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ivotTables/pivotTable2.xml" ContentType="application/vnd.openxmlformats-officedocument.spreadsheetml.pivotTable+xml"/>
  <Override PartName="/xl/tables/table3.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batesctc-my.sharepoint.com/personal/socheata_lee_batestech_edu/Documents/Desktop/...Hosting HCM User Conference- Fall 2026/...Payroll Data Validation/"/>
    </mc:Choice>
  </mc:AlternateContent>
  <xr:revisionPtr revIDLastSave="221" documentId="14_{41732A4E-E5C8-464E-9615-F18D7BC27221}" xr6:coauthVersionLast="47" xr6:coauthVersionMax="47" xr10:uidLastSave="{5BBFB0F0-6BF8-4612-ADCA-5395F99ABB85}"/>
  <bookViews>
    <workbookView xWindow="28680" yWindow="-120" windowWidth="29040" windowHeight="15720" xr2:uid="{F132F986-3BDB-40C8-8825-FEF466C4A9D1}"/>
  </bookViews>
  <sheets>
    <sheet name="README" sheetId="5" r:id="rId1"/>
    <sheet name="Data-Before Confirmation" sheetId="7" r:id="rId2"/>
    <sheet name="Deduction" sheetId="8" r:id="rId3"/>
    <sheet name="Deduction Validation" sheetId="1" r:id="rId4"/>
    <sheet name="Taxes" sheetId="2" r:id="rId5"/>
    <sheet name="Data-After Confirmation" sheetId="10" r:id="rId6"/>
    <sheet name="Pivot Table-Vendor" sheetId="9" r:id="rId7"/>
    <sheet name="Vendor" sheetId="6" r:id="rId8"/>
  </sheets>
  <definedNames>
    <definedName name="_xlnm._FilterDatabase" localSheetId="3" hidden="1">'Deduction Validation'!$A$1:$R$56</definedName>
  </definedNames>
  <calcPr calcId="191028"/>
  <pivotCaches>
    <pivotCache cacheId="33" r:id="rId9"/>
    <pivotCache cacheId="38"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57" i="1" l="1"/>
  <c r="Z57" i="1" s="1"/>
  <c r="Z55" i="1"/>
  <c r="Z54" i="1"/>
  <c r="Z53" i="1"/>
  <c r="Z52" i="1"/>
  <c r="Z51" i="1"/>
  <c r="Z50" i="1"/>
  <c r="Z49" i="1"/>
  <c r="Z48" i="1"/>
  <c r="Z46" i="1"/>
  <c r="Z45" i="1"/>
  <c r="Z44" i="1"/>
  <c r="Z43" i="1"/>
  <c r="Z42" i="1"/>
  <c r="Z41" i="1"/>
  <c r="Z40" i="1"/>
  <c r="Z39" i="1"/>
  <c r="Z38" i="1"/>
  <c r="Z37" i="1"/>
  <c r="Z36" i="1"/>
  <c r="Y35" i="1"/>
  <c r="Z34" i="1"/>
  <c r="Z33" i="1"/>
  <c r="Z32" i="1"/>
  <c r="Z31" i="1"/>
  <c r="Z30" i="1"/>
  <c r="Z29" i="1"/>
  <c r="Z28" i="1"/>
  <c r="Z27" i="1"/>
  <c r="Z26" i="1"/>
  <c r="Z25" i="1"/>
  <c r="Z24" i="1"/>
  <c r="Z23" i="1"/>
  <c r="Z22" i="1"/>
  <c r="Z21" i="1"/>
  <c r="Z20" i="1"/>
  <c r="Z19" i="1"/>
  <c r="Z18" i="1"/>
  <c r="Z17" i="1"/>
  <c r="Z16" i="1"/>
  <c r="Z15" i="1"/>
  <c r="Z14" i="1"/>
  <c r="Z13" i="1"/>
  <c r="Z12" i="1"/>
  <c r="Z11" i="1"/>
  <c r="Z10" i="1"/>
  <c r="Z9" i="1"/>
  <c r="Z8" i="1"/>
  <c r="Z7" i="1"/>
  <c r="Z6" i="1"/>
  <c r="Z5" i="1"/>
  <c r="Z4" i="1"/>
  <c r="Z3" i="1"/>
  <c r="Z2" i="1"/>
  <c r="W57" i="1"/>
  <c r="X57" i="1" s="1"/>
  <c r="X55" i="1"/>
  <c r="X54" i="1"/>
  <c r="X53" i="1"/>
  <c r="X52" i="1"/>
  <c r="X51" i="1"/>
  <c r="X50" i="1"/>
  <c r="X49" i="1"/>
  <c r="X48" i="1"/>
  <c r="X46" i="1"/>
  <c r="X45" i="1"/>
  <c r="X44" i="1"/>
  <c r="X43" i="1"/>
  <c r="X42" i="1"/>
  <c r="X41" i="1"/>
  <c r="X40" i="1"/>
  <c r="X39" i="1"/>
  <c r="X38" i="1"/>
  <c r="X37" i="1"/>
  <c r="X36" i="1"/>
  <c r="W35" i="1"/>
  <c r="X34" i="1"/>
  <c r="X33" i="1"/>
  <c r="X32" i="1"/>
  <c r="X31" i="1"/>
  <c r="X30" i="1"/>
  <c r="X29" i="1"/>
  <c r="X28" i="1"/>
  <c r="X27" i="1"/>
  <c r="X26" i="1"/>
  <c r="X25" i="1"/>
  <c r="X24" i="1"/>
  <c r="X23" i="1"/>
  <c r="X22" i="1"/>
  <c r="X21" i="1"/>
  <c r="X20" i="1"/>
  <c r="X19" i="1"/>
  <c r="X18" i="1"/>
  <c r="X17" i="1"/>
  <c r="X16" i="1"/>
  <c r="X15" i="1"/>
  <c r="X14" i="1"/>
  <c r="X13" i="1"/>
  <c r="X12" i="1"/>
  <c r="X11" i="1"/>
  <c r="X10" i="1"/>
  <c r="X9" i="1"/>
  <c r="X8" i="1"/>
  <c r="X7" i="1"/>
  <c r="X6" i="1"/>
  <c r="X5" i="1"/>
  <c r="X4" i="1"/>
  <c r="X3" i="1"/>
  <c r="X2" i="1"/>
  <c r="U57" i="1"/>
  <c r="V55" i="1"/>
  <c r="V54" i="1"/>
  <c r="V53" i="1"/>
  <c r="V52" i="1"/>
  <c r="V51" i="1"/>
  <c r="V50" i="1"/>
  <c r="V49" i="1"/>
  <c r="V48" i="1"/>
  <c r="V46" i="1"/>
  <c r="V45" i="1"/>
  <c r="V44" i="1"/>
  <c r="V43" i="1"/>
  <c r="V42" i="1"/>
  <c r="V41" i="1"/>
  <c r="V40" i="1"/>
  <c r="V39" i="1"/>
  <c r="V38" i="1"/>
  <c r="V37" i="1"/>
  <c r="V36" i="1"/>
  <c r="U35" i="1"/>
  <c r="V34" i="1"/>
  <c r="V33" i="1"/>
  <c r="V32" i="1"/>
  <c r="V31" i="1"/>
  <c r="V30" i="1"/>
  <c r="V29" i="1"/>
  <c r="V28" i="1"/>
  <c r="V27" i="1"/>
  <c r="V26" i="1"/>
  <c r="V25" i="1"/>
  <c r="V24" i="1"/>
  <c r="V23" i="1"/>
  <c r="V22" i="1"/>
  <c r="V21" i="1"/>
  <c r="V20" i="1"/>
  <c r="V19" i="1"/>
  <c r="V18" i="1"/>
  <c r="V17" i="1"/>
  <c r="V16" i="1"/>
  <c r="V15" i="1"/>
  <c r="V14" i="1"/>
  <c r="V13" i="1"/>
  <c r="V12" i="1"/>
  <c r="V11" i="1"/>
  <c r="V10" i="1"/>
  <c r="V9" i="1"/>
  <c r="V8" i="1"/>
  <c r="V7" i="1"/>
  <c r="V6" i="1"/>
  <c r="V5" i="1"/>
  <c r="V4" i="1"/>
  <c r="V3" i="1"/>
  <c r="V2" i="1"/>
  <c r="S57" i="1"/>
  <c r="T55" i="1"/>
  <c r="T54" i="1"/>
  <c r="T53" i="1"/>
  <c r="T52" i="1"/>
  <c r="T51" i="1"/>
  <c r="T50" i="1"/>
  <c r="T49" i="1"/>
  <c r="T48" i="1"/>
  <c r="T46" i="1"/>
  <c r="T45" i="1"/>
  <c r="T44" i="1"/>
  <c r="T43" i="1"/>
  <c r="T42" i="1"/>
  <c r="T41" i="1"/>
  <c r="T40" i="1"/>
  <c r="T39" i="1"/>
  <c r="T38" i="1"/>
  <c r="T37" i="1"/>
  <c r="T36" i="1"/>
  <c r="S35" i="1"/>
  <c r="T34" i="1"/>
  <c r="T33" i="1"/>
  <c r="T32" i="1"/>
  <c r="T31" i="1"/>
  <c r="T30" i="1"/>
  <c r="T29" i="1"/>
  <c r="T28" i="1"/>
  <c r="T27" i="1"/>
  <c r="T26" i="1"/>
  <c r="T25" i="1"/>
  <c r="T24" i="1"/>
  <c r="T23" i="1"/>
  <c r="T22" i="1"/>
  <c r="T21" i="1"/>
  <c r="T20" i="1"/>
  <c r="T19" i="1"/>
  <c r="T18" i="1"/>
  <c r="T17" i="1"/>
  <c r="T16" i="1"/>
  <c r="T15" i="1"/>
  <c r="T14" i="1"/>
  <c r="T13" i="1"/>
  <c r="T12" i="1"/>
  <c r="T11" i="1"/>
  <c r="T10" i="1"/>
  <c r="T9" i="1"/>
  <c r="T8" i="1"/>
  <c r="T7" i="1"/>
  <c r="T6" i="1"/>
  <c r="T5" i="1"/>
  <c r="T4" i="1"/>
  <c r="T3" i="1"/>
  <c r="T2" i="1"/>
  <c r="P8" i="1"/>
  <c r="N8" i="1"/>
  <c r="L8" i="1"/>
  <c r="J8" i="1"/>
  <c r="R6" i="1"/>
  <c r="P6" i="1"/>
  <c r="N6" i="1"/>
  <c r="L6" i="1"/>
  <c r="J6" i="1"/>
  <c r="I53" i="6"/>
  <c r="I52" i="6"/>
  <c r="I50" i="6"/>
  <c r="I49" i="6"/>
  <c r="I46" i="6"/>
  <c r="I45" i="6"/>
  <c r="I43" i="6"/>
  <c r="I42" i="6"/>
  <c r="I41" i="6"/>
  <c r="I40" i="6"/>
  <c r="I37" i="6"/>
  <c r="I36" i="6"/>
  <c r="I34" i="6"/>
  <c r="I33" i="6"/>
  <c r="I25" i="6"/>
  <c r="I24" i="6"/>
  <c r="I23" i="6"/>
  <c r="I22" i="6"/>
  <c r="I21" i="6"/>
  <c r="I20" i="6"/>
  <c r="I19" i="6"/>
  <c r="I18" i="6"/>
  <c r="I17" i="6"/>
  <c r="I16" i="6"/>
  <c r="I15" i="6"/>
  <c r="I14" i="6"/>
  <c r="I7" i="6"/>
  <c r="I13" i="6"/>
  <c r="I12" i="6"/>
  <c r="I11" i="6"/>
  <c r="I8" i="6"/>
  <c r="I5" i="6"/>
  <c r="E53" i="6"/>
  <c r="D53" i="6"/>
  <c r="C53" i="6"/>
  <c r="B53" i="6"/>
  <c r="H30" i="6"/>
  <c r="H9" i="6"/>
  <c r="C16" i="2"/>
  <c r="D16" i="2"/>
  <c r="E16" i="2"/>
  <c r="F16" i="2"/>
  <c r="G16" i="2"/>
  <c r="H16" i="2"/>
  <c r="I16" i="2"/>
  <c r="B16" i="2"/>
  <c r="H9" i="2"/>
  <c r="I9" i="2"/>
  <c r="C12" i="2"/>
  <c r="D12" i="2"/>
  <c r="E12" i="2"/>
  <c r="F12" i="2"/>
  <c r="G12" i="2"/>
  <c r="H12" i="2"/>
  <c r="I12" i="2"/>
  <c r="B12" i="2"/>
  <c r="B9" i="2"/>
  <c r="G9" i="2"/>
  <c r="F9" i="2"/>
  <c r="E9" i="2"/>
  <c r="D9" i="2"/>
  <c r="C9" i="2"/>
  <c r="C5" i="2"/>
  <c r="D5" i="2"/>
  <c r="E5" i="2"/>
  <c r="F5" i="2"/>
  <c r="G5" i="2"/>
  <c r="H5" i="2"/>
  <c r="I5" i="2"/>
  <c r="B5" i="2"/>
  <c r="H32" i="1"/>
  <c r="Q35" i="1"/>
  <c r="R55" i="1"/>
  <c r="R54" i="1"/>
  <c r="R53" i="1"/>
  <c r="R52" i="1"/>
  <c r="R51" i="1"/>
  <c r="R50" i="1"/>
  <c r="R49" i="1"/>
  <c r="R48" i="1"/>
  <c r="R46" i="1"/>
  <c r="R45" i="1"/>
  <c r="R44" i="1"/>
  <c r="R43" i="1"/>
  <c r="R42" i="1"/>
  <c r="R41" i="1"/>
  <c r="R40" i="1"/>
  <c r="R39" i="1"/>
  <c r="R38" i="1"/>
  <c r="R37" i="1"/>
  <c r="R36"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5" i="1"/>
  <c r="R4" i="1"/>
  <c r="R3" i="1"/>
  <c r="R2" i="1"/>
  <c r="O35" i="1"/>
  <c r="P55" i="1"/>
  <c r="P54" i="1"/>
  <c r="P53" i="1"/>
  <c r="P52" i="1"/>
  <c r="P51" i="1"/>
  <c r="P50" i="1"/>
  <c r="P49" i="1"/>
  <c r="P48" i="1"/>
  <c r="P46" i="1"/>
  <c r="P45" i="1"/>
  <c r="P44" i="1"/>
  <c r="P43" i="1"/>
  <c r="P42" i="1"/>
  <c r="P41" i="1"/>
  <c r="P40" i="1"/>
  <c r="P39" i="1"/>
  <c r="P38" i="1"/>
  <c r="P37" i="1"/>
  <c r="P36" i="1"/>
  <c r="P34" i="1"/>
  <c r="P33" i="1"/>
  <c r="P32" i="1"/>
  <c r="P31" i="1"/>
  <c r="P30" i="1"/>
  <c r="P29" i="1"/>
  <c r="P28" i="1"/>
  <c r="P27" i="1"/>
  <c r="P26" i="1"/>
  <c r="P25" i="1"/>
  <c r="P24" i="1"/>
  <c r="P23" i="1"/>
  <c r="P22" i="1"/>
  <c r="P21" i="1"/>
  <c r="P20" i="1"/>
  <c r="P19" i="1"/>
  <c r="P18" i="1"/>
  <c r="P17" i="1"/>
  <c r="P16" i="1"/>
  <c r="P15" i="1"/>
  <c r="P14" i="1"/>
  <c r="P13" i="1"/>
  <c r="P12" i="1"/>
  <c r="P11" i="1"/>
  <c r="P10" i="1"/>
  <c r="P9" i="1"/>
  <c r="P7" i="1"/>
  <c r="P5" i="1"/>
  <c r="P4" i="1"/>
  <c r="P3" i="1"/>
  <c r="P2" i="1"/>
  <c r="L47" i="1"/>
  <c r="M35" i="1"/>
  <c r="N55" i="1"/>
  <c r="N54" i="1"/>
  <c r="N53" i="1"/>
  <c r="N52" i="1"/>
  <c r="N51" i="1"/>
  <c r="N50" i="1"/>
  <c r="N49" i="1"/>
  <c r="N48" i="1"/>
  <c r="N46" i="1"/>
  <c r="N45" i="1"/>
  <c r="N44" i="1"/>
  <c r="N43" i="1"/>
  <c r="N42" i="1"/>
  <c r="N41" i="1"/>
  <c r="N40" i="1"/>
  <c r="N39" i="1"/>
  <c r="N38" i="1"/>
  <c r="N37" i="1"/>
  <c r="N36" i="1"/>
  <c r="N34" i="1"/>
  <c r="N33" i="1"/>
  <c r="N32" i="1"/>
  <c r="N31" i="1"/>
  <c r="N30" i="1"/>
  <c r="N29" i="1"/>
  <c r="N28" i="1"/>
  <c r="N27" i="1"/>
  <c r="N26" i="1"/>
  <c r="N25" i="1"/>
  <c r="N24" i="1"/>
  <c r="N23" i="1"/>
  <c r="N22" i="1"/>
  <c r="N21" i="1"/>
  <c r="N20" i="1"/>
  <c r="N19" i="1"/>
  <c r="N18" i="1"/>
  <c r="N17" i="1"/>
  <c r="N16" i="1"/>
  <c r="N15" i="1"/>
  <c r="N14" i="1"/>
  <c r="N13" i="1"/>
  <c r="N12" i="1"/>
  <c r="N11" i="1"/>
  <c r="N10" i="1"/>
  <c r="N9" i="1"/>
  <c r="N7" i="1"/>
  <c r="N5" i="1"/>
  <c r="N4" i="1"/>
  <c r="N3" i="1"/>
  <c r="N2" i="1"/>
  <c r="K35" i="1"/>
  <c r="L55" i="1"/>
  <c r="L54" i="1"/>
  <c r="L53" i="1"/>
  <c r="L52" i="1"/>
  <c r="L51" i="1"/>
  <c r="L50" i="1"/>
  <c r="L49" i="1"/>
  <c r="L48" i="1"/>
  <c r="L46" i="1"/>
  <c r="L45" i="1"/>
  <c r="L44" i="1"/>
  <c r="L43" i="1"/>
  <c r="L42" i="1"/>
  <c r="L41" i="1"/>
  <c r="L40" i="1"/>
  <c r="L39" i="1"/>
  <c r="L38" i="1"/>
  <c r="L37" i="1"/>
  <c r="L36" i="1"/>
  <c r="L34" i="1"/>
  <c r="L33" i="1"/>
  <c r="L32" i="1"/>
  <c r="L31" i="1"/>
  <c r="L30" i="1"/>
  <c r="L29" i="1"/>
  <c r="L28" i="1"/>
  <c r="L27" i="1"/>
  <c r="L26" i="1"/>
  <c r="L25" i="1"/>
  <c r="L24" i="1"/>
  <c r="L23" i="1"/>
  <c r="L22" i="1"/>
  <c r="L21" i="1"/>
  <c r="L20" i="1"/>
  <c r="L19" i="1"/>
  <c r="L18" i="1"/>
  <c r="L17" i="1"/>
  <c r="L16" i="1"/>
  <c r="L15" i="1"/>
  <c r="L14" i="1"/>
  <c r="L13" i="1"/>
  <c r="L12" i="1"/>
  <c r="L11" i="1"/>
  <c r="L10" i="1"/>
  <c r="L9" i="1"/>
  <c r="L7" i="1"/>
  <c r="L5" i="1"/>
  <c r="L4" i="1"/>
  <c r="L3" i="1"/>
  <c r="L2" i="1"/>
  <c r="H2" i="1"/>
  <c r="I35" i="1"/>
  <c r="J55" i="1"/>
  <c r="J54" i="1"/>
  <c r="J53" i="1"/>
  <c r="J52" i="1"/>
  <c r="J51" i="1"/>
  <c r="J50" i="1"/>
  <c r="J49" i="1"/>
  <c r="J48" i="1"/>
  <c r="J46" i="1"/>
  <c r="J45" i="1"/>
  <c r="J44" i="1"/>
  <c r="J43" i="1"/>
  <c r="J42" i="1"/>
  <c r="J41" i="1"/>
  <c r="J40" i="1"/>
  <c r="J39" i="1"/>
  <c r="J38" i="1"/>
  <c r="J37" i="1"/>
  <c r="J36" i="1"/>
  <c r="J34" i="1"/>
  <c r="J33" i="1"/>
  <c r="J32" i="1"/>
  <c r="J31" i="1"/>
  <c r="J30" i="1"/>
  <c r="J29" i="1"/>
  <c r="J28" i="1"/>
  <c r="J27" i="1"/>
  <c r="J26" i="1"/>
  <c r="J25" i="1"/>
  <c r="J24" i="1"/>
  <c r="J23" i="1"/>
  <c r="J22" i="1"/>
  <c r="J21" i="1"/>
  <c r="J20" i="1"/>
  <c r="J19" i="1"/>
  <c r="J18" i="1"/>
  <c r="J17" i="1"/>
  <c r="J16" i="1"/>
  <c r="J15" i="1"/>
  <c r="J14" i="1"/>
  <c r="J13" i="1"/>
  <c r="J12" i="1"/>
  <c r="J11" i="1"/>
  <c r="J10" i="1"/>
  <c r="J9" i="1"/>
  <c r="J7" i="1"/>
  <c r="J5" i="1"/>
  <c r="J4" i="1"/>
  <c r="J3" i="1"/>
  <c r="J2" i="1"/>
  <c r="G35" i="1"/>
  <c r="H55" i="1"/>
  <c r="H54" i="1"/>
  <c r="H53" i="1"/>
  <c r="H52" i="1"/>
  <c r="H51" i="1"/>
  <c r="H50" i="1"/>
  <c r="H49" i="1"/>
  <c r="H48" i="1"/>
  <c r="H46" i="1"/>
  <c r="H45" i="1"/>
  <c r="H44" i="1"/>
  <c r="H43" i="1"/>
  <c r="H42" i="1"/>
  <c r="H41" i="1"/>
  <c r="H40" i="1"/>
  <c r="H39" i="1"/>
  <c r="H38" i="1"/>
  <c r="H37" i="1"/>
  <c r="H36" i="1"/>
  <c r="H34" i="1"/>
  <c r="H33" i="1"/>
  <c r="H31" i="1"/>
  <c r="H30" i="1"/>
  <c r="H29" i="1"/>
  <c r="H28" i="1"/>
  <c r="H27" i="1"/>
  <c r="H26" i="1"/>
  <c r="H25" i="1"/>
  <c r="H24" i="1"/>
  <c r="H23" i="1"/>
  <c r="H22" i="1"/>
  <c r="H21" i="1"/>
  <c r="H20" i="1"/>
  <c r="H19" i="1"/>
  <c r="H18" i="1"/>
  <c r="H17" i="1"/>
  <c r="H16" i="1"/>
  <c r="H15" i="1"/>
  <c r="H14" i="1"/>
  <c r="H13" i="1"/>
  <c r="H12" i="1"/>
  <c r="H11" i="1"/>
  <c r="H10" i="1"/>
  <c r="H9" i="1"/>
  <c r="H8" i="1"/>
  <c r="H7" i="1"/>
  <c r="H6" i="1"/>
  <c r="H5" i="1"/>
  <c r="H4" i="1"/>
  <c r="H3" i="1"/>
  <c r="E35" i="1"/>
  <c r="C35" i="1"/>
  <c r="F55" i="1"/>
  <c r="F54" i="1"/>
  <c r="F53" i="1"/>
  <c r="F52" i="1"/>
  <c r="F51" i="1"/>
  <c r="F50" i="1"/>
  <c r="F49" i="1"/>
  <c r="F48" i="1"/>
  <c r="F46" i="1"/>
  <c r="F45" i="1"/>
  <c r="F44" i="1"/>
  <c r="F43" i="1"/>
  <c r="F42" i="1"/>
  <c r="F41" i="1"/>
  <c r="F40" i="1"/>
  <c r="F39" i="1"/>
  <c r="F38" i="1"/>
  <c r="F37" i="1"/>
  <c r="F36"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5" i="1"/>
  <c r="F4" i="1"/>
  <c r="F3" i="1"/>
  <c r="F2" i="1"/>
  <c r="V57" i="1" l="1"/>
  <c r="Z35" i="1"/>
  <c r="X35" i="1"/>
  <c r="V35" i="1"/>
  <c r="T35" i="1"/>
  <c r="J46" i="6"/>
  <c r="J37" i="6"/>
  <c r="I26" i="6"/>
  <c r="I29" i="6" s="1"/>
  <c r="I9" i="6"/>
  <c r="J49" i="6"/>
  <c r="I47" i="6"/>
  <c r="I38" i="6"/>
  <c r="J40" i="6"/>
  <c r="H35" i="1"/>
  <c r="J35" i="1"/>
  <c r="P35" i="1"/>
  <c r="R35" i="1"/>
  <c r="Q57" i="1"/>
  <c r="T57" i="1" s="1"/>
  <c r="O57" i="1"/>
  <c r="N35" i="1"/>
  <c r="L35" i="1"/>
  <c r="M57" i="1"/>
  <c r="K57" i="1"/>
  <c r="I57" i="1"/>
  <c r="G57" i="1"/>
  <c r="F35" i="1"/>
  <c r="E57" i="1"/>
  <c r="C57" i="1"/>
  <c r="J30" i="6" l="1"/>
  <c r="K30" i="6"/>
  <c r="I30" i="6"/>
  <c r="R57" i="1"/>
  <c r="P57" i="1"/>
  <c r="H57" i="1"/>
  <c r="N57" i="1"/>
  <c r="L57" i="1"/>
  <c r="J57" i="1"/>
  <c r="F57" i="1"/>
  <c r="Y56" i="1" l="1"/>
  <c r="O56" i="1"/>
  <c r="M56" i="1"/>
  <c r="N56" i="1"/>
  <c r="Q56" i="1"/>
  <c r="K56" i="1"/>
  <c r="C56" i="1"/>
  <c r="G56" i="1"/>
  <c r="Z56" i="1"/>
  <c r="I56" i="1"/>
  <c r="E56" i="1"/>
  <c r="W56" i="1"/>
  <c r="U56" i="1"/>
  <c r="S56" i="1"/>
  <c r="V56" i="1"/>
  <c r="P56" i="1"/>
  <c r="R56" i="1"/>
  <c r="L56" i="1"/>
  <c r="H56" i="1"/>
  <c r="J56" i="1"/>
  <c r="F56" i="1"/>
  <c r="X56" i="1"/>
  <c r="T5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tc={DCF75C5B-CA9B-46E0-A615-7CE9A6E9252B}</author>
    <author>tc={2B50EB9D-B47C-4223-8B1F-93276C4D0136}</author>
    <author>tc={F1CEDC4F-49C6-481C-95E7-6E7EBD5AEE0C}</author>
    <author>tc={34D5AE13-C7F2-4064-AEA2-E20A8E9ADCE5}</author>
    <author>tc={2C32304C-DC85-4C87-884C-0D94EEDC0A80}</author>
    <author>tc={7E5C80AB-E776-439E-B535-EDFCBBFDB5D5}</author>
    <author>tc={824C011D-21FE-4800-B525-FFE6F28712D7}</author>
    <author>tc={4F3F63D6-7D42-4E6C-BC8A-3FD42C595B00}</author>
    <author>tc={0AB37E6D-C095-4B99-A6A4-F5E406250CD4}</author>
    <author>tc={97D271DD-A042-47A2-9A95-D98CA4C80451}</author>
    <author>tc={6F99A8BB-7A4A-4D03-A2CD-12A26415A045}</author>
    <author>tc={250AA346-C7DC-4362-8FA3-4721077502E1}</author>
    <author>tc={BBE968AC-DCF4-4768-ACD2-E7049262DFC0}</author>
    <author>tc={0B2C6D3E-F0F1-4BA5-8E37-D5794AF7634E}</author>
    <author>tc={68DB9D74-99C3-4B4B-9D70-E8004AC00870}</author>
    <author>tc={2B5E9497-3B3C-4AC2-AD84-FD0E2B9088F2}</author>
    <author>tc={D2DFD2D6-3EBE-493F-824A-E8C40415E818}</author>
    <author>tc={50ABB7F1-16D2-466C-B17F-F08DA8533CDF}</author>
    <author>tc={5D863FD9-C036-4C60-86D1-547F9A16D075}</author>
    <author>tc={9AE59421-3B71-4729-8EF7-6CB22D5325C8}</author>
    <author>tc={9E083959-D694-4D17-8B89-53B8F8391647}</author>
    <author>tc={F318FF2A-7B70-400B-A3AC-CF7E0B79FC32}</author>
    <author>tc={EF660CD3-1195-4033-AD11-04106EACE142}</author>
    <author>tc={8FD61AF1-31FB-4E29-9881-C97B1C90E95A}</author>
    <author>tc={A1E18B7F-9235-4AA1-93C8-452729FD9E4D}</author>
    <author>tc={CB35CE30-EF0B-464E-B368-342F2D59F79C}</author>
  </authors>
  <commentList>
    <comment ref="K1" authorId="0" shapeId="0" xr:uid="{DCF75C5B-CA9B-46E0-A615-7CE9A6E9252B}">
      <text>
        <t>[Threaded comment]
Your version of Excel allows you to read this threaded comment; however, any edits to it will get removed if the file is opened in a newer version of Excel. Learn more: https://go.microsoft.com/fwlink/?linkid=870924
Comment:
    Summer Break; PTF doesn’t have contracts.</t>
      </text>
    </comment>
    <comment ref="M1" authorId="1" shapeId="0" xr:uid="{2B50EB9D-B47C-4223-8B1F-93276C4D0136}">
      <text>
        <t>[Threaded comment]
Your version of Excel allows you to read this threaded comment; however, any edits to it will get removed if the file is opened in a newer version of Excel. Learn more: https://go.microsoft.com/fwlink/?linkid=870924
Comment:
    Adjunct return from summer break, adjuncts have contracts now</t>
      </text>
    </comment>
    <comment ref="C2" authorId="2" shapeId="0" xr:uid="{F1CEDC4F-49C6-481C-95E7-6E7EBD5AEE0C}">
      <text>
        <t>[Threaded comment]
Your version of Excel allows you to read this threaded comment; however, any edits to it will get removed if the file is opened in a newer version of Excel. Learn more: https://go.microsoft.com/fwlink/?linkid=870924
Comment:
    6 Employees was terminated with TIAA</t>
      </text>
    </comment>
    <comment ref="I2" authorId="3" shapeId="0" xr:uid="{34D5AE13-C7F2-4064-AEA2-E20A8E9ADCE5}">
      <text>
        <t>[Threaded comment]
Your version of Excel allows you to read this threaded comment; however, any edits to it will get removed if the file is opened in a newer version of Excel. Learn more: https://go.microsoft.com/fwlink/?linkid=870924
Comment:
    Submitted ticket to have SB reviewed Jan Doe’s ER matching contr.</t>
      </text>
    </comment>
    <comment ref="C5" authorId="4" shapeId="0" xr:uid="{2C32304C-DC85-4C87-884C-0D94EEDC0A80}">
      <text>
        <t>[Threaded comment]
Your version of Excel allows you to read this threaded comment; however, any edits to it will get removed if the file is opened in a newer version of Excel. Learn more: https://go.microsoft.com/fwlink/?linkid=870924
Comment:
    One member terminated</t>
      </text>
    </comment>
    <comment ref="M5" authorId="5" shapeId="0" xr:uid="{7E5C80AB-E776-439E-B535-EDFCBBFDB5D5}">
      <text>
        <t>[Threaded comment]
Your version of Excel allows you to read this threaded comment; however, any edits to it will get removed if the file is opened in a newer version of Excel. Learn more: https://go.microsoft.com/fwlink/?linkid=870924
Comment:
    Compared to 08B, this is reasonable. 09A - adjuncts did not have contract</t>
      </text>
    </comment>
    <comment ref="K10" authorId="6" shapeId="0" xr:uid="{824C011D-21FE-4800-B525-FFE6F28712D7}">
      <text>
        <t>[Threaded comment]
Your version of Excel allows you to read this threaded comment; however, any edits to it will get removed if the file is opened in a newer version of Excel. Learn more: https://go.microsoft.com/fwlink/?linkid=870924
Comment:
    Two members were taking LWO in 08B</t>
      </text>
    </comment>
    <comment ref="C13" authorId="7" shapeId="0" xr:uid="{4F3F63D6-7D42-4E6C-BC8A-3FD42C595B00}">
      <text>
        <t>[Threaded comment]
Your version of Excel allows you to read this threaded comment; however, any edits to it will get removed if the file is opened in a newer version of Excel. Learn more: https://go.microsoft.com/fwlink/?linkid=870924
Comment:
    3 members were separated</t>
      </text>
    </comment>
    <comment ref="K29" authorId="8" shapeId="0" xr:uid="{0AB37E6D-C095-4B99-A6A4-F5E406250CD4}">
      <text>
        <t>[Threaded comment]
Your version of Excel allows you to read this threaded comment; however, any edits to it will get removed if the file is opened in a newer version of Excel. Learn more: https://go.microsoft.com/fwlink/?linkid=870924
Comment:
    Two members were taking LWO</t>
      </text>
    </comment>
    <comment ref="M29" authorId="9" shapeId="0" xr:uid="{97D271DD-A042-47A2-9A95-D98CA4C80451}">
      <text>
        <t>[Threaded comment]
Your version of Excel allows you to read this threaded comment; however, any edits to it will get removed if the file is opened in a newer version of Excel. Learn more: https://go.microsoft.com/fwlink/?linkid=870924
Comment:
    08B two people on leave, return with arrear balance</t>
      </text>
    </comment>
    <comment ref="C31" authorId="10" shapeId="0" xr:uid="{6F99A8BB-7A4A-4D03-A2CD-12A26415A045}">
      <text>
        <t>[Threaded comment]
Your version of Excel allows you to read this threaded comment; however, any edits to it will get removed if the file is opened in a newer version of Excel. Learn more: https://go.microsoft.com/fwlink/?linkid=870924
Comment:
    Arrear balance from Bernard Manglona</t>
      </text>
    </comment>
    <comment ref="E31" authorId="11" shapeId="0" xr:uid="{250AA346-C7DC-4362-8FA3-4721077502E1}">
      <text>
        <t>[Threaded comment]
Your version of Excel allows you to read this threaded comment; however, any edits to it will get removed if the file is opened in a newer version of Excel. Learn more: https://go.microsoft.com/fwlink/?linkid=870924
Comment:
    Arrear balance from Bernard Manglona</t>
      </text>
    </comment>
    <comment ref="M31" authorId="12" shapeId="0" xr:uid="{BBE968AC-DCF4-4768-ACD2-E7049262DFC0}">
      <text>
        <t>[Threaded comment]
Your version of Excel allows you to read this threaded comment; however, any edits to it will get removed if the file is opened in a newer version of Excel. Learn more: https://go.microsoft.com/fwlink/?linkid=870924
Comment:
    No refund in 09B</t>
      </text>
    </comment>
    <comment ref="C32" authorId="13" shapeId="0" xr:uid="{0B2C6D3E-F0F1-4BA5-8E37-D5794AF7634E}">
      <text>
        <t>[Threaded comment]
Your version of Excel allows you to read this threaded comment; however, any edits to it will get removed if the file is opened in a newer version of Excel. Learn more: https://go.microsoft.com/fwlink/?linkid=870924
Comment:
    Jan Doe</t>
      </text>
    </comment>
    <comment ref="G32" authorId="14" shapeId="0" xr:uid="{68DB9D74-99C3-4B4B-9D70-E8004AC00870}">
      <text>
        <t>[Threaded comment]
Your version of Excel allows you to read this threaded comment; however, any edits to it will get removed if the file is opened in a newer version of Excel. Learn more: https://go.microsoft.com/fwlink/?linkid=870924
Comment:
    Jan Doe</t>
      </text>
    </comment>
    <comment ref="C33" authorId="15" shapeId="0" xr:uid="{2B5E9497-3B3C-4AC2-AD84-FD0E2B9088F2}">
      <text>
        <t>[Threaded comment]
Your version of Excel allows you to read this threaded comment; however, any edits to it will get removed if the file is opened in a newer version of Excel. Learn more: https://go.microsoft.com/fwlink/?linkid=870924
Comment:
    Marjorie Estenson dropped from $500 to $140/PPE</t>
      </text>
    </comment>
    <comment ref="G33" authorId="16" shapeId="0" xr:uid="{D2DFD2D6-3EBE-493F-824A-E8C40415E818}">
      <text>
        <t>[Threaded comment]
Your version of Excel allows you to read this threaded comment; however, any edits to it will get removed if the file is opened in a newer version of Excel. Learn more: https://go.microsoft.com/fwlink/?linkid=870924
Comment:
    Adding Jan Doe</t>
      </text>
    </comment>
    <comment ref="C37" authorId="17" shapeId="0" xr:uid="{50ABB7F1-16D2-466C-B17F-F08DA8533CDF}">
      <text>
        <t>[Threaded comment]
Your version of Excel allows you to read this threaded comment; however, any edits to it will get removed if the file is opened in a newer version of Excel. Learn more: https://go.microsoft.com/fwlink/?linkid=870924
Comment:
    Arrear balance from Jan Doe</t>
      </text>
    </comment>
    <comment ref="C42" authorId="18" shapeId="0" xr:uid="{5D863FD9-C036-4C60-86D1-547F9A16D075}">
      <text>
        <t>[Threaded comment]
Your version of Excel allows you to read this threaded comment; however, any edits to it will get removed if the file is opened in a newer version of Excel. Learn more: https://go.microsoft.com/fwlink/?linkid=870924
Comment:
    Separation/retirement</t>
      </text>
    </comment>
    <comment ref="C43" authorId="19" shapeId="0" xr:uid="{9AE59421-3B71-4729-8EF7-6CB22D5325C8}">
      <text>
        <t>[Threaded comment]
Your version of Excel allows you to read this threaded comment; however, any edits to it will get removed if the file is opened in a newer version of Excel. Learn more: https://go.microsoft.com/fwlink/?linkid=870924
Comment:
    Separation/Retirement</t>
      </text>
    </comment>
    <comment ref="E43" authorId="20" shapeId="0" xr:uid="{9E083959-D694-4D17-8B89-53B8F8391647}">
      <text>
        <t>[Threaded comment]
Your version of Excel allows you to read this threaded comment; however, any edits to it will get removed if the file is opened in a newer version of Excel. Learn more: https://go.microsoft.com/fwlink/?linkid=870924
Comment:
    Update Summer Qtr. Union Dues</t>
      </text>
    </comment>
    <comment ref="C46" authorId="21" shapeId="0" xr:uid="{F318FF2A-7B70-400B-A3AC-CF7E0B79FC32}">
      <text>
        <t>[Threaded comment]
Your version of Excel allows you to read this threaded comment; however, any edits to it will get removed if the file is opened in a newer version of Excel. Learn more: https://go.microsoft.com/fwlink/?linkid=870924
Comment:
    John Doe donated $1000 to Foundation</t>
      </text>
    </comment>
    <comment ref="K47" authorId="22" shapeId="0" xr:uid="{EF660CD3-1195-4033-AD11-04106EACE142}">
      <text>
        <t>[Threaded comment]
Your version of Excel allows you to read this threaded comment; however, any edits to it will get removed if the file is opened in a newer version of Excel. Learn more: https://go.microsoft.com/fwlink/?linkid=870924
Comment:
    Jan Doe’s Repayment Plan from XX to XX</t>
      </text>
    </comment>
    <comment ref="E51" authorId="23" shapeId="0" xr:uid="{8FD61AF1-31FB-4E29-9881-C97B1C90E95A}">
      <text>
        <t>[Threaded comment]
Your version of Excel allows you to read this threaded comment; however, any edits to it will get removed if the file is opened in a newer version of Excel. Learn more: https://go.microsoft.com/fwlink/?linkid=870924
Comment:
    Nathaniel Stringfield’s Prepay</t>
      </text>
    </comment>
    <comment ref="G55" authorId="24" shapeId="0" xr:uid="{A1E18B7F-9235-4AA1-93C8-452729FD9E4D}">
      <text>
        <t>[Threaded comment]
Your version of Excel allows you to read this threaded comment; however, any edits to it will get removed if the file is opened in a newer version of Excel. Learn more: https://go.microsoft.com/fwlink/?linkid=870924
Comment:
    Releasing ESD Garn for Jan Doe</t>
      </text>
    </comment>
    <comment ref="M55" authorId="25" shapeId="0" xr:uid="{CB35CE30-EF0B-464E-B368-342F2D59F79C}">
      <text>
        <t>[Threaded comment]
Your version of Excel allows you to read this threaded comment; however, any edits to it will get removed if the file is opened in a newer version of Excel. Learn more: https://go.microsoft.com/fwlink/?linkid=870924
Comment:
    Adding 2 new members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tc={9DB00310-5D24-4D62-A875-21058BD1A9F9}</author>
  </authors>
  <commentList>
    <comment ref="A1" authorId="0" shapeId="0" xr:uid="{9DB00310-5D24-4D62-A875-21058BD1A9F9}">
      <text>
        <t xml:space="preserve">[Threaded comment]
Your version of Excel allows you to read this threaded comment; however, any edits to it will get removed if the file is opened in a newer version of Excel. Learn more: https://go.microsoft.com/fwlink/?linkid=870924
Comment:
    Update columns highlighted in yellow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tc={DCBC53D9-8C98-44ED-985A-C45B5086E99D}</author>
    <author>tc={DA1EFC6D-9771-44F6-A947-604ABEFD8DF7}</author>
    <author>tc={4F212416-2155-4661-97AE-CFDFCD620C2A}</author>
    <author>tc={D14097E8-22CE-49CC-A73B-D9B6CBDBD4EC}</author>
    <author>tc={BACA45C1-B65C-45A6-9779-1A1C6AB6D81C}</author>
    <author>tc={73F0586D-F59D-4314-AC5E-48C94AF5D159}</author>
  </authors>
  <commentList>
    <comment ref="J29" authorId="0" shapeId="0" xr:uid="{DCBC53D9-8C98-44ED-985A-C45B5086E99D}">
      <text>
        <t>[Threaded comment]
Your version of Excel allows you to read this threaded comment; however, any edits to it will get removed if the file is opened in a newer version of Excel. Learn more: https://go.microsoft.com/fwlink/?linkid=870924
Comment:
    Amount from Extract Summary- WA HCA Balances</t>
      </text>
    </comment>
    <comment ref="K29" authorId="1" shapeId="0" xr:uid="{DA1EFC6D-9771-44F6-A947-604ABEFD8DF7}">
      <text>
        <t>[Threaded comment]
Your version of Excel allows you to read this threaded comment; however, any edits to it will get removed if the file is opened in a newer version of Excel. Learn more: https://go.microsoft.com/fwlink/?linkid=870924
Comment:
    Amount from A8 Worksheet</t>
      </text>
    </comment>
    <comment ref="J37" authorId="2" shapeId="0" xr:uid="{4F212416-2155-4661-97AE-CFDFCD620C2A}">
      <text>
        <t>[Threaded comment]
Your version of Excel allows you to read this threaded comment; however, any edits to it will get removed if the file is opened in a newer version of Excel. Learn more: https://go.microsoft.com/fwlink/?linkid=870924
Comment:
    PERS III SELF</t>
      </text>
    </comment>
    <comment ref="J40" authorId="3" shapeId="0" xr:uid="{D14097E8-22CE-49CC-A73B-D9B6CBDBD4EC}">
      <text>
        <t>[Threaded comment]
Your version of Excel allows you to read this threaded comment; however, any edits to it will get removed if the file is opened in a newer version of Excel. Learn more: https://go.microsoft.com/fwlink/?linkid=870924
Comment:
    PERS III WSIB</t>
      </text>
    </comment>
    <comment ref="J46" authorId="4" shapeId="0" xr:uid="{BACA45C1-B65C-45A6-9779-1A1C6AB6D81C}">
      <text>
        <t>[Threaded comment]
Your version of Excel allows you to read this threaded comment; however, any edits to it will get removed if the file is opened in a newer version of Excel. Learn more: https://go.microsoft.com/fwlink/?linkid=870924
Comment:
    TRS III SELF</t>
      </text>
    </comment>
    <comment ref="J49" authorId="5" shapeId="0" xr:uid="{73F0586D-F59D-4314-AC5E-48C94AF5D159}">
      <text>
        <t>[Threaded comment]
Your version of Excel allows you to read this threaded comment; however, any edits to it will get removed if the file is opened in a newer version of Excel. Learn more: https://go.microsoft.com/fwlink/?linkid=870924
Comment:
    TRS III WSIB</t>
      </text>
    </comment>
  </commentList>
</comments>
</file>

<file path=xl/sharedStrings.xml><?xml version="1.0" encoding="utf-8"?>
<sst xmlns="http://schemas.openxmlformats.org/spreadsheetml/2006/main" count="49704" uniqueCount="300">
  <si>
    <t>Deduction Tab:</t>
  </si>
  <si>
    <r>
      <t xml:space="preserve">Run: </t>
    </r>
    <r>
      <rPr>
        <b/>
        <sz val="11"/>
        <color theme="1"/>
        <rFont val="Calibri"/>
        <family val="2"/>
        <scheme val="minor"/>
      </rPr>
      <t>QHC_PY_PAY_CHECK_DED</t>
    </r>
  </si>
  <si>
    <t>Taxes Tab:</t>
  </si>
  <si>
    <t>Vendor Tab:</t>
  </si>
  <si>
    <t>Deduction Code</t>
  </si>
  <si>
    <t>Description</t>
  </si>
  <si>
    <t>07A 2026</t>
  </si>
  <si>
    <t>07B 2026</t>
  </si>
  <si>
    <t>08A 2026</t>
  </si>
  <si>
    <t>08B 2026</t>
  </si>
  <si>
    <t>09A 2026</t>
  </si>
  <si>
    <t>09B 2026</t>
  </si>
  <si>
    <t>10A 2026</t>
  </si>
  <si>
    <t>10B 2026</t>
  </si>
  <si>
    <t>000001</t>
  </si>
  <si>
    <t>SBRP (TIAA-CREF)</t>
  </si>
  <si>
    <t>000005</t>
  </si>
  <si>
    <t>TRS 3 WSIB</t>
  </si>
  <si>
    <t>000014</t>
  </si>
  <si>
    <t>PERS Plan 2</t>
  </si>
  <si>
    <t>000016</t>
  </si>
  <si>
    <t>TRS Plan 2</t>
  </si>
  <si>
    <t>Overpayment Payback</t>
  </si>
  <si>
    <t>000034</t>
  </si>
  <si>
    <t>HERP Supplemental Funding</t>
  </si>
  <si>
    <t>Deceased Pay</t>
  </si>
  <si>
    <t>000040</t>
  </si>
  <si>
    <t>Uniform Classic</t>
  </si>
  <si>
    <t>000046</t>
  </si>
  <si>
    <t>PERS 3  WSIB</t>
  </si>
  <si>
    <t>000048</t>
  </si>
  <si>
    <t>PERS 3 Self Investment</t>
  </si>
  <si>
    <t>000050</t>
  </si>
  <si>
    <t>Kaiser WA Classic</t>
  </si>
  <si>
    <t>000056</t>
  </si>
  <si>
    <t>TRS 3 Self Investment</t>
  </si>
  <si>
    <t>000065</t>
  </si>
  <si>
    <t>MetLife</t>
  </si>
  <si>
    <t>000070</t>
  </si>
  <si>
    <t>Long Term Disability</t>
  </si>
  <si>
    <t>000084</t>
  </si>
  <si>
    <t>Wa State Deferred Comp Plan</t>
  </si>
  <si>
    <t>000087</t>
  </si>
  <si>
    <t>Dependent Care Assistance</t>
  </si>
  <si>
    <t>000088</t>
  </si>
  <si>
    <t>Liberty Mutual</t>
  </si>
  <si>
    <t>000092</t>
  </si>
  <si>
    <t>Combined Fund Drive (CFD)</t>
  </si>
  <si>
    <t>000098</t>
  </si>
  <si>
    <t>Flexible Spending Account</t>
  </si>
  <si>
    <t>000101</t>
  </si>
  <si>
    <t>SBVIP Pre &amp; After Tax</t>
  </si>
  <si>
    <t>000202</t>
  </si>
  <si>
    <t>Industrial Insurance ER</t>
  </si>
  <si>
    <t>000203</t>
  </si>
  <si>
    <t>MedAid &amp; Suppl Pension EE</t>
  </si>
  <si>
    <t>000204</t>
  </si>
  <si>
    <t>MedAid &amp; Suppl Pension ER</t>
  </si>
  <si>
    <t>000214</t>
  </si>
  <si>
    <t>AFT Cope</t>
  </si>
  <si>
    <t>000235</t>
  </si>
  <si>
    <t>AFLAC</t>
  </si>
  <si>
    <t>000377</t>
  </si>
  <si>
    <t>Uniform Select</t>
  </si>
  <si>
    <t>000383</t>
  </si>
  <si>
    <t>Kaiser WA CDHP</t>
  </si>
  <si>
    <t>000387</t>
  </si>
  <si>
    <t>Uniform CDHP</t>
  </si>
  <si>
    <t>000389</t>
  </si>
  <si>
    <t>Kaiser WA Value</t>
  </si>
  <si>
    <t>000392</t>
  </si>
  <si>
    <t>Kaiser WA SoundChoice</t>
  </si>
  <si>
    <t>000394</t>
  </si>
  <si>
    <t>000396</t>
  </si>
  <si>
    <t>000397</t>
  </si>
  <si>
    <t>VEBA</t>
  </si>
  <si>
    <t>000399- H.S.A</t>
  </si>
  <si>
    <t>Health Savings Account</t>
  </si>
  <si>
    <t>000990- Medical</t>
  </si>
  <si>
    <t>HCA Average Cost</t>
  </si>
  <si>
    <t>000992</t>
  </si>
  <si>
    <t>Spouse Tobacco Surcharge</t>
  </si>
  <si>
    <t>000993</t>
  </si>
  <si>
    <t>Tobacco User Medical Surcharge</t>
  </si>
  <si>
    <t>280112</t>
  </si>
  <si>
    <t>Pension - IOUE Custodian</t>
  </si>
  <si>
    <t>280213</t>
  </si>
  <si>
    <t>Parking - PreTax</t>
  </si>
  <si>
    <t>280402</t>
  </si>
  <si>
    <t>Dues - WEA PTE</t>
  </si>
  <si>
    <t>280403</t>
  </si>
  <si>
    <t>Dues - AFT 4184 Category G-H</t>
  </si>
  <si>
    <t>280406</t>
  </si>
  <si>
    <t>Dues - IOUE</t>
  </si>
  <si>
    <t>280410</t>
  </si>
  <si>
    <t>Dues - AFT 4184 Category A-F</t>
  </si>
  <si>
    <t>280412</t>
  </si>
  <si>
    <t>Pension - IOUE Security</t>
  </si>
  <si>
    <t>280413</t>
  </si>
  <si>
    <t>Life - American Fidelity</t>
  </si>
  <si>
    <t>280475</t>
  </si>
  <si>
    <t>Foundation - Bates</t>
  </si>
  <si>
    <t>280490</t>
  </si>
  <si>
    <t>Retirement Repayment</t>
  </si>
  <si>
    <t>280703</t>
  </si>
  <si>
    <t>PFML - Family Leave EE</t>
  </si>
  <si>
    <t>280704</t>
  </si>
  <si>
    <t>PFML - Medical Leave ER</t>
  </si>
  <si>
    <t>280705</t>
  </si>
  <si>
    <t>PFML - Medical Leave EE</t>
  </si>
  <si>
    <t>900040</t>
  </si>
  <si>
    <t>Prepay-Medical</t>
  </si>
  <si>
    <t>900065</t>
  </si>
  <si>
    <t>Prepay-MetLife</t>
  </si>
  <si>
    <t>900070</t>
  </si>
  <si>
    <t>Prepay-LTD</t>
  </si>
  <si>
    <t>900993</t>
  </si>
  <si>
    <t>Prepay-Tobacco Surcharge</t>
  </si>
  <si>
    <t>GARNSH</t>
  </si>
  <si>
    <t>Garnishment</t>
  </si>
  <si>
    <t>Total Deduction</t>
  </si>
  <si>
    <t>000990</t>
  </si>
  <si>
    <t>Total Ded. W/O Medical</t>
  </si>
  <si>
    <t>Add' Med Gross</t>
  </si>
  <si>
    <t>Query Name:</t>
  </si>
  <si>
    <t>QHC_PY_PAY_CHECK_DED</t>
  </si>
  <si>
    <t>Pay period:</t>
  </si>
  <si>
    <t>Deduction code</t>
  </si>
  <si>
    <t>After Tax</t>
  </si>
  <si>
    <t>Before Tax</t>
  </si>
  <si>
    <t>Nontaxable</t>
  </si>
  <si>
    <t>Total</t>
  </si>
  <si>
    <t>Vendor Name:</t>
  </si>
  <si>
    <t>Amount</t>
  </si>
  <si>
    <t>DCAP</t>
  </si>
  <si>
    <t>Total DCAP/FSA</t>
  </si>
  <si>
    <t>000052</t>
  </si>
  <si>
    <t>000385</t>
  </si>
  <si>
    <t>Off Cycle</t>
  </si>
  <si>
    <t>Total HCA Amount</t>
  </si>
  <si>
    <t>DRS Reporting</t>
  </si>
  <si>
    <t>PERS I</t>
  </si>
  <si>
    <t>000010</t>
  </si>
  <si>
    <t>000399</t>
  </si>
  <si>
    <t>PERS III DB- ER Only (Nontaxable)</t>
  </si>
  <si>
    <t>Total PERS III DB</t>
  </si>
  <si>
    <t>000046 &amp; 000048</t>
  </si>
  <si>
    <t>PERS III DC- WSIB- EE Only (Before Tax)</t>
  </si>
  <si>
    <t>TRS I</t>
  </si>
  <si>
    <t>000012</t>
  </si>
  <si>
    <t>TRS II</t>
  </si>
  <si>
    <t>TRS III DB- ER Only (Nontaxable)</t>
  </si>
  <si>
    <t>Total TRS III DB</t>
  </si>
  <si>
    <t>000005 &amp; 000056</t>
  </si>
  <si>
    <t>TRS III DC- WSIB- EE Only (Before Tax)</t>
  </si>
  <si>
    <t>TRS III DC- SELF-EE Only (Before Tax)</t>
  </si>
  <si>
    <t>000025</t>
  </si>
  <si>
    <t>000038</t>
  </si>
  <si>
    <t>07A %</t>
  </si>
  <si>
    <t>07B %</t>
  </si>
  <si>
    <t>08A %</t>
  </si>
  <si>
    <t>08B %</t>
  </si>
  <si>
    <t>09A %</t>
  </si>
  <si>
    <t>09B %</t>
  </si>
  <si>
    <t>10A %</t>
  </si>
  <si>
    <t>10B %</t>
  </si>
  <si>
    <t>Payroll Summary P 6-7:</t>
  </si>
  <si>
    <t>Addl Med</t>
  </si>
  <si>
    <t>Variances</t>
  </si>
  <si>
    <t>Add' Med Ded 0.9%</t>
  </si>
  <si>
    <t>Gross (OASDI) 6.2%</t>
  </si>
  <si>
    <t>Gross (MED) 1.45%</t>
  </si>
  <si>
    <t>OASDI Ded Amount</t>
  </si>
  <si>
    <t>FICA Taxes</t>
  </si>
  <si>
    <t>MED Ded Amount</t>
  </si>
  <si>
    <t>Long Term Care</t>
  </si>
  <si>
    <t>WALTC Gross (0.58%)</t>
  </si>
  <si>
    <t>LTC Ded Amount</t>
  </si>
  <si>
    <t>08B  2026</t>
  </si>
  <si>
    <t>Combined Fund Drive (CFD) 'V000000038</t>
  </si>
  <si>
    <t>FSA 'V000000037</t>
  </si>
  <si>
    <t>HCA 'V000000021</t>
  </si>
  <si>
    <t>PERS II 'V000000053</t>
  </si>
  <si>
    <t>PERS III DC- SELF- EE Only (Before Tax)</t>
  </si>
  <si>
    <t>DCP 'V000000055</t>
  </si>
  <si>
    <t>HERP 'V000000043</t>
  </si>
  <si>
    <t>Email to: cashmgt@hca.wa.gov</t>
  </si>
  <si>
    <t>Email to: Revenue@sos.wa.gov</t>
  </si>
  <si>
    <t>Email to: drs.cash@drs.wa.gov</t>
  </si>
  <si>
    <t>Paycheck Deductions</t>
  </si>
  <si>
    <t>Company</t>
  </si>
  <si>
    <t>Primary Name</t>
  </si>
  <si>
    <t>Preferred Name</t>
  </si>
  <si>
    <t>Empl ID</t>
  </si>
  <si>
    <t>Empl Record</t>
  </si>
  <si>
    <t>Pay Group</t>
  </si>
  <si>
    <t>Pay Period End Date</t>
  </si>
  <si>
    <t>Plan Type</t>
  </si>
  <si>
    <t>Benefit Plan</t>
  </si>
  <si>
    <t>Deduction Descr</t>
  </si>
  <si>
    <t>Ded Amount</t>
  </si>
  <si>
    <t>Ded Class</t>
  </si>
  <si>
    <t>Chk Status</t>
  </si>
  <si>
    <t>Paycheck Number</t>
  </si>
  <si>
    <t>Tot Gross</t>
  </si>
  <si>
    <t>00</t>
  </si>
  <si>
    <t>After-Tax</t>
  </si>
  <si>
    <t>N</t>
  </si>
  <si>
    <t>10</t>
  </si>
  <si>
    <t>U</t>
  </si>
  <si>
    <t>Before-Tax</t>
  </si>
  <si>
    <t>31</t>
  </si>
  <si>
    <t>OLTD03</t>
  </si>
  <si>
    <t>7X</t>
  </si>
  <si>
    <t>SBRP2</t>
  </si>
  <si>
    <t>OLTD11</t>
  </si>
  <si>
    <t>49</t>
  </si>
  <si>
    <t>SAV02</t>
  </si>
  <si>
    <t>7Z</t>
  </si>
  <si>
    <t>PER3SA</t>
  </si>
  <si>
    <t>60</t>
  </si>
  <si>
    <t>FSA01</t>
  </si>
  <si>
    <t>PER2</t>
  </si>
  <si>
    <t>A4</t>
  </si>
  <si>
    <t>SURTU</t>
  </si>
  <si>
    <t>C1</t>
  </si>
  <si>
    <t>U3</t>
  </si>
  <si>
    <t>46</t>
  </si>
  <si>
    <t>SAV01</t>
  </si>
  <si>
    <t>SBRP3</t>
  </si>
  <si>
    <t>UH</t>
  </si>
  <si>
    <t>67</t>
  </si>
  <si>
    <t>HSA02</t>
  </si>
  <si>
    <t>C</t>
  </si>
  <si>
    <t>PER3IC</t>
  </si>
  <si>
    <t>7Y</t>
  </si>
  <si>
    <t>TRS3IC</t>
  </si>
  <si>
    <t>OLTD17</t>
  </si>
  <si>
    <t>SBRP1</t>
  </si>
  <si>
    <t>OLTD18</t>
  </si>
  <si>
    <t>CH</t>
  </si>
  <si>
    <t>HSA01</t>
  </si>
  <si>
    <t>PER3IJ</t>
  </si>
  <si>
    <t>PER3IF</t>
  </si>
  <si>
    <t>CV</t>
  </si>
  <si>
    <t>TRS3SB</t>
  </si>
  <si>
    <t>TRS3SI</t>
  </si>
  <si>
    <t>TRS3SJ</t>
  </si>
  <si>
    <t>TRS3IG</t>
  </si>
  <si>
    <t>TRS2</t>
  </si>
  <si>
    <t>PER3IA</t>
  </si>
  <si>
    <t>TRS3SG</t>
  </si>
  <si>
    <t>PER3SJ</t>
  </si>
  <si>
    <t>PER3SB</t>
  </si>
  <si>
    <t>TRS3IE</t>
  </si>
  <si>
    <t>Bates Retirement Payback</t>
  </si>
  <si>
    <t>TRS3IA</t>
  </si>
  <si>
    <t>TRS3SC</t>
  </si>
  <si>
    <t>PER3SC</t>
  </si>
  <si>
    <t>PER3SE</t>
  </si>
  <si>
    <t>PER3SI</t>
  </si>
  <si>
    <t>PER3SH</t>
  </si>
  <si>
    <t>TRS3SH</t>
  </si>
  <si>
    <t>Row Labels</t>
  </si>
  <si>
    <t>Grand Total</t>
  </si>
  <si>
    <t>Sum of Ded Amount</t>
  </si>
  <si>
    <t>Column Labels</t>
  </si>
  <si>
    <r>
      <t xml:space="preserve">Copy and paste the result from the query to the </t>
    </r>
    <r>
      <rPr>
        <b/>
        <sz val="11"/>
        <color rgb="FF000000"/>
        <rFont val="Calibri"/>
        <family val="2"/>
        <scheme val="minor"/>
      </rPr>
      <t>Data</t>
    </r>
    <r>
      <rPr>
        <sz val="11"/>
        <color theme="1"/>
        <rFont val="Calibri"/>
        <family val="2"/>
        <scheme val="minor"/>
      </rPr>
      <t xml:space="preserve"> tab</t>
    </r>
  </si>
  <si>
    <r>
      <t xml:space="preserve">Click anywhere in the Pivot table so you have visibility of </t>
    </r>
    <r>
      <rPr>
        <b/>
        <sz val="11"/>
        <color rgb="FF000000"/>
        <rFont val="Calibri"/>
        <family val="2"/>
        <scheme val="minor"/>
      </rPr>
      <t>Pivot Table Analyze</t>
    </r>
    <r>
      <rPr>
        <sz val="11"/>
        <color theme="1"/>
        <rFont val="Calibri"/>
        <family val="2"/>
        <scheme val="minor"/>
      </rPr>
      <t xml:space="preserve"> tool</t>
    </r>
  </si>
  <si>
    <r>
      <t xml:space="preserve">Click </t>
    </r>
    <r>
      <rPr>
        <b/>
        <sz val="11"/>
        <color rgb="FF000000"/>
        <rFont val="Calibri"/>
        <family val="2"/>
        <scheme val="minor"/>
      </rPr>
      <t>Refresh</t>
    </r>
    <r>
      <rPr>
        <sz val="11"/>
        <color theme="1"/>
        <rFont val="Calibri"/>
        <family val="2"/>
        <scheme val="minor"/>
      </rPr>
      <t xml:space="preserve"> =&gt; </t>
    </r>
    <r>
      <rPr>
        <b/>
        <sz val="11"/>
        <color rgb="FF000000"/>
        <rFont val="Calibri"/>
        <family val="2"/>
        <scheme val="minor"/>
      </rPr>
      <t>Refresh All</t>
    </r>
    <r>
      <rPr>
        <sz val="11"/>
        <color theme="1"/>
        <rFont val="Calibri"/>
        <family val="2"/>
        <scheme val="minor"/>
      </rPr>
      <t xml:space="preserve"> so your tabs will have updated info</t>
    </r>
  </si>
  <si>
    <r>
      <t xml:space="preserve">Note: The current PivotTable data source is set to include </t>
    </r>
    <r>
      <rPr>
        <b/>
        <sz val="11"/>
        <color theme="1"/>
        <rFont val="Calibri"/>
        <family val="2"/>
        <scheme val="minor"/>
      </rPr>
      <t>9,999</t>
    </r>
    <r>
      <rPr>
        <sz val="11"/>
        <color theme="1"/>
        <rFont val="Calibri"/>
        <family val="2"/>
        <scheme val="minor"/>
      </rPr>
      <t xml:space="preserve"> rows. If your college has more than </t>
    </r>
    <r>
      <rPr>
        <b/>
        <sz val="11"/>
        <color theme="1"/>
        <rFont val="Calibri"/>
        <family val="2"/>
        <scheme val="minor"/>
      </rPr>
      <t>9,999</t>
    </r>
    <r>
      <rPr>
        <sz val="11"/>
        <color theme="1"/>
        <rFont val="Calibri"/>
        <family val="2"/>
        <scheme val="minor"/>
      </rPr>
      <t xml:space="preserve"> records, you will need to update the </t>
    </r>
    <r>
      <rPr>
        <b/>
        <sz val="11"/>
        <color theme="1"/>
        <rFont val="Calibri"/>
        <family val="2"/>
        <scheme val="minor"/>
      </rPr>
      <t>data source range</t>
    </r>
    <r>
      <rPr>
        <sz val="11"/>
        <color theme="1"/>
        <rFont val="Calibri"/>
        <family val="2"/>
        <scheme val="minor"/>
      </rPr>
      <t>.
To update the data source:
a. Click anywhere within the PivotTable.
b. Select the PivotTable Analyze tab.
c. Click Change Data Source.
d. Select the entire data table range.
e. Click OK.</t>
    </r>
  </si>
  <si>
    <t>11A 2026</t>
  </si>
  <si>
    <t>11A %</t>
  </si>
  <si>
    <t>11B 2026</t>
  </si>
  <si>
    <t>11B %</t>
  </si>
  <si>
    <t>12A 2026</t>
  </si>
  <si>
    <t>12A %</t>
  </si>
  <si>
    <t>12B 2026</t>
  </si>
  <si>
    <t>12B %</t>
  </si>
  <si>
    <t>Calculated</t>
  </si>
  <si>
    <t>TRS3IH</t>
  </si>
  <si>
    <t>280490 (New Code)</t>
  </si>
  <si>
    <t>Transfer the amounts for each earning code to the appropriate section on the Deduction tab for the pay period being audited.</t>
  </si>
  <si>
    <t>Note:</t>
  </si>
  <si>
    <r>
      <t xml:space="preserve">Review the deduction codes that are relevant to your college’s needs. </t>
    </r>
    <r>
      <rPr>
        <b/>
        <sz val="11"/>
        <color theme="1"/>
        <rFont val="Calibri"/>
        <family val="2"/>
        <scheme val="minor"/>
      </rPr>
      <t>Bates</t>
    </r>
    <r>
      <rPr>
        <sz val="11"/>
        <color theme="1"/>
        <rFont val="Calibri"/>
        <family val="2"/>
        <scheme val="minor"/>
      </rPr>
      <t xml:space="preserve"> has several college-specific deduction codes, including the </t>
    </r>
    <r>
      <rPr>
        <b/>
        <sz val="11"/>
        <color theme="1"/>
        <rFont val="Calibri"/>
        <family val="2"/>
        <scheme val="minor"/>
      </rPr>
      <t>280</t>
    </r>
    <r>
      <rPr>
        <sz val="11"/>
        <color theme="1"/>
        <rFont val="Calibri"/>
        <family val="2"/>
        <scheme val="minor"/>
      </rPr>
      <t>XXX union dues codes and PFML-related deductions. Adjust the review criteria as needed to include any additional deduction codes used by your college.</t>
    </r>
  </si>
  <si>
    <r>
      <t xml:space="preserve">You can determine what </t>
    </r>
    <r>
      <rPr>
        <b/>
        <sz val="11"/>
        <color theme="1"/>
        <rFont val="Calibri"/>
        <family val="2"/>
        <scheme val="minor"/>
      </rPr>
      <t>variance percentage or threshold</t>
    </r>
    <r>
      <rPr>
        <sz val="11"/>
        <color theme="1"/>
        <rFont val="Calibri"/>
        <family val="2"/>
        <scheme val="minor"/>
      </rPr>
      <t xml:space="preserve"> makes sense for your college and then focus your review on anything that falls outside of that range.</t>
    </r>
  </si>
  <si>
    <r>
      <t xml:space="preserve">To investigate any discrepancies, return to the original query tab, </t>
    </r>
    <r>
      <rPr>
        <b/>
        <sz val="11"/>
        <color theme="1"/>
        <rFont val="Calibri"/>
        <family val="2"/>
        <scheme val="minor"/>
      </rPr>
      <t>QHC_PY_PAY_CHECK_DED</t>
    </r>
    <r>
      <rPr>
        <sz val="11"/>
        <color theme="1"/>
        <rFont val="Calibri"/>
        <family val="2"/>
        <scheme val="minor"/>
      </rPr>
      <t>, and review the detailed records for each line item. This will allow you to verify the deduction amounts, identify the source of any variances, and confirm that the data has been reported correctly.</t>
    </r>
  </si>
  <si>
    <r>
      <t xml:space="preserve">Update the </t>
    </r>
    <r>
      <rPr>
        <b/>
        <sz val="11"/>
        <color theme="1"/>
        <rFont val="Calibri"/>
        <family val="2"/>
        <scheme val="minor"/>
      </rPr>
      <t>applicable gross earnings and deduction amounts</t>
    </r>
    <r>
      <rPr>
        <sz val="11"/>
        <color theme="1"/>
        <rFont val="Calibri"/>
        <family val="2"/>
        <scheme val="minor"/>
      </rPr>
      <t xml:space="preserve"> for Additional Medicare Tax, FICA, and LTC. Ensure the amounts are reconciled to the pay period being reviewed before comparing variances.</t>
    </r>
  </si>
  <si>
    <r>
      <t xml:space="preserve">Variance should be minimal, generally less than $1.00. If you identify </t>
    </r>
    <r>
      <rPr>
        <b/>
        <sz val="11"/>
        <color theme="1"/>
        <rFont val="Calibri"/>
        <family val="2"/>
        <scheme val="minor"/>
      </rPr>
      <t>significant</t>
    </r>
    <r>
      <rPr>
        <sz val="11"/>
        <color theme="1"/>
        <rFont val="Calibri"/>
        <family val="2"/>
        <scheme val="minor"/>
      </rPr>
      <t xml:space="preserve"> discrepancies, review the employee's Job Data and tax setup (usually the NRA group), and consider whether factors such as off-cycle payrolls, refunds, adjustments, or other special payroll transactions may have impacted the calculation.</t>
    </r>
  </si>
  <si>
    <r>
      <t xml:space="preserve">Run: </t>
    </r>
    <r>
      <rPr>
        <b/>
        <sz val="11"/>
        <color theme="1"/>
        <rFont val="Calibri"/>
        <family val="2"/>
        <scheme val="minor"/>
      </rPr>
      <t>Payroll Summary Report</t>
    </r>
    <r>
      <rPr>
        <sz val="11"/>
        <color theme="1"/>
        <rFont val="Calibri"/>
        <family val="2"/>
        <scheme val="minor"/>
      </rPr>
      <t xml:space="preserve"> (Info from Page 6 or 7 of the report)</t>
    </r>
  </si>
  <si>
    <t xml:space="preserve">Reporting </t>
  </si>
  <si>
    <t>Post Payroll</t>
  </si>
  <si>
    <t>After Payroll is Confirmed</t>
  </si>
  <si>
    <r>
      <t xml:space="preserve">Amount to be updated in </t>
    </r>
    <r>
      <rPr>
        <b/>
        <sz val="11"/>
        <color rgb="FFFF0000"/>
        <rFont val="Calibri"/>
        <family val="2"/>
        <scheme val="minor"/>
      </rPr>
      <t>Deduction Validation</t>
    </r>
    <r>
      <rPr>
        <b/>
        <sz val="11"/>
        <rFont val="Calibri"/>
        <family val="2"/>
        <scheme val="minor"/>
      </rPr>
      <t xml:space="preserve"> tab</t>
    </r>
  </si>
  <si>
    <r>
      <t xml:space="preserve">Run: </t>
    </r>
    <r>
      <rPr>
        <b/>
        <sz val="11"/>
        <color theme="1"/>
        <rFont val="Calibri"/>
        <family val="2"/>
        <scheme val="minor"/>
      </rPr>
      <t>QHC_PY_PAY_CHECK_DED</t>
    </r>
    <r>
      <rPr>
        <sz val="11"/>
        <color theme="1"/>
        <rFont val="Calibri"/>
        <family val="2"/>
        <scheme val="minor"/>
      </rPr>
      <t xml:space="preserve">. Although this query should have been run earlier in the process to validate deduction codes, it is recommended to run it again </t>
    </r>
    <r>
      <rPr>
        <b/>
        <sz val="11"/>
        <color theme="1"/>
        <rFont val="Calibri"/>
        <family val="2"/>
        <scheme val="minor"/>
      </rPr>
      <t>after</t>
    </r>
    <r>
      <rPr>
        <sz val="11"/>
        <color theme="1"/>
        <rFont val="Calibri"/>
        <family val="2"/>
        <scheme val="minor"/>
      </rPr>
      <t xml:space="preserve"> </t>
    </r>
    <r>
      <rPr>
        <b/>
        <sz val="11"/>
        <color theme="1"/>
        <rFont val="Calibri"/>
        <family val="2"/>
        <scheme val="minor"/>
      </rPr>
      <t>payroll confirmation</t>
    </r>
    <r>
      <rPr>
        <sz val="11"/>
        <color theme="1"/>
        <rFont val="Calibri"/>
        <family val="2"/>
        <scheme val="minor"/>
      </rPr>
      <t xml:space="preserve"> to ensure no data changes occurred between the initial review and the finalized payroll results.</t>
    </r>
  </si>
  <si>
    <r>
      <t xml:space="preserve">Copy and paste from </t>
    </r>
    <r>
      <rPr>
        <b/>
        <sz val="11"/>
        <color rgb="FFFF0000"/>
        <rFont val="Calibri"/>
        <family val="2"/>
        <scheme val="minor"/>
      </rPr>
      <t>Data-After Confirmation</t>
    </r>
    <r>
      <rPr>
        <b/>
        <sz val="11"/>
        <rFont val="Calibri"/>
        <family val="2"/>
        <scheme val="minor"/>
      </rPr>
      <t xml:space="preserve"> tab</t>
    </r>
  </si>
  <si>
    <r>
      <t xml:space="preserve">Copy and paste the result from </t>
    </r>
    <r>
      <rPr>
        <b/>
        <sz val="11"/>
        <color rgb="FFFF0000"/>
        <rFont val="Calibri"/>
        <family val="2"/>
        <scheme val="minor"/>
      </rPr>
      <t>Pivot Table-Vendor</t>
    </r>
    <r>
      <rPr>
        <sz val="11"/>
        <color theme="1"/>
        <rFont val="Calibri"/>
        <family val="2"/>
        <scheme val="minor"/>
      </rPr>
      <t xml:space="preserve"> to </t>
    </r>
    <r>
      <rPr>
        <b/>
        <sz val="11"/>
        <color rgb="FFFF0000"/>
        <rFont val="Calibri"/>
        <family val="2"/>
        <scheme val="minor"/>
      </rPr>
      <t>Vendor</t>
    </r>
    <r>
      <rPr>
        <sz val="11"/>
        <color theme="1"/>
        <rFont val="Calibri"/>
        <family val="2"/>
        <scheme val="minor"/>
      </rPr>
      <t xml:space="preserve"> tab</t>
    </r>
  </si>
  <si>
    <t>This is an area where you can create a template tailored to your college’s specific needs and save time each pay period.
By linking each deduction code to the appropriate vendor, the template can automatically identify the amount that needs to be reported to each vendor every pay period. The initial setup requires some effort to establish and validate the relationships between deduction codes and vendors. However, once the setup is complete, the reporting process becomes significantly more efficient and easier to maintain.</t>
  </si>
  <si>
    <t>Before using this template, your college must complete the vendor's setup step 6:</t>
  </si>
  <si>
    <t>Prepaid Amount (if 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</si>
</sst>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0.0%"/>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b/>
      <sz val="11"/>
      <name val="Calibri"/>
      <family val="2"/>
      <scheme val="minor"/>
    </font>
    <font>
      <b/>
      <i/>
      <sz val="11"/>
      <name val="Calibri"/>
      <family val="2"/>
      <scheme val="minor"/>
    </font>
    <font>
      <sz val="8"/>
      <name val="Calibri"/>
      <family val="2"/>
      <scheme val="minor"/>
    </font>
    <font>
      <b/>
      <u/>
      <sz val="11"/>
      <name val="Calibri"/>
      <family val="2"/>
      <scheme val="minor"/>
    </font>
    <font>
      <i/>
      <sz val="11"/>
      <color rgb="FF00B050"/>
      <name val="Calibri"/>
      <family val="2"/>
      <scheme val="minor"/>
    </font>
    <font>
      <i/>
      <sz val="11"/>
      <color rgb="FF00B0F0"/>
      <name val="Calibri"/>
      <family val="2"/>
      <scheme val="minor"/>
    </font>
    <font>
      <sz val="11"/>
      <color rgb="FF00B0F0"/>
      <name val="Calibri"/>
      <family val="2"/>
      <scheme val="minor"/>
    </font>
    <font>
      <sz val="11"/>
      <color rgb="FF00B050"/>
      <name val="Calibri"/>
      <family val="2"/>
      <scheme val="minor"/>
    </font>
    <font>
      <i/>
      <sz val="11"/>
      <color rgb="FFFFC000"/>
      <name val="Calibri"/>
      <family val="2"/>
      <scheme val="minor"/>
    </font>
    <font>
      <sz val="11"/>
      <color rgb="FFFFC000"/>
      <name val="Calibri"/>
      <family val="2"/>
      <scheme val="minor"/>
    </font>
    <font>
      <i/>
      <sz val="11"/>
      <color rgb="FF7030A0"/>
      <name val="Calibri"/>
      <family val="2"/>
      <scheme val="minor"/>
    </font>
    <font>
      <sz val="11"/>
      <color rgb="FF7030A0"/>
      <name val="Calibri"/>
      <family val="2"/>
      <scheme val="minor"/>
    </font>
    <font>
      <sz val="11"/>
      <color indexed="8"/>
      <name val="Calibri"/>
      <family val="2"/>
      <scheme val="minor"/>
    </font>
    <font>
      <b/>
      <sz val="10"/>
      <color indexed="0"/>
      <name val="Arial"/>
      <family val="2"/>
    </font>
    <font>
      <b/>
      <sz val="11"/>
      <color rgb="FF000000"/>
      <name val="Calibri"/>
      <family val="2"/>
      <scheme val="minor"/>
    </font>
    <font>
      <b/>
      <i/>
      <sz val="11"/>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rgb="FF00B0F0"/>
        <bgColor indexed="64"/>
      </patternFill>
    </fill>
    <fill>
      <patternFill patternType="solid">
        <fgColor rgb="FFC8C8C8"/>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uble">
        <color auto="1"/>
      </left>
      <right style="double">
        <color auto="1"/>
      </right>
      <top style="double">
        <color auto="1"/>
      </top>
      <bottom style="double">
        <color auto="1"/>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18" fillId="0" borderId="0"/>
    <xf numFmtId="44" fontId="18" fillId="0" borderId="0" applyFont="0" applyFill="0" applyBorder="0" applyAlignment="0" applyProtection="0"/>
  </cellStyleXfs>
  <cellXfs count="109">
    <xf numFmtId="0" fontId="0" fillId="0" borderId="0" xfId="0"/>
    <xf numFmtId="44" fontId="0" fillId="0" borderId="0" xfId="1" applyFont="1"/>
    <xf numFmtId="0" fontId="0" fillId="0" borderId="1" xfId="0" applyBorder="1"/>
    <xf numFmtId="0" fontId="2" fillId="0" borderId="1" xfId="0" applyFont="1" applyBorder="1"/>
    <xf numFmtId="44" fontId="0" fillId="0" borderId="0" xfId="0" applyNumberFormat="1"/>
    <xf numFmtId="165" fontId="0" fillId="2" borderId="1" xfId="2" applyNumberFormat="1" applyFont="1" applyFill="1" applyBorder="1"/>
    <xf numFmtId="0" fontId="2" fillId="0" borderId="0" xfId="0" applyFont="1"/>
    <xf numFmtId="0" fontId="2" fillId="0" borderId="0" xfId="0" applyFont="1" applyAlignment="1">
      <alignment horizontal="center"/>
    </xf>
    <xf numFmtId="44" fontId="2" fillId="0" borderId="0" xfId="1" applyFont="1"/>
    <xf numFmtId="44" fontId="2" fillId="0" borderId="0" xfId="1" applyFont="1" applyAlignment="1">
      <alignment horizontal="center"/>
    </xf>
    <xf numFmtId="44" fontId="0" fillId="0" borderId="4" xfId="1" applyFont="1" applyFill="1" applyBorder="1"/>
    <xf numFmtId="44" fontId="0" fillId="3" borderId="0" xfId="1" applyFont="1" applyFill="1"/>
    <xf numFmtId="0" fontId="3" fillId="0" borderId="0" xfId="0" applyFont="1"/>
    <xf numFmtId="0" fontId="4" fillId="0" borderId="0" xfId="0" applyFont="1"/>
    <xf numFmtId="44" fontId="2" fillId="0" borderId="0" xfId="0" applyNumberFormat="1" applyFont="1"/>
    <xf numFmtId="44" fontId="0" fillId="0" borderId="0" xfId="1" applyFont="1" applyFill="1" applyBorder="1"/>
    <xf numFmtId="44" fontId="4" fillId="0" borderId="0" xfId="0" applyNumberFormat="1" applyFont="1"/>
    <xf numFmtId="44" fontId="4" fillId="0" borderId="5" xfId="0" applyNumberFormat="1" applyFont="1" applyBorder="1"/>
    <xf numFmtId="0" fontId="5" fillId="0" borderId="0" xfId="0" applyFont="1"/>
    <xf numFmtId="0" fontId="6" fillId="0" borderId="0" xfId="0" applyFont="1" applyAlignment="1">
      <alignment horizontal="left" indent="3"/>
    </xf>
    <xf numFmtId="0" fontId="3" fillId="0" borderId="1" xfId="0" quotePrefix="1" applyFont="1" applyBorder="1"/>
    <xf numFmtId="44" fontId="0" fillId="2" borderId="1" xfId="1" applyFont="1" applyFill="1" applyBorder="1"/>
    <xf numFmtId="44" fontId="0" fillId="0" borderId="1" xfId="1" applyFont="1" applyFill="1" applyBorder="1"/>
    <xf numFmtId="165" fontId="0" fillId="0" borderId="1" xfId="2" applyNumberFormat="1" applyFont="1" applyFill="1" applyBorder="1"/>
    <xf numFmtId="164" fontId="6" fillId="0" borderId="1" xfId="1" applyNumberFormat="1" applyFont="1" applyFill="1" applyBorder="1"/>
    <xf numFmtId="164" fontId="0" fillId="0" borderId="1" xfId="1" applyNumberFormat="1" applyFont="1" applyFill="1" applyBorder="1"/>
    <xf numFmtId="0" fontId="5" fillId="0" borderId="1" xfId="0" quotePrefix="1" applyFont="1" applyBorder="1"/>
    <xf numFmtId="0" fontId="0" fillId="0" borderId="1" xfId="0" quotePrefix="1" applyBorder="1"/>
    <xf numFmtId="0" fontId="3" fillId="0" borderId="1" xfId="0" applyFont="1" applyBorder="1"/>
    <xf numFmtId="0" fontId="5" fillId="0" borderId="1" xfId="0" applyFont="1" applyBorder="1"/>
    <xf numFmtId="164" fontId="0" fillId="0" borderId="1" xfId="0" applyNumberFormat="1" applyBorder="1"/>
    <xf numFmtId="164" fontId="0" fillId="2" borderId="1" xfId="0" applyNumberFormat="1" applyFill="1" applyBorder="1"/>
    <xf numFmtId="44" fontId="3" fillId="2" borderId="1" xfId="1" applyFont="1" applyFill="1" applyBorder="1"/>
    <xf numFmtId="44" fontId="0" fillId="0" borderId="1" xfId="1" applyFont="1" applyBorder="1"/>
    <xf numFmtId="0" fontId="0" fillId="0" borderId="6" xfId="0" applyBorder="1"/>
    <xf numFmtId="0" fontId="3" fillId="0" borderId="6" xfId="0" quotePrefix="1" applyFont="1" applyBorder="1"/>
    <xf numFmtId="0" fontId="0" fillId="2" borderId="6" xfId="0" quotePrefix="1" applyFill="1" applyBorder="1"/>
    <xf numFmtId="0" fontId="0" fillId="0" borderId="6" xfId="0" quotePrefix="1" applyBorder="1"/>
    <xf numFmtId="0" fontId="3" fillId="0" borderId="6" xfId="0" applyFont="1" applyBorder="1"/>
    <xf numFmtId="0" fontId="2" fillId="0" borderId="6" xfId="0" applyFont="1" applyBorder="1"/>
    <xf numFmtId="165" fontId="0" fillId="0" borderId="7" xfId="2" applyNumberFormat="1" applyFont="1" applyFill="1" applyBorder="1"/>
    <xf numFmtId="0" fontId="2" fillId="0" borderId="8" xfId="0" applyFont="1" applyBorder="1" applyAlignment="1">
      <alignment horizontal="center"/>
    </xf>
    <xf numFmtId="0" fontId="2" fillId="0" borderId="9" xfId="0" applyFont="1" applyBorder="1" applyAlignment="1">
      <alignment horizontal="center"/>
    </xf>
    <xf numFmtId="44" fontId="2" fillId="0" borderId="9" xfId="1" applyFont="1" applyFill="1" applyBorder="1" applyAlignment="1">
      <alignment horizontal="center"/>
    </xf>
    <xf numFmtId="165" fontId="2" fillId="0" borderId="9" xfId="2" applyNumberFormat="1" applyFont="1" applyFill="1" applyBorder="1" applyAlignment="1">
      <alignment horizontal="center"/>
    </xf>
    <xf numFmtId="44" fontId="2" fillId="4" borderId="9" xfId="1" applyFont="1" applyFill="1" applyBorder="1" applyAlignment="1">
      <alignment horizontal="center"/>
    </xf>
    <xf numFmtId="165" fontId="2" fillId="0" borderId="10" xfId="2" applyNumberFormat="1" applyFont="1" applyFill="1" applyBorder="1" applyAlignment="1">
      <alignment horizontal="center"/>
    </xf>
    <xf numFmtId="0" fontId="2" fillId="0" borderId="11" xfId="0" applyFont="1" applyBorder="1"/>
    <xf numFmtId="0" fontId="2" fillId="0" borderId="12" xfId="0" applyFont="1" applyBorder="1"/>
    <xf numFmtId="164" fontId="2" fillId="0" borderId="12" xfId="1" applyNumberFormat="1" applyFont="1" applyFill="1" applyBorder="1"/>
    <xf numFmtId="165" fontId="0" fillId="0" borderId="12" xfId="2" applyNumberFormat="1" applyFont="1" applyFill="1" applyBorder="1"/>
    <xf numFmtId="165" fontId="0" fillId="0" borderId="13" xfId="2" applyNumberFormat="1" applyFont="1" applyFill="1" applyBorder="1"/>
    <xf numFmtId="44" fontId="2" fillId="5" borderId="9" xfId="1" applyFont="1" applyFill="1" applyBorder="1" applyAlignment="1">
      <alignment horizontal="center"/>
    </xf>
    <xf numFmtId="0" fontId="2" fillId="0" borderId="8" xfId="0" applyFont="1" applyBorder="1"/>
    <xf numFmtId="0" fontId="2" fillId="0" borderId="9" xfId="0" applyFont="1" applyBorder="1"/>
    <xf numFmtId="0" fontId="2" fillId="0" borderId="10" xfId="0" applyFont="1" applyBorder="1"/>
    <xf numFmtId="0" fontId="0" fillId="0" borderId="7" xfId="0" applyBorder="1"/>
    <xf numFmtId="44" fontId="0" fillId="2" borderId="7" xfId="1" applyFont="1" applyFill="1" applyBorder="1"/>
    <xf numFmtId="44" fontId="3" fillId="0" borderId="1" xfId="1" applyFont="1" applyBorder="1"/>
    <xf numFmtId="44" fontId="3" fillId="0" borderId="7" xfId="1" applyFont="1" applyBorder="1"/>
    <xf numFmtId="44" fontId="3" fillId="2" borderId="7" xfId="0" applyNumberFormat="1" applyFont="1" applyFill="1" applyBorder="1"/>
    <xf numFmtId="0" fontId="5" fillId="0" borderId="6" xfId="0" applyFont="1" applyBorder="1"/>
    <xf numFmtId="0" fontId="7" fillId="0" borderId="6" xfId="0" applyFont="1" applyBorder="1"/>
    <xf numFmtId="0" fontId="4" fillId="0" borderId="6" xfId="0" applyFont="1" applyBorder="1"/>
    <xf numFmtId="8" fontId="9" fillId="0" borderId="1" xfId="1" applyNumberFormat="1" applyFont="1" applyBorder="1"/>
    <xf numFmtId="8" fontId="9" fillId="0" borderId="7" xfId="1" applyNumberFormat="1" applyFont="1" applyBorder="1"/>
    <xf numFmtId="44" fontId="0" fillId="3" borderId="4" xfId="1" applyFont="1" applyFill="1" applyBorder="1"/>
    <xf numFmtId="44" fontId="10" fillId="0" borderId="0" xfId="1" applyFont="1" applyFill="1" applyBorder="1"/>
    <xf numFmtId="44" fontId="11" fillId="0" borderId="0" xfId="1" applyFont="1" applyFill="1" applyBorder="1"/>
    <xf numFmtId="44" fontId="12" fillId="0" borderId="0" xfId="1" applyFont="1"/>
    <xf numFmtId="44" fontId="13" fillId="0" borderId="0" xfId="1" applyFont="1" applyFill="1" applyBorder="1"/>
    <xf numFmtId="44" fontId="13" fillId="0" borderId="0" xfId="1" applyFont="1"/>
    <xf numFmtId="44" fontId="12" fillId="0" borderId="0" xfId="1" applyFont="1" applyFill="1" applyBorder="1"/>
    <xf numFmtId="44" fontId="4" fillId="0" borderId="0" xfId="1" applyFont="1"/>
    <xf numFmtId="44" fontId="0" fillId="6" borderId="3" xfId="1" applyFont="1" applyFill="1" applyBorder="1"/>
    <xf numFmtId="44" fontId="0" fillId="6" borderId="2" xfId="1" applyFont="1" applyFill="1" applyBorder="1"/>
    <xf numFmtId="44" fontId="14" fillId="0" borderId="0" xfId="1" applyFont="1" applyFill="1" applyBorder="1"/>
    <xf numFmtId="44" fontId="15" fillId="0" borderId="0" xfId="1" applyFont="1" applyFill="1" applyBorder="1"/>
    <xf numFmtId="44" fontId="15" fillId="0" borderId="0" xfId="1" applyFont="1"/>
    <xf numFmtId="44" fontId="16" fillId="0" borderId="0" xfId="1" applyFont="1" applyFill="1" applyBorder="1"/>
    <xf numFmtId="44" fontId="17" fillId="0" borderId="0" xfId="1" applyFont="1" applyFill="1" applyBorder="1"/>
    <xf numFmtId="44" fontId="17" fillId="0" borderId="0" xfId="1" applyFont="1"/>
    <xf numFmtId="0" fontId="19" fillId="7" borderId="14" xfId="3" applyFont="1" applyFill="1" applyBorder="1"/>
    <xf numFmtId="0" fontId="18" fillId="0" borderId="0" xfId="3"/>
    <xf numFmtId="1" fontId="18" fillId="0" borderId="0" xfId="3" applyNumberFormat="1"/>
    <xf numFmtId="14" fontId="18" fillId="0" borderId="0" xfId="3" applyNumberFormat="1"/>
    <xf numFmtId="44" fontId="0" fillId="0" borderId="0" xfId="4" applyFont="1"/>
    <xf numFmtId="44" fontId="0" fillId="0" borderId="0" xfId="4" applyFont="1" applyFill="1"/>
    <xf numFmtId="0" fontId="19" fillId="2" borderId="14" xfId="3" applyFont="1" applyFill="1" applyBorder="1"/>
    <xf numFmtId="44" fontId="19" fillId="2" borderId="14" xfId="4" applyFont="1" applyFill="1" applyBorder="1"/>
    <xf numFmtId="0" fontId="0" fillId="0" borderId="0" xfId="0" pivotButton="1"/>
    <xf numFmtId="0" fontId="0" fillId="0" borderId="0" xfId="0" applyAlignment="1">
      <alignment horizontal="left"/>
    </xf>
    <xf numFmtId="1" fontId="18" fillId="0" borderId="0" xfId="3" applyNumberFormat="1" applyFill="1"/>
    <xf numFmtId="0" fontId="0" fillId="0" borderId="0" xfId="0" applyAlignment="1">
      <alignment wrapText="1"/>
    </xf>
    <xf numFmtId="0" fontId="0" fillId="0" borderId="0" xfId="0" applyAlignment="1">
      <alignment vertical="top"/>
    </xf>
    <xf numFmtId="165" fontId="0" fillId="0" borderId="9" xfId="2" applyNumberFormat="1" applyFont="1" applyFill="1" applyBorder="1"/>
    <xf numFmtId="165" fontId="0" fillId="0" borderId="10" xfId="2" applyNumberFormat="1" applyFont="1" applyFill="1" applyBorder="1"/>
    <xf numFmtId="0" fontId="0" fillId="0" borderId="0" xfId="0" applyFill="1"/>
    <xf numFmtId="1" fontId="0" fillId="0" borderId="0" xfId="0" applyNumberFormat="1"/>
    <xf numFmtId="14" fontId="0" fillId="0" borderId="0" xfId="0" applyNumberFormat="1"/>
    <xf numFmtId="2" fontId="0" fillId="0" borderId="0" xfId="0" applyNumberFormat="1"/>
    <xf numFmtId="0" fontId="2" fillId="0" borderId="0" xfId="0" applyFont="1" applyAlignment="1">
      <alignment horizontal="right"/>
    </xf>
    <xf numFmtId="44" fontId="2" fillId="0" borderId="2" xfId="1" applyFont="1" applyBorder="1"/>
    <xf numFmtId="44" fontId="2" fillId="0" borderId="9" xfId="1" applyFont="1" applyBorder="1" applyAlignment="1">
      <alignment horizontal="center"/>
    </xf>
    <xf numFmtId="0" fontId="2" fillId="0" borderId="0" xfId="0" applyFont="1" applyAlignment="1">
      <alignment wrapText="1"/>
    </xf>
    <xf numFmtId="0" fontId="6" fillId="0" borderId="0" xfId="0" applyFont="1"/>
    <xf numFmtId="0" fontId="5" fillId="0" borderId="0" xfId="0" applyFont="1" applyAlignment="1">
      <alignment vertical="top"/>
    </xf>
    <xf numFmtId="0" fontId="21" fillId="0" borderId="0" xfId="0" applyFont="1" applyAlignment="1">
      <alignment wrapText="1"/>
    </xf>
    <xf numFmtId="44" fontId="0" fillId="4" borderId="0" xfId="1" applyFont="1" applyFill="1"/>
  </cellXfs>
  <cellStyles count="5">
    <cellStyle name="Currency" xfId="1" builtinId="4"/>
    <cellStyle name="Currency 2" xfId="4" xr:uid="{0ED56957-8D13-4886-9512-ED8B94CE9167}"/>
    <cellStyle name="Normal" xfId="0" builtinId="0"/>
    <cellStyle name="Normal 2" xfId="3" xr:uid="{C516E290-1E26-46DB-BDBC-D6F95BA3B1DB}"/>
    <cellStyle name="Percent" xfId="2" builtinId="5"/>
  </cellStyles>
  <dxfs count="54">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border outline="0">
        <bottom style="thin">
          <color indexed="64"/>
        </bottom>
      </border>
    </dxf>
    <dxf>
      <border outline="0">
        <top style="thin">
          <color indexed="64"/>
        </top>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4" formatCode="0.00%"/>
      <border diagonalUp="0" diagonalDown="0" outline="0">
        <left style="thin">
          <color indexed="64"/>
        </left>
        <right style="thin">
          <color indexed="64"/>
        </right>
        <top style="thin">
          <color indexed="64"/>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4" formatCode="0.00%"/>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4" formatCode="0.00%"/>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4" formatCode="0.00%"/>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4" formatCode="0.00%"/>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4" formatCode="0.00%"/>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4" formatCode="0.00%"/>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4" formatCode="0.00%"/>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right style="thin">
          <color indexed="64"/>
        </right>
        <top style="thin">
          <color indexed="64"/>
        </top>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numFmt numFmtId="165" formatCode="0.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15241</xdr:colOff>
      <xdr:row>6</xdr:row>
      <xdr:rowOff>9526</xdr:rowOff>
    </xdr:from>
    <xdr:to>
      <xdr:col>1</xdr:col>
      <xdr:colOff>7406641</xdr:colOff>
      <xdr:row>13</xdr:row>
      <xdr:rowOff>98343</xdr:rowOff>
    </xdr:to>
    <xdr:pic>
      <xdr:nvPicPr>
        <xdr:cNvPr id="2" name="Picture 1">
          <a:extLst>
            <a:ext uri="{FF2B5EF4-FFF2-40B4-BE49-F238E27FC236}">
              <a16:creationId xmlns:a16="http://schemas.microsoft.com/office/drawing/2014/main" id="{F731CA9B-8CDA-775B-2482-24E21A6A6AC3}"/>
            </a:ext>
          </a:extLst>
        </xdr:cNvPr>
        <xdr:cNvPicPr>
          <a:picLocks noChangeAspect="1"/>
        </xdr:cNvPicPr>
      </xdr:nvPicPr>
      <xdr:blipFill>
        <a:blip xmlns:r="http://schemas.openxmlformats.org/officeDocument/2006/relationships" r:embed="rId1"/>
        <a:stretch>
          <a:fillRect/>
        </a:stretch>
      </xdr:blipFill>
      <xdr:spPr>
        <a:xfrm>
          <a:off x="977266" y="2381251"/>
          <a:ext cx="7395210" cy="1351832"/>
        </a:xfrm>
        <a:prstGeom prst="rect">
          <a:avLst/>
        </a:prstGeom>
      </xdr:spPr>
    </xdr:pic>
    <xdr:clientData/>
  </xdr:twoCellAnchor>
  <xdr:twoCellAnchor editAs="oneCell">
    <xdr:from>
      <xdr:col>1</xdr:col>
      <xdr:colOff>15240</xdr:colOff>
      <xdr:row>23</xdr:row>
      <xdr:rowOff>20805</xdr:rowOff>
    </xdr:from>
    <xdr:to>
      <xdr:col>1</xdr:col>
      <xdr:colOff>5542564</xdr:colOff>
      <xdr:row>32</xdr:row>
      <xdr:rowOff>2169</xdr:rowOff>
    </xdr:to>
    <xdr:pic>
      <xdr:nvPicPr>
        <xdr:cNvPr id="3" name="Picture 2">
          <a:extLst>
            <a:ext uri="{FF2B5EF4-FFF2-40B4-BE49-F238E27FC236}">
              <a16:creationId xmlns:a16="http://schemas.microsoft.com/office/drawing/2014/main" id="{21B10298-0118-2DD4-277F-E216493ABA9A}"/>
            </a:ext>
          </a:extLst>
        </xdr:cNvPr>
        <xdr:cNvPicPr>
          <a:picLocks noChangeAspect="1"/>
        </xdr:cNvPicPr>
      </xdr:nvPicPr>
      <xdr:blipFill>
        <a:blip xmlns:r="http://schemas.openxmlformats.org/officeDocument/2006/relationships" r:embed="rId2"/>
        <a:stretch>
          <a:fillRect/>
        </a:stretch>
      </xdr:blipFill>
      <xdr:spPr>
        <a:xfrm>
          <a:off x="977265" y="6945480"/>
          <a:ext cx="5531134" cy="161013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atlyn Lucas" id="{14F43E26-68A8-4D68-8F42-C8FFFD4DD311}" userId="S::katlyn.lucas@batestech.edu::5ba50766-5426-4b4e-be9d-c52406c67a61" providerId="AD"/>
  <person displayName="Socheata Lee" id="{E173BD0D-7B24-4236-9D32-7785CC8B2218}" userId="S::socheata.lee@Batestech.edu::fa5e79b3-f61c-42a2-9974-bdac8c1d0555"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cheata Lee" refreshedDate="46304.805059027778" createdVersion="8" refreshedVersion="8" minRefreshableVersion="3" recordCount="3909" xr:uid="{12A9B189-1E04-4B81-A825-FFB6E248C19B}">
  <cacheSource type="worksheet">
    <worksheetSource ref="A2:Q9999" sheet="Data-After Confirmation"/>
  </cacheSource>
  <cacheFields count="17">
    <cacheField name="Company" numFmtId="0">
      <sharedItems containsNonDate="0" containsString="0" containsBlank="1"/>
    </cacheField>
    <cacheField name="Primary Name" numFmtId="0">
      <sharedItems containsNonDate="0" containsString="0" containsBlank="1"/>
    </cacheField>
    <cacheField name="Preferred Name" numFmtId="0">
      <sharedItems containsNonDate="0" containsString="0" containsBlank="1"/>
    </cacheField>
    <cacheField name="Empl ID" numFmtId="0">
      <sharedItems containsNonDate="0" containsString="0" containsBlank="1"/>
    </cacheField>
    <cacheField name="Empl Record" numFmtId="1">
      <sharedItems containsNonDate="0" containsString="0" containsBlank="1"/>
    </cacheField>
    <cacheField name="Pay Group" numFmtId="0">
      <sharedItems containsNonDate="0" containsString="0" containsBlank="1"/>
    </cacheField>
    <cacheField name="Pay Period End Date" numFmtId="14">
      <sharedItems containsNonDate="0" containsDate="1" containsString="0" containsBlank="1" minDate="2026-09-30T00:00:00" maxDate="2026-10-01T00:00:00"/>
    </cacheField>
    <cacheField name="Plan Type" numFmtId="0">
      <sharedItems containsBlank="1"/>
    </cacheField>
    <cacheField name="Benefit Plan" numFmtId="0">
      <sharedItems containsBlank="1"/>
    </cacheField>
    <cacheField name="Deduction Code" numFmtId="0">
      <sharedItems containsBlank="1" count="44">
        <s v="280703"/>
        <s v="280403"/>
        <s v="000203"/>
        <s v="280705"/>
        <s v="000034"/>
        <s v="000202"/>
        <s v="280704"/>
        <s v="000204"/>
        <s v="000040"/>
        <s v="000070"/>
        <s v="000001"/>
        <s v="000084"/>
        <s v="000048"/>
        <s v="000065"/>
        <s v="000098"/>
        <s v="000014"/>
        <s v="000993"/>
        <s v="280402"/>
        <s v="000392"/>
        <s v="000377"/>
        <s v="280112"/>
        <s v="280475"/>
        <s v="000092"/>
        <s v="000101"/>
        <s v="000214"/>
        <s v="000387"/>
        <s v="000399"/>
        <s v="000050"/>
        <s v="000046"/>
        <s v="280413"/>
        <s v="000005"/>
        <s v="280406"/>
        <s v="000383"/>
        <s v="000016"/>
        <s v="000088"/>
        <s v="000235"/>
        <s v="GARNSH"/>
        <s v="000389"/>
        <s v="280410"/>
        <s v="000056"/>
        <s v="280412"/>
        <s v="280213"/>
        <s v="280490"/>
        <m/>
      </sharedItems>
    </cacheField>
    <cacheField name="Deduction Descr" numFmtId="0">
      <sharedItems containsBlank="1"/>
    </cacheField>
    <cacheField name="Ded Amount" numFmtId="0">
      <sharedItems containsString="0" containsBlank="1" containsNumber="1" minValue="-73.97" maxValue="3986.45"/>
    </cacheField>
    <cacheField name="Ded Class" numFmtId="0">
      <sharedItems containsBlank="1" count="4">
        <s v="After-Tax"/>
        <s v="Nontaxable"/>
        <s v="Before-Tax"/>
        <m/>
      </sharedItems>
    </cacheField>
    <cacheField name="Chk Status" numFmtId="0">
      <sharedItems containsBlank="1"/>
    </cacheField>
    <cacheField name="Paycheck Number" numFmtId="1">
      <sharedItems containsString="0" containsBlank="1" containsNumber="1" containsInteger="1" minValue="0" maxValue="0"/>
    </cacheField>
    <cacheField name="Off Cycle" numFmtId="0">
      <sharedItems containsBlank="1"/>
    </cacheField>
    <cacheField name="Tot Gross" numFmtId="0">
      <sharedItems containsString="0" containsBlank="1" containsNumber="1" minValue="0" maxValue="17063.91999999999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cheata Lee" refreshedDate="46304.805060185186" createdVersion="8" refreshedVersion="8" minRefreshableVersion="3" recordCount="3909" xr:uid="{39E09143-20C0-4CE4-9C44-BCDC235C00BC}">
  <cacheSource type="worksheet">
    <worksheetSource ref="A2:Q9999" sheet="Data-Before Confirmation"/>
  </cacheSource>
  <cacheFields count="17">
    <cacheField name="Company" numFmtId="0">
      <sharedItems containsNonDate="0" containsString="0" containsBlank="1"/>
    </cacheField>
    <cacheField name="Primary Name" numFmtId="0">
      <sharedItems containsNonDate="0" containsString="0" containsBlank="1"/>
    </cacheField>
    <cacheField name="Preferred Name" numFmtId="0">
      <sharedItems containsNonDate="0" containsString="0" containsBlank="1"/>
    </cacheField>
    <cacheField name="Empl ID" numFmtId="0">
      <sharedItems containsNonDate="0" containsString="0" containsBlank="1"/>
    </cacheField>
    <cacheField name="Empl Record" numFmtId="1">
      <sharedItems containsNonDate="0" containsString="0" containsBlank="1"/>
    </cacheField>
    <cacheField name="Pay Group" numFmtId="0">
      <sharedItems containsNonDate="0" containsString="0" containsBlank="1"/>
    </cacheField>
    <cacheField name="Pay Period End Date" numFmtId="14">
      <sharedItems containsNonDate="0" containsDate="1" containsString="0" containsBlank="1" minDate="2026-09-30T00:00:00" maxDate="2026-10-01T00:00:00"/>
    </cacheField>
    <cacheField name="Plan Type" numFmtId="0">
      <sharedItems containsBlank="1"/>
    </cacheField>
    <cacheField name="Benefit Plan" numFmtId="0">
      <sharedItems containsBlank="1"/>
    </cacheField>
    <cacheField name="Deduction Code" numFmtId="0">
      <sharedItems containsBlank="1" count="45">
        <s v="280703"/>
        <s v="280403"/>
        <s v="000203"/>
        <s v="280705"/>
        <s v="000034"/>
        <s v="000202"/>
        <s v="280704"/>
        <s v="000204"/>
        <s v="000040"/>
        <s v="000070"/>
        <s v="000001"/>
        <s v="000084"/>
        <s v="000048"/>
        <s v="000065"/>
        <s v="000098"/>
        <s v="000014"/>
        <s v="000993"/>
        <s v="280402"/>
        <s v="000392"/>
        <s v="000377"/>
        <s v="280112"/>
        <s v="280475"/>
        <s v="000092"/>
        <s v="000101"/>
        <s v="000214"/>
        <s v="000387"/>
        <s v="000399"/>
        <s v="000050"/>
        <s v="000046"/>
        <s v="280413"/>
        <s v="000005"/>
        <s v="280406"/>
        <s v="000383"/>
        <s v="000016"/>
        <s v="000088"/>
        <s v="000235"/>
        <s v="GARNSH"/>
        <s v="000389"/>
        <s v="280410"/>
        <s v="000056"/>
        <s v="280412"/>
        <s v="280213"/>
        <s v="280490"/>
        <m/>
        <s v="000990" u="1"/>
      </sharedItems>
    </cacheField>
    <cacheField name="Deduction Descr" numFmtId="0">
      <sharedItems containsBlank="1" count="44">
        <s v="PFML - Family Leave EE"/>
        <s v="Dues - AFT 4184 Category G-H"/>
        <s v="MedAid &amp; Suppl Pension EE"/>
        <s v="PFML - Medical Leave EE"/>
        <s v="HERP Supplemental Funding"/>
        <s v="Industrial Insurance ER"/>
        <s v="PFML - Medical Leave ER"/>
        <s v="MedAid &amp; Suppl Pension ER"/>
        <s v="Uniform Classic"/>
        <s v="Long Term Disability"/>
        <s v="SBRP (TIAA-CREF)"/>
        <s v="Wa State Deferred Comp Plan"/>
        <s v="PERS 3 Self Investment"/>
        <s v="MetLife"/>
        <s v="Flexible Spending Account"/>
        <s v="PERS Plan 2"/>
        <s v="Tobacco User Medical Surcharge"/>
        <s v="Dues - WEA PTE"/>
        <s v="Kaiser WA SoundChoice"/>
        <s v="Uniform Select"/>
        <s v="Pension - IOUE Custodian"/>
        <s v="Foundation - Bates"/>
        <s v="Combined Fund Drive (CFD)"/>
        <s v="SBVIP Pre &amp; After Tax"/>
        <s v="AFT Cope"/>
        <s v="Uniform CDHP"/>
        <s v="Health Savings Account"/>
        <s v="Kaiser WA Classic"/>
        <s v="PERS 3  WSIB"/>
        <s v="Life - American Fidelity"/>
        <s v="TRS 3 WSIB"/>
        <s v="Dues - IOUE"/>
        <s v="Kaiser WA CDHP"/>
        <s v="TRS Plan 2"/>
        <s v="Liberty Mutual"/>
        <s v="AFLAC"/>
        <s v="Garnishment"/>
        <s v="Kaiser WA Value"/>
        <s v="Dues - AFT 4184 Category A-F"/>
        <s v="TRS 3 Self Investment"/>
        <s v="Pension - IOUE Security"/>
        <s v="Parking - PreTax"/>
        <s v="Bates Retirement Payback"/>
        <m/>
      </sharedItems>
    </cacheField>
    <cacheField name="Ded Amount" numFmtId="0">
      <sharedItems containsString="0" containsBlank="1" containsNumber="1" minValue="-73.97" maxValue="3986.45"/>
    </cacheField>
    <cacheField name="Ded Class" numFmtId="0">
      <sharedItems containsBlank="1"/>
    </cacheField>
    <cacheField name="Chk Status" numFmtId="0">
      <sharedItems containsBlank="1"/>
    </cacheField>
    <cacheField name="Paycheck Number" numFmtId="1">
      <sharedItems containsString="0" containsBlank="1" containsNumber="1" containsInteger="1" minValue="0" maxValue="0"/>
    </cacheField>
    <cacheField name="Off Cycle" numFmtId="0">
      <sharedItems containsBlank="1"/>
    </cacheField>
    <cacheField name="Tot Gross" numFmtId="0">
      <sharedItems containsString="0" containsBlank="1" containsNumber="1" minValue="0" maxValue="17063.91999999999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09">
  <r>
    <m/>
    <m/>
    <m/>
    <m/>
    <m/>
    <m/>
    <d v="2026-09-30T00:00:00"/>
    <s v="00"/>
    <m/>
    <x v="0"/>
    <s v="PFML - Family Leave EE"/>
    <n v="23.77"/>
    <x v="0"/>
    <s v="Calculated"/>
    <n v="0"/>
    <s v="N"/>
    <n v="4377.3500000000004"/>
  </r>
  <r>
    <m/>
    <m/>
    <m/>
    <m/>
    <m/>
    <m/>
    <d v="2026-09-30T00:00:00"/>
    <s v="00"/>
    <m/>
    <x v="1"/>
    <s v="Dues - AFT 4184 Category G-H"/>
    <n v="60.67"/>
    <x v="0"/>
    <s v="Calculated"/>
    <n v="0"/>
    <s v="N"/>
    <n v="4377.3500000000004"/>
  </r>
  <r>
    <m/>
    <m/>
    <m/>
    <m/>
    <m/>
    <m/>
    <d v="2026-09-30T00:00:00"/>
    <s v="00"/>
    <m/>
    <x v="2"/>
    <s v="MedAid &amp; Suppl Pension EE"/>
    <n v="11.15"/>
    <x v="0"/>
    <s v="Calculated"/>
    <n v="0"/>
    <s v="N"/>
    <n v="4377.3500000000004"/>
  </r>
  <r>
    <m/>
    <m/>
    <m/>
    <m/>
    <m/>
    <m/>
    <d v="2026-09-30T00:00:00"/>
    <s v="00"/>
    <m/>
    <x v="3"/>
    <s v="PFML - Medical Leave EE"/>
    <n v="11.56"/>
    <x v="0"/>
    <s v="Calculated"/>
    <n v="0"/>
    <s v="N"/>
    <n v="4377.3500000000004"/>
  </r>
  <r>
    <m/>
    <m/>
    <m/>
    <m/>
    <m/>
    <m/>
    <d v="2026-09-30T00:00:00"/>
    <s v="00"/>
    <m/>
    <x v="4"/>
    <s v="HERP Supplemental Funding"/>
    <n v="5.69"/>
    <x v="1"/>
    <s v="Calculated"/>
    <n v="0"/>
    <s v="N"/>
    <n v="4377.3500000000004"/>
  </r>
  <r>
    <m/>
    <m/>
    <m/>
    <m/>
    <m/>
    <m/>
    <d v="2026-09-30T00:00:00"/>
    <s v="00"/>
    <m/>
    <x v="5"/>
    <s v="Industrial Insurance ER"/>
    <n v="16.54"/>
    <x v="1"/>
    <s v="Calculated"/>
    <n v="0"/>
    <s v="N"/>
    <n v="4377.3500000000004"/>
  </r>
  <r>
    <m/>
    <m/>
    <m/>
    <m/>
    <m/>
    <m/>
    <d v="2026-09-30T00:00:00"/>
    <s v="00"/>
    <m/>
    <x v="6"/>
    <s v="PFML - Medical Leave ER"/>
    <n v="14.14"/>
    <x v="1"/>
    <s v="Calculated"/>
    <n v="0"/>
    <s v="N"/>
    <n v="4377.3500000000004"/>
  </r>
  <r>
    <m/>
    <m/>
    <m/>
    <m/>
    <m/>
    <m/>
    <d v="2026-09-30T00:00:00"/>
    <s v="00"/>
    <m/>
    <x v="7"/>
    <s v="MedAid &amp; Suppl Pension ER"/>
    <n v="11.15"/>
    <x v="1"/>
    <s v="Calculated"/>
    <n v="0"/>
    <s v="N"/>
    <n v="4377.3500000000004"/>
  </r>
  <r>
    <m/>
    <m/>
    <m/>
    <m/>
    <m/>
    <m/>
    <d v="2026-09-30T00:00:00"/>
    <s v="10"/>
    <s v="U"/>
    <x v="8"/>
    <s v="Uniform Classic"/>
    <n v="145"/>
    <x v="2"/>
    <s v="Calculated"/>
    <n v="0"/>
    <s v="N"/>
    <n v="4377.3500000000004"/>
  </r>
  <r>
    <m/>
    <m/>
    <m/>
    <m/>
    <m/>
    <m/>
    <d v="2026-09-30T00:00:00"/>
    <s v="31"/>
    <s v="OLTD03"/>
    <x v="9"/>
    <s v="Long Term Disability"/>
    <n v="20.97"/>
    <x v="0"/>
    <s v="Calculated"/>
    <n v="0"/>
    <s v="N"/>
    <n v="4377.3500000000004"/>
  </r>
  <r>
    <m/>
    <m/>
    <m/>
    <m/>
    <m/>
    <m/>
    <d v="2026-09-30T00:00:00"/>
    <s v="7X"/>
    <s v="SBRP2"/>
    <x v="10"/>
    <s v="SBRP (TIAA-CREF)"/>
    <n v="328.3"/>
    <x v="2"/>
    <s v="Calculated"/>
    <n v="0"/>
    <s v="N"/>
    <n v="4377.3500000000004"/>
  </r>
  <r>
    <m/>
    <m/>
    <m/>
    <m/>
    <m/>
    <m/>
    <d v="2026-09-30T00:00:00"/>
    <s v="7X"/>
    <s v="SBRP2"/>
    <x v="10"/>
    <s v="SBRP (TIAA-CREF)"/>
    <n v="328.3"/>
    <x v="1"/>
    <s v="Calculated"/>
    <n v="0"/>
    <s v="N"/>
    <n v="4377.3500000000004"/>
  </r>
  <r>
    <m/>
    <m/>
    <m/>
    <m/>
    <m/>
    <m/>
    <d v="2026-09-30T00:00:00"/>
    <s v="00"/>
    <m/>
    <x v="0"/>
    <s v="PFML - Family Leave EE"/>
    <n v="29.26"/>
    <x v="0"/>
    <s v="Calculated"/>
    <n v="0"/>
    <s v="N"/>
    <n v="5389.2"/>
  </r>
  <r>
    <m/>
    <m/>
    <m/>
    <m/>
    <m/>
    <m/>
    <d v="2026-09-30T00:00:00"/>
    <s v="00"/>
    <m/>
    <x v="2"/>
    <s v="MedAid &amp; Suppl Pension EE"/>
    <n v="11.15"/>
    <x v="0"/>
    <s v="Calculated"/>
    <n v="0"/>
    <s v="N"/>
    <n v="5389.2"/>
  </r>
  <r>
    <m/>
    <m/>
    <m/>
    <m/>
    <m/>
    <m/>
    <d v="2026-09-30T00:00:00"/>
    <s v="00"/>
    <m/>
    <x v="3"/>
    <s v="PFML - Medical Leave EE"/>
    <n v="14.23"/>
    <x v="0"/>
    <s v="Calculated"/>
    <n v="0"/>
    <s v="N"/>
    <n v="5389.2"/>
  </r>
  <r>
    <m/>
    <m/>
    <m/>
    <m/>
    <m/>
    <m/>
    <d v="2026-09-30T00:00:00"/>
    <s v="00"/>
    <m/>
    <x v="5"/>
    <s v="Industrial Insurance ER"/>
    <n v="16.54"/>
    <x v="1"/>
    <s v="Calculated"/>
    <n v="0"/>
    <s v="N"/>
    <n v="5389.2"/>
  </r>
  <r>
    <m/>
    <m/>
    <m/>
    <m/>
    <m/>
    <m/>
    <d v="2026-09-30T00:00:00"/>
    <s v="00"/>
    <m/>
    <x v="6"/>
    <s v="PFML - Medical Leave ER"/>
    <n v="17.41"/>
    <x v="1"/>
    <s v="Calculated"/>
    <n v="0"/>
    <s v="N"/>
    <n v="5389.2"/>
  </r>
  <r>
    <m/>
    <m/>
    <m/>
    <m/>
    <m/>
    <m/>
    <d v="2026-09-30T00:00:00"/>
    <s v="00"/>
    <m/>
    <x v="7"/>
    <s v="MedAid &amp; Suppl Pension ER"/>
    <n v="11.15"/>
    <x v="1"/>
    <s v="Calculated"/>
    <n v="0"/>
    <s v="N"/>
    <n v="5389.2"/>
  </r>
  <r>
    <m/>
    <m/>
    <m/>
    <m/>
    <m/>
    <m/>
    <d v="2026-09-30T00:00:00"/>
    <s v="10"/>
    <s v="U"/>
    <x v="8"/>
    <s v="Uniform Classic"/>
    <n v="127"/>
    <x v="2"/>
    <s v="Calculated"/>
    <n v="0"/>
    <s v="N"/>
    <n v="5389.2"/>
  </r>
  <r>
    <m/>
    <m/>
    <m/>
    <m/>
    <m/>
    <m/>
    <d v="2026-09-30T00:00:00"/>
    <s v="31"/>
    <s v="OLTD11"/>
    <x v="9"/>
    <s v="Long Term Disability"/>
    <n v="21.02"/>
    <x v="0"/>
    <s v="Calculated"/>
    <n v="0"/>
    <s v="N"/>
    <n v="5389.2"/>
  </r>
  <r>
    <m/>
    <m/>
    <m/>
    <m/>
    <m/>
    <m/>
    <d v="2026-09-30T00:00:00"/>
    <s v="49"/>
    <s v="SAV02"/>
    <x v="11"/>
    <s v="Wa State Deferred Comp Plan"/>
    <n v="161.68"/>
    <x v="2"/>
    <s v="Calculated"/>
    <n v="0"/>
    <s v="N"/>
    <n v="5389.2"/>
  </r>
  <r>
    <m/>
    <m/>
    <m/>
    <m/>
    <m/>
    <m/>
    <d v="2026-09-30T00:00:00"/>
    <s v="7Z"/>
    <s v="PER3SA"/>
    <x v="12"/>
    <s v="PERS 3 Self Investment"/>
    <n v="269.45999999999998"/>
    <x v="2"/>
    <s v="Calculated"/>
    <n v="0"/>
    <s v="N"/>
    <n v="5389.2"/>
  </r>
  <r>
    <m/>
    <m/>
    <m/>
    <m/>
    <m/>
    <m/>
    <d v="2026-09-30T00:00:00"/>
    <s v="7Z"/>
    <s v="PER3SA"/>
    <x v="12"/>
    <s v="PERS 3 Self Investment"/>
    <n v="300.72000000000003"/>
    <x v="1"/>
    <s v="Calculated"/>
    <n v="0"/>
    <s v="N"/>
    <n v="5389.2"/>
  </r>
  <r>
    <m/>
    <m/>
    <m/>
    <m/>
    <m/>
    <m/>
    <d v="2026-09-30T00:00:00"/>
    <s v="00"/>
    <m/>
    <x v="13"/>
    <s v="MetLife"/>
    <n v="17.940000000000001"/>
    <x v="0"/>
    <s v="Calculated"/>
    <n v="0"/>
    <s v="N"/>
    <n v="4738.58"/>
  </r>
  <r>
    <m/>
    <m/>
    <m/>
    <m/>
    <m/>
    <m/>
    <d v="2026-09-30T00:00:00"/>
    <s v="00"/>
    <m/>
    <x v="0"/>
    <s v="PFML - Family Leave EE"/>
    <n v="25.73"/>
    <x v="0"/>
    <s v="Calculated"/>
    <n v="0"/>
    <s v="N"/>
    <n v="4738.58"/>
  </r>
  <r>
    <m/>
    <m/>
    <m/>
    <m/>
    <m/>
    <m/>
    <d v="2026-09-30T00:00:00"/>
    <s v="00"/>
    <m/>
    <x v="2"/>
    <s v="MedAid &amp; Suppl Pension EE"/>
    <n v="11.15"/>
    <x v="0"/>
    <s v="Calculated"/>
    <n v="0"/>
    <s v="N"/>
    <n v="4738.58"/>
  </r>
  <r>
    <m/>
    <m/>
    <m/>
    <m/>
    <m/>
    <m/>
    <d v="2026-09-30T00:00:00"/>
    <s v="00"/>
    <m/>
    <x v="3"/>
    <s v="PFML - Medical Leave EE"/>
    <n v="12.51"/>
    <x v="0"/>
    <s v="Calculated"/>
    <n v="0"/>
    <s v="N"/>
    <n v="4738.58"/>
  </r>
  <r>
    <m/>
    <m/>
    <m/>
    <m/>
    <m/>
    <m/>
    <d v="2026-09-30T00:00:00"/>
    <s v="00"/>
    <m/>
    <x v="6"/>
    <s v="PFML - Medical Leave ER"/>
    <n v="15.31"/>
    <x v="1"/>
    <s v="Calculated"/>
    <n v="0"/>
    <s v="N"/>
    <n v="4738.58"/>
  </r>
  <r>
    <m/>
    <m/>
    <m/>
    <m/>
    <m/>
    <m/>
    <d v="2026-09-30T00:00:00"/>
    <s v="00"/>
    <m/>
    <x v="5"/>
    <s v="Industrial Insurance ER"/>
    <n v="16.54"/>
    <x v="1"/>
    <s v="Calculated"/>
    <n v="0"/>
    <s v="N"/>
    <n v="4738.58"/>
  </r>
  <r>
    <m/>
    <m/>
    <m/>
    <m/>
    <m/>
    <m/>
    <d v="2026-09-30T00:00:00"/>
    <s v="00"/>
    <m/>
    <x v="7"/>
    <s v="MedAid &amp; Suppl Pension ER"/>
    <n v="11.15"/>
    <x v="1"/>
    <s v="Calculated"/>
    <n v="0"/>
    <s v="N"/>
    <n v="4738.58"/>
  </r>
  <r>
    <m/>
    <m/>
    <m/>
    <m/>
    <m/>
    <m/>
    <d v="2026-09-30T00:00:00"/>
    <s v="10"/>
    <s v="U"/>
    <x v="8"/>
    <s v="Uniform Classic"/>
    <n v="199.5"/>
    <x v="2"/>
    <s v="Calculated"/>
    <n v="0"/>
    <s v="N"/>
    <n v="4738.58"/>
  </r>
  <r>
    <m/>
    <m/>
    <m/>
    <m/>
    <m/>
    <m/>
    <d v="2026-09-30T00:00:00"/>
    <s v="31"/>
    <s v="OLTD11"/>
    <x v="9"/>
    <s v="Long Term Disability"/>
    <n v="18.48"/>
    <x v="0"/>
    <s v="Calculated"/>
    <n v="0"/>
    <s v="N"/>
    <n v="4738.58"/>
  </r>
  <r>
    <m/>
    <m/>
    <m/>
    <m/>
    <m/>
    <m/>
    <d v="2026-09-30T00:00:00"/>
    <s v="60"/>
    <s v="FSA01"/>
    <x v="14"/>
    <s v="Flexible Spending Account"/>
    <n v="141.66999999999999"/>
    <x v="2"/>
    <s v="Calculated"/>
    <n v="0"/>
    <s v="N"/>
    <n v="4738.58"/>
  </r>
  <r>
    <m/>
    <m/>
    <m/>
    <m/>
    <m/>
    <m/>
    <d v="2026-09-30T00:00:00"/>
    <s v="7Z"/>
    <s v="PER2"/>
    <x v="15"/>
    <s v="PERS Plan 2"/>
    <n v="254.94"/>
    <x v="2"/>
    <s v="Calculated"/>
    <n v="0"/>
    <s v="N"/>
    <n v="4738.58"/>
  </r>
  <r>
    <m/>
    <m/>
    <m/>
    <m/>
    <m/>
    <m/>
    <d v="2026-09-30T00:00:00"/>
    <s v="7Z"/>
    <s v="PER2"/>
    <x v="15"/>
    <s v="PERS Plan 2"/>
    <n v="264.41000000000003"/>
    <x v="1"/>
    <s v="Calculated"/>
    <n v="0"/>
    <s v="N"/>
    <n v="4738.58"/>
  </r>
  <r>
    <m/>
    <m/>
    <m/>
    <m/>
    <m/>
    <m/>
    <d v="2026-09-30T00:00:00"/>
    <s v="A4"/>
    <s v="SURTU"/>
    <x v="16"/>
    <s v="Tobacco User Medical Surcharge"/>
    <n v="12.5"/>
    <x v="2"/>
    <s v="Calculated"/>
    <n v="0"/>
    <s v="N"/>
    <n v="4738.58"/>
  </r>
  <r>
    <m/>
    <m/>
    <m/>
    <m/>
    <m/>
    <m/>
    <d v="2026-09-30T00:00:00"/>
    <s v="00"/>
    <m/>
    <x v="2"/>
    <s v="MedAid &amp; Suppl Pension EE"/>
    <n v="11.15"/>
    <x v="0"/>
    <s v="Calculated"/>
    <n v="0"/>
    <s v="N"/>
    <n v="4232.96"/>
  </r>
  <r>
    <m/>
    <m/>
    <m/>
    <m/>
    <m/>
    <m/>
    <d v="2026-09-30T00:00:00"/>
    <s v="00"/>
    <m/>
    <x v="0"/>
    <s v="PFML - Family Leave EE"/>
    <n v="22.98"/>
    <x v="0"/>
    <s v="Calculated"/>
    <n v="0"/>
    <s v="N"/>
    <n v="4232.96"/>
  </r>
  <r>
    <m/>
    <m/>
    <m/>
    <m/>
    <m/>
    <m/>
    <d v="2026-09-30T00:00:00"/>
    <s v="00"/>
    <m/>
    <x v="17"/>
    <s v="Dues - WEA PTE"/>
    <n v="39.770000000000003"/>
    <x v="0"/>
    <s v="Calculated"/>
    <n v="0"/>
    <s v="N"/>
    <n v="4232.96"/>
  </r>
  <r>
    <m/>
    <m/>
    <m/>
    <m/>
    <m/>
    <m/>
    <d v="2026-09-30T00:00:00"/>
    <s v="00"/>
    <m/>
    <x v="3"/>
    <s v="PFML - Medical Leave EE"/>
    <n v="11.18"/>
    <x v="0"/>
    <s v="Calculated"/>
    <n v="0"/>
    <s v="N"/>
    <n v="4232.96"/>
  </r>
  <r>
    <m/>
    <m/>
    <m/>
    <m/>
    <m/>
    <m/>
    <d v="2026-09-30T00:00:00"/>
    <s v="00"/>
    <m/>
    <x v="5"/>
    <s v="Industrial Insurance ER"/>
    <n v="16.54"/>
    <x v="1"/>
    <s v="Calculated"/>
    <n v="0"/>
    <s v="N"/>
    <n v="4232.96"/>
  </r>
  <r>
    <m/>
    <m/>
    <m/>
    <m/>
    <m/>
    <m/>
    <d v="2026-09-30T00:00:00"/>
    <s v="00"/>
    <m/>
    <x v="7"/>
    <s v="MedAid &amp; Suppl Pension ER"/>
    <n v="11.15"/>
    <x v="1"/>
    <s v="Calculated"/>
    <n v="0"/>
    <s v="N"/>
    <n v="4232.96"/>
  </r>
  <r>
    <m/>
    <m/>
    <m/>
    <m/>
    <m/>
    <m/>
    <d v="2026-09-30T00:00:00"/>
    <s v="00"/>
    <m/>
    <x v="6"/>
    <s v="PFML - Medical Leave ER"/>
    <n v="13.67"/>
    <x v="1"/>
    <s v="Calculated"/>
    <n v="0"/>
    <s v="N"/>
    <n v="4232.96"/>
  </r>
  <r>
    <m/>
    <m/>
    <m/>
    <m/>
    <m/>
    <m/>
    <d v="2026-09-30T00:00:00"/>
    <s v="10"/>
    <s v="C1"/>
    <x v="18"/>
    <s v="Kaiser WA SoundChoice"/>
    <n v="51"/>
    <x v="2"/>
    <s v="Calculated"/>
    <n v="0"/>
    <s v="N"/>
    <n v="4232.96"/>
  </r>
  <r>
    <m/>
    <m/>
    <m/>
    <m/>
    <m/>
    <m/>
    <d v="2026-09-30T00:00:00"/>
    <s v="31"/>
    <s v="OLTD11"/>
    <x v="9"/>
    <s v="Long Term Disability"/>
    <n v="16.510000000000002"/>
    <x v="0"/>
    <s v="Calculated"/>
    <n v="0"/>
    <s v="N"/>
    <n v="4232.96"/>
  </r>
  <r>
    <m/>
    <m/>
    <m/>
    <m/>
    <m/>
    <m/>
    <d v="2026-09-30T00:00:00"/>
    <s v="7Z"/>
    <s v="PER2"/>
    <x v="15"/>
    <s v="PERS Plan 2"/>
    <n v="227.73"/>
    <x v="2"/>
    <s v="Calculated"/>
    <n v="0"/>
    <s v="N"/>
    <n v="4232.96"/>
  </r>
  <r>
    <m/>
    <m/>
    <m/>
    <m/>
    <m/>
    <m/>
    <d v="2026-09-30T00:00:00"/>
    <s v="7Z"/>
    <s v="PER2"/>
    <x v="15"/>
    <s v="PERS Plan 2"/>
    <n v="236.2"/>
    <x v="1"/>
    <s v="Calculated"/>
    <n v="0"/>
    <s v="N"/>
    <n v="4232.96"/>
  </r>
  <r>
    <m/>
    <m/>
    <m/>
    <m/>
    <m/>
    <m/>
    <d v="2026-09-30T00:00:00"/>
    <s v="00"/>
    <m/>
    <x v="4"/>
    <s v="HERP Supplemental Funding"/>
    <n v="4.66"/>
    <x v="1"/>
    <s v="Calculated"/>
    <n v="0"/>
    <s v="N"/>
    <n v="3583.42"/>
  </r>
  <r>
    <m/>
    <m/>
    <m/>
    <m/>
    <m/>
    <m/>
    <d v="2026-09-30T00:00:00"/>
    <s v="10"/>
    <s v="U3"/>
    <x v="19"/>
    <s v="Uniform Select"/>
    <n v="164"/>
    <x v="2"/>
    <s v="Calculated"/>
    <n v="0"/>
    <s v="N"/>
    <n v="3583.42"/>
  </r>
  <r>
    <m/>
    <m/>
    <m/>
    <m/>
    <m/>
    <m/>
    <d v="2026-09-30T00:00:00"/>
    <s v="31"/>
    <s v="OLTD03"/>
    <x v="9"/>
    <s v="Long Term Disability"/>
    <n v="68.12"/>
    <x v="0"/>
    <s v="Calculated"/>
    <n v="0"/>
    <s v="N"/>
    <n v="3583.42"/>
  </r>
  <r>
    <m/>
    <m/>
    <m/>
    <m/>
    <m/>
    <m/>
    <d v="2026-09-30T00:00:00"/>
    <s v="7X"/>
    <s v="SBRP3"/>
    <x v="10"/>
    <s v="SBRP (TIAA-CREF)"/>
    <n v="358.34"/>
    <x v="2"/>
    <s v="Calculated"/>
    <n v="0"/>
    <s v="N"/>
    <n v="3583.42"/>
  </r>
  <r>
    <m/>
    <m/>
    <m/>
    <m/>
    <m/>
    <m/>
    <d v="2026-09-30T00:00:00"/>
    <s v="7X"/>
    <s v="SBRP3"/>
    <x v="10"/>
    <s v="SBRP (TIAA-CREF)"/>
    <n v="358.34"/>
    <x v="1"/>
    <s v="Calculated"/>
    <n v="0"/>
    <s v="N"/>
    <n v="3583.42"/>
  </r>
  <r>
    <m/>
    <m/>
    <m/>
    <m/>
    <m/>
    <m/>
    <d v="2026-09-30T00:00:00"/>
    <s v="00"/>
    <m/>
    <x v="0"/>
    <s v="PFML - Family Leave EE"/>
    <n v="15.75"/>
    <x v="0"/>
    <s v="Calculated"/>
    <n v="0"/>
    <s v="N"/>
    <n v="2899.84"/>
  </r>
  <r>
    <m/>
    <m/>
    <m/>
    <m/>
    <m/>
    <m/>
    <d v="2026-09-30T00:00:00"/>
    <s v="00"/>
    <m/>
    <x v="3"/>
    <s v="PFML - Medical Leave EE"/>
    <n v="7.66"/>
    <x v="0"/>
    <s v="Calculated"/>
    <n v="0"/>
    <s v="N"/>
    <n v="2899.84"/>
  </r>
  <r>
    <m/>
    <m/>
    <m/>
    <m/>
    <m/>
    <m/>
    <d v="2026-09-30T00:00:00"/>
    <s v="00"/>
    <m/>
    <x v="2"/>
    <s v="MedAid &amp; Suppl Pension EE"/>
    <n v="11.15"/>
    <x v="0"/>
    <s v="Calculated"/>
    <n v="0"/>
    <s v="N"/>
    <n v="2899.84"/>
  </r>
  <r>
    <m/>
    <m/>
    <m/>
    <m/>
    <m/>
    <m/>
    <d v="2026-09-30T00:00:00"/>
    <s v="00"/>
    <m/>
    <x v="6"/>
    <s v="PFML - Medical Leave ER"/>
    <n v="9.3699999999999992"/>
    <x v="1"/>
    <s v="Calculated"/>
    <n v="0"/>
    <s v="N"/>
    <n v="2899.84"/>
  </r>
  <r>
    <m/>
    <m/>
    <m/>
    <m/>
    <m/>
    <m/>
    <d v="2026-09-30T00:00:00"/>
    <s v="00"/>
    <m/>
    <x v="7"/>
    <s v="MedAid &amp; Suppl Pension ER"/>
    <n v="11.15"/>
    <x v="1"/>
    <s v="Calculated"/>
    <n v="0"/>
    <s v="N"/>
    <n v="2899.84"/>
  </r>
  <r>
    <m/>
    <m/>
    <m/>
    <m/>
    <m/>
    <m/>
    <d v="2026-09-30T00:00:00"/>
    <s v="00"/>
    <m/>
    <x v="5"/>
    <s v="Industrial Insurance ER"/>
    <n v="16.54"/>
    <x v="1"/>
    <s v="Calculated"/>
    <n v="0"/>
    <s v="N"/>
    <n v="2899.84"/>
  </r>
  <r>
    <m/>
    <m/>
    <m/>
    <m/>
    <m/>
    <m/>
    <d v="2026-09-30T00:00:00"/>
    <s v="00"/>
    <m/>
    <x v="3"/>
    <s v="PFML - Medical Leave EE"/>
    <n v="6.19"/>
    <x v="0"/>
    <s v="Calculated"/>
    <n v="0"/>
    <s v="N"/>
    <n v="2345.67"/>
  </r>
  <r>
    <m/>
    <m/>
    <m/>
    <m/>
    <m/>
    <m/>
    <d v="2026-09-30T00:00:00"/>
    <s v="00"/>
    <m/>
    <x v="2"/>
    <s v="MedAid &amp; Suppl Pension EE"/>
    <n v="11.15"/>
    <x v="0"/>
    <s v="Calculated"/>
    <n v="0"/>
    <s v="N"/>
    <n v="2345.67"/>
  </r>
  <r>
    <m/>
    <m/>
    <m/>
    <m/>
    <m/>
    <m/>
    <d v="2026-09-30T00:00:00"/>
    <s v="00"/>
    <m/>
    <x v="0"/>
    <s v="PFML - Family Leave EE"/>
    <n v="12.74"/>
    <x v="0"/>
    <s v="Calculated"/>
    <n v="0"/>
    <s v="N"/>
    <n v="2345.67"/>
  </r>
  <r>
    <m/>
    <m/>
    <m/>
    <m/>
    <m/>
    <m/>
    <d v="2026-09-30T00:00:00"/>
    <s v="00"/>
    <m/>
    <x v="20"/>
    <s v="Pension - IOUE Custodian"/>
    <n v="86.67"/>
    <x v="2"/>
    <s v="Calculated"/>
    <n v="0"/>
    <s v="N"/>
    <n v="2345.67"/>
  </r>
  <r>
    <m/>
    <m/>
    <m/>
    <m/>
    <m/>
    <m/>
    <d v="2026-09-30T00:00:00"/>
    <s v="00"/>
    <m/>
    <x v="6"/>
    <s v="PFML - Medical Leave ER"/>
    <n v="7.58"/>
    <x v="1"/>
    <s v="Calculated"/>
    <n v="0"/>
    <s v="N"/>
    <n v="2345.67"/>
  </r>
  <r>
    <m/>
    <m/>
    <m/>
    <m/>
    <m/>
    <m/>
    <d v="2026-09-30T00:00:00"/>
    <s v="00"/>
    <m/>
    <x v="5"/>
    <s v="Industrial Insurance ER"/>
    <n v="16.54"/>
    <x v="1"/>
    <s v="Calculated"/>
    <n v="0"/>
    <s v="N"/>
    <n v="2345.67"/>
  </r>
  <r>
    <m/>
    <m/>
    <m/>
    <m/>
    <m/>
    <m/>
    <d v="2026-09-30T00:00:00"/>
    <s v="00"/>
    <m/>
    <x v="7"/>
    <s v="MedAid &amp; Suppl Pension ER"/>
    <n v="11.15"/>
    <x v="1"/>
    <s v="Calculated"/>
    <n v="0"/>
    <s v="N"/>
    <n v="2345.67"/>
  </r>
  <r>
    <m/>
    <m/>
    <m/>
    <m/>
    <m/>
    <m/>
    <d v="2026-09-30T00:00:00"/>
    <s v="10"/>
    <s v="C1"/>
    <x v="18"/>
    <s v="Kaiser WA SoundChoice"/>
    <n v="102"/>
    <x v="2"/>
    <s v="Calculated"/>
    <n v="0"/>
    <s v="N"/>
    <n v="2345.67"/>
  </r>
  <r>
    <m/>
    <m/>
    <m/>
    <m/>
    <m/>
    <m/>
    <d v="2026-09-30T00:00:00"/>
    <s v="7Z"/>
    <s v="PER2"/>
    <x v="15"/>
    <s v="PERS Plan 2"/>
    <n v="126.2"/>
    <x v="2"/>
    <s v="Calculated"/>
    <n v="0"/>
    <s v="N"/>
    <n v="2345.67"/>
  </r>
  <r>
    <m/>
    <m/>
    <m/>
    <m/>
    <m/>
    <m/>
    <d v="2026-09-30T00:00:00"/>
    <s v="7Z"/>
    <s v="PER2"/>
    <x v="15"/>
    <s v="PERS Plan 2"/>
    <n v="130.88999999999999"/>
    <x v="1"/>
    <s v="Calculated"/>
    <n v="0"/>
    <s v="N"/>
    <n v="2345.67"/>
  </r>
  <r>
    <m/>
    <m/>
    <m/>
    <m/>
    <m/>
    <m/>
    <d v="2026-09-30T00:00:00"/>
    <s v="00"/>
    <m/>
    <x v="3"/>
    <s v="PFML - Medical Leave EE"/>
    <n v="2.35"/>
    <x v="0"/>
    <s v="Calculated"/>
    <n v="0"/>
    <s v="N"/>
    <n v="890.76"/>
  </r>
  <r>
    <m/>
    <m/>
    <m/>
    <m/>
    <m/>
    <m/>
    <d v="2026-09-30T00:00:00"/>
    <s v="00"/>
    <m/>
    <x v="2"/>
    <s v="MedAid &amp; Suppl Pension EE"/>
    <n v="7.24"/>
    <x v="0"/>
    <s v="Calculated"/>
    <n v="0"/>
    <s v="N"/>
    <n v="890.76"/>
  </r>
  <r>
    <m/>
    <m/>
    <m/>
    <m/>
    <m/>
    <m/>
    <d v="2026-09-30T00:00:00"/>
    <s v="00"/>
    <m/>
    <x v="0"/>
    <s v="PFML - Family Leave EE"/>
    <n v="4.84"/>
    <x v="0"/>
    <s v="Calculated"/>
    <n v="0"/>
    <s v="N"/>
    <n v="890.76"/>
  </r>
  <r>
    <m/>
    <m/>
    <m/>
    <m/>
    <m/>
    <m/>
    <d v="2026-09-30T00:00:00"/>
    <s v="00"/>
    <m/>
    <x v="5"/>
    <s v="Industrial Insurance ER"/>
    <n v="10.74"/>
    <x v="1"/>
    <s v="Calculated"/>
    <n v="0"/>
    <s v="N"/>
    <n v="890.76"/>
  </r>
  <r>
    <m/>
    <m/>
    <m/>
    <m/>
    <m/>
    <m/>
    <d v="2026-09-30T00:00:00"/>
    <s v="00"/>
    <m/>
    <x v="7"/>
    <s v="MedAid &amp; Suppl Pension ER"/>
    <n v="7.24"/>
    <x v="1"/>
    <s v="Calculated"/>
    <n v="0"/>
    <s v="N"/>
    <n v="890.76"/>
  </r>
  <r>
    <m/>
    <m/>
    <m/>
    <m/>
    <m/>
    <m/>
    <d v="2026-09-30T00:00:00"/>
    <s v="00"/>
    <m/>
    <x v="6"/>
    <s v="PFML - Medical Leave ER"/>
    <n v="2.88"/>
    <x v="1"/>
    <s v="Calculated"/>
    <n v="0"/>
    <s v="N"/>
    <n v="890.76"/>
  </r>
  <r>
    <m/>
    <m/>
    <m/>
    <m/>
    <m/>
    <m/>
    <d v="2026-09-30T00:00:00"/>
    <s v="00"/>
    <m/>
    <x v="2"/>
    <s v="MedAid &amp; Suppl Pension EE"/>
    <n v="11.15"/>
    <x v="0"/>
    <s v="Calculated"/>
    <n v="0"/>
    <s v="N"/>
    <n v="1831.22"/>
  </r>
  <r>
    <m/>
    <m/>
    <m/>
    <m/>
    <m/>
    <m/>
    <d v="2026-09-30T00:00:00"/>
    <s v="00"/>
    <m/>
    <x v="0"/>
    <s v="PFML - Family Leave EE"/>
    <n v="9.94"/>
    <x v="0"/>
    <s v="Calculated"/>
    <n v="0"/>
    <s v="N"/>
    <n v="1831.22"/>
  </r>
  <r>
    <m/>
    <m/>
    <m/>
    <m/>
    <m/>
    <m/>
    <d v="2026-09-30T00:00:00"/>
    <s v="00"/>
    <m/>
    <x v="3"/>
    <s v="PFML - Medical Leave EE"/>
    <n v="4.83"/>
    <x v="0"/>
    <s v="Calculated"/>
    <n v="0"/>
    <s v="N"/>
    <n v="1831.22"/>
  </r>
  <r>
    <m/>
    <m/>
    <m/>
    <m/>
    <m/>
    <m/>
    <d v="2026-09-30T00:00:00"/>
    <s v="00"/>
    <m/>
    <x v="6"/>
    <s v="PFML - Medical Leave ER"/>
    <n v="5.91"/>
    <x v="1"/>
    <s v="Calculated"/>
    <n v="0"/>
    <s v="N"/>
    <n v="1831.22"/>
  </r>
  <r>
    <m/>
    <m/>
    <m/>
    <m/>
    <m/>
    <m/>
    <d v="2026-09-30T00:00:00"/>
    <s v="00"/>
    <m/>
    <x v="5"/>
    <s v="Industrial Insurance ER"/>
    <n v="16.54"/>
    <x v="1"/>
    <s v="Calculated"/>
    <n v="0"/>
    <s v="N"/>
    <n v="1831.22"/>
  </r>
  <r>
    <m/>
    <m/>
    <m/>
    <m/>
    <m/>
    <m/>
    <d v="2026-09-30T00:00:00"/>
    <s v="00"/>
    <m/>
    <x v="7"/>
    <s v="MedAid &amp; Suppl Pension ER"/>
    <n v="11.15"/>
    <x v="1"/>
    <s v="Calculated"/>
    <n v="0"/>
    <s v="N"/>
    <n v="1831.22"/>
  </r>
  <r>
    <m/>
    <m/>
    <m/>
    <m/>
    <m/>
    <m/>
    <d v="2026-09-30T00:00:00"/>
    <s v="10"/>
    <s v="U"/>
    <x v="8"/>
    <s v="Uniform Classic"/>
    <n v="199.5"/>
    <x v="2"/>
    <s v="Calculated"/>
    <n v="0"/>
    <s v="N"/>
    <n v="1831.22"/>
  </r>
  <r>
    <m/>
    <m/>
    <m/>
    <m/>
    <m/>
    <m/>
    <d v="2026-09-30T00:00:00"/>
    <s v="31"/>
    <s v="OLTD11"/>
    <x v="9"/>
    <s v="Long Term Disability"/>
    <n v="6.62"/>
    <x v="0"/>
    <s v="Calculated"/>
    <n v="0"/>
    <s v="N"/>
    <n v="1831.22"/>
  </r>
  <r>
    <m/>
    <m/>
    <m/>
    <m/>
    <m/>
    <m/>
    <d v="2026-09-30T00:00:00"/>
    <s v="7Z"/>
    <s v="PER2"/>
    <x v="15"/>
    <s v="PERS Plan 2"/>
    <n v="98.52"/>
    <x v="2"/>
    <s v="Calculated"/>
    <n v="0"/>
    <s v="N"/>
    <n v="1831.22"/>
  </r>
  <r>
    <m/>
    <m/>
    <m/>
    <m/>
    <m/>
    <m/>
    <d v="2026-09-30T00:00:00"/>
    <s v="7Z"/>
    <s v="PER2"/>
    <x v="15"/>
    <s v="PERS Plan 2"/>
    <n v="102.18"/>
    <x v="1"/>
    <s v="Calculated"/>
    <n v="0"/>
    <s v="N"/>
    <n v="1831.22"/>
  </r>
  <r>
    <m/>
    <m/>
    <m/>
    <m/>
    <m/>
    <m/>
    <d v="2026-09-30T00:00:00"/>
    <s v="00"/>
    <m/>
    <x v="13"/>
    <s v="MetLife"/>
    <n v="52.79"/>
    <x v="0"/>
    <s v="Calculated"/>
    <n v="0"/>
    <s v="N"/>
    <n v="5742.5"/>
  </r>
  <r>
    <m/>
    <m/>
    <m/>
    <m/>
    <m/>
    <m/>
    <d v="2026-09-30T00:00:00"/>
    <s v="00"/>
    <m/>
    <x v="0"/>
    <s v="PFML - Family Leave EE"/>
    <n v="31.18"/>
    <x v="0"/>
    <s v="Calculated"/>
    <n v="0"/>
    <s v="N"/>
    <n v="5742.5"/>
  </r>
  <r>
    <m/>
    <m/>
    <m/>
    <m/>
    <m/>
    <m/>
    <d v="2026-09-30T00:00:00"/>
    <s v="00"/>
    <m/>
    <x v="21"/>
    <s v="Foundation - Bates"/>
    <n v="12.5"/>
    <x v="0"/>
    <s v="Calculated"/>
    <n v="0"/>
    <s v="N"/>
    <n v="5742.5"/>
  </r>
  <r>
    <m/>
    <m/>
    <m/>
    <m/>
    <m/>
    <m/>
    <d v="2026-09-30T00:00:00"/>
    <s v="00"/>
    <m/>
    <x v="1"/>
    <s v="Dues - AFT 4184 Category G-H"/>
    <n v="60.67"/>
    <x v="0"/>
    <s v="Calculated"/>
    <n v="0"/>
    <s v="N"/>
    <n v="5742.5"/>
  </r>
  <r>
    <m/>
    <m/>
    <m/>
    <m/>
    <m/>
    <m/>
    <d v="2026-09-30T00:00:00"/>
    <s v="00"/>
    <m/>
    <x v="2"/>
    <s v="MedAid &amp; Suppl Pension EE"/>
    <n v="11.15"/>
    <x v="0"/>
    <s v="Calculated"/>
    <n v="0"/>
    <s v="N"/>
    <n v="5742.5"/>
  </r>
  <r>
    <m/>
    <m/>
    <m/>
    <m/>
    <m/>
    <m/>
    <d v="2026-09-30T00:00:00"/>
    <s v="00"/>
    <m/>
    <x v="22"/>
    <s v="Combined Fund Drive (CFD)"/>
    <n v="12.5"/>
    <x v="0"/>
    <s v="Calculated"/>
    <n v="0"/>
    <s v="N"/>
    <n v="5742.5"/>
  </r>
  <r>
    <m/>
    <m/>
    <m/>
    <m/>
    <m/>
    <m/>
    <d v="2026-09-30T00:00:00"/>
    <s v="00"/>
    <m/>
    <x v="3"/>
    <s v="PFML - Medical Leave EE"/>
    <n v="15.16"/>
    <x v="0"/>
    <s v="Calculated"/>
    <n v="0"/>
    <s v="N"/>
    <n v="5742.5"/>
  </r>
  <r>
    <m/>
    <m/>
    <m/>
    <m/>
    <m/>
    <m/>
    <d v="2026-09-30T00:00:00"/>
    <s v="00"/>
    <m/>
    <x v="4"/>
    <s v="HERP Supplemental Funding"/>
    <n v="7.47"/>
    <x v="1"/>
    <s v="Calculated"/>
    <n v="0"/>
    <s v="N"/>
    <n v="5742.5"/>
  </r>
  <r>
    <m/>
    <m/>
    <m/>
    <m/>
    <m/>
    <m/>
    <d v="2026-09-30T00:00:00"/>
    <s v="00"/>
    <m/>
    <x v="6"/>
    <s v="PFML - Medical Leave ER"/>
    <n v="18.55"/>
    <x v="1"/>
    <s v="Calculated"/>
    <n v="0"/>
    <s v="N"/>
    <n v="5742.5"/>
  </r>
  <r>
    <m/>
    <m/>
    <m/>
    <m/>
    <m/>
    <m/>
    <d v="2026-09-30T00:00:00"/>
    <s v="00"/>
    <m/>
    <x v="7"/>
    <s v="MedAid &amp; Suppl Pension ER"/>
    <n v="11.15"/>
    <x v="1"/>
    <s v="Calculated"/>
    <n v="0"/>
    <s v="N"/>
    <n v="5742.5"/>
  </r>
  <r>
    <m/>
    <m/>
    <m/>
    <m/>
    <m/>
    <m/>
    <d v="2026-09-30T00:00:00"/>
    <s v="00"/>
    <m/>
    <x v="5"/>
    <s v="Industrial Insurance ER"/>
    <n v="16.54"/>
    <x v="1"/>
    <s v="Calculated"/>
    <n v="0"/>
    <s v="N"/>
    <n v="5742.5"/>
  </r>
  <r>
    <m/>
    <m/>
    <m/>
    <m/>
    <m/>
    <m/>
    <d v="2026-09-30T00:00:00"/>
    <s v="10"/>
    <s v="U"/>
    <x v="8"/>
    <s v="Uniform Classic"/>
    <n v="145"/>
    <x v="2"/>
    <s v="Calculated"/>
    <n v="0"/>
    <s v="N"/>
    <n v="5742.5"/>
  </r>
  <r>
    <m/>
    <m/>
    <m/>
    <m/>
    <m/>
    <m/>
    <d v="2026-09-30T00:00:00"/>
    <s v="31"/>
    <s v="OLTD03"/>
    <x v="9"/>
    <s v="Long Term Disability"/>
    <n v="27.8"/>
    <x v="0"/>
    <s v="Calculated"/>
    <n v="0"/>
    <s v="N"/>
    <n v="5742.5"/>
  </r>
  <r>
    <m/>
    <m/>
    <m/>
    <m/>
    <m/>
    <m/>
    <d v="2026-09-30T00:00:00"/>
    <s v="46"/>
    <s v="SAV01"/>
    <x v="23"/>
    <s v="SBVIP Pre &amp; After Tax"/>
    <n v="750"/>
    <x v="2"/>
    <s v="Calculated"/>
    <n v="0"/>
    <s v="N"/>
    <n v="5742.5"/>
  </r>
  <r>
    <m/>
    <m/>
    <m/>
    <m/>
    <m/>
    <m/>
    <d v="2026-09-30T00:00:00"/>
    <s v="60"/>
    <s v="FSA01"/>
    <x v="14"/>
    <s v="Flexible Spending Account"/>
    <n v="83.34"/>
    <x v="2"/>
    <s v="Calculated"/>
    <n v="0"/>
    <s v="N"/>
    <n v="5742.5"/>
  </r>
  <r>
    <m/>
    <m/>
    <m/>
    <m/>
    <m/>
    <m/>
    <d v="2026-09-30T00:00:00"/>
    <s v="7X"/>
    <s v="SBRP3"/>
    <x v="10"/>
    <s v="SBRP (TIAA-CREF)"/>
    <n v="574.25"/>
    <x v="2"/>
    <s v="Calculated"/>
    <n v="0"/>
    <s v="N"/>
    <n v="5742.5"/>
  </r>
  <r>
    <m/>
    <m/>
    <m/>
    <m/>
    <m/>
    <m/>
    <d v="2026-09-30T00:00:00"/>
    <s v="7X"/>
    <s v="SBRP3"/>
    <x v="10"/>
    <s v="SBRP (TIAA-CREF)"/>
    <n v="574.25"/>
    <x v="1"/>
    <s v="Calculated"/>
    <n v="0"/>
    <s v="N"/>
    <n v="5742.5"/>
  </r>
  <r>
    <m/>
    <m/>
    <m/>
    <m/>
    <m/>
    <m/>
    <d v="2026-09-30T00:00:00"/>
    <s v="00"/>
    <m/>
    <x v="2"/>
    <s v="MedAid &amp; Suppl Pension EE"/>
    <n v="11.15"/>
    <x v="0"/>
    <s v="Calculated"/>
    <n v="0"/>
    <s v="N"/>
    <n v="2857.27"/>
  </r>
  <r>
    <m/>
    <m/>
    <m/>
    <m/>
    <m/>
    <m/>
    <d v="2026-09-30T00:00:00"/>
    <s v="00"/>
    <m/>
    <x v="0"/>
    <s v="PFML - Family Leave EE"/>
    <n v="15.51"/>
    <x v="0"/>
    <s v="Calculated"/>
    <n v="0"/>
    <s v="N"/>
    <n v="2857.27"/>
  </r>
  <r>
    <m/>
    <m/>
    <m/>
    <m/>
    <m/>
    <m/>
    <d v="2026-09-30T00:00:00"/>
    <s v="00"/>
    <m/>
    <x v="3"/>
    <s v="PFML - Medical Leave EE"/>
    <n v="7.54"/>
    <x v="0"/>
    <s v="Calculated"/>
    <n v="0"/>
    <s v="N"/>
    <n v="2857.27"/>
  </r>
  <r>
    <m/>
    <m/>
    <m/>
    <m/>
    <m/>
    <m/>
    <d v="2026-09-30T00:00:00"/>
    <s v="00"/>
    <m/>
    <x v="5"/>
    <s v="Industrial Insurance ER"/>
    <n v="16.54"/>
    <x v="1"/>
    <s v="Calculated"/>
    <n v="0"/>
    <s v="N"/>
    <n v="2857.27"/>
  </r>
  <r>
    <m/>
    <m/>
    <m/>
    <m/>
    <m/>
    <m/>
    <d v="2026-09-30T00:00:00"/>
    <s v="00"/>
    <m/>
    <x v="7"/>
    <s v="MedAid &amp; Suppl Pension ER"/>
    <n v="11.15"/>
    <x v="1"/>
    <s v="Calculated"/>
    <n v="0"/>
    <s v="N"/>
    <n v="2857.27"/>
  </r>
  <r>
    <m/>
    <m/>
    <m/>
    <m/>
    <m/>
    <m/>
    <d v="2026-09-30T00:00:00"/>
    <s v="00"/>
    <m/>
    <x v="6"/>
    <s v="PFML - Medical Leave ER"/>
    <n v="9.23"/>
    <x v="1"/>
    <s v="Calculated"/>
    <n v="0"/>
    <s v="N"/>
    <n v="2857.27"/>
  </r>
  <r>
    <m/>
    <m/>
    <m/>
    <m/>
    <m/>
    <m/>
    <d v="2026-09-30T00:00:00"/>
    <s v="00"/>
    <m/>
    <x v="4"/>
    <s v="HERP Supplemental Funding"/>
    <n v="3.71"/>
    <x v="1"/>
    <s v="Calculated"/>
    <n v="0"/>
    <s v="N"/>
    <n v="2857.27"/>
  </r>
  <r>
    <m/>
    <m/>
    <m/>
    <m/>
    <m/>
    <m/>
    <d v="2026-09-30T00:00:00"/>
    <s v="10"/>
    <s v="U"/>
    <x v="8"/>
    <s v="Uniform Classic"/>
    <n v="72.5"/>
    <x v="2"/>
    <s v="Calculated"/>
    <n v="0"/>
    <s v="N"/>
    <n v="2857.27"/>
  </r>
  <r>
    <m/>
    <m/>
    <m/>
    <m/>
    <m/>
    <m/>
    <d v="2026-09-30T00:00:00"/>
    <s v="31"/>
    <s v="OLTD03"/>
    <x v="9"/>
    <s v="Long Term Disability"/>
    <n v="14.29"/>
    <x v="0"/>
    <s v="Calculated"/>
    <n v="0"/>
    <s v="N"/>
    <n v="2857.27"/>
  </r>
  <r>
    <m/>
    <m/>
    <m/>
    <m/>
    <m/>
    <m/>
    <d v="2026-09-30T00:00:00"/>
    <s v="7X"/>
    <s v="SBRP3"/>
    <x v="10"/>
    <s v="SBRP (TIAA-CREF)"/>
    <n v="285.73"/>
    <x v="2"/>
    <s v="Calculated"/>
    <n v="0"/>
    <s v="N"/>
    <n v="2857.27"/>
  </r>
  <r>
    <m/>
    <m/>
    <m/>
    <m/>
    <m/>
    <m/>
    <d v="2026-09-30T00:00:00"/>
    <s v="7X"/>
    <s v="SBRP3"/>
    <x v="10"/>
    <s v="SBRP (TIAA-CREF)"/>
    <n v="285.73"/>
    <x v="1"/>
    <s v="Calculated"/>
    <n v="0"/>
    <s v="N"/>
    <n v="2857.27"/>
  </r>
  <r>
    <m/>
    <m/>
    <m/>
    <m/>
    <m/>
    <m/>
    <d v="2026-09-30T00:00:00"/>
    <s v="00"/>
    <m/>
    <x v="17"/>
    <s v="Dues - WEA PTE"/>
    <n v="39.770000000000003"/>
    <x v="0"/>
    <s v="Calculated"/>
    <n v="0"/>
    <s v="N"/>
    <n v="2986.08"/>
  </r>
  <r>
    <m/>
    <m/>
    <m/>
    <m/>
    <m/>
    <m/>
    <d v="2026-09-30T00:00:00"/>
    <s v="00"/>
    <m/>
    <x v="21"/>
    <s v="Foundation - Bates"/>
    <n v="10"/>
    <x v="0"/>
    <s v="Calculated"/>
    <n v="0"/>
    <s v="N"/>
    <n v="2986.08"/>
  </r>
  <r>
    <m/>
    <m/>
    <m/>
    <m/>
    <m/>
    <m/>
    <d v="2026-09-30T00:00:00"/>
    <s v="00"/>
    <m/>
    <x v="0"/>
    <s v="PFML - Family Leave EE"/>
    <n v="16.21"/>
    <x v="0"/>
    <s v="Calculated"/>
    <n v="0"/>
    <s v="N"/>
    <n v="2986.08"/>
  </r>
  <r>
    <m/>
    <m/>
    <m/>
    <m/>
    <m/>
    <m/>
    <d v="2026-09-30T00:00:00"/>
    <s v="00"/>
    <m/>
    <x v="3"/>
    <s v="PFML - Medical Leave EE"/>
    <n v="7.88"/>
    <x v="0"/>
    <s v="Calculated"/>
    <n v="0"/>
    <s v="N"/>
    <n v="2986.08"/>
  </r>
  <r>
    <m/>
    <m/>
    <m/>
    <m/>
    <m/>
    <m/>
    <d v="2026-09-30T00:00:00"/>
    <s v="00"/>
    <m/>
    <x v="2"/>
    <s v="MedAid &amp; Suppl Pension EE"/>
    <n v="11.15"/>
    <x v="0"/>
    <s v="Calculated"/>
    <n v="0"/>
    <s v="N"/>
    <n v="2986.08"/>
  </r>
  <r>
    <m/>
    <m/>
    <m/>
    <m/>
    <m/>
    <m/>
    <d v="2026-09-30T00:00:00"/>
    <s v="00"/>
    <m/>
    <x v="6"/>
    <s v="PFML - Medical Leave ER"/>
    <n v="9.65"/>
    <x v="1"/>
    <s v="Calculated"/>
    <n v="0"/>
    <s v="N"/>
    <n v="2986.08"/>
  </r>
  <r>
    <m/>
    <m/>
    <m/>
    <m/>
    <m/>
    <m/>
    <d v="2026-09-30T00:00:00"/>
    <s v="00"/>
    <m/>
    <x v="7"/>
    <s v="MedAid &amp; Suppl Pension ER"/>
    <n v="11.15"/>
    <x v="1"/>
    <s v="Calculated"/>
    <n v="0"/>
    <s v="N"/>
    <n v="2986.08"/>
  </r>
  <r>
    <m/>
    <m/>
    <m/>
    <m/>
    <m/>
    <m/>
    <d v="2026-09-30T00:00:00"/>
    <s v="00"/>
    <m/>
    <x v="5"/>
    <s v="Industrial Insurance ER"/>
    <n v="16.54"/>
    <x v="1"/>
    <s v="Calculated"/>
    <n v="0"/>
    <s v="N"/>
    <n v="2986.08"/>
  </r>
  <r>
    <m/>
    <m/>
    <m/>
    <m/>
    <m/>
    <m/>
    <d v="2026-09-30T00:00:00"/>
    <s v="10"/>
    <s v="C1"/>
    <x v="18"/>
    <s v="Kaiser WA SoundChoice"/>
    <n v="140.5"/>
    <x v="2"/>
    <s v="Calculated"/>
    <n v="0"/>
    <s v="N"/>
    <n v="2986.08"/>
  </r>
  <r>
    <m/>
    <m/>
    <m/>
    <m/>
    <m/>
    <m/>
    <d v="2026-09-30T00:00:00"/>
    <s v="31"/>
    <s v="OLTD11"/>
    <x v="9"/>
    <s v="Long Term Disability"/>
    <n v="11.65"/>
    <x v="0"/>
    <s v="Calculated"/>
    <n v="0"/>
    <s v="N"/>
    <n v="2986.08"/>
  </r>
  <r>
    <m/>
    <m/>
    <m/>
    <m/>
    <m/>
    <m/>
    <d v="2026-09-30T00:00:00"/>
    <s v="49"/>
    <s v="SAV02"/>
    <x v="11"/>
    <s v="Wa State Deferred Comp Plan"/>
    <n v="149.30000000000001"/>
    <x v="2"/>
    <s v="Calculated"/>
    <n v="0"/>
    <s v="N"/>
    <n v="2986.08"/>
  </r>
  <r>
    <m/>
    <m/>
    <m/>
    <m/>
    <m/>
    <m/>
    <d v="2026-09-30T00:00:00"/>
    <s v="7Z"/>
    <s v="PER2"/>
    <x v="15"/>
    <s v="PERS Plan 2"/>
    <n v="160.65"/>
    <x v="2"/>
    <s v="Calculated"/>
    <n v="0"/>
    <s v="N"/>
    <n v="2986.08"/>
  </r>
  <r>
    <m/>
    <m/>
    <m/>
    <m/>
    <m/>
    <m/>
    <d v="2026-09-30T00:00:00"/>
    <s v="7Z"/>
    <s v="PER2"/>
    <x v="15"/>
    <s v="PERS Plan 2"/>
    <n v="166.62"/>
    <x v="1"/>
    <s v="Calculated"/>
    <n v="0"/>
    <s v="N"/>
    <n v="2986.08"/>
  </r>
  <r>
    <m/>
    <m/>
    <m/>
    <m/>
    <m/>
    <m/>
    <d v="2026-09-30T00:00:00"/>
    <s v="00"/>
    <m/>
    <x v="2"/>
    <s v="MedAid &amp; Suppl Pension EE"/>
    <n v="11.15"/>
    <x v="0"/>
    <s v="Calculated"/>
    <n v="0"/>
    <s v="N"/>
    <n v="4386.91"/>
  </r>
  <r>
    <m/>
    <m/>
    <m/>
    <m/>
    <m/>
    <m/>
    <d v="2026-09-30T00:00:00"/>
    <s v="00"/>
    <m/>
    <x v="3"/>
    <s v="PFML - Medical Leave EE"/>
    <n v="11.58"/>
    <x v="0"/>
    <s v="Calculated"/>
    <n v="0"/>
    <s v="N"/>
    <n v="4386.91"/>
  </r>
  <r>
    <m/>
    <m/>
    <m/>
    <m/>
    <m/>
    <m/>
    <d v="2026-09-30T00:00:00"/>
    <s v="00"/>
    <m/>
    <x v="1"/>
    <s v="Dues - AFT 4184 Category G-H"/>
    <n v="57.42"/>
    <x v="0"/>
    <s v="Calculated"/>
    <n v="0"/>
    <s v="N"/>
    <n v="4386.91"/>
  </r>
  <r>
    <m/>
    <m/>
    <m/>
    <m/>
    <m/>
    <m/>
    <d v="2026-09-30T00:00:00"/>
    <s v="00"/>
    <m/>
    <x v="24"/>
    <s v="AFT Cope"/>
    <n v="10"/>
    <x v="0"/>
    <s v="Calculated"/>
    <n v="0"/>
    <s v="N"/>
    <n v="4386.91"/>
  </r>
  <r>
    <m/>
    <m/>
    <m/>
    <m/>
    <m/>
    <m/>
    <d v="2026-09-30T00:00:00"/>
    <s v="00"/>
    <m/>
    <x v="0"/>
    <s v="PFML - Family Leave EE"/>
    <n v="23.82"/>
    <x v="0"/>
    <s v="Calculated"/>
    <n v="0"/>
    <s v="N"/>
    <n v="4386.91"/>
  </r>
  <r>
    <m/>
    <m/>
    <m/>
    <m/>
    <m/>
    <m/>
    <d v="2026-09-30T00:00:00"/>
    <s v="00"/>
    <m/>
    <x v="5"/>
    <s v="Industrial Insurance ER"/>
    <n v="16.54"/>
    <x v="1"/>
    <s v="Calculated"/>
    <n v="0"/>
    <s v="N"/>
    <n v="4386.91"/>
  </r>
  <r>
    <m/>
    <m/>
    <m/>
    <m/>
    <m/>
    <m/>
    <d v="2026-09-30T00:00:00"/>
    <s v="00"/>
    <m/>
    <x v="4"/>
    <s v="HERP Supplemental Funding"/>
    <n v="5.7"/>
    <x v="1"/>
    <s v="Calculated"/>
    <n v="0"/>
    <s v="N"/>
    <n v="4386.91"/>
  </r>
  <r>
    <m/>
    <m/>
    <m/>
    <m/>
    <m/>
    <m/>
    <d v="2026-09-30T00:00:00"/>
    <s v="00"/>
    <m/>
    <x v="6"/>
    <s v="PFML - Medical Leave ER"/>
    <n v="14.17"/>
    <x v="1"/>
    <s v="Calculated"/>
    <n v="0"/>
    <s v="N"/>
    <n v="4386.91"/>
  </r>
  <r>
    <m/>
    <m/>
    <m/>
    <m/>
    <m/>
    <m/>
    <d v="2026-09-30T00:00:00"/>
    <s v="00"/>
    <m/>
    <x v="7"/>
    <s v="MedAid &amp; Suppl Pension ER"/>
    <n v="11.15"/>
    <x v="1"/>
    <s v="Calculated"/>
    <n v="0"/>
    <s v="N"/>
    <n v="4386.91"/>
  </r>
  <r>
    <m/>
    <m/>
    <m/>
    <m/>
    <m/>
    <m/>
    <d v="2026-09-30T00:00:00"/>
    <s v="31"/>
    <s v="OLTD03"/>
    <x v="9"/>
    <s v="Long Term Disability"/>
    <n v="20.02"/>
    <x v="0"/>
    <s v="Calculated"/>
    <n v="0"/>
    <s v="N"/>
    <n v="4386.91"/>
  </r>
  <r>
    <m/>
    <m/>
    <m/>
    <m/>
    <m/>
    <m/>
    <d v="2026-09-30T00:00:00"/>
    <s v="7X"/>
    <s v="SBRP3"/>
    <x v="10"/>
    <s v="SBRP (TIAA-CREF)"/>
    <n v="438.69"/>
    <x v="2"/>
    <s v="Calculated"/>
    <n v="0"/>
    <s v="N"/>
    <n v="4386.91"/>
  </r>
  <r>
    <m/>
    <m/>
    <m/>
    <m/>
    <m/>
    <m/>
    <d v="2026-09-30T00:00:00"/>
    <s v="7X"/>
    <s v="SBRP3"/>
    <x v="10"/>
    <s v="SBRP (TIAA-CREF)"/>
    <n v="438.69"/>
    <x v="1"/>
    <s v="Calculated"/>
    <n v="0"/>
    <s v="N"/>
    <n v="4386.91"/>
  </r>
  <r>
    <m/>
    <m/>
    <m/>
    <m/>
    <m/>
    <m/>
    <d v="2026-09-30T00:00:00"/>
    <s v="00"/>
    <m/>
    <x v="2"/>
    <s v="MedAid &amp; Suppl Pension EE"/>
    <n v="5.99"/>
    <x v="0"/>
    <s v="Calculated"/>
    <n v="0"/>
    <s v="N"/>
    <n v="977.82"/>
  </r>
  <r>
    <m/>
    <m/>
    <m/>
    <m/>
    <m/>
    <m/>
    <d v="2026-09-30T00:00:00"/>
    <s v="00"/>
    <m/>
    <x v="0"/>
    <s v="PFML - Family Leave EE"/>
    <n v="5.31"/>
    <x v="0"/>
    <s v="Calculated"/>
    <n v="0"/>
    <s v="N"/>
    <n v="977.82"/>
  </r>
  <r>
    <m/>
    <m/>
    <m/>
    <m/>
    <m/>
    <m/>
    <d v="2026-09-30T00:00:00"/>
    <s v="00"/>
    <m/>
    <x v="3"/>
    <s v="PFML - Medical Leave EE"/>
    <n v="2.58"/>
    <x v="0"/>
    <s v="Calculated"/>
    <n v="0"/>
    <s v="N"/>
    <n v="977.82"/>
  </r>
  <r>
    <m/>
    <m/>
    <m/>
    <m/>
    <m/>
    <m/>
    <d v="2026-09-30T00:00:00"/>
    <s v="00"/>
    <m/>
    <x v="6"/>
    <s v="PFML - Medical Leave ER"/>
    <n v="3.16"/>
    <x v="1"/>
    <s v="Calculated"/>
    <n v="0"/>
    <s v="N"/>
    <n v="977.82"/>
  </r>
  <r>
    <m/>
    <m/>
    <m/>
    <m/>
    <m/>
    <m/>
    <d v="2026-09-30T00:00:00"/>
    <s v="00"/>
    <m/>
    <x v="5"/>
    <s v="Industrial Insurance ER"/>
    <n v="8.8800000000000008"/>
    <x v="1"/>
    <s v="Calculated"/>
    <n v="0"/>
    <s v="N"/>
    <n v="977.82"/>
  </r>
  <r>
    <m/>
    <m/>
    <m/>
    <m/>
    <m/>
    <m/>
    <d v="2026-09-30T00:00:00"/>
    <s v="00"/>
    <m/>
    <x v="7"/>
    <s v="MedAid &amp; Suppl Pension ER"/>
    <n v="5.99"/>
    <x v="1"/>
    <s v="Calculated"/>
    <n v="0"/>
    <s v="N"/>
    <n v="977.82"/>
  </r>
  <r>
    <m/>
    <m/>
    <m/>
    <m/>
    <m/>
    <m/>
    <d v="2026-09-30T00:00:00"/>
    <s v="00"/>
    <m/>
    <x v="3"/>
    <s v="PFML - Medical Leave EE"/>
    <n v="20.43"/>
    <x v="0"/>
    <s v="Calculated"/>
    <n v="0"/>
    <s v="N"/>
    <n v="7738.45"/>
  </r>
  <r>
    <m/>
    <m/>
    <m/>
    <m/>
    <m/>
    <m/>
    <d v="2026-09-30T00:00:00"/>
    <s v="00"/>
    <m/>
    <x v="0"/>
    <s v="PFML - Family Leave EE"/>
    <n v="42.02"/>
    <x v="0"/>
    <s v="Calculated"/>
    <n v="0"/>
    <s v="N"/>
    <n v="7738.45"/>
  </r>
  <r>
    <m/>
    <m/>
    <m/>
    <m/>
    <m/>
    <m/>
    <d v="2026-09-30T00:00:00"/>
    <s v="00"/>
    <m/>
    <x v="21"/>
    <s v="Foundation - Bates"/>
    <n v="75"/>
    <x v="0"/>
    <s v="Calculated"/>
    <n v="0"/>
    <s v="N"/>
    <n v="7738.45"/>
  </r>
  <r>
    <m/>
    <m/>
    <m/>
    <m/>
    <m/>
    <m/>
    <d v="2026-09-30T00:00:00"/>
    <s v="00"/>
    <m/>
    <x v="2"/>
    <s v="MedAid &amp; Suppl Pension EE"/>
    <n v="11.15"/>
    <x v="0"/>
    <s v="Calculated"/>
    <n v="0"/>
    <s v="N"/>
    <n v="7738.45"/>
  </r>
  <r>
    <m/>
    <m/>
    <m/>
    <m/>
    <m/>
    <m/>
    <d v="2026-09-30T00:00:00"/>
    <s v="00"/>
    <m/>
    <x v="13"/>
    <s v="MetLife"/>
    <n v="84.6"/>
    <x v="0"/>
    <s v="Calculated"/>
    <n v="0"/>
    <s v="N"/>
    <n v="7738.45"/>
  </r>
  <r>
    <m/>
    <m/>
    <m/>
    <m/>
    <m/>
    <m/>
    <d v="2026-09-30T00:00:00"/>
    <s v="00"/>
    <m/>
    <x v="6"/>
    <s v="PFML - Medical Leave ER"/>
    <n v="25"/>
    <x v="1"/>
    <s v="Calculated"/>
    <n v="0"/>
    <s v="N"/>
    <n v="7738.45"/>
  </r>
  <r>
    <m/>
    <m/>
    <m/>
    <m/>
    <m/>
    <m/>
    <d v="2026-09-30T00:00:00"/>
    <s v="00"/>
    <m/>
    <x v="7"/>
    <s v="MedAid &amp; Suppl Pension ER"/>
    <n v="11.15"/>
    <x v="1"/>
    <s v="Calculated"/>
    <n v="0"/>
    <s v="N"/>
    <n v="7738.45"/>
  </r>
  <r>
    <m/>
    <m/>
    <m/>
    <m/>
    <m/>
    <m/>
    <d v="2026-09-30T00:00:00"/>
    <s v="00"/>
    <m/>
    <x v="5"/>
    <s v="Industrial Insurance ER"/>
    <n v="16.54"/>
    <x v="1"/>
    <s v="Calculated"/>
    <n v="0"/>
    <s v="N"/>
    <n v="7738.45"/>
  </r>
  <r>
    <m/>
    <m/>
    <m/>
    <m/>
    <m/>
    <m/>
    <d v="2026-09-30T00:00:00"/>
    <s v="00"/>
    <m/>
    <x v="4"/>
    <s v="HERP Supplemental Funding"/>
    <n v="10.06"/>
    <x v="1"/>
    <s v="Calculated"/>
    <n v="0"/>
    <s v="N"/>
    <n v="7738.45"/>
  </r>
  <r>
    <m/>
    <m/>
    <m/>
    <m/>
    <m/>
    <m/>
    <d v="2026-09-30T00:00:00"/>
    <s v="10"/>
    <s v="UH"/>
    <x v="25"/>
    <s v="Uniform CDHP"/>
    <n v="57"/>
    <x v="2"/>
    <s v="Calculated"/>
    <n v="0"/>
    <s v="N"/>
    <n v="7738.45"/>
  </r>
  <r>
    <m/>
    <m/>
    <m/>
    <m/>
    <m/>
    <m/>
    <d v="2026-09-30T00:00:00"/>
    <s v="31"/>
    <s v="OLTD03"/>
    <x v="9"/>
    <s v="Long Term Disability"/>
    <n v="38.69"/>
    <x v="0"/>
    <s v="Calculated"/>
    <n v="0"/>
    <s v="N"/>
    <n v="7738.45"/>
  </r>
  <r>
    <m/>
    <m/>
    <m/>
    <m/>
    <m/>
    <m/>
    <d v="2026-09-30T00:00:00"/>
    <s v="49"/>
    <s v="SAV02"/>
    <x v="11"/>
    <s v="Wa State Deferred Comp Plan"/>
    <n v="250"/>
    <x v="2"/>
    <s v="Calculated"/>
    <n v="0"/>
    <s v="N"/>
    <n v="7738.45"/>
  </r>
  <r>
    <m/>
    <m/>
    <m/>
    <m/>
    <m/>
    <m/>
    <d v="2026-09-30T00:00:00"/>
    <s v="67"/>
    <s v="HSA02"/>
    <x v="26"/>
    <s v="Health Savings Account"/>
    <n v="306.20999999999998"/>
    <x v="2"/>
    <s v="Calculated"/>
    <n v="0"/>
    <s v="N"/>
    <n v="7738.45"/>
  </r>
  <r>
    <m/>
    <m/>
    <m/>
    <m/>
    <m/>
    <m/>
    <d v="2026-09-30T00:00:00"/>
    <s v="7X"/>
    <s v="SBRP3"/>
    <x v="10"/>
    <s v="SBRP (TIAA-CREF)"/>
    <n v="773.85"/>
    <x v="2"/>
    <s v="Calculated"/>
    <n v="0"/>
    <s v="N"/>
    <n v="7738.45"/>
  </r>
  <r>
    <m/>
    <m/>
    <m/>
    <m/>
    <m/>
    <m/>
    <d v="2026-09-30T00:00:00"/>
    <s v="7X"/>
    <s v="SBRP3"/>
    <x v="10"/>
    <s v="SBRP (TIAA-CREF)"/>
    <n v="773.85"/>
    <x v="1"/>
    <s v="Calculated"/>
    <n v="0"/>
    <s v="N"/>
    <n v="7738.45"/>
  </r>
  <r>
    <m/>
    <m/>
    <m/>
    <m/>
    <m/>
    <m/>
    <d v="2026-09-30T00:00:00"/>
    <s v="00"/>
    <m/>
    <x v="0"/>
    <s v="PFML - Family Leave EE"/>
    <n v="30.94"/>
    <x v="0"/>
    <s v="Calculated"/>
    <n v="0"/>
    <s v="N"/>
    <n v="5698.63"/>
  </r>
  <r>
    <m/>
    <m/>
    <m/>
    <m/>
    <m/>
    <m/>
    <d v="2026-09-30T00:00:00"/>
    <s v="00"/>
    <m/>
    <x v="1"/>
    <s v="Dues - AFT 4184 Category G-H"/>
    <n v="57.42"/>
    <x v="0"/>
    <s v="Calculated"/>
    <n v="0"/>
    <s v="N"/>
    <n v="5698.63"/>
  </r>
  <r>
    <m/>
    <m/>
    <m/>
    <m/>
    <m/>
    <m/>
    <d v="2026-09-30T00:00:00"/>
    <s v="00"/>
    <m/>
    <x v="2"/>
    <s v="MedAid &amp; Suppl Pension EE"/>
    <n v="11.15"/>
    <x v="0"/>
    <s v="Calculated"/>
    <n v="0"/>
    <s v="N"/>
    <n v="5698.63"/>
  </r>
  <r>
    <m/>
    <m/>
    <m/>
    <m/>
    <m/>
    <m/>
    <d v="2026-09-30T00:00:00"/>
    <s v="00"/>
    <m/>
    <x v="3"/>
    <s v="PFML - Medical Leave EE"/>
    <n v="15.04"/>
    <x v="0"/>
    <s v="Calculated"/>
    <n v="0"/>
    <s v="N"/>
    <n v="5698.63"/>
  </r>
  <r>
    <m/>
    <m/>
    <m/>
    <m/>
    <m/>
    <m/>
    <d v="2026-09-30T00:00:00"/>
    <s v="00"/>
    <m/>
    <x v="5"/>
    <s v="Industrial Insurance ER"/>
    <n v="16.54"/>
    <x v="1"/>
    <s v="Calculated"/>
    <n v="0"/>
    <s v="N"/>
    <n v="5698.63"/>
  </r>
  <r>
    <m/>
    <m/>
    <m/>
    <m/>
    <m/>
    <m/>
    <d v="2026-09-30T00:00:00"/>
    <s v="00"/>
    <m/>
    <x v="6"/>
    <s v="PFML - Medical Leave ER"/>
    <n v="18.41"/>
    <x v="1"/>
    <s v="Calculated"/>
    <n v="0"/>
    <s v="N"/>
    <n v="5698.63"/>
  </r>
  <r>
    <m/>
    <m/>
    <m/>
    <m/>
    <m/>
    <m/>
    <d v="2026-09-30T00:00:00"/>
    <s v="00"/>
    <m/>
    <x v="7"/>
    <s v="MedAid &amp; Suppl Pension ER"/>
    <n v="11.15"/>
    <x v="1"/>
    <s v="Calculated"/>
    <n v="0"/>
    <s v="N"/>
    <n v="5698.63"/>
  </r>
  <r>
    <m/>
    <m/>
    <m/>
    <m/>
    <m/>
    <m/>
    <d v="2026-09-30T00:00:00"/>
    <s v="00"/>
    <m/>
    <x v="4"/>
    <s v="HERP Supplemental Funding"/>
    <n v="7.41"/>
    <x v="1"/>
    <s v="Calculated"/>
    <n v="0"/>
    <s v="N"/>
    <n v="5698.63"/>
  </r>
  <r>
    <m/>
    <m/>
    <m/>
    <m/>
    <m/>
    <m/>
    <d v="2026-09-30T00:00:00"/>
    <s v="10"/>
    <s v="U"/>
    <x v="8"/>
    <s v="Uniform Classic"/>
    <n v="72.5"/>
    <x v="2"/>
    <s v="Calculated"/>
    <n v="0"/>
    <s v="N"/>
    <n v="5698.63"/>
  </r>
  <r>
    <m/>
    <m/>
    <m/>
    <m/>
    <m/>
    <m/>
    <d v="2026-09-30T00:00:00"/>
    <s v="31"/>
    <s v="OLTD03"/>
    <x v="9"/>
    <s v="Long Term Disability"/>
    <n v="17.98"/>
    <x v="0"/>
    <s v="Calculated"/>
    <n v="0"/>
    <s v="N"/>
    <n v="5698.63"/>
  </r>
  <r>
    <m/>
    <m/>
    <m/>
    <m/>
    <m/>
    <m/>
    <d v="2026-09-30T00:00:00"/>
    <s v="49"/>
    <s v="SAV02"/>
    <x v="11"/>
    <s v="Wa State Deferred Comp Plan"/>
    <n v="170.96"/>
    <x v="2"/>
    <s v="Calculated"/>
    <n v="0"/>
    <s v="N"/>
    <n v="5698.63"/>
  </r>
  <r>
    <m/>
    <m/>
    <m/>
    <m/>
    <m/>
    <m/>
    <d v="2026-09-30T00:00:00"/>
    <s v="7X"/>
    <s v="SBRP3"/>
    <x v="10"/>
    <s v="SBRP (TIAA-CREF)"/>
    <n v="569.86"/>
    <x v="2"/>
    <s v="Calculated"/>
    <n v="0"/>
    <s v="N"/>
    <n v="5698.63"/>
  </r>
  <r>
    <m/>
    <m/>
    <m/>
    <m/>
    <m/>
    <m/>
    <d v="2026-09-30T00:00:00"/>
    <s v="7X"/>
    <s v="SBRP3"/>
    <x v="10"/>
    <s v="SBRP (TIAA-CREF)"/>
    <n v="569.86"/>
    <x v="1"/>
    <s v="Calculated"/>
    <n v="0"/>
    <s v="N"/>
    <n v="5698.63"/>
  </r>
  <r>
    <m/>
    <m/>
    <m/>
    <m/>
    <m/>
    <m/>
    <d v="2026-09-30T00:00:00"/>
    <s v="00"/>
    <m/>
    <x v="2"/>
    <s v="MedAid &amp; Suppl Pension EE"/>
    <n v="11.15"/>
    <x v="0"/>
    <s v="Calculated"/>
    <n v="0"/>
    <s v="N"/>
    <n v="4020.08"/>
  </r>
  <r>
    <m/>
    <m/>
    <m/>
    <m/>
    <m/>
    <m/>
    <d v="2026-09-30T00:00:00"/>
    <s v="00"/>
    <m/>
    <x v="0"/>
    <s v="PFML - Family Leave EE"/>
    <n v="21.83"/>
    <x v="0"/>
    <s v="Calculated"/>
    <n v="0"/>
    <s v="N"/>
    <n v="4020.08"/>
  </r>
  <r>
    <m/>
    <m/>
    <m/>
    <m/>
    <m/>
    <m/>
    <d v="2026-09-30T00:00:00"/>
    <s v="00"/>
    <m/>
    <x v="17"/>
    <s v="Dues - WEA PTE"/>
    <n v="39.770000000000003"/>
    <x v="0"/>
    <s v="Calculated"/>
    <n v="0"/>
    <s v="N"/>
    <n v="4020.08"/>
  </r>
  <r>
    <m/>
    <m/>
    <m/>
    <m/>
    <m/>
    <m/>
    <d v="2026-09-30T00:00:00"/>
    <s v="00"/>
    <m/>
    <x v="3"/>
    <s v="PFML - Medical Leave EE"/>
    <n v="10.61"/>
    <x v="0"/>
    <s v="Calculated"/>
    <n v="0"/>
    <s v="N"/>
    <n v="4020.08"/>
  </r>
  <r>
    <m/>
    <m/>
    <m/>
    <m/>
    <m/>
    <m/>
    <d v="2026-09-30T00:00:00"/>
    <s v="00"/>
    <m/>
    <x v="5"/>
    <s v="Industrial Insurance ER"/>
    <n v="16.54"/>
    <x v="1"/>
    <s v="Calculated"/>
    <n v="0"/>
    <s v="N"/>
    <n v="4020.08"/>
  </r>
  <r>
    <m/>
    <m/>
    <m/>
    <m/>
    <m/>
    <m/>
    <d v="2026-09-30T00:00:00"/>
    <s v="00"/>
    <m/>
    <x v="6"/>
    <s v="PFML - Medical Leave ER"/>
    <n v="12.98"/>
    <x v="1"/>
    <s v="Calculated"/>
    <n v="0"/>
    <s v="N"/>
    <n v="4020.08"/>
  </r>
  <r>
    <m/>
    <m/>
    <m/>
    <m/>
    <m/>
    <m/>
    <d v="2026-09-30T00:00:00"/>
    <s v="00"/>
    <m/>
    <x v="7"/>
    <s v="MedAid &amp; Suppl Pension ER"/>
    <n v="11.15"/>
    <x v="1"/>
    <s v="Calculated"/>
    <n v="0"/>
    <s v="N"/>
    <n v="4020.08"/>
  </r>
  <r>
    <m/>
    <m/>
    <m/>
    <m/>
    <m/>
    <m/>
    <d v="2026-09-30T00:00:00"/>
    <s v="10"/>
    <s v="C"/>
    <x v="27"/>
    <s v="Kaiser WA Classic"/>
    <n v="194"/>
    <x v="2"/>
    <s v="Calculated"/>
    <n v="0"/>
    <s v="N"/>
    <n v="4020.08"/>
  </r>
  <r>
    <m/>
    <m/>
    <m/>
    <m/>
    <m/>
    <m/>
    <d v="2026-09-30T00:00:00"/>
    <s v="31"/>
    <s v="OLTD11"/>
    <x v="9"/>
    <s v="Long Term Disability"/>
    <n v="15.6"/>
    <x v="0"/>
    <s v="Calculated"/>
    <n v="0"/>
    <s v="N"/>
    <n v="4020.08"/>
  </r>
  <r>
    <m/>
    <m/>
    <m/>
    <m/>
    <m/>
    <m/>
    <d v="2026-09-30T00:00:00"/>
    <s v="7Z"/>
    <s v="PER3IC"/>
    <x v="28"/>
    <s v="PERS 3  WSIB"/>
    <n v="241.2"/>
    <x v="2"/>
    <s v="Calculated"/>
    <n v="0"/>
    <s v="N"/>
    <n v="4020.08"/>
  </r>
  <r>
    <m/>
    <m/>
    <m/>
    <m/>
    <m/>
    <m/>
    <d v="2026-09-30T00:00:00"/>
    <s v="7Z"/>
    <s v="PER3IC"/>
    <x v="28"/>
    <s v="PERS 3  WSIB"/>
    <n v="224.32"/>
    <x v="1"/>
    <s v="Calculated"/>
    <n v="0"/>
    <s v="N"/>
    <n v="4020.08"/>
  </r>
  <r>
    <m/>
    <m/>
    <m/>
    <m/>
    <m/>
    <m/>
    <d v="2026-09-30T00:00:00"/>
    <s v="00"/>
    <m/>
    <x v="2"/>
    <s v="MedAid &amp; Suppl Pension EE"/>
    <n v="5.85"/>
    <x v="0"/>
    <s v="Calculated"/>
    <n v="0"/>
    <s v="N"/>
    <n v="2693.46"/>
  </r>
  <r>
    <m/>
    <m/>
    <m/>
    <m/>
    <m/>
    <m/>
    <d v="2026-09-30T00:00:00"/>
    <s v="00"/>
    <m/>
    <x v="0"/>
    <s v="PFML - Family Leave EE"/>
    <n v="14.63"/>
    <x v="0"/>
    <s v="Calculated"/>
    <n v="0"/>
    <s v="N"/>
    <n v="2693.46"/>
  </r>
  <r>
    <m/>
    <m/>
    <m/>
    <m/>
    <m/>
    <m/>
    <d v="2026-09-30T00:00:00"/>
    <s v="00"/>
    <m/>
    <x v="3"/>
    <s v="PFML - Medical Leave EE"/>
    <n v="7.11"/>
    <x v="0"/>
    <s v="Calculated"/>
    <n v="0"/>
    <s v="N"/>
    <n v="2693.46"/>
  </r>
  <r>
    <m/>
    <m/>
    <m/>
    <m/>
    <m/>
    <m/>
    <d v="2026-09-30T00:00:00"/>
    <s v="00"/>
    <m/>
    <x v="6"/>
    <s v="PFML - Medical Leave ER"/>
    <n v="8.6999999999999993"/>
    <x v="1"/>
    <s v="Calculated"/>
    <n v="0"/>
    <s v="N"/>
    <n v="2693.46"/>
  </r>
  <r>
    <m/>
    <m/>
    <m/>
    <m/>
    <m/>
    <m/>
    <d v="2026-09-30T00:00:00"/>
    <s v="00"/>
    <m/>
    <x v="5"/>
    <s v="Industrial Insurance ER"/>
    <n v="8.68"/>
    <x v="1"/>
    <s v="Calculated"/>
    <n v="0"/>
    <s v="N"/>
    <n v="2693.46"/>
  </r>
  <r>
    <m/>
    <m/>
    <m/>
    <m/>
    <m/>
    <m/>
    <d v="2026-09-30T00:00:00"/>
    <s v="00"/>
    <m/>
    <x v="7"/>
    <s v="MedAid &amp; Suppl Pension ER"/>
    <n v="5.85"/>
    <x v="1"/>
    <s v="Calculated"/>
    <n v="0"/>
    <s v="N"/>
    <n v="2693.46"/>
  </r>
  <r>
    <m/>
    <m/>
    <m/>
    <m/>
    <m/>
    <m/>
    <d v="2026-09-30T00:00:00"/>
    <s v="00"/>
    <m/>
    <x v="1"/>
    <s v="Dues - AFT 4184 Category G-H"/>
    <n v="60.67"/>
    <x v="0"/>
    <s v="Calculated"/>
    <n v="0"/>
    <s v="N"/>
    <n v="4385.68"/>
  </r>
  <r>
    <m/>
    <m/>
    <m/>
    <m/>
    <m/>
    <m/>
    <d v="2026-09-30T00:00:00"/>
    <s v="00"/>
    <m/>
    <x v="13"/>
    <s v="MetLife"/>
    <n v="134.34"/>
    <x v="0"/>
    <s v="Calculated"/>
    <n v="0"/>
    <s v="N"/>
    <n v="4385.68"/>
  </r>
  <r>
    <m/>
    <m/>
    <m/>
    <m/>
    <m/>
    <m/>
    <d v="2026-09-30T00:00:00"/>
    <s v="00"/>
    <m/>
    <x v="3"/>
    <s v="PFML - Medical Leave EE"/>
    <n v="11.58"/>
    <x v="0"/>
    <s v="Calculated"/>
    <n v="0"/>
    <s v="N"/>
    <n v="4385.68"/>
  </r>
  <r>
    <m/>
    <m/>
    <m/>
    <m/>
    <m/>
    <m/>
    <d v="2026-09-30T00:00:00"/>
    <s v="00"/>
    <m/>
    <x v="0"/>
    <s v="PFML - Family Leave EE"/>
    <n v="23.81"/>
    <x v="0"/>
    <s v="Calculated"/>
    <n v="0"/>
    <s v="N"/>
    <n v="4385.68"/>
  </r>
  <r>
    <m/>
    <m/>
    <m/>
    <m/>
    <m/>
    <m/>
    <d v="2026-09-30T00:00:00"/>
    <s v="00"/>
    <m/>
    <x v="2"/>
    <s v="MedAid &amp; Suppl Pension EE"/>
    <n v="11.15"/>
    <x v="0"/>
    <s v="Calculated"/>
    <n v="0"/>
    <s v="N"/>
    <n v="4385.68"/>
  </r>
  <r>
    <m/>
    <m/>
    <m/>
    <m/>
    <m/>
    <m/>
    <d v="2026-09-30T00:00:00"/>
    <s v="00"/>
    <m/>
    <x v="4"/>
    <s v="HERP Supplemental Funding"/>
    <n v="5.7"/>
    <x v="1"/>
    <s v="Calculated"/>
    <n v="0"/>
    <s v="N"/>
    <n v="4385.68"/>
  </r>
  <r>
    <m/>
    <m/>
    <m/>
    <m/>
    <m/>
    <m/>
    <d v="2026-09-30T00:00:00"/>
    <s v="00"/>
    <m/>
    <x v="7"/>
    <s v="MedAid &amp; Suppl Pension ER"/>
    <n v="11.15"/>
    <x v="1"/>
    <s v="Calculated"/>
    <n v="0"/>
    <s v="N"/>
    <n v="4385.68"/>
  </r>
  <r>
    <m/>
    <m/>
    <m/>
    <m/>
    <m/>
    <m/>
    <d v="2026-09-30T00:00:00"/>
    <s v="00"/>
    <m/>
    <x v="6"/>
    <s v="PFML - Medical Leave ER"/>
    <n v="14.17"/>
    <x v="1"/>
    <s v="Calculated"/>
    <n v="0"/>
    <s v="N"/>
    <n v="4385.68"/>
  </r>
  <r>
    <m/>
    <m/>
    <m/>
    <m/>
    <m/>
    <m/>
    <d v="2026-09-30T00:00:00"/>
    <s v="00"/>
    <m/>
    <x v="5"/>
    <s v="Industrial Insurance ER"/>
    <n v="16.54"/>
    <x v="1"/>
    <s v="Calculated"/>
    <n v="0"/>
    <s v="N"/>
    <n v="4385.68"/>
  </r>
  <r>
    <m/>
    <m/>
    <m/>
    <m/>
    <m/>
    <m/>
    <d v="2026-09-30T00:00:00"/>
    <s v="10"/>
    <s v="U"/>
    <x v="8"/>
    <s v="Uniform Classic"/>
    <n v="145"/>
    <x v="2"/>
    <s v="Calculated"/>
    <n v="0"/>
    <s v="N"/>
    <n v="4385.68"/>
  </r>
  <r>
    <m/>
    <m/>
    <m/>
    <m/>
    <m/>
    <m/>
    <d v="2026-09-30T00:00:00"/>
    <s v="31"/>
    <s v="OLTD03"/>
    <x v="9"/>
    <s v="Long Term Disability"/>
    <n v="21.01"/>
    <x v="0"/>
    <s v="Calculated"/>
    <n v="0"/>
    <s v="N"/>
    <n v="4385.68"/>
  </r>
  <r>
    <m/>
    <m/>
    <m/>
    <m/>
    <m/>
    <m/>
    <d v="2026-09-30T00:00:00"/>
    <s v="49"/>
    <s v="SAV02"/>
    <x v="11"/>
    <s v="Wa State Deferred Comp Plan"/>
    <n v="131.57"/>
    <x v="2"/>
    <s v="Calculated"/>
    <n v="0"/>
    <s v="N"/>
    <n v="4385.68"/>
  </r>
  <r>
    <m/>
    <m/>
    <m/>
    <m/>
    <m/>
    <m/>
    <d v="2026-09-30T00:00:00"/>
    <s v="7X"/>
    <s v="SBRP3"/>
    <x v="10"/>
    <s v="SBRP (TIAA-CREF)"/>
    <n v="438.57"/>
    <x v="2"/>
    <s v="Calculated"/>
    <n v="0"/>
    <s v="N"/>
    <n v="4385.68"/>
  </r>
  <r>
    <m/>
    <m/>
    <m/>
    <m/>
    <m/>
    <m/>
    <d v="2026-09-30T00:00:00"/>
    <s v="7X"/>
    <s v="SBRP3"/>
    <x v="10"/>
    <s v="SBRP (TIAA-CREF)"/>
    <n v="438.57"/>
    <x v="1"/>
    <s v="Calculated"/>
    <n v="0"/>
    <s v="N"/>
    <n v="4385.68"/>
  </r>
  <r>
    <m/>
    <m/>
    <m/>
    <m/>
    <m/>
    <m/>
    <d v="2026-09-30T00:00:00"/>
    <s v="00"/>
    <m/>
    <x v="2"/>
    <s v="MedAid &amp; Suppl Pension EE"/>
    <n v="1.45"/>
    <x v="0"/>
    <s v="Calculated"/>
    <n v="0"/>
    <s v="N"/>
    <n v="585.41"/>
  </r>
  <r>
    <m/>
    <m/>
    <m/>
    <m/>
    <m/>
    <m/>
    <d v="2026-09-30T00:00:00"/>
    <s v="00"/>
    <m/>
    <x v="3"/>
    <s v="PFML - Medical Leave EE"/>
    <n v="1.55"/>
    <x v="0"/>
    <s v="Calculated"/>
    <n v="0"/>
    <s v="N"/>
    <n v="585.41"/>
  </r>
  <r>
    <m/>
    <m/>
    <m/>
    <m/>
    <m/>
    <m/>
    <d v="2026-09-30T00:00:00"/>
    <s v="00"/>
    <m/>
    <x v="0"/>
    <s v="PFML - Family Leave EE"/>
    <n v="3.18"/>
    <x v="0"/>
    <s v="Calculated"/>
    <n v="0"/>
    <s v="N"/>
    <n v="585.41"/>
  </r>
  <r>
    <m/>
    <m/>
    <m/>
    <m/>
    <m/>
    <m/>
    <d v="2026-09-30T00:00:00"/>
    <s v="00"/>
    <m/>
    <x v="5"/>
    <s v="Industrial Insurance ER"/>
    <n v="2.15"/>
    <x v="1"/>
    <s v="Calculated"/>
    <n v="0"/>
    <s v="N"/>
    <n v="585.41"/>
  </r>
  <r>
    <m/>
    <m/>
    <m/>
    <m/>
    <m/>
    <m/>
    <d v="2026-09-30T00:00:00"/>
    <s v="00"/>
    <m/>
    <x v="6"/>
    <s v="PFML - Medical Leave ER"/>
    <n v="1.89"/>
    <x v="1"/>
    <s v="Calculated"/>
    <n v="0"/>
    <s v="N"/>
    <n v="585.41"/>
  </r>
  <r>
    <m/>
    <m/>
    <m/>
    <m/>
    <m/>
    <m/>
    <d v="2026-09-30T00:00:00"/>
    <s v="00"/>
    <m/>
    <x v="7"/>
    <s v="MedAid &amp; Suppl Pension ER"/>
    <n v="1.45"/>
    <x v="1"/>
    <s v="Calculated"/>
    <n v="0"/>
    <s v="N"/>
    <n v="585.41"/>
  </r>
  <r>
    <m/>
    <m/>
    <m/>
    <m/>
    <m/>
    <m/>
    <d v="2026-09-30T00:00:00"/>
    <s v="7X"/>
    <s v="SBRP3"/>
    <x v="10"/>
    <s v="SBRP (TIAA-CREF)"/>
    <n v="58.54"/>
    <x v="2"/>
    <s v="Calculated"/>
    <n v="0"/>
    <s v="N"/>
    <n v="585.41"/>
  </r>
  <r>
    <m/>
    <m/>
    <m/>
    <m/>
    <m/>
    <m/>
    <d v="2026-09-30T00:00:00"/>
    <s v="7X"/>
    <s v="SBRP3"/>
    <x v="10"/>
    <s v="SBRP (TIAA-CREF)"/>
    <n v="58.54"/>
    <x v="1"/>
    <s v="Calculated"/>
    <n v="0"/>
    <s v="N"/>
    <n v="585.41"/>
  </r>
  <r>
    <m/>
    <m/>
    <m/>
    <m/>
    <m/>
    <m/>
    <d v="2026-09-30T00:00:00"/>
    <s v="00"/>
    <m/>
    <x v="0"/>
    <s v="PFML - Family Leave EE"/>
    <n v="4.7300000000000004"/>
    <x v="0"/>
    <s v="Calculated"/>
    <n v="0"/>
    <s v="N"/>
    <n v="871.1"/>
  </r>
  <r>
    <m/>
    <m/>
    <m/>
    <m/>
    <m/>
    <m/>
    <d v="2026-09-30T00:00:00"/>
    <s v="00"/>
    <m/>
    <x v="3"/>
    <s v="PFML - Medical Leave EE"/>
    <n v="2.2999999999999998"/>
    <x v="0"/>
    <s v="Calculated"/>
    <n v="0"/>
    <s v="N"/>
    <n v="871.1"/>
  </r>
  <r>
    <m/>
    <m/>
    <m/>
    <m/>
    <m/>
    <m/>
    <d v="2026-09-30T00:00:00"/>
    <s v="00"/>
    <m/>
    <x v="2"/>
    <s v="MedAid &amp; Suppl Pension EE"/>
    <n v="2.15"/>
    <x v="0"/>
    <s v="Calculated"/>
    <n v="0"/>
    <s v="N"/>
    <n v="871.1"/>
  </r>
  <r>
    <m/>
    <m/>
    <m/>
    <m/>
    <m/>
    <m/>
    <d v="2026-09-30T00:00:00"/>
    <s v="00"/>
    <m/>
    <x v="7"/>
    <s v="MedAid &amp; Suppl Pension ER"/>
    <n v="2.15"/>
    <x v="1"/>
    <s v="Calculated"/>
    <n v="0"/>
    <s v="N"/>
    <n v="871.1"/>
  </r>
  <r>
    <m/>
    <m/>
    <m/>
    <m/>
    <m/>
    <m/>
    <d v="2026-09-30T00:00:00"/>
    <s v="00"/>
    <m/>
    <x v="6"/>
    <s v="PFML - Medical Leave ER"/>
    <n v="2.81"/>
    <x v="1"/>
    <s v="Calculated"/>
    <n v="0"/>
    <s v="N"/>
    <n v="871.1"/>
  </r>
  <r>
    <m/>
    <m/>
    <m/>
    <m/>
    <m/>
    <m/>
    <d v="2026-09-30T00:00:00"/>
    <s v="00"/>
    <m/>
    <x v="5"/>
    <s v="Industrial Insurance ER"/>
    <n v="3.2"/>
    <x v="1"/>
    <s v="Calculated"/>
    <n v="0"/>
    <s v="N"/>
    <n v="871.1"/>
  </r>
  <r>
    <m/>
    <m/>
    <m/>
    <m/>
    <m/>
    <m/>
    <d v="2026-09-30T00:00:00"/>
    <s v="00"/>
    <m/>
    <x v="0"/>
    <s v="PFML - Family Leave EE"/>
    <n v="2.2200000000000002"/>
    <x v="0"/>
    <s v="Calculated"/>
    <n v="0"/>
    <s v="N"/>
    <n v="409.47"/>
  </r>
  <r>
    <m/>
    <m/>
    <m/>
    <m/>
    <m/>
    <m/>
    <d v="2026-09-30T00:00:00"/>
    <s v="00"/>
    <m/>
    <x v="2"/>
    <s v="MedAid &amp; Suppl Pension EE"/>
    <n v="0.92"/>
    <x v="0"/>
    <s v="Calculated"/>
    <n v="0"/>
    <s v="N"/>
    <n v="409.47"/>
  </r>
  <r>
    <m/>
    <m/>
    <m/>
    <m/>
    <m/>
    <m/>
    <d v="2026-09-30T00:00:00"/>
    <s v="00"/>
    <m/>
    <x v="3"/>
    <s v="PFML - Medical Leave EE"/>
    <n v="1.08"/>
    <x v="0"/>
    <s v="Calculated"/>
    <n v="0"/>
    <s v="N"/>
    <n v="409.47"/>
  </r>
  <r>
    <m/>
    <m/>
    <m/>
    <m/>
    <m/>
    <m/>
    <d v="2026-09-30T00:00:00"/>
    <s v="00"/>
    <m/>
    <x v="7"/>
    <s v="MedAid &amp; Suppl Pension ER"/>
    <n v="0.92"/>
    <x v="1"/>
    <s v="Calculated"/>
    <n v="0"/>
    <s v="N"/>
    <n v="409.47"/>
  </r>
  <r>
    <m/>
    <m/>
    <m/>
    <m/>
    <m/>
    <m/>
    <d v="2026-09-30T00:00:00"/>
    <s v="00"/>
    <m/>
    <x v="5"/>
    <s v="Industrial Insurance ER"/>
    <n v="1.37"/>
    <x v="1"/>
    <s v="Calculated"/>
    <n v="0"/>
    <s v="N"/>
    <n v="409.47"/>
  </r>
  <r>
    <m/>
    <m/>
    <m/>
    <m/>
    <m/>
    <m/>
    <d v="2026-09-30T00:00:00"/>
    <s v="00"/>
    <m/>
    <x v="6"/>
    <s v="PFML - Medical Leave ER"/>
    <n v="1.32"/>
    <x v="1"/>
    <s v="Calculated"/>
    <n v="0"/>
    <s v="N"/>
    <n v="409.47"/>
  </r>
  <r>
    <m/>
    <m/>
    <m/>
    <m/>
    <m/>
    <m/>
    <d v="2026-09-30T00:00:00"/>
    <s v="00"/>
    <m/>
    <x v="0"/>
    <s v="PFML - Family Leave EE"/>
    <n v="21.49"/>
    <x v="0"/>
    <s v="Calculated"/>
    <n v="0"/>
    <s v="N"/>
    <n v="3958.25"/>
  </r>
  <r>
    <m/>
    <m/>
    <m/>
    <m/>
    <m/>
    <m/>
    <d v="2026-09-30T00:00:00"/>
    <s v="00"/>
    <m/>
    <x v="13"/>
    <s v="MetLife"/>
    <n v="23.21"/>
    <x v="0"/>
    <s v="Calculated"/>
    <n v="0"/>
    <s v="N"/>
    <n v="3958.25"/>
  </r>
  <r>
    <m/>
    <m/>
    <m/>
    <m/>
    <m/>
    <m/>
    <d v="2026-09-30T00:00:00"/>
    <s v="00"/>
    <m/>
    <x v="3"/>
    <s v="PFML - Medical Leave EE"/>
    <n v="10.45"/>
    <x v="0"/>
    <s v="Calculated"/>
    <n v="0"/>
    <s v="N"/>
    <n v="3958.25"/>
  </r>
  <r>
    <m/>
    <m/>
    <m/>
    <m/>
    <m/>
    <m/>
    <d v="2026-09-30T00:00:00"/>
    <s v="00"/>
    <m/>
    <x v="29"/>
    <s v="Life - American Fidelity"/>
    <n v="10.78"/>
    <x v="0"/>
    <s v="Calculated"/>
    <n v="0"/>
    <s v="N"/>
    <n v="3958.25"/>
  </r>
  <r>
    <m/>
    <m/>
    <m/>
    <m/>
    <m/>
    <m/>
    <d v="2026-09-30T00:00:00"/>
    <s v="00"/>
    <m/>
    <x v="2"/>
    <s v="MedAid &amp; Suppl Pension EE"/>
    <n v="11.15"/>
    <x v="0"/>
    <s v="Calculated"/>
    <n v="0"/>
    <s v="N"/>
    <n v="3958.25"/>
  </r>
  <r>
    <m/>
    <m/>
    <m/>
    <m/>
    <m/>
    <m/>
    <d v="2026-09-30T00:00:00"/>
    <s v="00"/>
    <m/>
    <x v="7"/>
    <s v="MedAid &amp; Suppl Pension ER"/>
    <n v="11.15"/>
    <x v="1"/>
    <s v="Calculated"/>
    <n v="0"/>
    <s v="N"/>
    <n v="3958.25"/>
  </r>
  <r>
    <m/>
    <m/>
    <m/>
    <m/>
    <m/>
    <m/>
    <d v="2026-09-30T00:00:00"/>
    <s v="00"/>
    <m/>
    <x v="6"/>
    <s v="PFML - Medical Leave ER"/>
    <n v="12.79"/>
    <x v="1"/>
    <s v="Calculated"/>
    <n v="0"/>
    <s v="N"/>
    <n v="3958.25"/>
  </r>
  <r>
    <m/>
    <m/>
    <m/>
    <m/>
    <m/>
    <m/>
    <d v="2026-09-30T00:00:00"/>
    <s v="00"/>
    <m/>
    <x v="5"/>
    <s v="Industrial Insurance ER"/>
    <n v="16.54"/>
    <x v="1"/>
    <s v="Calculated"/>
    <n v="0"/>
    <s v="N"/>
    <n v="3958.25"/>
  </r>
  <r>
    <m/>
    <m/>
    <m/>
    <m/>
    <m/>
    <m/>
    <d v="2026-09-30T00:00:00"/>
    <s v="10"/>
    <s v="U"/>
    <x v="8"/>
    <s v="Uniform Classic"/>
    <n v="127"/>
    <x v="2"/>
    <s v="Calculated"/>
    <n v="0"/>
    <s v="N"/>
    <n v="3958.25"/>
  </r>
  <r>
    <m/>
    <m/>
    <m/>
    <m/>
    <m/>
    <m/>
    <d v="2026-09-30T00:00:00"/>
    <s v="31"/>
    <s v="OLTD11"/>
    <x v="9"/>
    <s v="Long Term Disability"/>
    <n v="15.44"/>
    <x v="0"/>
    <s v="Calculated"/>
    <n v="0"/>
    <s v="N"/>
    <n v="3958.25"/>
  </r>
  <r>
    <m/>
    <m/>
    <m/>
    <m/>
    <m/>
    <m/>
    <d v="2026-09-30T00:00:00"/>
    <s v="7Z"/>
    <s v="PER2"/>
    <x v="15"/>
    <s v="PERS Plan 2"/>
    <n v="212.95"/>
    <x v="2"/>
    <s v="Calculated"/>
    <n v="0"/>
    <s v="N"/>
    <n v="3958.25"/>
  </r>
  <r>
    <m/>
    <m/>
    <m/>
    <m/>
    <m/>
    <m/>
    <d v="2026-09-30T00:00:00"/>
    <s v="7Z"/>
    <s v="PER2"/>
    <x v="15"/>
    <s v="PERS Plan 2"/>
    <n v="220.87"/>
    <x v="1"/>
    <s v="Calculated"/>
    <n v="0"/>
    <s v="N"/>
    <n v="3958.25"/>
  </r>
  <r>
    <m/>
    <m/>
    <m/>
    <m/>
    <m/>
    <m/>
    <d v="2026-09-30T00:00:00"/>
    <s v="00"/>
    <m/>
    <x v="0"/>
    <s v="PFML - Family Leave EE"/>
    <n v="32.39"/>
    <x v="0"/>
    <s v="Calculated"/>
    <n v="0"/>
    <s v="N"/>
    <n v="5965.82"/>
  </r>
  <r>
    <m/>
    <m/>
    <m/>
    <m/>
    <m/>
    <m/>
    <d v="2026-09-30T00:00:00"/>
    <s v="00"/>
    <m/>
    <x v="3"/>
    <s v="PFML - Medical Leave EE"/>
    <n v="15.75"/>
    <x v="0"/>
    <s v="Calculated"/>
    <n v="0"/>
    <s v="N"/>
    <n v="5965.82"/>
  </r>
  <r>
    <m/>
    <m/>
    <m/>
    <m/>
    <m/>
    <m/>
    <d v="2026-09-30T00:00:00"/>
    <s v="00"/>
    <m/>
    <x v="2"/>
    <s v="MedAid &amp; Suppl Pension EE"/>
    <n v="11.15"/>
    <x v="0"/>
    <s v="Calculated"/>
    <n v="0"/>
    <s v="N"/>
    <n v="5965.82"/>
  </r>
  <r>
    <m/>
    <m/>
    <m/>
    <m/>
    <m/>
    <m/>
    <d v="2026-09-30T00:00:00"/>
    <s v="00"/>
    <m/>
    <x v="13"/>
    <s v="MetLife"/>
    <n v="24.87"/>
    <x v="0"/>
    <s v="Calculated"/>
    <n v="0"/>
    <s v="N"/>
    <n v="5965.82"/>
  </r>
  <r>
    <m/>
    <m/>
    <m/>
    <m/>
    <m/>
    <m/>
    <d v="2026-09-30T00:00:00"/>
    <s v="00"/>
    <m/>
    <x v="5"/>
    <s v="Industrial Insurance ER"/>
    <n v="16.54"/>
    <x v="1"/>
    <s v="Calculated"/>
    <n v="0"/>
    <s v="N"/>
    <n v="5965.82"/>
  </r>
  <r>
    <m/>
    <m/>
    <m/>
    <m/>
    <m/>
    <m/>
    <d v="2026-09-30T00:00:00"/>
    <s v="00"/>
    <m/>
    <x v="6"/>
    <s v="PFML - Medical Leave ER"/>
    <n v="19.27"/>
    <x v="1"/>
    <s v="Calculated"/>
    <n v="0"/>
    <s v="N"/>
    <n v="5965.82"/>
  </r>
  <r>
    <m/>
    <m/>
    <m/>
    <m/>
    <m/>
    <m/>
    <d v="2026-09-30T00:00:00"/>
    <s v="00"/>
    <m/>
    <x v="7"/>
    <s v="MedAid &amp; Suppl Pension ER"/>
    <n v="11.15"/>
    <x v="1"/>
    <s v="Calculated"/>
    <n v="0"/>
    <s v="N"/>
    <n v="5965.82"/>
  </r>
  <r>
    <m/>
    <m/>
    <m/>
    <m/>
    <m/>
    <m/>
    <d v="2026-09-30T00:00:00"/>
    <s v="10"/>
    <s v="U"/>
    <x v="8"/>
    <s v="Uniform Classic"/>
    <n v="72.5"/>
    <x v="2"/>
    <s v="Calculated"/>
    <n v="0"/>
    <s v="N"/>
    <n v="5965.82"/>
  </r>
  <r>
    <m/>
    <m/>
    <m/>
    <m/>
    <m/>
    <m/>
    <d v="2026-09-30T00:00:00"/>
    <s v="49"/>
    <s v="SAV02"/>
    <x v="11"/>
    <s v="Wa State Deferred Comp Plan"/>
    <n v="178.97"/>
    <x v="2"/>
    <s v="Calculated"/>
    <n v="0"/>
    <s v="N"/>
    <n v="5965.82"/>
  </r>
  <r>
    <m/>
    <m/>
    <m/>
    <m/>
    <m/>
    <m/>
    <d v="2026-09-30T00:00:00"/>
    <s v="7Y"/>
    <s v="TRS3IC"/>
    <x v="30"/>
    <s v="TRS 3 WSIB"/>
    <n v="357.95"/>
    <x v="2"/>
    <s v="Calculated"/>
    <n v="0"/>
    <s v="N"/>
    <n v="5965.82"/>
  </r>
  <r>
    <m/>
    <m/>
    <m/>
    <m/>
    <m/>
    <m/>
    <d v="2026-09-30T00:00:00"/>
    <s v="7Y"/>
    <s v="TRS3IC"/>
    <x v="30"/>
    <s v="TRS 3 WSIB"/>
    <n v="461.75"/>
    <x v="1"/>
    <s v="Calculated"/>
    <n v="0"/>
    <s v="N"/>
    <n v="5965.82"/>
  </r>
  <r>
    <m/>
    <m/>
    <m/>
    <m/>
    <m/>
    <m/>
    <d v="2026-09-30T00:00:00"/>
    <s v="00"/>
    <m/>
    <x v="3"/>
    <s v="PFML - Medical Leave EE"/>
    <n v="1.19"/>
    <x v="0"/>
    <s v="Calculated"/>
    <n v="0"/>
    <s v="N"/>
    <n v="449.6"/>
  </r>
  <r>
    <m/>
    <m/>
    <m/>
    <m/>
    <m/>
    <m/>
    <d v="2026-09-30T00:00:00"/>
    <s v="00"/>
    <m/>
    <x v="0"/>
    <s v="PFML - Family Leave EE"/>
    <n v="2.44"/>
    <x v="0"/>
    <s v="Calculated"/>
    <n v="0"/>
    <s v="N"/>
    <n v="449.6"/>
  </r>
  <r>
    <m/>
    <m/>
    <m/>
    <m/>
    <m/>
    <m/>
    <d v="2026-09-30T00:00:00"/>
    <s v="00"/>
    <m/>
    <x v="2"/>
    <s v="MedAid &amp; Suppl Pension EE"/>
    <n v="1.1100000000000001"/>
    <x v="0"/>
    <s v="Calculated"/>
    <n v="0"/>
    <s v="N"/>
    <n v="449.6"/>
  </r>
  <r>
    <m/>
    <m/>
    <m/>
    <m/>
    <m/>
    <m/>
    <d v="2026-09-30T00:00:00"/>
    <s v="00"/>
    <m/>
    <x v="6"/>
    <s v="PFML - Medical Leave ER"/>
    <n v="1.45"/>
    <x v="1"/>
    <s v="Calculated"/>
    <n v="0"/>
    <s v="N"/>
    <n v="449.6"/>
  </r>
  <r>
    <m/>
    <m/>
    <m/>
    <m/>
    <m/>
    <m/>
    <d v="2026-09-30T00:00:00"/>
    <s v="00"/>
    <m/>
    <x v="7"/>
    <s v="MedAid &amp; Suppl Pension ER"/>
    <n v="1.1100000000000001"/>
    <x v="1"/>
    <s v="Calculated"/>
    <n v="0"/>
    <s v="N"/>
    <n v="449.6"/>
  </r>
  <r>
    <m/>
    <m/>
    <m/>
    <m/>
    <m/>
    <m/>
    <d v="2026-09-30T00:00:00"/>
    <s v="00"/>
    <m/>
    <x v="5"/>
    <s v="Industrial Insurance ER"/>
    <n v="1.65"/>
    <x v="1"/>
    <s v="Calculated"/>
    <n v="0"/>
    <s v="N"/>
    <n v="449.6"/>
  </r>
  <r>
    <m/>
    <m/>
    <m/>
    <m/>
    <m/>
    <m/>
    <d v="2026-09-30T00:00:00"/>
    <s v="00"/>
    <m/>
    <x v="3"/>
    <s v="PFML - Medical Leave EE"/>
    <n v="0.45"/>
    <x v="0"/>
    <s v="Calculated"/>
    <n v="0"/>
    <s v="N"/>
    <n v="171.3"/>
  </r>
  <r>
    <m/>
    <m/>
    <m/>
    <m/>
    <m/>
    <m/>
    <d v="2026-09-30T00:00:00"/>
    <s v="00"/>
    <m/>
    <x v="0"/>
    <s v="PFML - Family Leave EE"/>
    <n v="0.93"/>
    <x v="0"/>
    <s v="Calculated"/>
    <n v="0"/>
    <s v="N"/>
    <n v="171.3"/>
  </r>
  <r>
    <m/>
    <m/>
    <m/>
    <m/>
    <m/>
    <m/>
    <d v="2026-09-30T00:00:00"/>
    <s v="00"/>
    <m/>
    <x v="2"/>
    <s v="MedAid &amp; Suppl Pension EE"/>
    <n v="1.39"/>
    <x v="0"/>
    <s v="Calculated"/>
    <n v="0"/>
    <s v="N"/>
    <n v="171.3"/>
  </r>
  <r>
    <m/>
    <m/>
    <m/>
    <m/>
    <m/>
    <m/>
    <d v="2026-09-30T00:00:00"/>
    <s v="00"/>
    <m/>
    <x v="5"/>
    <s v="Industrial Insurance ER"/>
    <n v="2.06"/>
    <x v="1"/>
    <s v="Calculated"/>
    <n v="0"/>
    <s v="N"/>
    <n v="171.3"/>
  </r>
  <r>
    <m/>
    <m/>
    <m/>
    <m/>
    <m/>
    <m/>
    <d v="2026-09-30T00:00:00"/>
    <s v="00"/>
    <m/>
    <x v="7"/>
    <s v="MedAid &amp; Suppl Pension ER"/>
    <n v="1.39"/>
    <x v="1"/>
    <s v="Calculated"/>
    <n v="0"/>
    <s v="N"/>
    <n v="171.3"/>
  </r>
  <r>
    <m/>
    <m/>
    <m/>
    <m/>
    <m/>
    <m/>
    <d v="2026-09-30T00:00:00"/>
    <s v="00"/>
    <m/>
    <x v="6"/>
    <s v="PFML - Medical Leave ER"/>
    <n v="0.55000000000000004"/>
    <x v="1"/>
    <s v="Calculated"/>
    <n v="0"/>
    <s v="N"/>
    <n v="171.3"/>
  </r>
  <r>
    <m/>
    <m/>
    <m/>
    <m/>
    <m/>
    <m/>
    <d v="2026-09-30T00:00:00"/>
    <s v="00"/>
    <m/>
    <x v="3"/>
    <s v="PFML - Medical Leave EE"/>
    <n v="6.9"/>
    <x v="0"/>
    <s v="Calculated"/>
    <n v="0"/>
    <s v="N"/>
    <n v="2613.96"/>
  </r>
  <r>
    <m/>
    <m/>
    <m/>
    <m/>
    <m/>
    <m/>
    <d v="2026-09-30T00:00:00"/>
    <s v="00"/>
    <m/>
    <x v="2"/>
    <s v="MedAid &amp; Suppl Pension EE"/>
    <n v="11.15"/>
    <x v="0"/>
    <s v="Calculated"/>
    <n v="0"/>
    <s v="N"/>
    <n v="2613.96"/>
  </r>
  <r>
    <m/>
    <m/>
    <m/>
    <m/>
    <m/>
    <m/>
    <d v="2026-09-30T00:00:00"/>
    <s v="00"/>
    <m/>
    <x v="0"/>
    <s v="PFML - Family Leave EE"/>
    <n v="14.19"/>
    <x v="0"/>
    <s v="Calculated"/>
    <n v="0"/>
    <s v="N"/>
    <n v="2613.96"/>
  </r>
  <r>
    <m/>
    <m/>
    <m/>
    <m/>
    <m/>
    <m/>
    <d v="2026-09-30T00:00:00"/>
    <s v="00"/>
    <m/>
    <x v="6"/>
    <s v="PFML - Medical Leave ER"/>
    <n v="8.44"/>
    <x v="1"/>
    <s v="Calculated"/>
    <n v="0"/>
    <s v="N"/>
    <n v="2613.96"/>
  </r>
  <r>
    <m/>
    <m/>
    <m/>
    <m/>
    <m/>
    <m/>
    <d v="2026-09-30T00:00:00"/>
    <s v="00"/>
    <m/>
    <x v="7"/>
    <s v="MedAid &amp; Suppl Pension ER"/>
    <n v="11.15"/>
    <x v="1"/>
    <s v="Calculated"/>
    <n v="0"/>
    <s v="N"/>
    <n v="2613.96"/>
  </r>
  <r>
    <m/>
    <m/>
    <m/>
    <m/>
    <m/>
    <m/>
    <d v="2026-09-30T00:00:00"/>
    <s v="00"/>
    <m/>
    <x v="5"/>
    <s v="Industrial Insurance ER"/>
    <n v="16.54"/>
    <x v="1"/>
    <s v="Calculated"/>
    <n v="0"/>
    <s v="N"/>
    <n v="2613.96"/>
  </r>
  <r>
    <m/>
    <m/>
    <m/>
    <m/>
    <m/>
    <m/>
    <d v="2026-09-30T00:00:00"/>
    <s v="31"/>
    <s v="OLTD11"/>
    <x v="9"/>
    <s v="Long Term Disability"/>
    <n v="10.199999999999999"/>
    <x v="0"/>
    <s v="Calculated"/>
    <n v="0"/>
    <s v="N"/>
    <n v="2613.96"/>
  </r>
  <r>
    <m/>
    <m/>
    <m/>
    <m/>
    <m/>
    <m/>
    <d v="2026-09-30T00:00:00"/>
    <s v="49"/>
    <s v="SAV02"/>
    <x v="11"/>
    <s v="Wa State Deferred Comp Plan"/>
    <n v="78.42"/>
    <x v="2"/>
    <s v="Calculated"/>
    <n v="0"/>
    <s v="N"/>
    <n v="2613.96"/>
  </r>
  <r>
    <m/>
    <m/>
    <m/>
    <m/>
    <m/>
    <m/>
    <d v="2026-09-30T00:00:00"/>
    <s v="7Z"/>
    <s v="PER2"/>
    <x v="15"/>
    <s v="PERS Plan 2"/>
    <n v="140.63"/>
    <x v="2"/>
    <s v="Calculated"/>
    <n v="0"/>
    <s v="N"/>
    <n v="2613.96"/>
  </r>
  <r>
    <m/>
    <m/>
    <m/>
    <m/>
    <m/>
    <m/>
    <d v="2026-09-30T00:00:00"/>
    <s v="7Z"/>
    <s v="PER2"/>
    <x v="15"/>
    <s v="PERS Plan 2"/>
    <n v="145.86000000000001"/>
    <x v="1"/>
    <s v="Calculated"/>
    <n v="0"/>
    <s v="N"/>
    <n v="2613.96"/>
  </r>
  <r>
    <m/>
    <m/>
    <m/>
    <m/>
    <m/>
    <m/>
    <d v="2026-09-30T00:00:00"/>
    <s v="00"/>
    <m/>
    <x v="0"/>
    <s v="PFML - Family Leave EE"/>
    <n v="5.56"/>
    <x v="0"/>
    <s v="Calculated"/>
    <n v="0"/>
    <s v="N"/>
    <n v="1023.66"/>
  </r>
  <r>
    <m/>
    <m/>
    <m/>
    <m/>
    <m/>
    <m/>
    <d v="2026-09-30T00:00:00"/>
    <s v="00"/>
    <m/>
    <x v="2"/>
    <s v="MedAid &amp; Suppl Pension EE"/>
    <n v="2.3199999999999998"/>
    <x v="0"/>
    <s v="Calculated"/>
    <n v="0"/>
    <s v="N"/>
    <n v="1023.66"/>
  </r>
  <r>
    <m/>
    <m/>
    <m/>
    <m/>
    <m/>
    <m/>
    <d v="2026-09-30T00:00:00"/>
    <s v="00"/>
    <m/>
    <x v="3"/>
    <s v="PFML - Medical Leave EE"/>
    <n v="2.7"/>
    <x v="0"/>
    <s v="Calculated"/>
    <n v="0"/>
    <s v="N"/>
    <n v="1023.66"/>
  </r>
  <r>
    <m/>
    <m/>
    <m/>
    <m/>
    <m/>
    <m/>
    <d v="2026-09-30T00:00:00"/>
    <s v="00"/>
    <m/>
    <x v="5"/>
    <s v="Industrial Insurance ER"/>
    <n v="3.44"/>
    <x v="1"/>
    <s v="Calculated"/>
    <n v="0"/>
    <s v="N"/>
    <n v="1023.66"/>
  </r>
  <r>
    <m/>
    <m/>
    <m/>
    <m/>
    <m/>
    <m/>
    <d v="2026-09-30T00:00:00"/>
    <s v="00"/>
    <m/>
    <x v="6"/>
    <s v="PFML - Medical Leave ER"/>
    <n v="3.31"/>
    <x v="1"/>
    <s v="Calculated"/>
    <n v="0"/>
    <s v="N"/>
    <n v="1023.66"/>
  </r>
  <r>
    <m/>
    <m/>
    <m/>
    <m/>
    <m/>
    <m/>
    <d v="2026-09-30T00:00:00"/>
    <s v="00"/>
    <m/>
    <x v="7"/>
    <s v="MedAid &amp; Suppl Pension ER"/>
    <n v="2.3199999999999998"/>
    <x v="1"/>
    <s v="Calculated"/>
    <n v="0"/>
    <s v="N"/>
    <n v="1023.66"/>
  </r>
  <r>
    <m/>
    <m/>
    <m/>
    <m/>
    <m/>
    <m/>
    <d v="2026-09-30T00:00:00"/>
    <s v="00"/>
    <m/>
    <x v="3"/>
    <s v="PFML - Medical Leave EE"/>
    <n v="5.4"/>
    <x v="0"/>
    <s v="Calculated"/>
    <n v="0"/>
    <s v="N"/>
    <n v="2047.33"/>
  </r>
  <r>
    <m/>
    <m/>
    <m/>
    <m/>
    <m/>
    <m/>
    <d v="2026-09-30T00:00:00"/>
    <s v="00"/>
    <m/>
    <x v="0"/>
    <s v="PFML - Family Leave EE"/>
    <n v="11.12"/>
    <x v="0"/>
    <s v="Calculated"/>
    <n v="0"/>
    <s v="N"/>
    <n v="2047.33"/>
  </r>
  <r>
    <m/>
    <m/>
    <m/>
    <m/>
    <m/>
    <m/>
    <d v="2026-09-30T00:00:00"/>
    <s v="00"/>
    <m/>
    <x v="2"/>
    <s v="MedAid &amp; Suppl Pension EE"/>
    <n v="4.6399999999999997"/>
    <x v="0"/>
    <s v="Calculated"/>
    <n v="0"/>
    <s v="N"/>
    <n v="2047.33"/>
  </r>
  <r>
    <m/>
    <m/>
    <m/>
    <m/>
    <m/>
    <m/>
    <d v="2026-09-30T00:00:00"/>
    <s v="00"/>
    <m/>
    <x v="6"/>
    <s v="PFML - Medical Leave ER"/>
    <n v="6.61"/>
    <x v="1"/>
    <s v="Calculated"/>
    <n v="0"/>
    <s v="N"/>
    <n v="2047.33"/>
  </r>
  <r>
    <m/>
    <m/>
    <m/>
    <m/>
    <m/>
    <m/>
    <d v="2026-09-30T00:00:00"/>
    <s v="00"/>
    <m/>
    <x v="5"/>
    <s v="Industrial Insurance ER"/>
    <n v="6.88"/>
    <x v="1"/>
    <s v="Calculated"/>
    <n v="0"/>
    <s v="N"/>
    <n v="2047.33"/>
  </r>
  <r>
    <m/>
    <m/>
    <m/>
    <m/>
    <m/>
    <m/>
    <d v="2026-09-30T00:00:00"/>
    <s v="00"/>
    <m/>
    <x v="7"/>
    <s v="MedAid &amp; Suppl Pension ER"/>
    <n v="4.6399999999999997"/>
    <x v="1"/>
    <s v="Calculated"/>
    <n v="0"/>
    <s v="N"/>
    <n v="2047.33"/>
  </r>
  <r>
    <m/>
    <m/>
    <m/>
    <m/>
    <m/>
    <m/>
    <d v="2026-09-30T00:00:00"/>
    <s v="00"/>
    <m/>
    <x v="0"/>
    <s v="PFML - Family Leave EE"/>
    <n v="21.02"/>
    <x v="0"/>
    <s v="Calculated"/>
    <n v="0"/>
    <s v="N"/>
    <n v="3870.92"/>
  </r>
  <r>
    <m/>
    <m/>
    <m/>
    <m/>
    <m/>
    <m/>
    <d v="2026-09-30T00:00:00"/>
    <s v="00"/>
    <m/>
    <x v="3"/>
    <s v="PFML - Medical Leave EE"/>
    <n v="10.220000000000001"/>
    <x v="0"/>
    <s v="Calculated"/>
    <n v="0"/>
    <s v="N"/>
    <n v="3870.92"/>
  </r>
  <r>
    <m/>
    <m/>
    <m/>
    <m/>
    <m/>
    <m/>
    <d v="2026-09-30T00:00:00"/>
    <s v="00"/>
    <m/>
    <x v="13"/>
    <s v="MetLife"/>
    <n v="24.41"/>
    <x v="0"/>
    <s v="Calculated"/>
    <n v="0"/>
    <s v="N"/>
    <n v="3870.92"/>
  </r>
  <r>
    <m/>
    <m/>
    <m/>
    <m/>
    <m/>
    <m/>
    <d v="2026-09-30T00:00:00"/>
    <s v="00"/>
    <m/>
    <x v="2"/>
    <s v="MedAid &amp; Suppl Pension EE"/>
    <n v="11.15"/>
    <x v="0"/>
    <s v="Calculated"/>
    <n v="0"/>
    <s v="N"/>
    <n v="3870.92"/>
  </r>
  <r>
    <m/>
    <m/>
    <m/>
    <m/>
    <m/>
    <m/>
    <d v="2026-09-30T00:00:00"/>
    <s v="00"/>
    <m/>
    <x v="6"/>
    <s v="PFML - Medical Leave ER"/>
    <n v="12.5"/>
    <x v="1"/>
    <s v="Calculated"/>
    <n v="0"/>
    <s v="N"/>
    <n v="3870.92"/>
  </r>
  <r>
    <m/>
    <m/>
    <m/>
    <m/>
    <m/>
    <m/>
    <d v="2026-09-30T00:00:00"/>
    <s v="00"/>
    <m/>
    <x v="7"/>
    <s v="MedAid &amp; Suppl Pension ER"/>
    <n v="11.15"/>
    <x v="1"/>
    <s v="Calculated"/>
    <n v="0"/>
    <s v="N"/>
    <n v="3870.92"/>
  </r>
  <r>
    <m/>
    <m/>
    <m/>
    <m/>
    <m/>
    <m/>
    <d v="2026-09-30T00:00:00"/>
    <s v="00"/>
    <m/>
    <x v="4"/>
    <s v="HERP Supplemental Funding"/>
    <n v="5.03"/>
    <x v="1"/>
    <s v="Calculated"/>
    <n v="0"/>
    <s v="N"/>
    <n v="3870.92"/>
  </r>
  <r>
    <m/>
    <m/>
    <m/>
    <m/>
    <m/>
    <m/>
    <d v="2026-09-30T00:00:00"/>
    <s v="00"/>
    <m/>
    <x v="5"/>
    <s v="Industrial Insurance ER"/>
    <n v="16.54"/>
    <x v="1"/>
    <s v="Calculated"/>
    <n v="0"/>
    <s v="N"/>
    <n v="3870.92"/>
  </r>
  <r>
    <m/>
    <m/>
    <m/>
    <m/>
    <m/>
    <m/>
    <d v="2026-09-30T00:00:00"/>
    <s v="10"/>
    <s v="U"/>
    <x v="8"/>
    <s v="Uniform Classic"/>
    <n v="145"/>
    <x v="2"/>
    <s v="Calculated"/>
    <n v="0"/>
    <s v="N"/>
    <n v="3870.92"/>
  </r>
  <r>
    <m/>
    <m/>
    <m/>
    <m/>
    <m/>
    <m/>
    <d v="2026-09-30T00:00:00"/>
    <s v="31"/>
    <s v="OLTD03"/>
    <x v="9"/>
    <s v="Long Term Disability"/>
    <n v="19.36"/>
    <x v="0"/>
    <s v="Calculated"/>
    <n v="0"/>
    <s v="N"/>
    <n v="3870.92"/>
  </r>
  <r>
    <m/>
    <m/>
    <m/>
    <m/>
    <m/>
    <m/>
    <d v="2026-09-30T00:00:00"/>
    <s v="49"/>
    <s v="SAV02"/>
    <x v="11"/>
    <s v="Wa State Deferred Comp Plan"/>
    <n v="116.13"/>
    <x v="2"/>
    <s v="Calculated"/>
    <n v="0"/>
    <s v="N"/>
    <n v="3870.92"/>
  </r>
  <r>
    <m/>
    <m/>
    <m/>
    <m/>
    <m/>
    <m/>
    <d v="2026-09-30T00:00:00"/>
    <s v="7X"/>
    <s v="SBRP3"/>
    <x v="10"/>
    <s v="SBRP (TIAA-CREF)"/>
    <n v="387.09"/>
    <x v="2"/>
    <s v="Calculated"/>
    <n v="0"/>
    <s v="N"/>
    <n v="3870.92"/>
  </r>
  <r>
    <m/>
    <m/>
    <m/>
    <m/>
    <m/>
    <m/>
    <d v="2026-09-30T00:00:00"/>
    <s v="7X"/>
    <s v="SBRP3"/>
    <x v="10"/>
    <s v="SBRP (TIAA-CREF)"/>
    <n v="387.09"/>
    <x v="1"/>
    <s v="Calculated"/>
    <n v="0"/>
    <s v="N"/>
    <n v="3870.92"/>
  </r>
  <r>
    <m/>
    <m/>
    <m/>
    <m/>
    <m/>
    <m/>
    <d v="2026-09-30T00:00:00"/>
    <s v="00"/>
    <m/>
    <x v="13"/>
    <s v="MetLife"/>
    <n v="27.86"/>
    <x v="0"/>
    <s v="Calculated"/>
    <n v="0"/>
    <s v="N"/>
    <n v="3326.96"/>
  </r>
  <r>
    <m/>
    <m/>
    <m/>
    <m/>
    <m/>
    <m/>
    <d v="2026-09-30T00:00:00"/>
    <s v="00"/>
    <m/>
    <x v="2"/>
    <s v="MedAid &amp; Suppl Pension EE"/>
    <n v="11.15"/>
    <x v="0"/>
    <s v="Calculated"/>
    <n v="0"/>
    <s v="N"/>
    <n v="3326.96"/>
  </r>
  <r>
    <m/>
    <m/>
    <m/>
    <m/>
    <m/>
    <m/>
    <d v="2026-09-30T00:00:00"/>
    <s v="00"/>
    <m/>
    <x v="3"/>
    <s v="PFML - Medical Leave EE"/>
    <n v="8.7799999999999994"/>
    <x v="0"/>
    <s v="Calculated"/>
    <n v="0"/>
    <s v="N"/>
    <n v="3326.96"/>
  </r>
  <r>
    <m/>
    <m/>
    <m/>
    <m/>
    <m/>
    <m/>
    <d v="2026-09-30T00:00:00"/>
    <s v="00"/>
    <m/>
    <x v="0"/>
    <s v="PFML - Family Leave EE"/>
    <n v="18.07"/>
    <x v="0"/>
    <s v="Calculated"/>
    <n v="0"/>
    <s v="N"/>
    <n v="3326.96"/>
  </r>
  <r>
    <m/>
    <m/>
    <m/>
    <m/>
    <m/>
    <m/>
    <d v="2026-09-30T00:00:00"/>
    <s v="00"/>
    <m/>
    <x v="6"/>
    <s v="PFML - Medical Leave ER"/>
    <n v="10.75"/>
    <x v="1"/>
    <s v="Calculated"/>
    <n v="0"/>
    <s v="N"/>
    <n v="3326.96"/>
  </r>
  <r>
    <m/>
    <m/>
    <m/>
    <m/>
    <m/>
    <m/>
    <d v="2026-09-30T00:00:00"/>
    <s v="00"/>
    <m/>
    <x v="7"/>
    <s v="MedAid &amp; Suppl Pension ER"/>
    <n v="11.15"/>
    <x v="1"/>
    <s v="Calculated"/>
    <n v="0"/>
    <s v="N"/>
    <n v="3326.96"/>
  </r>
  <r>
    <m/>
    <m/>
    <m/>
    <m/>
    <m/>
    <m/>
    <d v="2026-09-30T00:00:00"/>
    <s v="00"/>
    <m/>
    <x v="5"/>
    <s v="Industrial Insurance ER"/>
    <n v="16.54"/>
    <x v="1"/>
    <s v="Calculated"/>
    <n v="0"/>
    <s v="N"/>
    <n v="3326.96"/>
  </r>
  <r>
    <m/>
    <m/>
    <m/>
    <m/>
    <m/>
    <m/>
    <d v="2026-09-30T00:00:00"/>
    <s v="10"/>
    <s v="U"/>
    <x v="8"/>
    <s v="Uniform Classic"/>
    <n v="127"/>
    <x v="2"/>
    <s v="Calculated"/>
    <n v="0"/>
    <s v="N"/>
    <n v="3326.96"/>
  </r>
  <r>
    <m/>
    <m/>
    <m/>
    <m/>
    <m/>
    <m/>
    <d v="2026-09-30T00:00:00"/>
    <s v="31"/>
    <s v="OLTD11"/>
    <x v="9"/>
    <s v="Long Term Disability"/>
    <n v="12.98"/>
    <x v="0"/>
    <s v="Calculated"/>
    <n v="0"/>
    <s v="N"/>
    <n v="3326.96"/>
  </r>
  <r>
    <m/>
    <m/>
    <m/>
    <m/>
    <m/>
    <m/>
    <d v="2026-09-30T00:00:00"/>
    <s v="7Z"/>
    <s v="PER2"/>
    <x v="15"/>
    <s v="PERS Plan 2"/>
    <n v="178.99"/>
    <x v="2"/>
    <s v="Calculated"/>
    <n v="0"/>
    <s v="N"/>
    <n v="3326.96"/>
  </r>
  <r>
    <m/>
    <m/>
    <m/>
    <m/>
    <m/>
    <m/>
    <d v="2026-09-30T00:00:00"/>
    <s v="7Z"/>
    <s v="PER2"/>
    <x v="15"/>
    <s v="PERS Plan 2"/>
    <n v="185.64"/>
    <x v="1"/>
    <s v="Calculated"/>
    <n v="0"/>
    <s v="N"/>
    <n v="3326.96"/>
  </r>
  <r>
    <m/>
    <m/>
    <m/>
    <m/>
    <m/>
    <m/>
    <d v="2026-09-30T00:00:00"/>
    <s v="00"/>
    <m/>
    <x v="0"/>
    <s v="PFML - Family Leave EE"/>
    <n v="22.06"/>
    <x v="0"/>
    <s v="Calculated"/>
    <n v="0"/>
    <s v="N"/>
    <n v="4061.75"/>
  </r>
  <r>
    <m/>
    <m/>
    <m/>
    <m/>
    <m/>
    <m/>
    <d v="2026-09-30T00:00:00"/>
    <s v="00"/>
    <m/>
    <x v="17"/>
    <s v="Dues - WEA PTE"/>
    <n v="39.770000000000003"/>
    <x v="0"/>
    <s v="Calculated"/>
    <n v="0"/>
    <s v="N"/>
    <n v="4061.75"/>
  </r>
  <r>
    <m/>
    <m/>
    <m/>
    <m/>
    <m/>
    <m/>
    <d v="2026-09-30T00:00:00"/>
    <s v="00"/>
    <m/>
    <x v="2"/>
    <s v="MedAid &amp; Suppl Pension EE"/>
    <n v="11.15"/>
    <x v="0"/>
    <s v="Calculated"/>
    <n v="0"/>
    <s v="N"/>
    <n v="4061.75"/>
  </r>
  <r>
    <m/>
    <m/>
    <m/>
    <m/>
    <m/>
    <m/>
    <d v="2026-09-30T00:00:00"/>
    <s v="00"/>
    <m/>
    <x v="3"/>
    <s v="PFML - Medical Leave EE"/>
    <n v="10.72"/>
    <x v="0"/>
    <s v="Calculated"/>
    <n v="0"/>
    <s v="N"/>
    <n v="4061.75"/>
  </r>
  <r>
    <m/>
    <m/>
    <m/>
    <m/>
    <m/>
    <m/>
    <d v="2026-09-30T00:00:00"/>
    <s v="00"/>
    <m/>
    <x v="5"/>
    <s v="Industrial Insurance ER"/>
    <n v="16.54"/>
    <x v="1"/>
    <s v="Calculated"/>
    <n v="0"/>
    <s v="N"/>
    <n v="4061.75"/>
  </r>
  <r>
    <m/>
    <m/>
    <m/>
    <m/>
    <m/>
    <m/>
    <d v="2026-09-30T00:00:00"/>
    <s v="00"/>
    <m/>
    <x v="6"/>
    <s v="PFML - Medical Leave ER"/>
    <n v="13.12"/>
    <x v="1"/>
    <s v="Calculated"/>
    <n v="0"/>
    <s v="N"/>
    <n v="4061.75"/>
  </r>
  <r>
    <m/>
    <m/>
    <m/>
    <m/>
    <m/>
    <m/>
    <d v="2026-09-30T00:00:00"/>
    <s v="00"/>
    <m/>
    <x v="7"/>
    <s v="MedAid &amp; Suppl Pension ER"/>
    <n v="11.15"/>
    <x v="1"/>
    <s v="Calculated"/>
    <n v="0"/>
    <s v="N"/>
    <n v="4061.75"/>
  </r>
  <r>
    <m/>
    <m/>
    <m/>
    <m/>
    <m/>
    <m/>
    <d v="2026-09-30T00:00:00"/>
    <s v="10"/>
    <s v="U"/>
    <x v="8"/>
    <s v="Uniform Classic"/>
    <n v="199.5"/>
    <x v="2"/>
    <s v="Calculated"/>
    <n v="0"/>
    <s v="N"/>
    <n v="4061.75"/>
  </r>
  <r>
    <m/>
    <m/>
    <m/>
    <m/>
    <m/>
    <m/>
    <d v="2026-09-30T00:00:00"/>
    <s v="31"/>
    <s v="OLTD11"/>
    <x v="9"/>
    <s v="Long Term Disability"/>
    <n v="15.6"/>
    <x v="0"/>
    <s v="Calculated"/>
    <n v="0"/>
    <s v="N"/>
    <n v="4061.75"/>
  </r>
  <r>
    <m/>
    <m/>
    <m/>
    <m/>
    <m/>
    <m/>
    <d v="2026-09-30T00:00:00"/>
    <s v="60"/>
    <s v="FSA01"/>
    <x v="14"/>
    <s v="Flexible Spending Account"/>
    <n v="83.34"/>
    <x v="2"/>
    <s v="Calculated"/>
    <n v="0"/>
    <s v="N"/>
    <n v="4061.75"/>
  </r>
  <r>
    <m/>
    <m/>
    <m/>
    <m/>
    <m/>
    <m/>
    <d v="2026-09-30T00:00:00"/>
    <s v="7Z"/>
    <s v="PER2"/>
    <x v="15"/>
    <s v="PERS Plan 2"/>
    <n v="218.52"/>
    <x v="2"/>
    <s v="Calculated"/>
    <n v="0"/>
    <s v="N"/>
    <n v="4061.75"/>
  </r>
  <r>
    <m/>
    <m/>
    <m/>
    <m/>
    <m/>
    <m/>
    <d v="2026-09-30T00:00:00"/>
    <s v="7Z"/>
    <s v="PER2"/>
    <x v="15"/>
    <s v="PERS Plan 2"/>
    <n v="226.65"/>
    <x v="1"/>
    <s v="Calculated"/>
    <n v="0"/>
    <s v="N"/>
    <n v="4061.75"/>
  </r>
  <r>
    <m/>
    <m/>
    <m/>
    <m/>
    <m/>
    <m/>
    <d v="2026-09-30T00:00:00"/>
    <s v="00"/>
    <m/>
    <x v="13"/>
    <s v="MetLife"/>
    <n v="16.739999999999998"/>
    <x v="0"/>
    <s v="Calculated"/>
    <n v="0"/>
    <s v="N"/>
    <n v="3434.54"/>
  </r>
  <r>
    <m/>
    <m/>
    <m/>
    <m/>
    <m/>
    <m/>
    <d v="2026-09-30T00:00:00"/>
    <s v="00"/>
    <m/>
    <x v="3"/>
    <s v="PFML - Medical Leave EE"/>
    <n v="9.07"/>
    <x v="0"/>
    <s v="Calculated"/>
    <n v="0"/>
    <s v="N"/>
    <n v="3434.54"/>
  </r>
  <r>
    <m/>
    <m/>
    <m/>
    <m/>
    <m/>
    <m/>
    <d v="2026-09-30T00:00:00"/>
    <s v="00"/>
    <m/>
    <x v="2"/>
    <s v="MedAid &amp; Suppl Pension EE"/>
    <n v="11.15"/>
    <x v="0"/>
    <s v="Calculated"/>
    <n v="0"/>
    <s v="N"/>
    <n v="3434.54"/>
  </r>
  <r>
    <m/>
    <m/>
    <m/>
    <m/>
    <m/>
    <m/>
    <d v="2026-09-30T00:00:00"/>
    <s v="00"/>
    <m/>
    <x v="0"/>
    <s v="PFML - Family Leave EE"/>
    <n v="18.649999999999999"/>
    <x v="0"/>
    <s v="Calculated"/>
    <n v="0"/>
    <s v="N"/>
    <n v="3434.54"/>
  </r>
  <r>
    <m/>
    <m/>
    <m/>
    <m/>
    <m/>
    <m/>
    <d v="2026-09-30T00:00:00"/>
    <s v="00"/>
    <m/>
    <x v="5"/>
    <s v="Industrial Insurance ER"/>
    <n v="16.54"/>
    <x v="1"/>
    <s v="Calculated"/>
    <n v="0"/>
    <s v="N"/>
    <n v="3434.54"/>
  </r>
  <r>
    <m/>
    <m/>
    <m/>
    <m/>
    <m/>
    <m/>
    <d v="2026-09-30T00:00:00"/>
    <s v="00"/>
    <m/>
    <x v="4"/>
    <s v="HERP Supplemental Funding"/>
    <n v="4.46"/>
    <x v="1"/>
    <s v="Calculated"/>
    <n v="0"/>
    <s v="N"/>
    <n v="3434.54"/>
  </r>
  <r>
    <m/>
    <m/>
    <m/>
    <m/>
    <m/>
    <m/>
    <d v="2026-09-30T00:00:00"/>
    <s v="00"/>
    <m/>
    <x v="7"/>
    <s v="MedAid &amp; Suppl Pension ER"/>
    <n v="11.15"/>
    <x v="1"/>
    <s v="Calculated"/>
    <n v="0"/>
    <s v="N"/>
    <n v="3434.54"/>
  </r>
  <r>
    <m/>
    <m/>
    <m/>
    <m/>
    <m/>
    <m/>
    <d v="2026-09-30T00:00:00"/>
    <s v="00"/>
    <m/>
    <x v="6"/>
    <s v="PFML - Medical Leave ER"/>
    <n v="11.09"/>
    <x v="1"/>
    <s v="Calculated"/>
    <n v="0"/>
    <s v="N"/>
    <n v="3434.54"/>
  </r>
  <r>
    <m/>
    <m/>
    <m/>
    <m/>
    <m/>
    <m/>
    <d v="2026-09-30T00:00:00"/>
    <s v="10"/>
    <s v="U3"/>
    <x v="19"/>
    <s v="Uniform Select"/>
    <n v="113"/>
    <x v="2"/>
    <s v="Calculated"/>
    <n v="0"/>
    <s v="N"/>
    <n v="3434.54"/>
  </r>
  <r>
    <m/>
    <m/>
    <m/>
    <m/>
    <m/>
    <m/>
    <d v="2026-09-30T00:00:00"/>
    <s v="31"/>
    <s v="OLTD17"/>
    <x v="9"/>
    <s v="Long Term Disability"/>
    <n v="10.31"/>
    <x v="0"/>
    <s v="Calculated"/>
    <n v="0"/>
    <s v="N"/>
    <n v="3434.54"/>
  </r>
  <r>
    <m/>
    <m/>
    <m/>
    <m/>
    <m/>
    <m/>
    <d v="2026-09-30T00:00:00"/>
    <s v="49"/>
    <s v="SAV02"/>
    <x v="11"/>
    <s v="Wa State Deferred Comp Plan"/>
    <n v="1125"/>
    <x v="0"/>
    <s v="Calculated"/>
    <n v="0"/>
    <s v="N"/>
    <n v="3434.54"/>
  </r>
  <r>
    <m/>
    <m/>
    <m/>
    <m/>
    <m/>
    <m/>
    <d v="2026-09-30T00:00:00"/>
    <s v="7X"/>
    <s v="SBRP2"/>
    <x v="10"/>
    <s v="SBRP (TIAA-CREF)"/>
    <n v="257.58999999999997"/>
    <x v="2"/>
    <s v="Calculated"/>
    <n v="0"/>
    <s v="N"/>
    <n v="3434.54"/>
  </r>
  <r>
    <m/>
    <m/>
    <m/>
    <m/>
    <m/>
    <m/>
    <d v="2026-09-30T00:00:00"/>
    <s v="7X"/>
    <s v="SBRP2"/>
    <x v="10"/>
    <s v="SBRP (TIAA-CREF)"/>
    <n v="257.58999999999997"/>
    <x v="1"/>
    <s v="Calculated"/>
    <n v="0"/>
    <s v="N"/>
    <n v="3434.54"/>
  </r>
  <r>
    <m/>
    <m/>
    <m/>
    <m/>
    <m/>
    <m/>
    <d v="2026-09-30T00:00:00"/>
    <s v="00"/>
    <m/>
    <x v="3"/>
    <s v="PFML - Medical Leave EE"/>
    <n v="9.39"/>
    <x v="0"/>
    <s v="Calculated"/>
    <n v="0"/>
    <s v="N"/>
    <n v="3556.66"/>
  </r>
  <r>
    <m/>
    <m/>
    <m/>
    <m/>
    <m/>
    <m/>
    <d v="2026-09-30T00:00:00"/>
    <s v="00"/>
    <m/>
    <x v="0"/>
    <s v="PFML - Family Leave EE"/>
    <n v="19.309999999999999"/>
    <x v="0"/>
    <s v="Calculated"/>
    <n v="0"/>
    <s v="N"/>
    <n v="3556.66"/>
  </r>
  <r>
    <m/>
    <m/>
    <m/>
    <m/>
    <m/>
    <m/>
    <d v="2026-09-30T00:00:00"/>
    <s v="00"/>
    <m/>
    <x v="2"/>
    <s v="MedAid &amp; Suppl Pension EE"/>
    <n v="8.1199999999999992"/>
    <x v="0"/>
    <s v="Calculated"/>
    <n v="0"/>
    <s v="N"/>
    <n v="3556.66"/>
  </r>
  <r>
    <m/>
    <m/>
    <m/>
    <m/>
    <m/>
    <m/>
    <d v="2026-09-30T00:00:00"/>
    <s v="00"/>
    <m/>
    <x v="6"/>
    <s v="PFML - Medical Leave ER"/>
    <n v="11.49"/>
    <x v="1"/>
    <s v="Calculated"/>
    <n v="0"/>
    <s v="N"/>
    <n v="3556.66"/>
  </r>
  <r>
    <m/>
    <m/>
    <m/>
    <m/>
    <m/>
    <m/>
    <d v="2026-09-30T00:00:00"/>
    <s v="00"/>
    <m/>
    <x v="7"/>
    <s v="MedAid &amp; Suppl Pension ER"/>
    <n v="8.1199999999999992"/>
    <x v="1"/>
    <s v="Calculated"/>
    <n v="0"/>
    <s v="N"/>
    <n v="3556.66"/>
  </r>
  <r>
    <m/>
    <m/>
    <m/>
    <m/>
    <m/>
    <m/>
    <d v="2026-09-30T00:00:00"/>
    <s v="00"/>
    <m/>
    <x v="5"/>
    <s v="Industrial Insurance ER"/>
    <n v="12.05"/>
    <x v="1"/>
    <s v="Calculated"/>
    <n v="0"/>
    <s v="N"/>
    <n v="3556.66"/>
  </r>
  <r>
    <m/>
    <m/>
    <m/>
    <m/>
    <m/>
    <m/>
    <d v="2026-09-30T00:00:00"/>
    <s v="00"/>
    <m/>
    <x v="2"/>
    <s v="MedAid &amp; Suppl Pension EE"/>
    <n v="12.26"/>
    <x v="0"/>
    <s v="Calculated"/>
    <n v="0"/>
    <s v="N"/>
    <n v="1812.8"/>
  </r>
  <r>
    <m/>
    <m/>
    <m/>
    <m/>
    <m/>
    <m/>
    <d v="2026-09-30T00:00:00"/>
    <s v="00"/>
    <m/>
    <x v="0"/>
    <s v="PFML - Family Leave EE"/>
    <n v="9.84"/>
    <x v="0"/>
    <s v="Calculated"/>
    <n v="0"/>
    <s v="N"/>
    <n v="1812.8"/>
  </r>
  <r>
    <m/>
    <m/>
    <m/>
    <m/>
    <m/>
    <m/>
    <d v="2026-09-30T00:00:00"/>
    <s v="00"/>
    <m/>
    <x v="3"/>
    <s v="PFML - Medical Leave EE"/>
    <n v="4.79"/>
    <x v="0"/>
    <s v="Calculated"/>
    <n v="0"/>
    <s v="N"/>
    <n v="1812.8"/>
  </r>
  <r>
    <m/>
    <m/>
    <m/>
    <m/>
    <m/>
    <m/>
    <d v="2026-09-30T00:00:00"/>
    <s v="00"/>
    <m/>
    <x v="5"/>
    <s v="Industrial Insurance ER"/>
    <n v="18.18"/>
    <x v="1"/>
    <s v="Calculated"/>
    <n v="0"/>
    <s v="N"/>
    <n v="1812.8"/>
  </r>
  <r>
    <m/>
    <m/>
    <m/>
    <m/>
    <m/>
    <m/>
    <d v="2026-09-30T00:00:00"/>
    <s v="00"/>
    <m/>
    <x v="6"/>
    <s v="PFML - Medical Leave ER"/>
    <n v="5.86"/>
    <x v="1"/>
    <s v="Calculated"/>
    <n v="0"/>
    <s v="N"/>
    <n v="1812.8"/>
  </r>
  <r>
    <m/>
    <m/>
    <m/>
    <m/>
    <m/>
    <m/>
    <d v="2026-09-30T00:00:00"/>
    <s v="00"/>
    <m/>
    <x v="7"/>
    <s v="MedAid &amp; Suppl Pension ER"/>
    <n v="12.26"/>
    <x v="1"/>
    <s v="Calculated"/>
    <n v="0"/>
    <s v="N"/>
    <n v="1812.8"/>
  </r>
  <r>
    <m/>
    <m/>
    <m/>
    <m/>
    <m/>
    <m/>
    <d v="2026-09-30T00:00:00"/>
    <s v="10"/>
    <s v="UH"/>
    <x v="25"/>
    <s v="Uniform CDHP"/>
    <n v="78.5"/>
    <x v="2"/>
    <s v="Calculated"/>
    <n v="0"/>
    <s v="N"/>
    <n v="1812.8"/>
  </r>
  <r>
    <m/>
    <m/>
    <m/>
    <m/>
    <m/>
    <m/>
    <d v="2026-09-30T00:00:00"/>
    <s v="7Z"/>
    <s v="PER2"/>
    <x v="15"/>
    <s v="PERS Plan 2"/>
    <n v="97.53"/>
    <x v="2"/>
    <s v="Calculated"/>
    <n v="0"/>
    <s v="N"/>
    <n v="1812.8"/>
  </r>
  <r>
    <m/>
    <m/>
    <m/>
    <m/>
    <m/>
    <m/>
    <d v="2026-09-30T00:00:00"/>
    <s v="7Z"/>
    <s v="PER2"/>
    <x v="15"/>
    <s v="PERS Plan 2"/>
    <n v="101.15"/>
    <x v="1"/>
    <s v="Calculated"/>
    <n v="0"/>
    <s v="N"/>
    <n v="1812.8"/>
  </r>
  <r>
    <m/>
    <m/>
    <m/>
    <m/>
    <m/>
    <m/>
    <d v="2026-09-30T00:00:00"/>
    <s v="00"/>
    <m/>
    <x v="3"/>
    <s v="PFML - Medical Leave EE"/>
    <n v="7.54"/>
    <x v="0"/>
    <s v="Calculated"/>
    <n v="0"/>
    <s v="N"/>
    <n v="2856.62"/>
  </r>
  <r>
    <m/>
    <m/>
    <m/>
    <m/>
    <m/>
    <m/>
    <d v="2026-09-30T00:00:00"/>
    <s v="00"/>
    <m/>
    <x v="2"/>
    <s v="MedAid &amp; Suppl Pension EE"/>
    <n v="11.15"/>
    <x v="0"/>
    <s v="Calculated"/>
    <n v="0"/>
    <s v="N"/>
    <n v="2856.62"/>
  </r>
  <r>
    <m/>
    <m/>
    <m/>
    <m/>
    <m/>
    <m/>
    <d v="2026-09-30T00:00:00"/>
    <s v="00"/>
    <m/>
    <x v="17"/>
    <s v="Dues - WEA PTE"/>
    <n v="39.770000000000003"/>
    <x v="0"/>
    <s v="Calculated"/>
    <n v="0"/>
    <s v="N"/>
    <n v="2856.62"/>
  </r>
  <r>
    <m/>
    <m/>
    <m/>
    <m/>
    <m/>
    <m/>
    <d v="2026-09-30T00:00:00"/>
    <s v="00"/>
    <m/>
    <x v="0"/>
    <s v="PFML - Family Leave EE"/>
    <n v="15.51"/>
    <x v="0"/>
    <s v="Calculated"/>
    <n v="0"/>
    <s v="N"/>
    <n v="2856.62"/>
  </r>
  <r>
    <m/>
    <m/>
    <m/>
    <m/>
    <m/>
    <m/>
    <d v="2026-09-30T00:00:00"/>
    <s v="00"/>
    <m/>
    <x v="21"/>
    <s v="Foundation - Bates"/>
    <n v="10"/>
    <x v="0"/>
    <s v="Calculated"/>
    <n v="0"/>
    <s v="N"/>
    <n v="2856.62"/>
  </r>
  <r>
    <m/>
    <m/>
    <m/>
    <m/>
    <m/>
    <m/>
    <d v="2026-09-30T00:00:00"/>
    <s v="00"/>
    <m/>
    <x v="7"/>
    <s v="MedAid &amp; Suppl Pension ER"/>
    <n v="11.15"/>
    <x v="1"/>
    <s v="Calculated"/>
    <n v="0"/>
    <s v="N"/>
    <n v="2856.62"/>
  </r>
  <r>
    <m/>
    <m/>
    <m/>
    <m/>
    <m/>
    <m/>
    <d v="2026-09-30T00:00:00"/>
    <s v="00"/>
    <m/>
    <x v="6"/>
    <s v="PFML - Medical Leave ER"/>
    <n v="9.23"/>
    <x v="1"/>
    <s v="Calculated"/>
    <n v="0"/>
    <s v="N"/>
    <n v="2856.62"/>
  </r>
  <r>
    <m/>
    <m/>
    <m/>
    <m/>
    <m/>
    <m/>
    <d v="2026-09-30T00:00:00"/>
    <s v="00"/>
    <m/>
    <x v="5"/>
    <s v="Industrial Insurance ER"/>
    <n v="16.54"/>
    <x v="1"/>
    <s v="Calculated"/>
    <n v="0"/>
    <s v="N"/>
    <n v="2856.62"/>
  </r>
  <r>
    <m/>
    <m/>
    <m/>
    <m/>
    <m/>
    <m/>
    <d v="2026-09-30T00:00:00"/>
    <s v="10"/>
    <s v="U"/>
    <x v="8"/>
    <s v="Uniform Classic"/>
    <n v="72.5"/>
    <x v="2"/>
    <s v="Calculated"/>
    <n v="0"/>
    <s v="N"/>
    <n v="2856.62"/>
  </r>
  <r>
    <m/>
    <m/>
    <m/>
    <m/>
    <m/>
    <m/>
    <d v="2026-09-30T00:00:00"/>
    <s v="31"/>
    <s v="OLTD11"/>
    <x v="9"/>
    <s v="Long Term Disability"/>
    <n v="13.62"/>
    <x v="0"/>
    <s v="Calculated"/>
    <n v="0"/>
    <s v="N"/>
    <n v="2856.62"/>
  </r>
  <r>
    <m/>
    <m/>
    <m/>
    <m/>
    <m/>
    <m/>
    <d v="2026-09-30T00:00:00"/>
    <s v="7Z"/>
    <s v="PER2"/>
    <x v="15"/>
    <s v="PERS Plan 2"/>
    <n v="153.69"/>
    <x v="2"/>
    <s v="Calculated"/>
    <n v="0"/>
    <s v="N"/>
    <n v="2856.62"/>
  </r>
  <r>
    <m/>
    <m/>
    <m/>
    <m/>
    <m/>
    <m/>
    <d v="2026-09-30T00:00:00"/>
    <s v="7Z"/>
    <s v="PER2"/>
    <x v="15"/>
    <s v="PERS Plan 2"/>
    <n v="159.4"/>
    <x v="1"/>
    <s v="Calculated"/>
    <n v="0"/>
    <s v="N"/>
    <n v="2856.62"/>
  </r>
  <r>
    <m/>
    <m/>
    <m/>
    <m/>
    <m/>
    <m/>
    <d v="2026-09-30T00:00:00"/>
    <s v="00"/>
    <m/>
    <x v="3"/>
    <s v="PFML - Medical Leave EE"/>
    <n v="3.62"/>
    <x v="0"/>
    <s v="Calculated"/>
    <n v="0"/>
    <s v="N"/>
    <n v="1369.89"/>
  </r>
  <r>
    <m/>
    <m/>
    <m/>
    <m/>
    <m/>
    <m/>
    <d v="2026-09-30T00:00:00"/>
    <s v="00"/>
    <m/>
    <x v="0"/>
    <s v="PFML - Family Leave EE"/>
    <n v="7.44"/>
    <x v="0"/>
    <s v="Calculated"/>
    <n v="0"/>
    <s v="N"/>
    <n v="1369.89"/>
  </r>
  <r>
    <m/>
    <m/>
    <m/>
    <m/>
    <m/>
    <m/>
    <d v="2026-09-30T00:00:00"/>
    <s v="00"/>
    <m/>
    <x v="2"/>
    <s v="MedAid &amp; Suppl Pension EE"/>
    <n v="11.15"/>
    <x v="0"/>
    <s v="Calculated"/>
    <n v="0"/>
    <s v="N"/>
    <n v="1369.89"/>
  </r>
  <r>
    <m/>
    <m/>
    <m/>
    <m/>
    <m/>
    <m/>
    <d v="2026-09-30T00:00:00"/>
    <s v="00"/>
    <m/>
    <x v="20"/>
    <s v="Pension - IOUE Custodian"/>
    <n v="86.67"/>
    <x v="2"/>
    <s v="Calculated"/>
    <n v="0"/>
    <s v="N"/>
    <n v="1369.89"/>
  </r>
  <r>
    <m/>
    <m/>
    <m/>
    <m/>
    <m/>
    <m/>
    <d v="2026-09-30T00:00:00"/>
    <s v="00"/>
    <m/>
    <x v="5"/>
    <s v="Industrial Insurance ER"/>
    <n v="16.54"/>
    <x v="1"/>
    <s v="Calculated"/>
    <n v="0"/>
    <s v="N"/>
    <n v="1369.89"/>
  </r>
  <r>
    <m/>
    <m/>
    <m/>
    <m/>
    <m/>
    <m/>
    <d v="2026-09-30T00:00:00"/>
    <s v="00"/>
    <m/>
    <x v="6"/>
    <s v="PFML - Medical Leave ER"/>
    <n v="4.42"/>
    <x v="1"/>
    <s v="Calculated"/>
    <n v="0"/>
    <s v="N"/>
    <n v="1369.89"/>
  </r>
  <r>
    <m/>
    <m/>
    <m/>
    <m/>
    <m/>
    <m/>
    <d v="2026-09-30T00:00:00"/>
    <s v="00"/>
    <m/>
    <x v="7"/>
    <s v="MedAid &amp; Suppl Pension ER"/>
    <n v="11.15"/>
    <x v="1"/>
    <s v="Calculated"/>
    <n v="0"/>
    <s v="N"/>
    <n v="1369.89"/>
  </r>
  <r>
    <m/>
    <m/>
    <m/>
    <m/>
    <m/>
    <m/>
    <d v="2026-09-30T00:00:00"/>
    <s v="49"/>
    <s v="SAV02"/>
    <x v="11"/>
    <s v="Wa State Deferred Comp Plan"/>
    <n v="41.1"/>
    <x v="2"/>
    <s v="Calculated"/>
    <n v="0"/>
    <s v="N"/>
    <n v="1369.89"/>
  </r>
  <r>
    <m/>
    <m/>
    <m/>
    <m/>
    <m/>
    <m/>
    <d v="2026-09-30T00:00:00"/>
    <s v="7Z"/>
    <s v="PER2"/>
    <x v="15"/>
    <s v="PERS Plan 2"/>
    <n v="73.7"/>
    <x v="2"/>
    <s v="Calculated"/>
    <n v="0"/>
    <s v="N"/>
    <n v="1369.89"/>
  </r>
  <r>
    <m/>
    <m/>
    <m/>
    <m/>
    <m/>
    <m/>
    <d v="2026-09-30T00:00:00"/>
    <s v="7Z"/>
    <s v="PER2"/>
    <x v="15"/>
    <s v="PERS Plan 2"/>
    <n v="76.44"/>
    <x v="1"/>
    <s v="Calculated"/>
    <n v="0"/>
    <s v="N"/>
    <n v="1369.89"/>
  </r>
  <r>
    <m/>
    <m/>
    <m/>
    <m/>
    <m/>
    <m/>
    <d v="2026-09-30T00:00:00"/>
    <s v="00"/>
    <m/>
    <x v="3"/>
    <s v="PFML - Medical Leave EE"/>
    <n v="8.8000000000000007"/>
    <x v="0"/>
    <s v="Calculated"/>
    <n v="0"/>
    <s v="N"/>
    <n v="3333.33"/>
  </r>
  <r>
    <m/>
    <m/>
    <m/>
    <m/>
    <m/>
    <m/>
    <d v="2026-09-30T00:00:00"/>
    <s v="00"/>
    <m/>
    <x v="0"/>
    <s v="PFML - Family Leave EE"/>
    <n v="18.100000000000001"/>
    <x v="0"/>
    <s v="Calculated"/>
    <n v="0"/>
    <s v="N"/>
    <n v="3333.33"/>
  </r>
  <r>
    <m/>
    <m/>
    <m/>
    <m/>
    <m/>
    <m/>
    <d v="2026-09-30T00:00:00"/>
    <s v="00"/>
    <m/>
    <x v="2"/>
    <s v="MedAid &amp; Suppl Pension EE"/>
    <n v="11.15"/>
    <x v="0"/>
    <s v="Calculated"/>
    <n v="0"/>
    <s v="N"/>
    <n v="3333.33"/>
  </r>
  <r>
    <m/>
    <m/>
    <m/>
    <m/>
    <m/>
    <m/>
    <d v="2026-09-30T00:00:00"/>
    <s v="00"/>
    <m/>
    <x v="4"/>
    <s v="HERP Supplemental Funding"/>
    <n v="4.33"/>
    <x v="1"/>
    <s v="Calculated"/>
    <n v="0"/>
    <s v="N"/>
    <n v="3333.33"/>
  </r>
  <r>
    <m/>
    <m/>
    <m/>
    <m/>
    <m/>
    <m/>
    <d v="2026-09-30T00:00:00"/>
    <s v="00"/>
    <m/>
    <x v="5"/>
    <s v="Industrial Insurance ER"/>
    <n v="16.54"/>
    <x v="1"/>
    <s v="Calculated"/>
    <n v="0"/>
    <s v="N"/>
    <n v="3333.33"/>
  </r>
  <r>
    <m/>
    <m/>
    <m/>
    <m/>
    <m/>
    <m/>
    <d v="2026-09-30T00:00:00"/>
    <s v="00"/>
    <m/>
    <x v="6"/>
    <s v="PFML - Medical Leave ER"/>
    <n v="10.77"/>
    <x v="1"/>
    <s v="Calculated"/>
    <n v="0"/>
    <s v="N"/>
    <n v="3333.33"/>
  </r>
  <r>
    <m/>
    <m/>
    <m/>
    <m/>
    <m/>
    <m/>
    <d v="2026-09-30T00:00:00"/>
    <s v="00"/>
    <m/>
    <x v="7"/>
    <s v="MedAid &amp; Suppl Pension ER"/>
    <n v="11.15"/>
    <x v="1"/>
    <s v="Calculated"/>
    <n v="0"/>
    <s v="N"/>
    <n v="3333.33"/>
  </r>
  <r>
    <m/>
    <m/>
    <m/>
    <m/>
    <m/>
    <m/>
    <d v="2026-09-30T00:00:00"/>
    <s v="10"/>
    <s v="C1"/>
    <x v="18"/>
    <s v="Kaiser WA SoundChoice"/>
    <n v="51"/>
    <x v="2"/>
    <s v="Calculated"/>
    <n v="0"/>
    <s v="N"/>
    <n v="3333.33"/>
  </r>
  <r>
    <m/>
    <m/>
    <m/>
    <m/>
    <m/>
    <m/>
    <d v="2026-09-30T00:00:00"/>
    <s v="31"/>
    <s v="OLTD17"/>
    <x v="9"/>
    <s v="Long Term Disability"/>
    <n v="10"/>
    <x v="0"/>
    <s v="Calculated"/>
    <n v="0"/>
    <s v="N"/>
    <n v="3333.33"/>
  </r>
  <r>
    <m/>
    <m/>
    <m/>
    <m/>
    <m/>
    <m/>
    <d v="2026-09-30T00:00:00"/>
    <s v="49"/>
    <s v="SAV02"/>
    <x v="11"/>
    <s v="Wa State Deferred Comp Plan"/>
    <n v="100"/>
    <x v="2"/>
    <s v="Calculated"/>
    <n v="0"/>
    <s v="N"/>
    <n v="3333.33"/>
  </r>
  <r>
    <m/>
    <m/>
    <m/>
    <m/>
    <m/>
    <m/>
    <d v="2026-09-30T00:00:00"/>
    <s v="7X"/>
    <s v="SBRP1"/>
    <x v="10"/>
    <s v="SBRP (TIAA-CREF)"/>
    <n v="166.67"/>
    <x v="2"/>
    <s v="Calculated"/>
    <n v="0"/>
    <s v="N"/>
    <n v="3333.33"/>
  </r>
  <r>
    <m/>
    <m/>
    <m/>
    <m/>
    <m/>
    <m/>
    <d v="2026-09-30T00:00:00"/>
    <s v="7X"/>
    <s v="SBRP1"/>
    <x v="10"/>
    <s v="SBRP (TIAA-CREF)"/>
    <n v="166.67"/>
    <x v="1"/>
    <s v="Calculated"/>
    <n v="0"/>
    <s v="N"/>
    <n v="3333.33"/>
  </r>
  <r>
    <m/>
    <m/>
    <m/>
    <m/>
    <m/>
    <m/>
    <d v="2026-09-30T00:00:00"/>
    <s v="00"/>
    <m/>
    <x v="3"/>
    <s v="PFML - Medical Leave EE"/>
    <n v="4.37"/>
    <x v="0"/>
    <s v="Calculated"/>
    <n v="0"/>
    <s v="N"/>
    <n v="1653.88"/>
  </r>
  <r>
    <m/>
    <m/>
    <m/>
    <m/>
    <m/>
    <m/>
    <d v="2026-09-30T00:00:00"/>
    <s v="00"/>
    <m/>
    <x v="0"/>
    <s v="PFML - Family Leave EE"/>
    <n v="8.98"/>
    <x v="0"/>
    <s v="Calculated"/>
    <n v="0"/>
    <s v="N"/>
    <n v="1653.88"/>
  </r>
  <r>
    <m/>
    <m/>
    <m/>
    <m/>
    <m/>
    <m/>
    <d v="2026-09-30T00:00:00"/>
    <s v="00"/>
    <m/>
    <x v="2"/>
    <s v="MedAid &amp; Suppl Pension EE"/>
    <n v="12.01"/>
    <x v="0"/>
    <s v="Calculated"/>
    <n v="0"/>
    <s v="N"/>
    <n v="1653.88"/>
  </r>
  <r>
    <m/>
    <m/>
    <m/>
    <m/>
    <m/>
    <m/>
    <d v="2026-09-30T00:00:00"/>
    <s v="00"/>
    <m/>
    <x v="6"/>
    <s v="PFML - Medical Leave ER"/>
    <n v="5.34"/>
    <x v="1"/>
    <s v="Calculated"/>
    <n v="0"/>
    <s v="N"/>
    <n v="1653.88"/>
  </r>
  <r>
    <m/>
    <m/>
    <m/>
    <m/>
    <m/>
    <m/>
    <d v="2026-09-30T00:00:00"/>
    <s v="00"/>
    <m/>
    <x v="7"/>
    <s v="MedAid &amp; Suppl Pension ER"/>
    <n v="12.01"/>
    <x v="1"/>
    <s v="Calculated"/>
    <n v="0"/>
    <s v="N"/>
    <n v="1653.88"/>
  </r>
  <r>
    <m/>
    <m/>
    <m/>
    <m/>
    <m/>
    <m/>
    <d v="2026-09-30T00:00:00"/>
    <s v="00"/>
    <m/>
    <x v="5"/>
    <s v="Industrial Insurance ER"/>
    <n v="17.82"/>
    <x v="1"/>
    <s v="Calculated"/>
    <n v="0"/>
    <s v="N"/>
    <n v="1653.88"/>
  </r>
  <r>
    <m/>
    <m/>
    <m/>
    <m/>
    <m/>
    <m/>
    <d v="2026-09-30T00:00:00"/>
    <s v="00"/>
    <m/>
    <x v="31"/>
    <s v="Dues - IOUE"/>
    <n v="37.32"/>
    <x v="0"/>
    <s v="Calculated"/>
    <n v="0"/>
    <s v="N"/>
    <n v="2488.02"/>
  </r>
  <r>
    <m/>
    <m/>
    <m/>
    <m/>
    <m/>
    <m/>
    <d v="2026-09-30T00:00:00"/>
    <s v="00"/>
    <m/>
    <x v="0"/>
    <s v="PFML - Family Leave EE"/>
    <n v="13.51"/>
    <x v="0"/>
    <s v="Calculated"/>
    <n v="0"/>
    <s v="N"/>
    <n v="2488.02"/>
  </r>
  <r>
    <m/>
    <m/>
    <m/>
    <m/>
    <m/>
    <m/>
    <d v="2026-09-30T00:00:00"/>
    <s v="00"/>
    <m/>
    <x v="3"/>
    <s v="PFML - Medical Leave EE"/>
    <n v="6.57"/>
    <x v="0"/>
    <s v="Calculated"/>
    <n v="0"/>
    <s v="N"/>
    <n v="2488.02"/>
  </r>
  <r>
    <m/>
    <m/>
    <m/>
    <m/>
    <m/>
    <m/>
    <d v="2026-09-30T00:00:00"/>
    <s v="00"/>
    <m/>
    <x v="2"/>
    <s v="MedAid &amp; Suppl Pension EE"/>
    <n v="11.15"/>
    <x v="0"/>
    <s v="Calculated"/>
    <n v="0"/>
    <s v="N"/>
    <n v="2488.02"/>
  </r>
  <r>
    <m/>
    <m/>
    <m/>
    <m/>
    <m/>
    <m/>
    <d v="2026-09-30T00:00:00"/>
    <s v="00"/>
    <m/>
    <x v="20"/>
    <s v="Pension - IOUE Custodian"/>
    <n v="86.67"/>
    <x v="2"/>
    <s v="Calculated"/>
    <n v="0"/>
    <s v="N"/>
    <n v="2488.02"/>
  </r>
  <r>
    <m/>
    <m/>
    <m/>
    <m/>
    <m/>
    <m/>
    <d v="2026-09-30T00:00:00"/>
    <s v="00"/>
    <m/>
    <x v="6"/>
    <s v="PFML - Medical Leave ER"/>
    <n v="8.0399999999999991"/>
    <x v="1"/>
    <s v="Calculated"/>
    <n v="0"/>
    <s v="N"/>
    <n v="2488.02"/>
  </r>
  <r>
    <m/>
    <m/>
    <m/>
    <m/>
    <m/>
    <m/>
    <d v="2026-09-30T00:00:00"/>
    <s v="00"/>
    <m/>
    <x v="7"/>
    <s v="MedAid &amp; Suppl Pension ER"/>
    <n v="11.15"/>
    <x v="1"/>
    <s v="Calculated"/>
    <n v="0"/>
    <s v="N"/>
    <n v="2488.02"/>
  </r>
  <r>
    <m/>
    <m/>
    <m/>
    <m/>
    <m/>
    <m/>
    <d v="2026-09-30T00:00:00"/>
    <s v="00"/>
    <m/>
    <x v="5"/>
    <s v="Industrial Insurance ER"/>
    <n v="16.54"/>
    <x v="1"/>
    <s v="Calculated"/>
    <n v="0"/>
    <s v="N"/>
    <n v="2488.02"/>
  </r>
  <r>
    <m/>
    <m/>
    <m/>
    <m/>
    <m/>
    <m/>
    <d v="2026-09-30T00:00:00"/>
    <s v="10"/>
    <s v="UH"/>
    <x v="25"/>
    <s v="Uniform CDHP"/>
    <n v="28.5"/>
    <x v="2"/>
    <s v="Calculated"/>
    <n v="0"/>
    <s v="N"/>
    <n v="2488.02"/>
  </r>
  <r>
    <m/>
    <m/>
    <m/>
    <m/>
    <m/>
    <m/>
    <d v="2026-09-30T00:00:00"/>
    <s v="31"/>
    <s v="OLTD18"/>
    <x v="9"/>
    <s v="Long Term Disability"/>
    <n v="10.51"/>
    <x v="0"/>
    <s v="Calculated"/>
    <n v="0"/>
    <s v="N"/>
    <n v="2488.02"/>
  </r>
  <r>
    <m/>
    <m/>
    <m/>
    <m/>
    <m/>
    <m/>
    <d v="2026-09-30T00:00:00"/>
    <s v="49"/>
    <s v="SAV02"/>
    <x v="11"/>
    <s v="Wa State Deferred Comp Plan"/>
    <n v="1244.01"/>
    <x v="2"/>
    <s v="Calculated"/>
    <n v="0"/>
    <s v="N"/>
    <n v="2488.02"/>
  </r>
  <r>
    <m/>
    <m/>
    <m/>
    <m/>
    <m/>
    <m/>
    <d v="2026-09-30T00:00:00"/>
    <s v="7Z"/>
    <s v="PER2"/>
    <x v="15"/>
    <s v="PERS Plan 2"/>
    <n v="133.86000000000001"/>
    <x v="2"/>
    <s v="Calculated"/>
    <n v="0"/>
    <s v="N"/>
    <n v="2488.02"/>
  </r>
  <r>
    <m/>
    <m/>
    <m/>
    <m/>
    <m/>
    <m/>
    <d v="2026-09-30T00:00:00"/>
    <s v="7Z"/>
    <s v="PER2"/>
    <x v="15"/>
    <s v="PERS Plan 2"/>
    <n v="138.83000000000001"/>
    <x v="1"/>
    <s v="Calculated"/>
    <n v="0"/>
    <s v="N"/>
    <n v="2488.02"/>
  </r>
  <r>
    <m/>
    <m/>
    <m/>
    <m/>
    <m/>
    <m/>
    <d v="2026-09-30T00:00:00"/>
    <s v="00"/>
    <m/>
    <x v="17"/>
    <s v="Dues - WEA PTE"/>
    <n v="39.770000000000003"/>
    <x v="0"/>
    <s v="Calculated"/>
    <n v="0"/>
    <s v="N"/>
    <n v="4145.08"/>
  </r>
  <r>
    <m/>
    <m/>
    <m/>
    <m/>
    <m/>
    <m/>
    <d v="2026-09-30T00:00:00"/>
    <s v="00"/>
    <m/>
    <x v="3"/>
    <s v="PFML - Medical Leave EE"/>
    <n v="10.94"/>
    <x v="0"/>
    <s v="Calculated"/>
    <n v="0"/>
    <s v="N"/>
    <n v="4145.08"/>
  </r>
  <r>
    <m/>
    <m/>
    <m/>
    <m/>
    <m/>
    <m/>
    <d v="2026-09-30T00:00:00"/>
    <s v="00"/>
    <m/>
    <x v="0"/>
    <s v="PFML - Family Leave EE"/>
    <n v="22.51"/>
    <x v="0"/>
    <s v="Calculated"/>
    <n v="0"/>
    <s v="N"/>
    <n v="4145.08"/>
  </r>
  <r>
    <m/>
    <m/>
    <m/>
    <m/>
    <m/>
    <m/>
    <d v="2026-09-30T00:00:00"/>
    <s v="00"/>
    <m/>
    <x v="21"/>
    <s v="Foundation - Bates"/>
    <n v="2"/>
    <x v="0"/>
    <s v="Calculated"/>
    <n v="0"/>
    <s v="N"/>
    <n v="4145.08"/>
  </r>
  <r>
    <m/>
    <m/>
    <m/>
    <m/>
    <m/>
    <m/>
    <d v="2026-09-30T00:00:00"/>
    <s v="00"/>
    <m/>
    <x v="2"/>
    <s v="MedAid &amp; Suppl Pension EE"/>
    <n v="11.15"/>
    <x v="0"/>
    <s v="Calculated"/>
    <n v="0"/>
    <s v="N"/>
    <n v="4145.08"/>
  </r>
  <r>
    <m/>
    <m/>
    <m/>
    <m/>
    <m/>
    <m/>
    <d v="2026-09-30T00:00:00"/>
    <s v="00"/>
    <m/>
    <x v="5"/>
    <s v="Industrial Insurance ER"/>
    <n v="16.54"/>
    <x v="1"/>
    <s v="Calculated"/>
    <n v="0"/>
    <s v="N"/>
    <n v="4145.08"/>
  </r>
  <r>
    <m/>
    <m/>
    <m/>
    <m/>
    <m/>
    <m/>
    <d v="2026-09-30T00:00:00"/>
    <s v="00"/>
    <m/>
    <x v="7"/>
    <s v="MedAid &amp; Suppl Pension ER"/>
    <n v="11.15"/>
    <x v="1"/>
    <s v="Calculated"/>
    <n v="0"/>
    <s v="N"/>
    <n v="4145.08"/>
  </r>
  <r>
    <m/>
    <m/>
    <m/>
    <m/>
    <m/>
    <m/>
    <d v="2026-09-30T00:00:00"/>
    <s v="00"/>
    <m/>
    <x v="6"/>
    <s v="PFML - Medical Leave ER"/>
    <n v="13.39"/>
    <x v="1"/>
    <s v="Calculated"/>
    <n v="0"/>
    <s v="N"/>
    <n v="4145.08"/>
  </r>
  <r>
    <m/>
    <m/>
    <m/>
    <m/>
    <m/>
    <m/>
    <d v="2026-09-30T00:00:00"/>
    <s v="10"/>
    <s v="U"/>
    <x v="8"/>
    <s v="Uniform Classic"/>
    <n v="72.5"/>
    <x v="2"/>
    <s v="Calculated"/>
    <n v="0"/>
    <s v="N"/>
    <n v="4145.08"/>
  </r>
  <r>
    <m/>
    <m/>
    <m/>
    <m/>
    <m/>
    <m/>
    <d v="2026-09-30T00:00:00"/>
    <s v="31"/>
    <s v="OLTD11"/>
    <x v="9"/>
    <s v="Long Term Disability"/>
    <n v="15.6"/>
    <x v="0"/>
    <s v="Calculated"/>
    <n v="0"/>
    <s v="N"/>
    <n v="4145.08"/>
  </r>
  <r>
    <m/>
    <m/>
    <m/>
    <m/>
    <m/>
    <m/>
    <d v="2026-09-30T00:00:00"/>
    <s v="7Z"/>
    <s v="PER2"/>
    <x v="15"/>
    <s v="PERS Plan 2"/>
    <n v="223.01"/>
    <x v="2"/>
    <s v="Calculated"/>
    <n v="0"/>
    <s v="N"/>
    <n v="4145.08"/>
  </r>
  <r>
    <m/>
    <m/>
    <m/>
    <m/>
    <m/>
    <m/>
    <d v="2026-09-30T00:00:00"/>
    <s v="7Z"/>
    <s v="PER2"/>
    <x v="15"/>
    <s v="PERS Plan 2"/>
    <n v="231.3"/>
    <x v="1"/>
    <s v="Calculated"/>
    <n v="0"/>
    <s v="N"/>
    <n v="4145.08"/>
  </r>
  <r>
    <m/>
    <m/>
    <m/>
    <m/>
    <m/>
    <m/>
    <d v="2026-09-30T00:00:00"/>
    <s v="00"/>
    <m/>
    <x v="2"/>
    <s v="MedAid &amp; Suppl Pension EE"/>
    <n v="2.3199999999999998"/>
    <x v="0"/>
    <s v="Calculated"/>
    <n v="0"/>
    <s v="N"/>
    <n v="1023.66"/>
  </r>
  <r>
    <m/>
    <m/>
    <m/>
    <m/>
    <m/>
    <m/>
    <d v="2026-09-30T00:00:00"/>
    <s v="00"/>
    <m/>
    <x v="3"/>
    <s v="PFML - Medical Leave EE"/>
    <n v="2.7"/>
    <x v="0"/>
    <s v="Calculated"/>
    <n v="0"/>
    <s v="N"/>
    <n v="1023.66"/>
  </r>
  <r>
    <m/>
    <m/>
    <m/>
    <m/>
    <m/>
    <m/>
    <d v="2026-09-30T00:00:00"/>
    <s v="00"/>
    <m/>
    <x v="0"/>
    <s v="PFML - Family Leave EE"/>
    <n v="5.56"/>
    <x v="0"/>
    <s v="Calculated"/>
    <n v="0"/>
    <s v="N"/>
    <n v="1023.66"/>
  </r>
  <r>
    <m/>
    <m/>
    <m/>
    <m/>
    <m/>
    <m/>
    <d v="2026-09-30T00:00:00"/>
    <s v="00"/>
    <m/>
    <x v="5"/>
    <s v="Industrial Insurance ER"/>
    <n v="3.44"/>
    <x v="1"/>
    <s v="Calculated"/>
    <n v="0"/>
    <s v="N"/>
    <n v="1023.66"/>
  </r>
  <r>
    <m/>
    <m/>
    <m/>
    <m/>
    <m/>
    <m/>
    <d v="2026-09-30T00:00:00"/>
    <s v="00"/>
    <m/>
    <x v="7"/>
    <s v="MedAid &amp; Suppl Pension ER"/>
    <n v="2.3199999999999998"/>
    <x v="1"/>
    <s v="Calculated"/>
    <n v="0"/>
    <s v="N"/>
    <n v="1023.66"/>
  </r>
  <r>
    <m/>
    <m/>
    <m/>
    <m/>
    <m/>
    <m/>
    <d v="2026-09-30T00:00:00"/>
    <s v="00"/>
    <m/>
    <x v="6"/>
    <s v="PFML - Medical Leave ER"/>
    <n v="3.31"/>
    <x v="1"/>
    <s v="Calculated"/>
    <n v="0"/>
    <s v="N"/>
    <n v="1023.66"/>
  </r>
  <r>
    <m/>
    <m/>
    <m/>
    <m/>
    <m/>
    <m/>
    <d v="2026-09-30T00:00:00"/>
    <s v="00"/>
    <m/>
    <x v="3"/>
    <s v="PFML - Medical Leave EE"/>
    <n v="0.32"/>
    <x v="0"/>
    <s v="Calculated"/>
    <n v="0"/>
    <s v="N"/>
    <n v="120.25"/>
  </r>
  <r>
    <m/>
    <m/>
    <m/>
    <m/>
    <m/>
    <m/>
    <d v="2026-09-30T00:00:00"/>
    <s v="00"/>
    <m/>
    <x v="0"/>
    <s v="PFML - Family Leave EE"/>
    <n v="0.65"/>
    <x v="0"/>
    <s v="Calculated"/>
    <n v="0"/>
    <s v="N"/>
    <n v="120.25"/>
  </r>
  <r>
    <m/>
    <m/>
    <m/>
    <m/>
    <m/>
    <m/>
    <d v="2026-09-30T00:00:00"/>
    <s v="00"/>
    <m/>
    <x v="2"/>
    <s v="MedAid &amp; Suppl Pension EE"/>
    <n v="0.9"/>
    <x v="0"/>
    <s v="Calculated"/>
    <n v="0"/>
    <s v="N"/>
    <n v="120.25"/>
  </r>
  <r>
    <m/>
    <m/>
    <m/>
    <m/>
    <m/>
    <m/>
    <d v="2026-09-30T00:00:00"/>
    <s v="00"/>
    <m/>
    <x v="6"/>
    <s v="PFML - Medical Leave ER"/>
    <n v="0.39"/>
    <x v="1"/>
    <s v="Calculated"/>
    <n v="0"/>
    <s v="N"/>
    <n v="120.25"/>
  </r>
  <r>
    <m/>
    <m/>
    <m/>
    <m/>
    <m/>
    <m/>
    <d v="2026-09-30T00:00:00"/>
    <s v="00"/>
    <m/>
    <x v="5"/>
    <s v="Industrial Insurance ER"/>
    <n v="1.34"/>
    <x v="1"/>
    <s v="Calculated"/>
    <n v="0"/>
    <s v="N"/>
    <n v="120.25"/>
  </r>
  <r>
    <m/>
    <m/>
    <m/>
    <m/>
    <m/>
    <m/>
    <d v="2026-09-30T00:00:00"/>
    <s v="00"/>
    <m/>
    <x v="7"/>
    <s v="MedAid &amp; Suppl Pension ER"/>
    <n v="0.9"/>
    <x v="1"/>
    <s v="Calculated"/>
    <n v="0"/>
    <s v="N"/>
    <n v="120.25"/>
  </r>
  <r>
    <m/>
    <m/>
    <m/>
    <m/>
    <m/>
    <m/>
    <d v="2026-09-30T00:00:00"/>
    <s v="00"/>
    <m/>
    <x v="2"/>
    <s v="MedAid &amp; Suppl Pension EE"/>
    <n v="7.66"/>
    <x v="0"/>
    <s v="Calculated"/>
    <n v="0"/>
    <s v="N"/>
    <n v="942.15"/>
  </r>
  <r>
    <m/>
    <m/>
    <m/>
    <m/>
    <m/>
    <m/>
    <d v="2026-09-30T00:00:00"/>
    <s v="00"/>
    <m/>
    <x v="0"/>
    <s v="PFML - Family Leave EE"/>
    <n v="5.12"/>
    <x v="0"/>
    <s v="Calculated"/>
    <n v="0"/>
    <s v="N"/>
    <n v="942.15"/>
  </r>
  <r>
    <m/>
    <m/>
    <m/>
    <m/>
    <m/>
    <m/>
    <d v="2026-09-30T00:00:00"/>
    <s v="00"/>
    <m/>
    <x v="3"/>
    <s v="PFML - Medical Leave EE"/>
    <n v="2.4900000000000002"/>
    <x v="0"/>
    <s v="Calculated"/>
    <n v="0"/>
    <s v="N"/>
    <n v="942.15"/>
  </r>
  <r>
    <m/>
    <m/>
    <m/>
    <m/>
    <m/>
    <m/>
    <d v="2026-09-30T00:00:00"/>
    <s v="00"/>
    <m/>
    <x v="6"/>
    <s v="PFML - Medical Leave ER"/>
    <n v="3.04"/>
    <x v="1"/>
    <s v="Calculated"/>
    <n v="0"/>
    <s v="N"/>
    <n v="942.15"/>
  </r>
  <r>
    <m/>
    <m/>
    <m/>
    <m/>
    <m/>
    <m/>
    <d v="2026-09-30T00:00:00"/>
    <s v="00"/>
    <m/>
    <x v="5"/>
    <s v="Industrial Insurance ER"/>
    <n v="11.36"/>
    <x v="1"/>
    <s v="Calculated"/>
    <n v="0"/>
    <s v="N"/>
    <n v="942.15"/>
  </r>
  <r>
    <m/>
    <m/>
    <m/>
    <m/>
    <m/>
    <m/>
    <d v="2026-09-30T00:00:00"/>
    <s v="00"/>
    <m/>
    <x v="7"/>
    <s v="MedAid &amp; Suppl Pension ER"/>
    <n v="7.66"/>
    <x v="1"/>
    <s v="Calculated"/>
    <n v="0"/>
    <s v="N"/>
    <n v="942.15"/>
  </r>
  <r>
    <m/>
    <m/>
    <m/>
    <m/>
    <m/>
    <m/>
    <d v="2026-09-30T00:00:00"/>
    <s v="00"/>
    <m/>
    <x v="1"/>
    <s v="Dues - AFT 4184 Category G-H"/>
    <n v="60.67"/>
    <x v="0"/>
    <s v="Calculated"/>
    <n v="0"/>
    <s v="N"/>
    <n v="5851.8"/>
  </r>
  <r>
    <m/>
    <m/>
    <m/>
    <m/>
    <m/>
    <m/>
    <d v="2026-09-30T00:00:00"/>
    <s v="00"/>
    <m/>
    <x v="2"/>
    <s v="MedAid &amp; Suppl Pension EE"/>
    <n v="11.15"/>
    <x v="0"/>
    <s v="Calculated"/>
    <n v="0"/>
    <s v="N"/>
    <n v="5851.8"/>
  </r>
  <r>
    <m/>
    <m/>
    <m/>
    <m/>
    <m/>
    <m/>
    <d v="2026-09-30T00:00:00"/>
    <s v="00"/>
    <m/>
    <x v="3"/>
    <s v="PFML - Medical Leave EE"/>
    <n v="15.45"/>
    <x v="0"/>
    <s v="Calculated"/>
    <n v="0"/>
    <s v="N"/>
    <n v="5851.8"/>
  </r>
  <r>
    <m/>
    <m/>
    <m/>
    <m/>
    <m/>
    <m/>
    <d v="2026-09-30T00:00:00"/>
    <s v="00"/>
    <m/>
    <x v="0"/>
    <s v="PFML - Family Leave EE"/>
    <n v="31.78"/>
    <x v="0"/>
    <s v="Calculated"/>
    <n v="0"/>
    <s v="N"/>
    <n v="5851.8"/>
  </r>
  <r>
    <m/>
    <m/>
    <m/>
    <m/>
    <m/>
    <m/>
    <d v="2026-09-30T00:00:00"/>
    <s v="00"/>
    <m/>
    <x v="5"/>
    <s v="Industrial Insurance ER"/>
    <n v="16.54"/>
    <x v="1"/>
    <s v="Calculated"/>
    <n v="0"/>
    <s v="N"/>
    <n v="5851.8"/>
  </r>
  <r>
    <m/>
    <m/>
    <m/>
    <m/>
    <m/>
    <m/>
    <d v="2026-09-30T00:00:00"/>
    <s v="00"/>
    <m/>
    <x v="4"/>
    <s v="HERP Supplemental Funding"/>
    <n v="7.61"/>
    <x v="1"/>
    <s v="Calculated"/>
    <n v="0"/>
    <s v="N"/>
    <n v="5851.8"/>
  </r>
  <r>
    <m/>
    <m/>
    <m/>
    <m/>
    <m/>
    <m/>
    <d v="2026-09-30T00:00:00"/>
    <s v="00"/>
    <m/>
    <x v="7"/>
    <s v="MedAid &amp; Suppl Pension ER"/>
    <n v="11.15"/>
    <x v="1"/>
    <s v="Calculated"/>
    <n v="0"/>
    <s v="N"/>
    <n v="5851.8"/>
  </r>
  <r>
    <m/>
    <m/>
    <m/>
    <m/>
    <m/>
    <m/>
    <d v="2026-09-30T00:00:00"/>
    <s v="00"/>
    <m/>
    <x v="6"/>
    <s v="PFML - Medical Leave ER"/>
    <n v="18.899999999999999"/>
    <x v="1"/>
    <s v="Calculated"/>
    <n v="0"/>
    <s v="N"/>
    <n v="5851.8"/>
  </r>
  <r>
    <m/>
    <m/>
    <m/>
    <m/>
    <m/>
    <m/>
    <d v="2026-09-30T00:00:00"/>
    <s v="10"/>
    <s v="U"/>
    <x v="8"/>
    <s v="Uniform Classic"/>
    <n v="145"/>
    <x v="2"/>
    <s v="Calculated"/>
    <n v="0"/>
    <s v="N"/>
    <n v="5851.8"/>
  </r>
  <r>
    <m/>
    <m/>
    <m/>
    <m/>
    <m/>
    <m/>
    <d v="2026-09-30T00:00:00"/>
    <s v="31"/>
    <s v="OLTD03"/>
    <x v="9"/>
    <s v="Long Term Disability"/>
    <n v="23.15"/>
    <x v="0"/>
    <s v="Calculated"/>
    <n v="0"/>
    <s v="N"/>
    <n v="5851.8"/>
  </r>
  <r>
    <m/>
    <m/>
    <m/>
    <m/>
    <m/>
    <m/>
    <d v="2026-09-30T00:00:00"/>
    <s v="7X"/>
    <s v="SBRP3"/>
    <x v="10"/>
    <s v="SBRP (TIAA-CREF)"/>
    <n v="585.17999999999995"/>
    <x v="2"/>
    <s v="Calculated"/>
    <n v="0"/>
    <s v="N"/>
    <n v="5851.8"/>
  </r>
  <r>
    <m/>
    <m/>
    <m/>
    <m/>
    <m/>
    <m/>
    <d v="2026-09-30T00:00:00"/>
    <s v="7X"/>
    <s v="SBRP3"/>
    <x v="10"/>
    <s v="SBRP (TIAA-CREF)"/>
    <n v="585.17999999999995"/>
    <x v="1"/>
    <s v="Calculated"/>
    <n v="0"/>
    <s v="N"/>
    <n v="5851.8"/>
  </r>
  <r>
    <m/>
    <m/>
    <m/>
    <m/>
    <m/>
    <m/>
    <d v="2026-09-30T00:00:00"/>
    <s v="00"/>
    <m/>
    <x v="0"/>
    <s v="PFML - Family Leave EE"/>
    <n v="11.15"/>
    <x v="0"/>
    <s v="Calculated"/>
    <n v="0"/>
    <s v="N"/>
    <n v="2053.5700000000002"/>
  </r>
  <r>
    <m/>
    <m/>
    <m/>
    <m/>
    <m/>
    <m/>
    <d v="2026-09-30T00:00:00"/>
    <s v="00"/>
    <m/>
    <x v="17"/>
    <s v="Dues - WEA PTE"/>
    <n v="39.770000000000003"/>
    <x v="0"/>
    <s v="Calculated"/>
    <n v="0"/>
    <s v="N"/>
    <n v="2053.5700000000002"/>
  </r>
  <r>
    <m/>
    <m/>
    <m/>
    <m/>
    <m/>
    <m/>
    <d v="2026-09-30T00:00:00"/>
    <s v="00"/>
    <m/>
    <x v="2"/>
    <s v="MedAid &amp; Suppl Pension EE"/>
    <n v="11.15"/>
    <x v="0"/>
    <s v="Calculated"/>
    <n v="0"/>
    <s v="N"/>
    <n v="2053.5700000000002"/>
  </r>
  <r>
    <m/>
    <m/>
    <m/>
    <m/>
    <m/>
    <m/>
    <d v="2026-09-30T00:00:00"/>
    <s v="00"/>
    <m/>
    <x v="3"/>
    <s v="PFML - Medical Leave EE"/>
    <n v="5.42"/>
    <x v="0"/>
    <s v="Calculated"/>
    <n v="0"/>
    <s v="N"/>
    <n v="2053.5700000000002"/>
  </r>
  <r>
    <m/>
    <m/>
    <m/>
    <m/>
    <m/>
    <m/>
    <d v="2026-09-30T00:00:00"/>
    <s v="00"/>
    <m/>
    <x v="5"/>
    <s v="Industrial Insurance ER"/>
    <n v="16.54"/>
    <x v="1"/>
    <s v="Calculated"/>
    <n v="0"/>
    <s v="N"/>
    <n v="2053.5700000000002"/>
  </r>
  <r>
    <m/>
    <m/>
    <m/>
    <m/>
    <m/>
    <m/>
    <d v="2026-09-30T00:00:00"/>
    <s v="00"/>
    <m/>
    <x v="6"/>
    <s v="PFML - Medical Leave ER"/>
    <n v="6.63"/>
    <x v="1"/>
    <s v="Calculated"/>
    <n v="0"/>
    <s v="N"/>
    <n v="2053.5700000000002"/>
  </r>
  <r>
    <m/>
    <m/>
    <m/>
    <m/>
    <m/>
    <m/>
    <d v="2026-09-30T00:00:00"/>
    <s v="00"/>
    <m/>
    <x v="7"/>
    <s v="MedAid &amp; Suppl Pension ER"/>
    <n v="11.15"/>
    <x v="1"/>
    <s v="Calculated"/>
    <n v="0"/>
    <s v="N"/>
    <n v="2053.5700000000002"/>
  </r>
  <r>
    <m/>
    <m/>
    <m/>
    <m/>
    <m/>
    <m/>
    <d v="2026-09-30T00:00:00"/>
    <s v="10"/>
    <s v="U"/>
    <x v="8"/>
    <s v="Uniform Classic"/>
    <n v="72.5"/>
    <x v="2"/>
    <s v="Calculated"/>
    <n v="0"/>
    <s v="N"/>
    <n v="2053.5700000000002"/>
  </r>
  <r>
    <m/>
    <m/>
    <m/>
    <m/>
    <m/>
    <m/>
    <d v="2026-09-30T00:00:00"/>
    <s v="31"/>
    <s v="OLTD11"/>
    <x v="9"/>
    <s v="Long Term Disability"/>
    <n v="12.59"/>
    <x v="0"/>
    <s v="Calculated"/>
    <n v="0"/>
    <s v="N"/>
    <n v="2053.5700000000002"/>
  </r>
  <r>
    <m/>
    <m/>
    <m/>
    <m/>
    <m/>
    <m/>
    <d v="2026-09-30T00:00:00"/>
    <s v="49"/>
    <s v="SAV02"/>
    <x v="11"/>
    <s v="Wa State Deferred Comp Plan"/>
    <n v="61.61"/>
    <x v="2"/>
    <s v="Calculated"/>
    <n v="0"/>
    <s v="N"/>
    <n v="2053.5700000000002"/>
  </r>
  <r>
    <m/>
    <m/>
    <m/>
    <m/>
    <m/>
    <m/>
    <d v="2026-09-30T00:00:00"/>
    <s v="7Z"/>
    <s v="PER3SA"/>
    <x v="12"/>
    <s v="PERS 3 Self Investment"/>
    <n v="102.68"/>
    <x v="2"/>
    <s v="Calculated"/>
    <n v="0"/>
    <s v="N"/>
    <n v="2053.5700000000002"/>
  </r>
  <r>
    <m/>
    <m/>
    <m/>
    <m/>
    <m/>
    <m/>
    <d v="2026-09-30T00:00:00"/>
    <s v="7Z"/>
    <s v="PER3SA"/>
    <x v="12"/>
    <s v="PERS 3 Self Investment"/>
    <n v="114.59"/>
    <x v="1"/>
    <s v="Calculated"/>
    <n v="0"/>
    <s v="N"/>
    <n v="2053.5700000000002"/>
  </r>
  <r>
    <m/>
    <m/>
    <m/>
    <m/>
    <m/>
    <m/>
    <d v="2026-09-30T00:00:00"/>
    <s v="00"/>
    <m/>
    <x v="0"/>
    <s v="PFML - Family Leave EE"/>
    <n v="19.25"/>
    <x v="0"/>
    <s v="Calculated"/>
    <n v="0"/>
    <s v="N"/>
    <n v="3545.21"/>
  </r>
  <r>
    <m/>
    <m/>
    <m/>
    <m/>
    <m/>
    <m/>
    <d v="2026-09-30T00:00:00"/>
    <s v="00"/>
    <m/>
    <x v="17"/>
    <s v="Dues - WEA PTE"/>
    <n v="39.770000000000003"/>
    <x v="0"/>
    <s v="Calculated"/>
    <n v="0"/>
    <s v="N"/>
    <n v="3545.21"/>
  </r>
  <r>
    <m/>
    <m/>
    <m/>
    <m/>
    <m/>
    <m/>
    <d v="2026-09-30T00:00:00"/>
    <s v="00"/>
    <m/>
    <x v="2"/>
    <s v="MedAid &amp; Suppl Pension EE"/>
    <n v="11.15"/>
    <x v="0"/>
    <s v="Calculated"/>
    <n v="0"/>
    <s v="N"/>
    <n v="3545.21"/>
  </r>
  <r>
    <m/>
    <m/>
    <m/>
    <m/>
    <m/>
    <m/>
    <d v="2026-09-30T00:00:00"/>
    <s v="00"/>
    <m/>
    <x v="3"/>
    <s v="PFML - Medical Leave EE"/>
    <n v="9.36"/>
    <x v="0"/>
    <s v="Calculated"/>
    <n v="0"/>
    <s v="N"/>
    <n v="3545.21"/>
  </r>
  <r>
    <m/>
    <m/>
    <m/>
    <m/>
    <m/>
    <m/>
    <d v="2026-09-30T00:00:00"/>
    <s v="00"/>
    <m/>
    <x v="6"/>
    <s v="PFML - Medical Leave ER"/>
    <n v="11.45"/>
    <x v="1"/>
    <s v="Calculated"/>
    <n v="0"/>
    <s v="N"/>
    <n v="3545.21"/>
  </r>
  <r>
    <m/>
    <m/>
    <m/>
    <m/>
    <m/>
    <m/>
    <d v="2026-09-30T00:00:00"/>
    <s v="00"/>
    <m/>
    <x v="7"/>
    <s v="MedAid &amp; Suppl Pension ER"/>
    <n v="11.15"/>
    <x v="1"/>
    <s v="Calculated"/>
    <n v="0"/>
    <s v="N"/>
    <n v="3545.21"/>
  </r>
  <r>
    <m/>
    <m/>
    <m/>
    <m/>
    <m/>
    <m/>
    <d v="2026-09-30T00:00:00"/>
    <s v="00"/>
    <m/>
    <x v="5"/>
    <s v="Industrial Insurance ER"/>
    <n v="16.54"/>
    <x v="1"/>
    <s v="Calculated"/>
    <n v="0"/>
    <s v="N"/>
    <n v="3545.21"/>
  </r>
  <r>
    <m/>
    <m/>
    <m/>
    <m/>
    <m/>
    <m/>
    <d v="2026-09-30T00:00:00"/>
    <s v="10"/>
    <s v="U"/>
    <x v="8"/>
    <s v="Uniform Classic"/>
    <n v="127"/>
    <x v="2"/>
    <s v="Calculated"/>
    <n v="0"/>
    <s v="N"/>
    <n v="3545.21"/>
  </r>
  <r>
    <m/>
    <m/>
    <m/>
    <m/>
    <m/>
    <m/>
    <d v="2026-09-30T00:00:00"/>
    <s v="49"/>
    <s v="SAV02"/>
    <x v="11"/>
    <s v="Wa State Deferred Comp Plan"/>
    <n v="106.36"/>
    <x v="2"/>
    <s v="Calculated"/>
    <n v="0"/>
    <s v="N"/>
    <n v="3545.21"/>
  </r>
  <r>
    <m/>
    <m/>
    <m/>
    <m/>
    <m/>
    <m/>
    <d v="2026-09-30T00:00:00"/>
    <s v="60"/>
    <s v="FSA01"/>
    <x v="14"/>
    <s v="Flexible Spending Account"/>
    <n v="141.66999999999999"/>
    <x v="2"/>
    <s v="Calculated"/>
    <n v="0"/>
    <s v="N"/>
    <n v="3545.21"/>
  </r>
  <r>
    <m/>
    <m/>
    <m/>
    <m/>
    <m/>
    <m/>
    <d v="2026-09-30T00:00:00"/>
    <s v="7Z"/>
    <s v="PER2"/>
    <x v="15"/>
    <s v="PERS Plan 2"/>
    <n v="190.73"/>
    <x v="2"/>
    <s v="Calculated"/>
    <n v="0"/>
    <s v="N"/>
    <n v="3545.21"/>
  </r>
  <r>
    <m/>
    <m/>
    <m/>
    <m/>
    <m/>
    <m/>
    <d v="2026-09-30T00:00:00"/>
    <s v="7Z"/>
    <s v="PER2"/>
    <x v="15"/>
    <s v="PERS Plan 2"/>
    <n v="197.82"/>
    <x v="1"/>
    <s v="Calculated"/>
    <n v="0"/>
    <s v="N"/>
    <n v="3545.21"/>
  </r>
  <r>
    <m/>
    <m/>
    <m/>
    <m/>
    <m/>
    <m/>
    <d v="2026-09-30T00:00:00"/>
    <s v="00"/>
    <m/>
    <x v="0"/>
    <s v="PFML - Family Leave EE"/>
    <n v="7.12"/>
    <x v="0"/>
    <s v="Calculated"/>
    <n v="0"/>
    <s v="N"/>
    <n v="1310.96"/>
  </r>
  <r>
    <m/>
    <m/>
    <m/>
    <m/>
    <m/>
    <m/>
    <d v="2026-09-30T00:00:00"/>
    <s v="00"/>
    <m/>
    <x v="2"/>
    <s v="MedAid &amp; Suppl Pension EE"/>
    <n v="11.15"/>
    <x v="0"/>
    <s v="Calculated"/>
    <n v="0"/>
    <s v="N"/>
    <n v="1310.96"/>
  </r>
  <r>
    <m/>
    <m/>
    <m/>
    <m/>
    <m/>
    <m/>
    <d v="2026-09-30T00:00:00"/>
    <s v="00"/>
    <m/>
    <x v="3"/>
    <s v="PFML - Medical Leave EE"/>
    <n v="3.46"/>
    <x v="0"/>
    <s v="Calculated"/>
    <n v="0"/>
    <s v="N"/>
    <n v="1310.96"/>
  </r>
  <r>
    <m/>
    <m/>
    <m/>
    <m/>
    <m/>
    <m/>
    <d v="2026-09-30T00:00:00"/>
    <s v="00"/>
    <m/>
    <x v="5"/>
    <s v="Industrial Insurance ER"/>
    <n v="16.54"/>
    <x v="1"/>
    <s v="Calculated"/>
    <n v="0"/>
    <s v="N"/>
    <n v="1310.96"/>
  </r>
  <r>
    <m/>
    <m/>
    <m/>
    <m/>
    <m/>
    <m/>
    <d v="2026-09-30T00:00:00"/>
    <s v="00"/>
    <m/>
    <x v="6"/>
    <s v="PFML - Medical Leave ER"/>
    <n v="4.2300000000000004"/>
    <x v="1"/>
    <s v="Calculated"/>
    <n v="0"/>
    <s v="N"/>
    <n v="1310.96"/>
  </r>
  <r>
    <m/>
    <m/>
    <m/>
    <m/>
    <m/>
    <m/>
    <d v="2026-09-30T00:00:00"/>
    <s v="00"/>
    <m/>
    <x v="7"/>
    <s v="MedAid &amp; Suppl Pension ER"/>
    <n v="11.15"/>
    <x v="1"/>
    <s v="Calculated"/>
    <n v="0"/>
    <s v="N"/>
    <n v="1310.96"/>
  </r>
  <r>
    <m/>
    <m/>
    <m/>
    <m/>
    <m/>
    <m/>
    <d v="2026-09-30T00:00:00"/>
    <s v="31"/>
    <s v="OLTD11"/>
    <x v="9"/>
    <s v="Long Term Disability"/>
    <n v="6.62"/>
    <x v="0"/>
    <s v="Calculated"/>
    <n v="0"/>
    <s v="N"/>
    <n v="1310.96"/>
  </r>
  <r>
    <m/>
    <m/>
    <m/>
    <m/>
    <m/>
    <m/>
    <d v="2026-09-30T00:00:00"/>
    <s v="7Z"/>
    <s v="PER2"/>
    <x v="15"/>
    <s v="PERS Plan 2"/>
    <n v="70.53"/>
    <x v="2"/>
    <s v="Calculated"/>
    <n v="0"/>
    <s v="N"/>
    <n v="1310.96"/>
  </r>
  <r>
    <m/>
    <m/>
    <m/>
    <m/>
    <m/>
    <m/>
    <d v="2026-09-30T00:00:00"/>
    <s v="7Z"/>
    <s v="PER2"/>
    <x v="15"/>
    <s v="PERS Plan 2"/>
    <n v="73.150000000000006"/>
    <x v="1"/>
    <s v="Calculated"/>
    <n v="0"/>
    <s v="N"/>
    <n v="1310.96"/>
  </r>
  <r>
    <m/>
    <m/>
    <m/>
    <m/>
    <m/>
    <m/>
    <d v="2026-09-30T00:00:00"/>
    <s v="00"/>
    <m/>
    <x v="2"/>
    <s v="MedAid &amp; Suppl Pension EE"/>
    <n v="11.15"/>
    <x v="0"/>
    <s v="Calculated"/>
    <n v="0"/>
    <s v="N"/>
    <n v="4078.07"/>
  </r>
  <r>
    <m/>
    <m/>
    <m/>
    <m/>
    <m/>
    <m/>
    <d v="2026-09-30T00:00:00"/>
    <s v="00"/>
    <m/>
    <x v="3"/>
    <s v="PFML - Medical Leave EE"/>
    <n v="10.77"/>
    <x v="0"/>
    <s v="Calculated"/>
    <n v="0"/>
    <s v="N"/>
    <n v="4078.07"/>
  </r>
  <r>
    <m/>
    <m/>
    <m/>
    <m/>
    <m/>
    <m/>
    <d v="2026-09-30T00:00:00"/>
    <s v="00"/>
    <m/>
    <x v="0"/>
    <s v="PFML - Family Leave EE"/>
    <n v="22.14"/>
    <x v="0"/>
    <s v="Calculated"/>
    <n v="0"/>
    <s v="N"/>
    <n v="4078.07"/>
  </r>
  <r>
    <m/>
    <m/>
    <m/>
    <m/>
    <m/>
    <m/>
    <d v="2026-09-30T00:00:00"/>
    <s v="00"/>
    <m/>
    <x v="21"/>
    <s v="Foundation - Bates"/>
    <n v="12.5"/>
    <x v="0"/>
    <s v="Calculated"/>
    <n v="0"/>
    <s v="N"/>
    <n v="4078.07"/>
  </r>
  <r>
    <m/>
    <m/>
    <m/>
    <m/>
    <m/>
    <m/>
    <d v="2026-09-30T00:00:00"/>
    <s v="00"/>
    <m/>
    <x v="7"/>
    <s v="MedAid &amp; Suppl Pension ER"/>
    <n v="11.15"/>
    <x v="1"/>
    <s v="Calculated"/>
    <n v="0"/>
    <s v="N"/>
    <n v="4078.07"/>
  </r>
  <r>
    <m/>
    <m/>
    <m/>
    <m/>
    <m/>
    <m/>
    <d v="2026-09-30T00:00:00"/>
    <s v="00"/>
    <m/>
    <x v="5"/>
    <s v="Industrial Insurance ER"/>
    <n v="16.54"/>
    <x v="1"/>
    <s v="Calculated"/>
    <n v="0"/>
    <s v="N"/>
    <n v="4078.07"/>
  </r>
  <r>
    <m/>
    <m/>
    <m/>
    <m/>
    <m/>
    <m/>
    <d v="2026-09-30T00:00:00"/>
    <s v="00"/>
    <m/>
    <x v="4"/>
    <s v="HERP Supplemental Funding"/>
    <n v="5.3"/>
    <x v="1"/>
    <s v="Calculated"/>
    <n v="0"/>
    <s v="N"/>
    <n v="4078.07"/>
  </r>
  <r>
    <m/>
    <m/>
    <m/>
    <m/>
    <m/>
    <m/>
    <d v="2026-09-30T00:00:00"/>
    <s v="00"/>
    <m/>
    <x v="6"/>
    <s v="PFML - Medical Leave ER"/>
    <n v="13.17"/>
    <x v="1"/>
    <s v="Calculated"/>
    <n v="0"/>
    <s v="N"/>
    <n v="4078.07"/>
  </r>
  <r>
    <m/>
    <m/>
    <m/>
    <m/>
    <m/>
    <m/>
    <d v="2026-09-30T00:00:00"/>
    <s v="31"/>
    <s v="OLTD03"/>
    <x v="9"/>
    <s v="Long Term Disability"/>
    <n v="19.47"/>
    <x v="0"/>
    <s v="Calculated"/>
    <n v="0"/>
    <s v="N"/>
    <n v="4078.07"/>
  </r>
  <r>
    <m/>
    <m/>
    <m/>
    <m/>
    <m/>
    <m/>
    <d v="2026-09-30T00:00:00"/>
    <s v="49"/>
    <s v="SAV02"/>
    <x v="11"/>
    <s v="Wa State Deferred Comp Plan"/>
    <n v="122.34"/>
    <x v="2"/>
    <s v="Calculated"/>
    <n v="0"/>
    <s v="N"/>
    <n v="4078.07"/>
  </r>
  <r>
    <m/>
    <m/>
    <m/>
    <m/>
    <m/>
    <m/>
    <d v="2026-09-30T00:00:00"/>
    <s v="7X"/>
    <s v="SBRP3"/>
    <x v="10"/>
    <s v="SBRP (TIAA-CREF)"/>
    <n v="407.81"/>
    <x v="2"/>
    <s v="Calculated"/>
    <n v="0"/>
    <s v="N"/>
    <n v="4078.07"/>
  </r>
  <r>
    <m/>
    <m/>
    <m/>
    <m/>
    <m/>
    <m/>
    <d v="2026-09-30T00:00:00"/>
    <s v="7X"/>
    <s v="SBRP3"/>
    <x v="10"/>
    <s v="SBRP (TIAA-CREF)"/>
    <n v="407.81"/>
    <x v="1"/>
    <s v="Calculated"/>
    <n v="0"/>
    <s v="N"/>
    <n v="4078.07"/>
  </r>
  <r>
    <m/>
    <m/>
    <m/>
    <m/>
    <m/>
    <m/>
    <d v="2026-09-30T00:00:00"/>
    <s v="00"/>
    <m/>
    <x v="0"/>
    <s v="PFML - Family Leave EE"/>
    <n v="25.51"/>
    <x v="0"/>
    <s v="Calculated"/>
    <n v="0"/>
    <s v="N"/>
    <n v="4698.05"/>
  </r>
  <r>
    <m/>
    <m/>
    <m/>
    <m/>
    <m/>
    <m/>
    <d v="2026-09-30T00:00:00"/>
    <s v="00"/>
    <m/>
    <x v="1"/>
    <s v="Dues - AFT 4184 Category G-H"/>
    <n v="57.42"/>
    <x v="0"/>
    <s v="Calculated"/>
    <n v="0"/>
    <s v="N"/>
    <n v="4698.05"/>
  </r>
  <r>
    <m/>
    <m/>
    <m/>
    <m/>
    <m/>
    <m/>
    <d v="2026-09-30T00:00:00"/>
    <s v="00"/>
    <m/>
    <x v="2"/>
    <s v="MedAid &amp; Suppl Pension EE"/>
    <n v="11.15"/>
    <x v="0"/>
    <s v="Calculated"/>
    <n v="0"/>
    <s v="N"/>
    <n v="4698.05"/>
  </r>
  <r>
    <m/>
    <m/>
    <m/>
    <m/>
    <m/>
    <m/>
    <d v="2026-09-30T00:00:00"/>
    <s v="00"/>
    <m/>
    <x v="3"/>
    <s v="PFML - Medical Leave EE"/>
    <n v="12.4"/>
    <x v="0"/>
    <s v="Calculated"/>
    <n v="0"/>
    <s v="N"/>
    <n v="4698.05"/>
  </r>
  <r>
    <m/>
    <m/>
    <m/>
    <m/>
    <m/>
    <m/>
    <d v="2026-09-30T00:00:00"/>
    <s v="00"/>
    <m/>
    <x v="6"/>
    <s v="PFML - Medical Leave ER"/>
    <n v="15.17"/>
    <x v="1"/>
    <s v="Calculated"/>
    <n v="0"/>
    <s v="N"/>
    <n v="4698.05"/>
  </r>
  <r>
    <m/>
    <m/>
    <m/>
    <m/>
    <m/>
    <m/>
    <d v="2026-09-30T00:00:00"/>
    <s v="00"/>
    <m/>
    <x v="7"/>
    <s v="MedAid &amp; Suppl Pension ER"/>
    <n v="11.15"/>
    <x v="1"/>
    <s v="Calculated"/>
    <n v="0"/>
    <s v="N"/>
    <n v="4698.05"/>
  </r>
  <r>
    <m/>
    <m/>
    <m/>
    <m/>
    <m/>
    <m/>
    <d v="2026-09-30T00:00:00"/>
    <s v="00"/>
    <m/>
    <x v="5"/>
    <s v="Industrial Insurance ER"/>
    <n v="16.54"/>
    <x v="1"/>
    <s v="Calculated"/>
    <n v="0"/>
    <s v="N"/>
    <n v="4698.05"/>
  </r>
  <r>
    <m/>
    <m/>
    <m/>
    <m/>
    <m/>
    <m/>
    <d v="2026-09-30T00:00:00"/>
    <s v="00"/>
    <m/>
    <x v="4"/>
    <s v="HERP Supplemental Funding"/>
    <n v="6.11"/>
    <x v="1"/>
    <s v="Calculated"/>
    <n v="0"/>
    <s v="N"/>
    <n v="4698.05"/>
  </r>
  <r>
    <m/>
    <m/>
    <m/>
    <m/>
    <m/>
    <m/>
    <d v="2026-09-30T00:00:00"/>
    <s v="10"/>
    <s v="U"/>
    <x v="8"/>
    <s v="Uniform Classic"/>
    <n v="72.5"/>
    <x v="2"/>
    <s v="Calculated"/>
    <n v="0"/>
    <s v="N"/>
    <n v="4698.05"/>
  </r>
  <r>
    <m/>
    <m/>
    <m/>
    <m/>
    <m/>
    <m/>
    <d v="2026-09-30T00:00:00"/>
    <s v="7X"/>
    <s v="SBRP3"/>
    <x v="10"/>
    <s v="SBRP (TIAA-CREF)"/>
    <n v="469.81"/>
    <x v="2"/>
    <s v="Calculated"/>
    <n v="0"/>
    <s v="N"/>
    <n v="4698.05"/>
  </r>
  <r>
    <m/>
    <m/>
    <m/>
    <m/>
    <m/>
    <m/>
    <d v="2026-09-30T00:00:00"/>
    <s v="7X"/>
    <s v="SBRP3"/>
    <x v="10"/>
    <s v="SBRP (TIAA-CREF)"/>
    <n v="469.81"/>
    <x v="1"/>
    <s v="Calculated"/>
    <n v="0"/>
    <s v="N"/>
    <n v="4698.05"/>
  </r>
  <r>
    <m/>
    <m/>
    <m/>
    <m/>
    <m/>
    <m/>
    <d v="2026-09-30T00:00:00"/>
    <s v="00"/>
    <m/>
    <x v="2"/>
    <s v="MedAid &amp; Suppl Pension EE"/>
    <n v="3.25"/>
    <x v="0"/>
    <s v="Calculated"/>
    <n v="0"/>
    <s v="N"/>
    <n v="1433.13"/>
  </r>
  <r>
    <m/>
    <m/>
    <m/>
    <m/>
    <m/>
    <m/>
    <d v="2026-09-30T00:00:00"/>
    <s v="00"/>
    <m/>
    <x v="3"/>
    <s v="PFML - Medical Leave EE"/>
    <n v="3.78"/>
    <x v="0"/>
    <s v="Calculated"/>
    <n v="0"/>
    <s v="N"/>
    <n v="1433.13"/>
  </r>
  <r>
    <m/>
    <m/>
    <m/>
    <m/>
    <m/>
    <m/>
    <d v="2026-09-30T00:00:00"/>
    <s v="00"/>
    <m/>
    <x v="21"/>
    <s v="Foundation - Bates"/>
    <n v="10"/>
    <x v="0"/>
    <s v="Calculated"/>
    <n v="0"/>
    <s v="N"/>
    <n v="1433.13"/>
  </r>
  <r>
    <m/>
    <m/>
    <m/>
    <m/>
    <m/>
    <m/>
    <d v="2026-09-30T00:00:00"/>
    <s v="00"/>
    <m/>
    <x v="0"/>
    <s v="PFML - Family Leave EE"/>
    <n v="7.78"/>
    <x v="0"/>
    <s v="Calculated"/>
    <n v="0"/>
    <s v="N"/>
    <n v="1433.13"/>
  </r>
  <r>
    <m/>
    <m/>
    <m/>
    <m/>
    <m/>
    <m/>
    <d v="2026-09-30T00:00:00"/>
    <s v="00"/>
    <m/>
    <x v="7"/>
    <s v="MedAid &amp; Suppl Pension ER"/>
    <n v="3.25"/>
    <x v="1"/>
    <s v="Calculated"/>
    <n v="0"/>
    <s v="N"/>
    <n v="1433.13"/>
  </r>
  <r>
    <m/>
    <m/>
    <m/>
    <m/>
    <m/>
    <m/>
    <d v="2026-09-30T00:00:00"/>
    <s v="00"/>
    <m/>
    <x v="5"/>
    <s v="Industrial Insurance ER"/>
    <n v="4.82"/>
    <x v="1"/>
    <s v="Calculated"/>
    <n v="0"/>
    <s v="N"/>
    <n v="1433.13"/>
  </r>
  <r>
    <m/>
    <m/>
    <m/>
    <m/>
    <m/>
    <m/>
    <d v="2026-09-30T00:00:00"/>
    <s v="00"/>
    <m/>
    <x v="4"/>
    <s v="HERP Supplemental Funding"/>
    <n v="1.86"/>
    <x v="1"/>
    <s v="Calculated"/>
    <n v="0"/>
    <s v="N"/>
    <n v="1433.13"/>
  </r>
  <r>
    <m/>
    <m/>
    <m/>
    <m/>
    <m/>
    <m/>
    <d v="2026-09-30T00:00:00"/>
    <s v="00"/>
    <m/>
    <x v="6"/>
    <s v="PFML - Medical Leave ER"/>
    <n v="4.63"/>
    <x v="1"/>
    <s v="Calculated"/>
    <n v="0"/>
    <s v="N"/>
    <n v="1433.13"/>
  </r>
  <r>
    <m/>
    <m/>
    <m/>
    <m/>
    <m/>
    <m/>
    <d v="2026-09-30T00:00:00"/>
    <s v="7X"/>
    <s v="SBRP3"/>
    <x v="10"/>
    <s v="SBRP (TIAA-CREF)"/>
    <n v="143.31"/>
    <x v="2"/>
    <s v="Calculated"/>
    <n v="0"/>
    <s v="N"/>
    <n v="1433.13"/>
  </r>
  <r>
    <m/>
    <m/>
    <m/>
    <m/>
    <m/>
    <m/>
    <d v="2026-09-30T00:00:00"/>
    <s v="7X"/>
    <s v="SBRP3"/>
    <x v="10"/>
    <s v="SBRP (TIAA-CREF)"/>
    <n v="143.31"/>
    <x v="1"/>
    <s v="Calculated"/>
    <n v="0"/>
    <s v="N"/>
    <n v="1433.13"/>
  </r>
  <r>
    <m/>
    <m/>
    <m/>
    <m/>
    <m/>
    <m/>
    <d v="2026-09-30T00:00:00"/>
    <s v="00"/>
    <m/>
    <x v="0"/>
    <s v="PFML - Family Leave EE"/>
    <n v="14.45"/>
    <x v="0"/>
    <s v="Calculated"/>
    <n v="0"/>
    <s v="N"/>
    <n v="2661.53"/>
  </r>
  <r>
    <m/>
    <m/>
    <m/>
    <m/>
    <m/>
    <m/>
    <d v="2026-09-30T00:00:00"/>
    <s v="00"/>
    <m/>
    <x v="2"/>
    <s v="MedAid &amp; Suppl Pension EE"/>
    <n v="6.03"/>
    <x v="0"/>
    <s v="Calculated"/>
    <n v="0"/>
    <s v="N"/>
    <n v="2661.53"/>
  </r>
  <r>
    <m/>
    <m/>
    <m/>
    <m/>
    <m/>
    <m/>
    <d v="2026-09-30T00:00:00"/>
    <s v="00"/>
    <m/>
    <x v="3"/>
    <s v="PFML - Medical Leave EE"/>
    <n v="7.03"/>
    <x v="0"/>
    <s v="Calculated"/>
    <n v="0"/>
    <s v="N"/>
    <n v="2661.53"/>
  </r>
  <r>
    <m/>
    <m/>
    <m/>
    <m/>
    <m/>
    <m/>
    <d v="2026-09-30T00:00:00"/>
    <s v="00"/>
    <m/>
    <x v="6"/>
    <s v="PFML - Medical Leave ER"/>
    <n v="8.6"/>
    <x v="1"/>
    <s v="Calculated"/>
    <n v="0"/>
    <s v="N"/>
    <n v="2661.53"/>
  </r>
  <r>
    <m/>
    <m/>
    <m/>
    <m/>
    <m/>
    <m/>
    <d v="2026-09-30T00:00:00"/>
    <s v="00"/>
    <m/>
    <x v="7"/>
    <s v="MedAid &amp; Suppl Pension ER"/>
    <n v="6.03"/>
    <x v="1"/>
    <s v="Calculated"/>
    <n v="0"/>
    <s v="N"/>
    <n v="2661.53"/>
  </r>
  <r>
    <m/>
    <m/>
    <m/>
    <m/>
    <m/>
    <m/>
    <d v="2026-09-30T00:00:00"/>
    <s v="00"/>
    <m/>
    <x v="5"/>
    <s v="Industrial Insurance ER"/>
    <n v="8.9499999999999993"/>
    <x v="1"/>
    <s v="Calculated"/>
    <n v="0"/>
    <s v="N"/>
    <n v="2661.53"/>
  </r>
  <r>
    <m/>
    <m/>
    <m/>
    <m/>
    <m/>
    <m/>
    <d v="2026-09-30T00:00:00"/>
    <s v="00"/>
    <m/>
    <x v="2"/>
    <s v="MedAid &amp; Suppl Pension EE"/>
    <n v="11.15"/>
    <x v="0"/>
    <s v="Calculated"/>
    <n v="0"/>
    <s v="N"/>
    <n v="2458.42"/>
  </r>
  <r>
    <m/>
    <m/>
    <m/>
    <m/>
    <m/>
    <m/>
    <d v="2026-09-30T00:00:00"/>
    <s v="00"/>
    <m/>
    <x v="3"/>
    <s v="PFML - Medical Leave EE"/>
    <n v="6.49"/>
    <x v="0"/>
    <s v="Calculated"/>
    <n v="0"/>
    <s v="N"/>
    <n v="2458.42"/>
  </r>
  <r>
    <m/>
    <m/>
    <m/>
    <m/>
    <m/>
    <m/>
    <d v="2026-09-30T00:00:00"/>
    <s v="00"/>
    <m/>
    <x v="0"/>
    <s v="PFML - Family Leave EE"/>
    <n v="13.35"/>
    <x v="0"/>
    <s v="Calculated"/>
    <n v="0"/>
    <s v="N"/>
    <n v="2458.42"/>
  </r>
  <r>
    <m/>
    <m/>
    <m/>
    <m/>
    <m/>
    <m/>
    <d v="2026-09-30T00:00:00"/>
    <s v="00"/>
    <m/>
    <x v="31"/>
    <s v="Dues - IOUE"/>
    <n v="36.880000000000003"/>
    <x v="0"/>
    <s v="Calculated"/>
    <n v="0"/>
    <s v="N"/>
    <n v="2458.42"/>
  </r>
  <r>
    <m/>
    <m/>
    <m/>
    <m/>
    <m/>
    <m/>
    <d v="2026-09-30T00:00:00"/>
    <s v="00"/>
    <m/>
    <x v="20"/>
    <s v="Pension - IOUE Custodian"/>
    <n v="86.67"/>
    <x v="2"/>
    <s v="Calculated"/>
    <n v="0"/>
    <s v="N"/>
    <n v="2458.42"/>
  </r>
  <r>
    <m/>
    <m/>
    <m/>
    <m/>
    <m/>
    <m/>
    <d v="2026-09-30T00:00:00"/>
    <s v="00"/>
    <m/>
    <x v="7"/>
    <s v="MedAid &amp; Suppl Pension ER"/>
    <n v="11.15"/>
    <x v="1"/>
    <s v="Calculated"/>
    <n v="0"/>
    <s v="N"/>
    <n v="2458.42"/>
  </r>
  <r>
    <m/>
    <m/>
    <m/>
    <m/>
    <m/>
    <m/>
    <d v="2026-09-30T00:00:00"/>
    <s v="00"/>
    <m/>
    <x v="5"/>
    <s v="Industrial Insurance ER"/>
    <n v="16.54"/>
    <x v="1"/>
    <s v="Calculated"/>
    <n v="0"/>
    <s v="N"/>
    <n v="2458.42"/>
  </r>
  <r>
    <m/>
    <m/>
    <m/>
    <m/>
    <m/>
    <m/>
    <d v="2026-09-30T00:00:00"/>
    <s v="00"/>
    <m/>
    <x v="6"/>
    <s v="PFML - Medical Leave ER"/>
    <n v="7.94"/>
    <x v="1"/>
    <s v="Calculated"/>
    <n v="0"/>
    <s v="N"/>
    <n v="2458.42"/>
  </r>
  <r>
    <m/>
    <m/>
    <m/>
    <m/>
    <m/>
    <m/>
    <d v="2026-09-30T00:00:00"/>
    <s v="10"/>
    <s v="U"/>
    <x v="8"/>
    <s v="Uniform Classic"/>
    <n v="72.5"/>
    <x v="2"/>
    <s v="Calculated"/>
    <n v="0"/>
    <s v="N"/>
    <n v="2458.42"/>
  </r>
  <r>
    <m/>
    <m/>
    <m/>
    <m/>
    <m/>
    <m/>
    <d v="2026-09-30T00:00:00"/>
    <s v="31"/>
    <s v="OLTD11"/>
    <x v="9"/>
    <s v="Long Term Disability"/>
    <n v="9.25"/>
    <x v="0"/>
    <s v="Calculated"/>
    <n v="0"/>
    <s v="N"/>
    <n v="2458.42"/>
  </r>
  <r>
    <m/>
    <m/>
    <m/>
    <m/>
    <m/>
    <m/>
    <d v="2026-09-30T00:00:00"/>
    <s v="49"/>
    <s v="SAV02"/>
    <x v="11"/>
    <s v="Wa State Deferred Comp Plan"/>
    <n v="73.75"/>
    <x v="2"/>
    <s v="Calculated"/>
    <n v="0"/>
    <s v="N"/>
    <n v="2458.42"/>
  </r>
  <r>
    <m/>
    <m/>
    <m/>
    <m/>
    <m/>
    <m/>
    <d v="2026-09-30T00:00:00"/>
    <s v="7Z"/>
    <s v="PER2"/>
    <x v="15"/>
    <s v="PERS Plan 2"/>
    <n v="132.26"/>
    <x v="2"/>
    <s v="Calculated"/>
    <n v="0"/>
    <s v="N"/>
    <n v="2458.42"/>
  </r>
  <r>
    <m/>
    <m/>
    <m/>
    <m/>
    <m/>
    <m/>
    <d v="2026-09-30T00:00:00"/>
    <s v="7Z"/>
    <s v="PER2"/>
    <x v="15"/>
    <s v="PERS Plan 2"/>
    <n v="137.18"/>
    <x v="1"/>
    <s v="Calculated"/>
    <n v="0"/>
    <s v="N"/>
    <n v="2458.42"/>
  </r>
  <r>
    <m/>
    <m/>
    <m/>
    <m/>
    <m/>
    <m/>
    <d v="2026-09-30T00:00:00"/>
    <s v="00"/>
    <m/>
    <x v="2"/>
    <s v="MedAid &amp; Suppl Pension EE"/>
    <n v="0"/>
    <x v="0"/>
    <s v="Calculated"/>
    <n v="0"/>
    <s v="N"/>
    <n v="0"/>
  </r>
  <r>
    <m/>
    <m/>
    <m/>
    <m/>
    <m/>
    <m/>
    <d v="2026-09-30T00:00:00"/>
    <s v="00"/>
    <m/>
    <x v="17"/>
    <s v="Dues - WEA PTE"/>
    <n v="0"/>
    <x v="0"/>
    <s v="Calculated"/>
    <n v="0"/>
    <s v="N"/>
    <n v="0"/>
  </r>
  <r>
    <m/>
    <m/>
    <m/>
    <m/>
    <m/>
    <m/>
    <d v="2026-09-30T00:00:00"/>
    <s v="00"/>
    <m/>
    <x v="5"/>
    <s v="Industrial Insurance ER"/>
    <n v="16.54"/>
    <x v="1"/>
    <s v="Calculated"/>
    <n v="0"/>
    <s v="N"/>
    <n v="0"/>
  </r>
  <r>
    <m/>
    <m/>
    <m/>
    <m/>
    <m/>
    <m/>
    <d v="2026-09-30T00:00:00"/>
    <s v="00"/>
    <m/>
    <x v="7"/>
    <s v="MedAid &amp; Suppl Pension ER"/>
    <n v="11.15"/>
    <x v="1"/>
    <s v="Calculated"/>
    <n v="0"/>
    <s v="N"/>
    <n v="0"/>
  </r>
  <r>
    <m/>
    <m/>
    <m/>
    <m/>
    <m/>
    <m/>
    <d v="2026-09-30T00:00:00"/>
    <s v="10"/>
    <s v="U"/>
    <x v="8"/>
    <s v="Uniform Classic"/>
    <n v="0"/>
    <x v="2"/>
    <s v="Calculated"/>
    <n v="0"/>
    <s v="N"/>
    <n v="0"/>
  </r>
  <r>
    <m/>
    <m/>
    <m/>
    <m/>
    <m/>
    <m/>
    <d v="2026-09-30T00:00:00"/>
    <s v="00"/>
    <m/>
    <x v="2"/>
    <s v="MedAid &amp; Suppl Pension EE"/>
    <n v="1.45"/>
    <x v="0"/>
    <s v="Calculated"/>
    <n v="0"/>
    <s v="N"/>
    <n v="585.41"/>
  </r>
  <r>
    <m/>
    <m/>
    <m/>
    <m/>
    <m/>
    <m/>
    <d v="2026-09-30T00:00:00"/>
    <s v="00"/>
    <m/>
    <x v="0"/>
    <s v="PFML - Family Leave EE"/>
    <n v="3.18"/>
    <x v="0"/>
    <s v="Calculated"/>
    <n v="0"/>
    <s v="N"/>
    <n v="585.41"/>
  </r>
  <r>
    <m/>
    <m/>
    <m/>
    <m/>
    <m/>
    <m/>
    <d v="2026-09-30T00:00:00"/>
    <s v="00"/>
    <m/>
    <x v="3"/>
    <s v="PFML - Medical Leave EE"/>
    <n v="1.55"/>
    <x v="0"/>
    <s v="Calculated"/>
    <n v="0"/>
    <s v="N"/>
    <n v="585.41"/>
  </r>
  <r>
    <m/>
    <m/>
    <m/>
    <m/>
    <m/>
    <m/>
    <d v="2026-09-30T00:00:00"/>
    <s v="00"/>
    <m/>
    <x v="6"/>
    <s v="PFML - Medical Leave ER"/>
    <n v="1.89"/>
    <x v="1"/>
    <s v="Calculated"/>
    <n v="0"/>
    <s v="N"/>
    <n v="585.41"/>
  </r>
  <r>
    <m/>
    <m/>
    <m/>
    <m/>
    <m/>
    <m/>
    <d v="2026-09-30T00:00:00"/>
    <s v="00"/>
    <m/>
    <x v="5"/>
    <s v="Industrial Insurance ER"/>
    <n v="2.15"/>
    <x v="1"/>
    <s v="Calculated"/>
    <n v="0"/>
    <s v="N"/>
    <n v="585.41"/>
  </r>
  <r>
    <m/>
    <m/>
    <m/>
    <m/>
    <m/>
    <m/>
    <d v="2026-09-30T00:00:00"/>
    <s v="00"/>
    <m/>
    <x v="7"/>
    <s v="MedAid &amp; Suppl Pension ER"/>
    <n v="1.45"/>
    <x v="1"/>
    <s v="Calculated"/>
    <n v="0"/>
    <s v="N"/>
    <n v="585.41"/>
  </r>
  <r>
    <m/>
    <m/>
    <m/>
    <m/>
    <m/>
    <m/>
    <d v="2026-09-30T00:00:00"/>
    <s v="00"/>
    <m/>
    <x v="0"/>
    <s v="PFML - Family Leave EE"/>
    <n v="28.46"/>
    <x v="0"/>
    <s v="Calculated"/>
    <n v="0"/>
    <s v="N"/>
    <n v="5241.84"/>
  </r>
  <r>
    <m/>
    <m/>
    <m/>
    <m/>
    <m/>
    <m/>
    <d v="2026-09-30T00:00:00"/>
    <s v="00"/>
    <m/>
    <x v="3"/>
    <s v="PFML - Medical Leave EE"/>
    <n v="13.84"/>
    <x v="0"/>
    <s v="Calculated"/>
    <n v="0"/>
    <s v="N"/>
    <n v="5241.84"/>
  </r>
  <r>
    <m/>
    <m/>
    <m/>
    <m/>
    <m/>
    <m/>
    <d v="2026-09-30T00:00:00"/>
    <s v="00"/>
    <m/>
    <x v="1"/>
    <s v="Dues - AFT 4184 Category G-H"/>
    <n v="57.42"/>
    <x v="0"/>
    <s v="Calculated"/>
    <n v="0"/>
    <s v="N"/>
    <n v="5241.84"/>
  </r>
  <r>
    <m/>
    <m/>
    <m/>
    <m/>
    <m/>
    <m/>
    <d v="2026-09-30T00:00:00"/>
    <s v="00"/>
    <m/>
    <x v="2"/>
    <s v="MedAid &amp; Suppl Pension EE"/>
    <n v="11.15"/>
    <x v="0"/>
    <s v="Calculated"/>
    <n v="0"/>
    <s v="N"/>
    <n v="5241.84"/>
  </r>
  <r>
    <m/>
    <m/>
    <m/>
    <m/>
    <m/>
    <m/>
    <d v="2026-09-30T00:00:00"/>
    <s v="00"/>
    <m/>
    <x v="13"/>
    <s v="MetLife"/>
    <n v="45.1"/>
    <x v="0"/>
    <s v="Calculated"/>
    <n v="0"/>
    <s v="N"/>
    <n v="5241.84"/>
  </r>
  <r>
    <m/>
    <m/>
    <m/>
    <m/>
    <m/>
    <m/>
    <d v="2026-09-30T00:00:00"/>
    <s v="00"/>
    <m/>
    <x v="7"/>
    <s v="MedAid &amp; Suppl Pension ER"/>
    <n v="11.15"/>
    <x v="1"/>
    <s v="Calculated"/>
    <n v="0"/>
    <s v="N"/>
    <n v="5241.84"/>
  </r>
  <r>
    <m/>
    <m/>
    <m/>
    <m/>
    <m/>
    <m/>
    <d v="2026-09-30T00:00:00"/>
    <s v="00"/>
    <m/>
    <x v="5"/>
    <s v="Industrial Insurance ER"/>
    <n v="16.54"/>
    <x v="1"/>
    <s v="Calculated"/>
    <n v="0"/>
    <s v="N"/>
    <n v="5241.84"/>
  </r>
  <r>
    <m/>
    <m/>
    <m/>
    <m/>
    <m/>
    <m/>
    <d v="2026-09-30T00:00:00"/>
    <s v="00"/>
    <m/>
    <x v="4"/>
    <s v="HERP Supplemental Funding"/>
    <n v="6.81"/>
    <x v="1"/>
    <s v="Calculated"/>
    <n v="0"/>
    <s v="N"/>
    <n v="5241.84"/>
  </r>
  <r>
    <m/>
    <m/>
    <m/>
    <m/>
    <m/>
    <m/>
    <d v="2026-09-30T00:00:00"/>
    <s v="00"/>
    <m/>
    <x v="6"/>
    <s v="PFML - Medical Leave ER"/>
    <n v="16.93"/>
    <x v="1"/>
    <s v="Calculated"/>
    <n v="0"/>
    <s v="N"/>
    <n v="5241.84"/>
  </r>
  <r>
    <m/>
    <m/>
    <m/>
    <m/>
    <m/>
    <m/>
    <d v="2026-09-30T00:00:00"/>
    <s v="10"/>
    <s v="CH"/>
    <x v="32"/>
    <s v="Kaiser WA CDHP"/>
    <n v="12.5"/>
    <x v="2"/>
    <s v="Calculated"/>
    <n v="0"/>
    <s v="N"/>
    <n v="5241.84"/>
  </r>
  <r>
    <m/>
    <m/>
    <m/>
    <m/>
    <m/>
    <m/>
    <d v="2026-09-30T00:00:00"/>
    <s v="31"/>
    <s v="OLTD03"/>
    <x v="9"/>
    <s v="Long Term Disability"/>
    <n v="19.96"/>
    <x v="0"/>
    <s v="Calculated"/>
    <n v="0"/>
    <s v="N"/>
    <n v="5241.84"/>
  </r>
  <r>
    <m/>
    <m/>
    <m/>
    <m/>
    <m/>
    <m/>
    <d v="2026-09-30T00:00:00"/>
    <s v="49"/>
    <s v="SAV02"/>
    <x v="11"/>
    <s v="Wa State Deferred Comp Plan"/>
    <n v="366.93"/>
    <x v="2"/>
    <s v="Calculated"/>
    <n v="0"/>
    <s v="N"/>
    <n v="5241.84"/>
  </r>
  <r>
    <m/>
    <m/>
    <m/>
    <m/>
    <m/>
    <m/>
    <d v="2026-09-30T00:00:00"/>
    <s v="67"/>
    <s v="HSA01"/>
    <x v="26"/>
    <s v="Health Savings Account"/>
    <n v="-73.97"/>
    <x v="2"/>
    <s v="Calculated"/>
    <n v="0"/>
    <s v="N"/>
    <n v="5241.84"/>
  </r>
  <r>
    <m/>
    <m/>
    <m/>
    <m/>
    <m/>
    <m/>
    <d v="2026-09-30T00:00:00"/>
    <s v="7X"/>
    <s v="SBRP3"/>
    <x v="10"/>
    <s v="SBRP (TIAA-CREF)"/>
    <n v="524.17999999999995"/>
    <x v="2"/>
    <s v="Calculated"/>
    <n v="0"/>
    <s v="N"/>
    <n v="5241.84"/>
  </r>
  <r>
    <m/>
    <m/>
    <m/>
    <m/>
    <m/>
    <m/>
    <d v="2026-09-30T00:00:00"/>
    <s v="7X"/>
    <s v="SBRP3"/>
    <x v="10"/>
    <s v="SBRP (TIAA-CREF)"/>
    <n v="524.17999999999995"/>
    <x v="1"/>
    <s v="Calculated"/>
    <n v="0"/>
    <s v="N"/>
    <n v="5241.84"/>
  </r>
  <r>
    <m/>
    <m/>
    <m/>
    <m/>
    <m/>
    <m/>
    <d v="2026-09-30T00:00:00"/>
    <s v="00"/>
    <m/>
    <x v="0"/>
    <s v="PFML - Family Leave EE"/>
    <n v="5.09"/>
    <x v="0"/>
    <s v="Calculated"/>
    <n v="0"/>
    <s v="N"/>
    <n v="936.67"/>
  </r>
  <r>
    <m/>
    <m/>
    <m/>
    <m/>
    <m/>
    <m/>
    <d v="2026-09-30T00:00:00"/>
    <s v="00"/>
    <m/>
    <x v="3"/>
    <s v="PFML - Medical Leave EE"/>
    <n v="2.4700000000000002"/>
    <x v="0"/>
    <s v="Calculated"/>
    <n v="0"/>
    <s v="N"/>
    <n v="936.67"/>
  </r>
  <r>
    <m/>
    <m/>
    <m/>
    <m/>
    <m/>
    <m/>
    <d v="2026-09-30T00:00:00"/>
    <s v="00"/>
    <m/>
    <x v="2"/>
    <s v="MedAid &amp; Suppl Pension EE"/>
    <n v="2.3199999999999998"/>
    <x v="0"/>
    <s v="Calculated"/>
    <n v="0"/>
    <s v="N"/>
    <n v="936.67"/>
  </r>
  <r>
    <m/>
    <m/>
    <m/>
    <m/>
    <m/>
    <m/>
    <d v="2026-09-30T00:00:00"/>
    <s v="00"/>
    <m/>
    <x v="7"/>
    <s v="MedAid &amp; Suppl Pension ER"/>
    <n v="2.3199999999999998"/>
    <x v="1"/>
    <s v="Calculated"/>
    <n v="0"/>
    <s v="N"/>
    <n v="936.67"/>
  </r>
  <r>
    <m/>
    <m/>
    <m/>
    <m/>
    <m/>
    <m/>
    <d v="2026-09-30T00:00:00"/>
    <s v="00"/>
    <m/>
    <x v="6"/>
    <s v="PFML - Medical Leave ER"/>
    <n v="3.03"/>
    <x v="1"/>
    <s v="Calculated"/>
    <n v="0"/>
    <s v="N"/>
    <n v="936.67"/>
  </r>
  <r>
    <m/>
    <m/>
    <m/>
    <m/>
    <m/>
    <m/>
    <d v="2026-09-30T00:00:00"/>
    <s v="00"/>
    <m/>
    <x v="5"/>
    <s v="Industrial Insurance ER"/>
    <n v="3.44"/>
    <x v="1"/>
    <s v="Calculated"/>
    <n v="0"/>
    <s v="N"/>
    <n v="936.67"/>
  </r>
  <r>
    <m/>
    <m/>
    <m/>
    <m/>
    <m/>
    <m/>
    <d v="2026-09-30T00:00:00"/>
    <s v="7Y"/>
    <s v="TRS2"/>
    <x v="33"/>
    <s v="TRS Plan 2"/>
    <n v="70.62"/>
    <x v="2"/>
    <s v="Calculated"/>
    <n v="0"/>
    <s v="N"/>
    <n v="936.67"/>
  </r>
  <r>
    <m/>
    <m/>
    <m/>
    <m/>
    <m/>
    <m/>
    <d v="2026-09-30T00:00:00"/>
    <s v="7Y"/>
    <s v="TRS2"/>
    <x v="33"/>
    <s v="TRS Plan 2"/>
    <n v="72.5"/>
    <x v="1"/>
    <s v="Calculated"/>
    <n v="0"/>
    <s v="N"/>
    <n v="936.67"/>
  </r>
  <r>
    <m/>
    <m/>
    <m/>
    <m/>
    <m/>
    <m/>
    <d v="2026-09-30T00:00:00"/>
    <s v="00"/>
    <m/>
    <x v="3"/>
    <s v="PFML - Medical Leave EE"/>
    <n v="10.17"/>
    <x v="0"/>
    <s v="Calculated"/>
    <n v="0"/>
    <s v="N"/>
    <n v="3851.18"/>
  </r>
  <r>
    <m/>
    <m/>
    <m/>
    <m/>
    <m/>
    <m/>
    <d v="2026-09-30T00:00:00"/>
    <s v="00"/>
    <m/>
    <x v="2"/>
    <s v="MedAid &amp; Suppl Pension EE"/>
    <n v="11.15"/>
    <x v="0"/>
    <s v="Calculated"/>
    <n v="0"/>
    <s v="N"/>
    <n v="3851.18"/>
  </r>
  <r>
    <m/>
    <m/>
    <m/>
    <m/>
    <m/>
    <m/>
    <d v="2026-09-30T00:00:00"/>
    <s v="00"/>
    <m/>
    <x v="0"/>
    <s v="PFML - Family Leave EE"/>
    <n v="20.91"/>
    <x v="0"/>
    <s v="Calculated"/>
    <n v="0"/>
    <s v="N"/>
    <n v="3851.18"/>
  </r>
  <r>
    <m/>
    <m/>
    <m/>
    <m/>
    <m/>
    <m/>
    <d v="2026-09-30T00:00:00"/>
    <s v="00"/>
    <m/>
    <x v="6"/>
    <s v="PFML - Medical Leave ER"/>
    <n v="12.44"/>
    <x v="1"/>
    <s v="Calculated"/>
    <n v="0"/>
    <s v="N"/>
    <n v="3851.18"/>
  </r>
  <r>
    <m/>
    <m/>
    <m/>
    <m/>
    <m/>
    <m/>
    <d v="2026-09-30T00:00:00"/>
    <s v="00"/>
    <m/>
    <x v="7"/>
    <s v="MedAid &amp; Suppl Pension ER"/>
    <n v="11.15"/>
    <x v="1"/>
    <s v="Calculated"/>
    <n v="0"/>
    <s v="N"/>
    <n v="3851.18"/>
  </r>
  <r>
    <m/>
    <m/>
    <m/>
    <m/>
    <m/>
    <m/>
    <d v="2026-09-30T00:00:00"/>
    <s v="00"/>
    <m/>
    <x v="5"/>
    <s v="Industrial Insurance ER"/>
    <n v="16.54"/>
    <x v="1"/>
    <s v="Calculated"/>
    <n v="0"/>
    <s v="N"/>
    <n v="3851.18"/>
  </r>
  <r>
    <m/>
    <m/>
    <m/>
    <m/>
    <m/>
    <m/>
    <d v="2026-09-30T00:00:00"/>
    <s v="10"/>
    <s v="C1"/>
    <x v="18"/>
    <s v="Kaiser WA SoundChoice"/>
    <n v="51"/>
    <x v="2"/>
    <s v="Calculated"/>
    <n v="0"/>
    <s v="N"/>
    <n v="3851.18"/>
  </r>
  <r>
    <m/>
    <m/>
    <m/>
    <m/>
    <m/>
    <m/>
    <d v="2026-09-30T00:00:00"/>
    <s v="49"/>
    <s v="SAV02"/>
    <x v="11"/>
    <s v="Wa State Deferred Comp Plan"/>
    <n v="115.54"/>
    <x v="2"/>
    <s v="Calculated"/>
    <n v="0"/>
    <s v="N"/>
    <n v="3851.18"/>
  </r>
  <r>
    <m/>
    <m/>
    <m/>
    <m/>
    <m/>
    <m/>
    <d v="2026-09-30T00:00:00"/>
    <s v="7Z"/>
    <s v="PER2"/>
    <x v="15"/>
    <s v="PERS Plan 2"/>
    <n v="207.19"/>
    <x v="2"/>
    <s v="Calculated"/>
    <n v="0"/>
    <s v="N"/>
    <n v="3851.18"/>
  </r>
  <r>
    <m/>
    <m/>
    <m/>
    <m/>
    <m/>
    <m/>
    <d v="2026-09-30T00:00:00"/>
    <s v="7Z"/>
    <s v="PER2"/>
    <x v="15"/>
    <s v="PERS Plan 2"/>
    <n v="214.9"/>
    <x v="1"/>
    <s v="Calculated"/>
    <n v="0"/>
    <s v="N"/>
    <n v="3851.18"/>
  </r>
  <r>
    <m/>
    <m/>
    <m/>
    <m/>
    <m/>
    <m/>
    <d v="2026-09-30T00:00:00"/>
    <s v="00"/>
    <m/>
    <x v="0"/>
    <s v="PFML - Family Leave EE"/>
    <n v="15.75"/>
    <x v="0"/>
    <s v="Calculated"/>
    <n v="0"/>
    <s v="N"/>
    <n v="2900.54"/>
  </r>
  <r>
    <m/>
    <m/>
    <m/>
    <m/>
    <m/>
    <m/>
    <d v="2026-09-30T00:00:00"/>
    <s v="00"/>
    <m/>
    <x v="2"/>
    <s v="MedAid &amp; Suppl Pension EE"/>
    <n v="11.15"/>
    <x v="0"/>
    <s v="Calculated"/>
    <n v="0"/>
    <s v="N"/>
    <n v="2900.54"/>
  </r>
  <r>
    <m/>
    <m/>
    <m/>
    <m/>
    <m/>
    <m/>
    <d v="2026-09-30T00:00:00"/>
    <s v="00"/>
    <m/>
    <x v="3"/>
    <s v="PFML - Medical Leave EE"/>
    <n v="7.66"/>
    <x v="0"/>
    <s v="Calculated"/>
    <n v="0"/>
    <s v="N"/>
    <n v="2900.54"/>
  </r>
  <r>
    <m/>
    <m/>
    <m/>
    <m/>
    <m/>
    <m/>
    <d v="2026-09-30T00:00:00"/>
    <s v="00"/>
    <m/>
    <x v="20"/>
    <s v="Pension - IOUE Custodian"/>
    <n v="88.67"/>
    <x v="2"/>
    <s v="Calculated"/>
    <n v="0"/>
    <s v="N"/>
    <n v="2900.54"/>
  </r>
  <r>
    <m/>
    <m/>
    <m/>
    <m/>
    <m/>
    <m/>
    <d v="2026-09-30T00:00:00"/>
    <s v="00"/>
    <m/>
    <x v="5"/>
    <s v="Industrial Insurance ER"/>
    <n v="16.54"/>
    <x v="1"/>
    <s v="Calculated"/>
    <n v="0"/>
    <s v="N"/>
    <n v="2900.54"/>
  </r>
  <r>
    <m/>
    <m/>
    <m/>
    <m/>
    <m/>
    <m/>
    <d v="2026-09-30T00:00:00"/>
    <s v="00"/>
    <m/>
    <x v="6"/>
    <s v="PFML - Medical Leave ER"/>
    <n v="9.3699999999999992"/>
    <x v="1"/>
    <s v="Calculated"/>
    <n v="0"/>
    <s v="N"/>
    <n v="2900.54"/>
  </r>
  <r>
    <m/>
    <m/>
    <m/>
    <m/>
    <m/>
    <m/>
    <d v="2026-09-30T00:00:00"/>
    <s v="00"/>
    <m/>
    <x v="7"/>
    <s v="MedAid &amp; Suppl Pension ER"/>
    <n v="11.15"/>
    <x v="1"/>
    <s v="Calculated"/>
    <n v="0"/>
    <s v="N"/>
    <n v="2900.54"/>
  </r>
  <r>
    <m/>
    <m/>
    <m/>
    <m/>
    <m/>
    <m/>
    <d v="2026-09-30T00:00:00"/>
    <s v="10"/>
    <s v="UH"/>
    <x v="25"/>
    <s v="Uniform CDHP"/>
    <n v="28.5"/>
    <x v="2"/>
    <s v="Calculated"/>
    <n v="0"/>
    <s v="N"/>
    <n v="2900.54"/>
  </r>
  <r>
    <m/>
    <m/>
    <m/>
    <m/>
    <m/>
    <m/>
    <d v="2026-09-30T00:00:00"/>
    <s v="49"/>
    <s v="SAV02"/>
    <x v="11"/>
    <s v="Wa State Deferred Comp Plan"/>
    <n v="87.02"/>
    <x v="2"/>
    <s v="Calculated"/>
    <n v="0"/>
    <s v="N"/>
    <n v="2900.54"/>
  </r>
  <r>
    <m/>
    <m/>
    <m/>
    <m/>
    <m/>
    <m/>
    <d v="2026-09-30T00:00:00"/>
    <s v="67"/>
    <s v="HSA01"/>
    <x v="26"/>
    <s v="Health Savings Account"/>
    <n v="50"/>
    <x v="2"/>
    <s v="Calculated"/>
    <n v="0"/>
    <s v="N"/>
    <n v="2900.54"/>
  </r>
  <r>
    <m/>
    <m/>
    <m/>
    <m/>
    <m/>
    <m/>
    <d v="2026-09-30T00:00:00"/>
    <s v="7Z"/>
    <s v="PER2"/>
    <x v="15"/>
    <s v="PERS Plan 2"/>
    <n v="156.05000000000001"/>
    <x v="2"/>
    <s v="Calculated"/>
    <n v="0"/>
    <s v="N"/>
    <n v="2900.54"/>
  </r>
  <r>
    <m/>
    <m/>
    <m/>
    <m/>
    <m/>
    <m/>
    <d v="2026-09-30T00:00:00"/>
    <s v="7Z"/>
    <s v="PER2"/>
    <x v="15"/>
    <s v="PERS Plan 2"/>
    <n v="161.85"/>
    <x v="1"/>
    <s v="Calculated"/>
    <n v="0"/>
    <s v="N"/>
    <n v="2900.54"/>
  </r>
  <r>
    <m/>
    <m/>
    <m/>
    <m/>
    <m/>
    <m/>
    <d v="2026-09-30T00:00:00"/>
    <s v="00"/>
    <m/>
    <x v="2"/>
    <s v="MedAid &amp; Suppl Pension EE"/>
    <n v="11.15"/>
    <x v="0"/>
    <s v="Calculated"/>
    <n v="0"/>
    <s v="N"/>
    <n v="3866.63"/>
  </r>
  <r>
    <m/>
    <m/>
    <m/>
    <m/>
    <m/>
    <m/>
    <d v="2026-09-30T00:00:00"/>
    <s v="00"/>
    <m/>
    <x v="3"/>
    <s v="PFML - Medical Leave EE"/>
    <n v="10.210000000000001"/>
    <x v="0"/>
    <s v="Calculated"/>
    <n v="0"/>
    <s v="N"/>
    <n v="3866.63"/>
  </r>
  <r>
    <m/>
    <m/>
    <m/>
    <m/>
    <m/>
    <m/>
    <d v="2026-09-30T00:00:00"/>
    <s v="00"/>
    <m/>
    <x v="0"/>
    <s v="PFML - Family Leave EE"/>
    <n v="21"/>
    <x v="0"/>
    <s v="Calculated"/>
    <n v="0"/>
    <s v="N"/>
    <n v="3866.63"/>
  </r>
  <r>
    <m/>
    <m/>
    <m/>
    <m/>
    <m/>
    <m/>
    <d v="2026-09-30T00:00:00"/>
    <s v="00"/>
    <m/>
    <x v="5"/>
    <s v="Industrial Insurance ER"/>
    <n v="16.54"/>
    <x v="1"/>
    <s v="Calculated"/>
    <n v="0"/>
    <s v="N"/>
    <n v="3866.63"/>
  </r>
  <r>
    <m/>
    <m/>
    <m/>
    <m/>
    <m/>
    <m/>
    <d v="2026-09-30T00:00:00"/>
    <s v="00"/>
    <m/>
    <x v="7"/>
    <s v="MedAid &amp; Suppl Pension ER"/>
    <n v="11.15"/>
    <x v="1"/>
    <s v="Calculated"/>
    <n v="0"/>
    <s v="N"/>
    <n v="3866.63"/>
  </r>
  <r>
    <m/>
    <m/>
    <m/>
    <m/>
    <m/>
    <m/>
    <d v="2026-09-30T00:00:00"/>
    <s v="00"/>
    <m/>
    <x v="6"/>
    <s v="PFML - Medical Leave ER"/>
    <n v="12.49"/>
    <x v="1"/>
    <s v="Calculated"/>
    <n v="0"/>
    <s v="N"/>
    <n v="3866.63"/>
  </r>
  <r>
    <m/>
    <m/>
    <m/>
    <m/>
    <m/>
    <m/>
    <d v="2026-09-30T00:00:00"/>
    <s v="00"/>
    <m/>
    <x v="4"/>
    <s v="HERP Supplemental Funding"/>
    <n v="5.03"/>
    <x v="1"/>
    <s v="Calculated"/>
    <n v="0"/>
    <s v="N"/>
    <n v="3866.63"/>
  </r>
  <r>
    <m/>
    <m/>
    <m/>
    <m/>
    <m/>
    <m/>
    <d v="2026-09-30T00:00:00"/>
    <s v="10"/>
    <s v="U"/>
    <x v="8"/>
    <s v="Uniform Classic"/>
    <n v="199.5"/>
    <x v="2"/>
    <s v="Calculated"/>
    <n v="0"/>
    <s v="N"/>
    <n v="3866.63"/>
  </r>
  <r>
    <m/>
    <m/>
    <m/>
    <m/>
    <m/>
    <m/>
    <d v="2026-09-30T00:00:00"/>
    <s v="49"/>
    <s v="SAV02"/>
    <x v="11"/>
    <s v="Wa State Deferred Comp Plan"/>
    <n v="116"/>
    <x v="2"/>
    <s v="Calculated"/>
    <n v="0"/>
    <s v="N"/>
    <n v="3866.63"/>
  </r>
  <r>
    <m/>
    <m/>
    <m/>
    <m/>
    <m/>
    <m/>
    <d v="2026-09-30T00:00:00"/>
    <s v="7X"/>
    <s v="SBRP1"/>
    <x v="10"/>
    <s v="SBRP (TIAA-CREF)"/>
    <n v="193.33"/>
    <x v="2"/>
    <s v="Calculated"/>
    <n v="0"/>
    <s v="N"/>
    <n v="3866.63"/>
  </r>
  <r>
    <m/>
    <m/>
    <m/>
    <m/>
    <m/>
    <m/>
    <d v="2026-09-30T00:00:00"/>
    <s v="7X"/>
    <s v="SBRP1"/>
    <x v="10"/>
    <s v="SBRP (TIAA-CREF)"/>
    <n v="193.33"/>
    <x v="1"/>
    <s v="Calculated"/>
    <n v="0"/>
    <s v="N"/>
    <n v="3866.63"/>
  </r>
  <r>
    <m/>
    <m/>
    <m/>
    <m/>
    <m/>
    <m/>
    <d v="2026-09-30T00:00:00"/>
    <s v="00"/>
    <m/>
    <x v="0"/>
    <s v="PFML - Family Leave EE"/>
    <n v="9.93"/>
    <x v="0"/>
    <s v="Calculated"/>
    <n v="0"/>
    <s v="N"/>
    <n v="1828.54"/>
  </r>
  <r>
    <m/>
    <m/>
    <m/>
    <m/>
    <m/>
    <m/>
    <d v="2026-09-30T00:00:00"/>
    <s v="00"/>
    <m/>
    <x v="2"/>
    <s v="MedAid &amp; Suppl Pension EE"/>
    <n v="11.15"/>
    <x v="0"/>
    <s v="Calculated"/>
    <n v="0"/>
    <s v="N"/>
    <n v="1828.54"/>
  </r>
  <r>
    <m/>
    <m/>
    <m/>
    <m/>
    <m/>
    <m/>
    <d v="2026-09-30T00:00:00"/>
    <s v="00"/>
    <m/>
    <x v="3"/>
    <s v="PFML - Medical Leave EE"/>
    <n v="4.83"/>
    <x v="0"/>
    <s v="Calculated"/>
    <n v="0"/>
    <s v="N"/>
    <n v="1828.54"/>
  </r>
  <r>
    <m/>
    <m/>
    <m/>
    <m/>
    <m/>
    <m/>
    <d v="2026-09-30T00:00:00"/>
    <s v="00"/>
    <m/>
    <x v="6"/>
    <s v="PFML - Medical Leave ER"/>
    <n v="5.91"/>
    <x v="1"/>
    <s v="Calculated"/>
    <n v="0"/>
    <s v="N"/>
    <n v="1828.54"/>
  </r>
  <r>
    <m/>
    <m/>
    <m/>
    <m/>
    <m/>
    <m/>
    <d v="2026-09-30T00:00:00"/>
    <s v="00"/>
    <m/>
    <x v="7"/>
    <s v="MedAid &amp; Suppl Pension ER"/>
    <n v="11.15"/>
    <x v="1"/>
    <s v="Calculated"/>
    <n v="0"/>
    <s v="N"/>
    <n v="1828.54"/>
  </r>
  <r>
    <m/>
    <m/>
    <m/>
    <m/>
    <m/>
    <m/>
    <d v="2026-09-30T00:00:00"/>
    <s v="00"/>
    <m/>
    <x v="5"/>
    <s v="Industrial Insurance ER"/>
    <n v="16.54"/>
    <x v="1"/>
    <s v="Calculated"/>
    <n v="0"/>
    <s v="N"/>
    <n v="1828.54"/>
  </r>
  <r>
    <m/>
    <m/>
    <m/>
    <m/>
    <m/>
    <m/>
    <d v="2026-09-30T00:00:00"/>
    <s v="10"/>
    <s v="U"/>
    <x v="8"/>
    <s v="Uniform Classic"/>
    <n v="72.5"/>
    <x v="2"/>
    <s v="Calculated"/>
    <n v="0"/>
    <s v="N"/>
    <n v="1828.54"/>
  </r>
  <r>
    <m/>
    <m/>
    <m/>
    <m/>
    <m/>
    <m/>
    <d v="2026-09-30T00:00:00"/>
    <s v="49"/>
    <s v="SAV02"/>
    <x v="11"/>
    <s v="Wa State Deferred Comp Plan"/>
    <n v="54.86"/>
    <x v="2"/>
    <s v="Calculated"/>
    <n v="0"/>
    <s v="N"/>
    <n v="1828.54"/>
  </r>
  <r>
    <m/>
    <m/>
    <m/>
    <m/>
    <m/>
    <m/>
    <d v="2026-09-30T00:00:00"/>
    <s v="7Z"/>
    <s v="PER2"/>
    <x v="15"/>
    <s v="PERS Plan 2"/>
    <n v="98.38"/>
    <x v="2"/>
    <s v="Calculated"/>
    <n v="0"/>
    <s v="N"/>
    <n v="1828.54"/>
  </r>
  <r>
    <m/>
    <m/>
    <m/>
    <m/>
    <m/>
    <m/>
    <d v="2026-09-30T00:00:00"/>
    <s v="7Z"/>
    <s v="PER2"/>
    <x v="15"/>
    <s v="PERS Plan 2"/>
    <n v="102.03"/>
    <x v="1"/>
    <s v="Calculated"/>
    <n v="0"/>
    <s v="N"/>
    <n v="1828.54"/>
  </r>
  <r>
    <m/>
    <m/>
    <m/>
    <m/>
    <m/>
    <m/>
    <d v="2026-09-30T00:00:00"/>
    <s v="00"/>
    <m/>
    <x v="0"/>
    <s v="PFML - Family Leave EE"/>
    <n v="30.64"/>
    <x v="0"/>
    <s v="Calculated"/>
    <n v="0"/>
    <s v="N"/>
    <n v="5643.11"/>
  </r>
  <r>
    <m/>
    <m/>
    <m/>
    <m/>
    <m/>
    <m/>
    <d v="2026-09-30T00:00:00"/>
    <s v="00"/>
    <m/>
    <x v="1"/>
    <s v="Dues - AFT 4184 Category G-H"/>
    <n v="60.67"/>
    <x v="0"/>
    <s v="Calculated"/>
    <n v="0"/>
    <s v="N"/>
    <n v="5643.11"/>
  </r>
  <r>
    <m/>
    <m/>
    <m/>
    <m/>
    <m/>
    <m/>
    <d v="2026-09-30T00:00:00"/>
    <s v="00"/>
    <m/>
    <x v="3"/>
    <s v="PFML - Medical Leave EE"/>
    <n v="14.9"/>
    <x v="0"/>
    <s v="Calculated"/>
    <n v="0"/>
    <s v="N"/>
    <n v="5643.11"/>
  </r>
  <r>
    <m/>
    <m/>
    <m/>
    <m/>
    <m/>
    <m/>
    <d v="2026-09-30T00:00:00"/>
    <s v="00"/>
    <m/>
    <x v="2"/>
    <s v="MedAid &amp; Suppl Pension EE"/>
    <n v="11.15"/>
    <x v="0"/>
    <s v="Calculated"/>
    <n v="0"/>
    <s v="N"/>
    <n v="5643.11"/>
  </r>
  <r>
    <m/>
    <m/>
    <m/>
    <m/>
    <m/>
    <m/>
    <d v="2026-09-30T00:00:00"/>
    <s v="00"/>
    <m/>
    <x v="34"/>
    <s v="Liberty Mutual"/>
    <n v="448.65"/>
    <x v="0"/>
    <s v="Calculated"/>
    <n v="0"/>
    <s v="N"/>
    <n v="5643.11"/>
  </r>
  <r>
    <m/>
    <m/>
    <m/>
    <m/>
    <m/>
    <m/>
    <d v="2026-09-30T00:00:00"/>
    <s v="00"/>
    <m/>
    <x v="7"/>
    <s v="MedAid &amp; Suppl Pension ER"/>
    <n v="11.15"/>
    <x v="1"/>
    <s v="Calculated"/>
    <n v="0"/>
    <s v="N"/>
    <n v="5643.11"/>
  </r>
  <r>
    <m/>
    <m/>
    <m/>
    <m/>
    <m/>
    <m/>
    <d v="2026-09-30T00:00:00"/>
    <s v="00"/>
    <m/>
    <x v="5"/>
    <s v="Industrial Insurance ER"/>
    <n v="16.54"/>
    <x v="1"/>
    <s v="Calculated"/>
    <n v="0"/>
    <s v="N"/>
    <n v="5643.11"/>
  </r>
  <r>
    <m/>
    <m/>
    <m/>
    <m/>
    <m/>
    <m/>
    <d v="2026-09-30T00:00:00"/>
    <s v="00"/>
    <m/>
    <x v="6"/>
    <s v="PFML - Medical Leave ER"/>
    <n v="18.23"/>
    <x v="1"/>
    <s v="Calculated"/>
    <n v="0"/>
    <s v="N"/>
    <n v="5643.11"/>
  </r>
  <r>
    <m/>
    <m/>
    <m/>
    <m/>
    <m/>
    <m/>
    <d v="2026-09-30T00:00:00"/>
    <s v="10"/>
    <s v="U"/>
    <x v="8"/>
    <s v="Uniform Classic"/>
    <n v="145"/>
    <x v="2"/>
    <s v="Calculated"/>
    <n v="0"/>
    <s v="N"/>
    <n v="5643.11"/>
  </r>
  <r>
    <m/>
    <m/>
    <m/>
    <m/>
    <m/>
    <m/>
    <d v="2026-09-30T00:00:00"/>
    <s v="31"/>
    <s v="OLTD11"/>
    <x v="9"/>
    <s v="Long Term Disability"/>
    <n v="22.01"/>
    <x v="0"/>
    <s v="Calculated"/>
    <n v="0"/>
    <s v="N"/>
    <n v="5643.11"/>
  </r>
  <r>
    <m/>
    <m/>
    <m/>
    <m/>
    <m/>
    <m/>
    <d v="2026-09-30T00:00:00"/>
    <s v="7Z"/>
    <s v="PER2"/>
    <x v="15"/>
    <s v="PERS Plan 2"/>
    <n v="303.60000000000002"/>
    <x v="2"/>
    <s v="Calculated"/>
    <n v="0"/>
    <s v="N"/>
    <n v="5643.11"/>
  </r>
  <r>
    <m/>
    <m/>
    <m/>
    <m/>
    <m/>
    <m/>
    <d v="2026-09-30T00:00:00"/>
    <s v="7Z"/>
    <s v="PER2"/>
    <x v="15"/>
    <s v="PERS Plan 2"/>
    <n v="314.89"/>
    <x v="1"/>
    <s v="Calculated"/>
    <n v="0"/>
    <s v="N"/>
    <n v="5643.11"/>
  </r>
  <r>
    <m/>
    <m/>
    <m/>
    <m/>
    <m/>
    <m/>
    <d v="2026-09-30T00:00:00"/>
    <s v="00"/>
    <m/>
    <x v="2"/>
    <s v="MedAid &amp; Suppl Pension EE"/>
    <n v="11.15"/>
    <x v="0"/>
    <s v="Calculated"/>
    <n v="0"/>
    <s v="N"/>
    <n v="2329.38"/>
  </r>
  <r>
    <m/>
    <m/>
    <m/>
    <m/>
    <m/>
    <m/>
    <d v="2026-09-30T00:00:00"/>
    <s v="00"/>
    <m/>
    <x v="0"/>
    <s v="PFML - Family Leave EE"/>
    <n v="12.65"/>
    <x v="0"/>
    <s v="Calculated"/>
    <n v="0"/>
    <s v="N"/>
    <n v="2329.38"/>
  </r>
  <r>
    <m/>
    <m/>
    <m/>
    <m/>
    <m/>
    <m/>
    <d v="2026-09-30T00:00:00"/>
    <s v="00"/>
    <m/>
    <x v="3"/>
    <s v="PFML - Medical Leave EE"/>
    <n v="6.15"/>
    <x v="0"/>
    <s v="Calculated"/>
    <n v="0"/>
    <s v="N"/>
    <n v="2329.38"/>
  </r>
  <r>
    <m/>
    <m/>
    <m/>
    <m/>
    <m/>
    <m/>
    <d v="2026-09-30T00:00:00"/>
    <s v="00"/>
    <m/>
    <x v="5"/>
    <s v="Industrial Insurance ER"/>
    <n v="16.54"/>
    <x v="1"/>
    <s v="Calculated"/>
    <n v="0"/>
    <s v="N"/>
    <n v="2329.38"/>
  </r>
  <r>
    <m/>
    <m/>
    <m/>
    <m/>
    <m/>
    <m/>
    <d v="2026-09-30T00:00:00"/>
    <s v="00"/>
    <m/>
    <x v="6"/>
    <s v="PFML - Medical Leave ER"/>
    <n v="7.52"/>
    <x v="1"/>
    <s v="Calculated"/>
    <n v="0"/>
    <s v="N"/>
    <n v="2329.38"/>
  </r>
  <r>
    <m/>
    <m/>
    <m/>
    <m/>
    <m/>
    <m/>
    <d v="2026-09-30T00:00:00"/>
    <s v="00"/>
    <m/>
    <x v="7"/>
    <s v="MedAid &amp; Suppl Pension ER"/>
    <n v="11.15"/>
    <x v="1"/>
    <s v="Calculated"/>
    <n v="0"/>
    <s v="N"/>
    <n v="2329.38"/>
  </r>
  <r>
    <m/>
    <m/>
    <m/>
    <m/>
    <m/>
    <m/>
    <d v="2026-09-30T00:00:00"/>
    <s v="10"/>
    <s v="U3"/>
    <x v="19"/>
    <s v="Uniform Select"/>
    <n v="41"/>
    <x v="2"/>
    <s v="Calculated"/>
    <n v="0"/>
    <s v="N"/>
    <n v="2329.38"/>
  </r>
  <r>
    <m/>
    <m/>
    <m/>
    <m/>
    <m/>
    <m/>
    <d v="2026-09-30T00:00:00"/>
    <s v="7Z"/>
    <s v="PER2"/>
    <x v="15"/>
    <s v="PERS Plan 2"/>
    <n v="125.32"/>
    <x v="2"/>
    <s v="Calculated"/>
    <n v="0"/>
    <s v="N"/>
    <n v="2329.38"/>
  </r>
  <r>
    <m/>
    <m/>
    <m/>
    <m/>
    <m/>
    <m/>
    <d v="2026-09-30T00:00:00"/>
    <s v="7Z"/>
    <s v="PER2"/>
    <x v="15"/>
    <s v="PERS Plan 2"/>
    <n v="129.97999999999999"/>
    <x v="1"/>
    <s v="Calculated"/>
    <n v="0"/>
    <s v="N"/>
    <n v="2329.38"/>
  </r>
  <r>
    <m/>
    <m/>
    <m/>
    <m/>
    <m/>
    <m/>
    <d v="2026-09-30T00:00:00"/>
    <s v="00"/>
    <m/>
    <x v="2"/>
    <s v="MedAid &amp; Suppl Pension EE"/>
    <n v="4.25"/>
    <x v="0"/>
    <s v="Calculated"/>
    <n v="0"/>
    <s v="N"/>
    <n v="522.47"/>
  </r>
  <r>
    <m/>
    <m/>
    <m/>
    <m/>
    <m/>
    <m/>
    <d v="2026-09-30T00:00:00"/>
    <s v="00"/>
    <m/>
    <x v="0"/>
    <s v="PFML - Family Leave EE"/>
    <n v="2.84"/>
    <x v="0"/>
    <s v="Calculated"/>
    <n v="0"/>
    <s v="N"/>
    <n v="522.47"/>
  </r>
  <r>
    <m/>
    <m/>
    <m/>
    <m/>
    <m/>
    <m/>
    <d v="2026-09-30T00:00:00"/>
    <s v="00"/>
    <m/>
    <x v="3"/>
    <s v="PFML - Medical Leave EE"/>
    <n v="1.38"/>
    <x v="0"/>
    <s v="Calculated"/>
    <n v="0"/>
    <s v="N"/>
    <n v="522.47"/>
  </r>
  <r>
    <m/>
    <m/>
    <m/>
    <m/>
    <m/>
    <m/>
    <d v="2026-09-30T00:00:00"/>
    <s v="00"/>
    <m/>
    <x v="6"/>
    <s v="PFML - Medical Leave ER"/>
    <n v="1.69"/>
    <x v="1"/>
    <s v="Calculated"/>
    <n v="0"/>
    <s v="N"/>
    <n v="522.47"/>
  </r>
  <r>
    <m/>
    <m/>
    <m/>
    <m/>
    <m/>
    <m/>
    <d v="2026-09-30T00:00:00"/>
    <s v="00"/>
    <m/>
    <x v="5"/>
    <s v="Industrial Insurance ER"/>
    <n v="6.3"/>
    <x v="1"/>
    <s v="Calculated"/>
    <n v="0"/>
    <s v="N"/>
    <n v="522.47"/>
  </r>
  <r>
    <m/>
    <m/>
    <m/>
    <m/>
    <m/>
    <m/>
    <d v="2026-09-30T00:00:00"/>
    <s v="00"/>
    <m/>
    <x v="7"/>
    <s v="MedAid &amp; Suppl Pension ER"/>
    <n v="4.25"/>
    <x v="1"/>
    <s v="Calculated"/>
    <n v="0"/>
    <s v="N"/>
    <n v="522.47"/>
  </r>
  <r>
    <m/>
    <m/>
    <m/>
    <m/>
    <m/>
    <m/>
    <d v="2026-09-30T00:00:00"/>
    <s v="00"/>
    <m/>
    <x v="2"/>
    <s v="MedAid &amp; Suppl Pension EE"/>
    <n v="11.15"/>
    <x v="0"/>
    <s v="Calculated"/>
    <n v="0"/>
    <s v="N"/>
    <n v="3227.04"/>
  </r>
  <r>
    <m/>
    <m/>
    <m/>
    <m/>
    <m/>
    <m/>
    <d v="2026-09-30T00:00:00"/>
    <s v="00"/>
    <m/>
    <x v="0"/>
    <s v="PFML - Family Leave EE"/>
    <n v="17.52"/>
    <x v="0"/>
    <s v="Calculated"/>
    <n v="0"/>
    <s v="N"/>
    <n v="3227.04"/>
  </r>
  <r>
    <m/>
    <m/>
    <m/>
    <m/>
    <m/>
    <m/>
    <d v="2026-09-30T00:00:00"/>
    <s v="00"/>
    <m/>
    <x v="17"/>
    <s v="Dues - WEA PTE"/>
    <n v="39.770000000000003"/>
    <x v="0"/>
    <s v="Calculated"/>
    <n v="0"/>
    <s v="N"/>
    <n v="3227.04"/>
  </r>
  <r>
    <m/>
    <m/>
    <m/>
    <m/>
    <m/>
    <m/>
    <d v="2026-09-30T00:00:00"/>
    <s v="00"/>
    <m/>
    <x v="3"/>
    <s v="PFML - Medical Leave EE"/>
    <n v="8.52"/>
    <x v="0"/>
    <s v="Calculated"/>
    <n v="0"/>
    <s v="N"/>
    <n v="3227.04"/>
  </r>
  <r>
    <m/>
    <m/>
    <m/>
    <m/>
    <m/>
    <m/>
    <d v="2026-09-30T00:00:00"/>
    <s v="00"/>
    <m/>
    <x v="5"/>
    <s v="Industrial Insurance ER"/>
    <n v="16.54"/>
    <x v="1"/>
    <s v="Calculated"/>
    <n v="0"/>
    <s v="N"/>
    <n v="3227.04"/>
  </r>
  <r>
    <m/>
    <m/>
    <m/>
    <m/>
    <m/>
    <m/>
    <d v="2026-09-30T00:00:00"/>
    <s v="00"/>
    <m/>
    <x v="6"/>
    <s v="PFML - Medical Leave ER"/>
    <n v="10.42"/>
    <x v="1"/>
    <s v="Calculated"/>
    <n v="0"/>
    <s v="N"/>
    <n v="3227.04"/>
  </r>
  <r>
    <m/>
    <m/>
    <m/>
    <m/>
    <m/>
    <m/>
    <d v="2026-09-30T00:00:00"/>
    <s v="00"/>
    <m/>
    <x v="7"/>
    <s v="MedAid &amp; Suppl Pension ER"/>
    <n v="11.15"/>
    <x v="1"/>
    <s v="Calculated"/>
    <n v="0"/>
    <s v="N"/>
    <n v="3227.04"/>
  </r>
  <r>
    <m/>
    <m/>
    <m/>
    <m/>
    <m/>
    <m/>
    <d v="2026-09-30T00:00:00"/>
    <s v="10"/>
    <s v="U"/>
    <x v="8"/>
    <s v="Uniform Classic"/>
    <n v="72.5"/>
    <x v="2"/>
    <s v="Calculated"/>
    <n v="0"/>
    <s v="N"/>
    <n v="3227.04"/>
  </r>
  <r>
    <m/>
    <m/>
    <m/>
    <m/>
    <m/>
    <m/>
    <d v="2026-09-30T00:00:00"/>
    <s v="49"/>
    <s v="SAV02"/>
    <x v="11"/>
    <s v="Wa State Deferred Comp Plan"/>
    <n v="96.81"/>
    <x v="2"/>
    <s v="Calculated"/>
    <n v="0"/>
    <s v="N"/>
    <n v="3227.04"/>
  </r>
  <r>
    <m/>
    <m/>
    <m/>
    <m/>
    <m/>
    <m/>
    <d v="2026-09-30T00:00:00"/>
    <s v="7Z"/>
    <s v="PER2"/>
    <x v="15"/>
    <s v="PERS Plan 2"/>
    <n v="173.61"/>
    <x v="2"/>
    <s v="Calculated"/>
    <n v="0"/>
    <s v="N"/>
    <n v="3227.04"/>
  </r>
  <r>
    <m/>
    <m/>
    <m/>
    <m/>
    <m/>
    <m/>
    <d v="2026-09-30T00:00:00"/>
    <s v="7Z"/>
    <s v="PER2"/>
    <x v="15"/>
    <s v="PERS Plan 2"/>
    <n v="180.07"/>
    <x v="1"/>
    <s v="Calculated"/>
    <n v="0"/>
    <s v="N"/>
    <n v="3227.04"/>
  </r>
  <r>
    <m/>
    <m/>
    <m/>
    <m/>
    <m/>
    <m/>
    <d v="2026-09-30T00:00:00"/>
    <s v="00"/>
    <m/>
    <x v="2"/>
    <s v="MedAid &amp; Suppl Pension EE"/>
    <n v="2.79"/>
    <x v="0"/>
    <s v="Calculated"/>
    <n v="0"/>
    <s v="N"/>
    <n v="343.11"/>
  </r>
  <r>
    <m/>
    <m/>
    <m/>
    <m/>
    <m/>
    <m/>
    <d v="2026-09-30T00:00:00"/>
    <s v="00"/>
    <m/>
    <x v="0"/>
    <s v="PFML - Family Leave EE"/>
    <n v="1.86"/>
    <x v="0"/>
    <s v="Calculated"/>
    <n v="0"/>
    <s v="N"/>
    <n v="343.11"/>
  </r>
  <r>
    <m/>
    <m/>
    <m/>
    <m/>
    <m/>
    <m/>
    <d v="2026-09-30T00:00:00"/>
    <s v="00"/>
    <m/>
    <x v="3"/>
    <s v="PFML - Medical Leave EE"/>
    <n v="0.91"/>
    <x v="0"/>
    <s v="Calculated"/>
    <n v="0"/>
    <s v="N"/>
    <n v="343.11"/>
  </r>
  <r>
    <m/>
    <m/>
    <m/>
    <m/>
    <m/>
    <m/>
    <d v="2026-09-30T00:00:00"/>
    <s v="00"/>
    <m/>
    <x v="7"/>
    <s v="MedAid &amp; Suppl Pension ER"/>
    <n v="2.79"/>
    <x v="1"/>
    <s v="Calculated"/>
    <n v="0"/>
    <s v="N"/>
    <n v="343.11"/>
  </r>
  <r>
    <m/>
    <m/>
    <m/>
    <m/>
    <m/>
    <m/>
    <d v="2026-09-30T00:00:00"/>
    <s v="00"/>
    <m/>
    <x v="6"/>
    <s v="PFML - Medical Leave ER"/>
    <n v="1.1100000000000001"/>
    <x v="1"/>
    <s v="Calculated"/>
    <n v="0"/>
    <s v="N"/>
    <n v="343.11"/>
  </r>
  <r>
    <m/>
    <m/>
    <m/>
    <m/>
    <m/>
    <m/>
    <d v="2026-09-30T00:00:00"/>
    <s v="00"/>
    <m/>
    <x v="5"/>
    <s v="Industrial Insurance ER"/>
    <n v="4.1399999999999997"/>
    <x v="1"/>
    <s v="Calculated"/>
    <n v="0"/>
    <s v="N"/>
    <n v="343.11"/>
  </r>
  <r>
    <m/>
    <m/>
    <m/>
    <m/>
    <m/>
    <m/>
    <d v="2026-09-30T00:00:00"/>
    <s v="00"/>
    <m/>
    <x v="0"/>
    <s v="PFML - Family Leave EE"/>
    <n v="5.23"/>
    <x v="0"/>
    <s v="Calculated"/>
    <n v="0"/>
    <s v="N"/>
    <n v="963.44"/>
  </r>
  <r>
    <m/>
    <m/>
    <m/>
    <m/>
    <m/>
    <m/>
    <d v="2026-09-30T00:00:00"/>
    <s v="00"/>
    <m/>
    <x v="3"/>
    <s v="PFML - Medical Leave EE"/>
    <n v="2.54"/>
    <x v="0"/>
    <s v="Calculated"/>
    <n v="0"/>
    <s v="N"/>
    <n v="963.44"/>
  </r>
  <r>
    <m/>
    <m/>
    <m/>
    <m/>
    <m/>
    <m/>
    <d v="2026-09-30T00:00:00"/>
    <s v="00"/>
    <m/>
    <x v="2"/>
    <s v="MedAid &amp; Suppl Pension EE"/>
    <n v="2.39"/>
    <x v="0"/>
    <s v="Calculated"/>
    <n v="0"/>
    <s v="N"/>
    <n v="963.44"/>
  </r>
  <r>
    <m/>
    <m/>
    <m/>
    <m/>
    <m/>
    <m/>
    <d v="2026-09-30T00:00:00"/>
    <s v="00"/>
    <m/>
    <x v="5"/>
    <s v="Industrial Insurance ER"/>
    <n v="3.54"/>
    <x v="1"/>
    <s v="Calculated"/>
    <n v="0"/>
    <s v="N"/>
    <n v="963.44"/>
  </r>
  <r>
    <m/>
    <m/>
    <m/>
    <m/>
    <m/>
    <m/>
    <d v="2026-09-30T00:00:00"/>
    <s v="00"/>
    <m/>
    <x v="7"/>
    <s v="MedAid &amp; Suppl Pension ER"/>
    <n v="2.39"/>
    <x v="1"/>
    <s v="Calculated"/>
    <n v="0"/>
    <s v="N"/>
    <n v="963.44"/>
  </r>
  <r>
    <m/>
    <m/>
    <m/>
    <m/>
    <m/>
    <m/>
    <d v="2026-09-30T00:00:00"/>
    <s v="00"/>
    <m/>
    <x v="6"/>
    <s v="PFML - Medical Leave ER"/>
    <n v="3.11"/>
    <x v="1"/>
    <s v="Calculated"/>
    <n v="0"/>
    <s v="N"/>
    <n v="963.44"/>
  </r>
  <r>
    <m/>
    <m/>
    <m/>
    <m/>
    <m/>
    <m/>
    <d v="2026-09-30T00:00:00"/>
    <s v="00"/>
    <m/>
    <x v="3"/>
    <s v="PFML - Medical Leave EE"/>
    <n v="4.6399999999999997"/>
    <x v="0"/>
    <s v="Calculated"/>
    <n v="0"/>
    <s v="N"/>
    <n v="1756.24"/>
  </r>
  <r>
    <m/>
    <m/>
    <m/>
    <m/>
    <m/>
    <m/>
    <d v="2026-09-30T00:00:00"/>
    <s v="00"/>
    <m/>
    <x v="0"/>
    <s v="PFML - Family Leave EE"/>
    <n v="9.5399999999999991"/>
    <x v="0"/>
    <s v="Calculated"/>
    <n v="0"/>
    <s v="N"/>
    <n v="1756.24"/>
  </r>
  <r>
    <m/>
    <m/>
    <m/>
    <m/>
    <m/>
    <m/>
    <d v="2026-09-30T00:00:00"/>
    <s v="00"/>
    <m/>
    <x v="2"/>
    <s v="MedAid &amp; Suppl Pension EE"/>
    <n v="4.3499999999999996"/>
    <x v="0"/>
    <s v="Calculated"/>
    <n v="0"/>
    <s v="N"/>
    <n v="1756.24"/>
  </r>
  <r>
    <m/>
    <m/>
    <m/>
    <m/>
    <m/>
    <m/>
    <d v="2026-09-30T00:00:00"/>
    <s v="00"/>
    <m/>
    <x v="6"/>
    <s v="PFML - Medical Leave ER"/>
    <n v="5.67"/>
    <x v="1"/>
    <s v="Calculated"/>
    <n v="0"/>
    <s v="N"/>
    <n v="1756.24"/>
  </r>
  <r>
    <m/>
    <m/>
    <m/>
    <m/>
    <m/>
    <m/>
    <d v="2026-09-30T00:00:00"/>
    <s v="00"/>
    <m/>
    <x v="7"/>
    <s v="MedAid &amp; Suppl Pension ER"/>
    <n v="4.3499999999999996"/>
    <x v="1"/>
    <s v="Calculated"/>
    <n v="0"/>
    <s v="N"/>
    <n v="1756.24"/>
  </r>
  <r>
    <m/>
    <m/>
    <m/>
    <m/>
    <m/>
    <m/>
    <d v="2026-09-30T00:00:00"/>
    <s v="00"/>
    <m/>
    <x v="5"/>
    <s v="Industrial Insurance ER"/>
    <n v="6.45"/>
    <x v="1"/>
    <s v="Calculated"/>
    <n v="0"/>
    <s v="N"/>
    <n v="1756.24"/>
  </r>
  <r>
    <m/>
    <m/>
    <m/>
    <m/>
    <m/>
    <m/>
    <d v="2026-09-30T00:00:00"/>
    <s v="7Y"/>
    <s v="TRS3IA"/>
    <x v="30"/>
    <s v="TRS 3 WSIB"/>
    <n v="87.81"/>
    <x v="2"/>
    <s v="Calculated"/>
    <n v="0"/>
    <s v="N"/>
    <n v="1756.24"/>
  </r>
  <r>
    <m/>
    <m/>
    <m/>
    <m/>
    <m/>
    <m/>
    <d v="2026-09-30T00:00:00"/>
    <s v="7Y"/>
    <s v="TRS3IA"/>
    <x v="30"/>
    <s v="TRS 3 WSIB"/>
    <n v="135.93"/>
    <x v="1"/>
    <s v="Calculated"/>
    <n v="0"/>
    <s v="N"/>
    <n v="1756.24"/>
  </r>
  <r>
    <m/>
    <m/>
    <m/>
    <m/>
    <m/>
    <m/>
    <d v="2026-09-30T00:00:00"/>
    <s v="00"/>
    <m/>
    <x v="2"/>
    <s v="MedAid &amp; Suppl Pension EE"/>
    <n v="4.3499999999999996"/>
    <x v="0"/>
    <s v="Calculated"/>
    <n v="0"/>
    <s v="N"/>
    <n v="1756.24"/>
  </r>
  <r>
    <m/>
    <m/>
    <m/>
    <m/>
    <m/>
    <m/>
    <d v="2026-09-30T00:00:00"/>
    <s v="00"/>
    <m/>
    <x v="0"/>
    <s v="PFML - Family Leave EE"/>
    <n v="9.5399999999999991"/>
    <x v="0"/>
    <s v="Calculated"/>
    <n v="0"/>
    <s v="N"/>
    <n v="1756.24"/>
  </r>
  <r>
    <m/>
    <m/>
    <m/>
    <m/>
    <m/>
    <m/>
    <d v="2026-09-30T00:00:00"/>
    <s v="00"/>
    <m/>
    <x v="3"/>
    <s v="PFML - Medical Leave EE"/>
    <n v="4.6399999999999997"/>
    <x v="0"/>
    <s v="Calculated"/>
    <n v="0"/>
    <s v="N"/>
    <n v="1756.24"/>
  </r>
  <r>
    <m/>
    <m/>
    <m/>
    <m/>
    <m/>
    <m/>
    <d v="2026-09-30T00:00:00"/>
    <s v="00"/>
    <m/>
    <x v="7"/>
    <s v="MedAid &amp; Suppl Pension ER"/>
    <n v="4.3499999999999996"/>
    <x v="1"/>
    <s v="Calculated"/>
    <n v="0"/>
    <s v="N"/>
    <n v="1756.24"/>
  </r>
  <r>
    <m/>
    <m/>
    <m/>
    <m/>
    <m/>
    <m/>
    <d v="2026-09-30T00:00:00"/>
    <s v="00"/>
    <m/>
    <x v="5"/>
    <s v="Industrial Insurance ER"/>
    <n v="6.45"/>
    <x v="1"/>
    <s v="Calculated"/>
    <n v="0"/>
    <s v="N"/>
    <n v="1756.24"/>
  </r>
  <r>
    <m/>
    <m/>
    <m/>
    <m/>
    <m/>
    <m/>
    <d v="2026-09-30T00:00:00"/>
    <s v="00"/>
    <m/>
    <x v="6"/>
    <s v="PFML - Medical Leave ER"/>
    <n v="5.67"/>
    <x v="1"/>
    <s v="Calculated"/>
    <n v="0"/>
    <s v="N"/>
    <n v="1756.24"/>
  </r>
  <r>
    <m/>
    <m/>
    <m/>
    <m/>
    <m/>
    <m/>
    <d v="2026-09-30T00:00:00"/>
    <s v="00"/>
    <m/>
    <x v="2"/>
    <s v="MedAid &amp; Suppl Pension EE"/>
    <n v="2.78"/>
    <x v="0"/>
    <s v="Calculated"/>
    <n v="0"/>
    <s v="N"/>
    <n v="1124"/>
  </r>
  <r>
    <m/>
    <m/>
    <m/>
    <m/>
    <m/>
    <m/>
    <d v="2026-09-30T00:00:00"/>
    <s v="00"/>
    <m/>
    <x v="3"/>
    <s v="PFML - Medical Leave EE"/>
    <n v="2.97"/>
    <x v="0"/>
    <s v="Calculated"/>
    <n v="0"/>
    <s v="N"/>
    <n v="1124"/>
  </r>
  <r>
    <m/>
    <m/>
    <m/>
    <m/>
    <m/>
    <m/>
    <d v="2026-09-30T00:00:00"/>
    <s v="00"/>
    <m/>
    <x v="0"/>
    <s v="PFML - Family Leave EE"/>
    <n v="6.1"/>
    <x v="0"/>
    <s v="Calculated"/>
    <n v="0"/>
    <s v="N"/>
    <n v="1124"/>
  </r>
  <r>
    <m/>
    <m/>
    <m/>
    <m/>
    <m/>
    <m/>
    <d v="2026-09-30T00:00:00"/>
    <s v="00"/>
    <m/>
    <x v="6"/>
    <s v="PFML - Medical Leave ER"/>
    <n v="3.63"/>
    <x v="1"/>
    <s v="Calculated"/>
    <n v="0"/>
    <s v="N"/>
    <n v="1124"/>
  </r>
  <r>
    <m/>
    <m/>
    <m/>
    <m/>
    <m/>
    <m/>
    <d v="2026-09-30T00:00:00"/>
    <s v="00"/>
    <m/>
    <x v="7"/>
    <s v="MedAid &amp; Suppl Pension ER"/>
    <n v="2.78"/>
    <x v="1"/>
    <s v="Calculated"/>
    <n v="0"/>
    <s v="N"/>
    <n v="1124"/>
  </r>
  <r>
    <m/>
    <m/>
    <m/>
    <m/>
    <m/>
    <m/>
    <d v="2026-09-30T00:00:00"/>
    <s v="00"/>
    <m/>
    <x v="5"/>
    <s v="Industrial Insurance ER"/>
    <n v="4.13"/>
    <x v="1"/>
    <s v="Calculated"/>
    <n v="0"/>
    <s v="N"/>
    <n v="1124"/>
  </r>
  <r>
    <m/>
    <m/>
    <m/>
    <m/>
    <m/>
    <m/>
    <d v="2026-09-30T00:00:00"/>
    <s v="7Y"/>
    <s v="TRS2"/>
    <x v="33"/>
    <s v="TRS Plan 2"/>
    <n v="84.75"/>
    <x v="2"/>
    <s v="Calculated"/>
    <n v="0"/>
    <s v="N"/>
    <n v="1124"/>
  </r>
  <r>
    <m/>
    <m/>
    <m/>
    <m/>
    <m/>
    <m/>
    <d v="2026-09-30T00:00:00"/>
    <s v="7Y"/>
    <s v="TRS2"/>
    <x v="33"/>
    <s v="TRS Plan 2"/>
    <n v="87"/>
    <x v="1"/>
    <s v="Calculated"/>
    <n v="0"/>
    <s v="N"/>
    <n v="1124"/>
  </r>
  <r>
    <m/>
    <m/>
    <m/>
    <m/>
    <m/>
    <m/>
    <d v="2026-09-30T00:00:00"/>
    <s v="00"/>
    <m/>
    <x v="2"/>
    <s v="MedAid &amp; Suppl Pension EE"/>
    <n v="11.15"/>
    <x v="0"/>
    <s v="Calculated"/>
    <n v="0"/>
    <s v="N"/>
    <n v="4249.25"/>
  </r>
  <r>
    <m/>
    <m/>
    <m/>
    <m/>
    <m/>
    <m/>
    <d v="2026-09-30T00:00:00"/>
    <s v="00"/>
    <m/>
    <x v="13"/>
    <s v="MetLife"/>
    <n v="12.98"/>
    <x v="0"/>
    <s v="Calculated"/>
    <n v="0"/>
    <s v="N"/>
    <n v="4249.25"/>
  </r>
  <r>
    <m/>
    <m/>
    <m/>
    <m/>
    <m/>
    <m/>
    <d v="2026-09-30T00:00:00"/>
    <s v="00"/>
    <m/>
    <x v="3"/>
    <s v="PFML - Medical Leave EE"/>
    <n v="11.22"/>
    <x v="0"/>
    <s v="Calculated"/>
    <n v="0"/>
    <s v="N"/>
    <n v="4249.25"/>
  </r>
  <r>
    <m/>
    <m/>
    <m/>
    <m/>
    <m/>
    <m/>
    <d v="2026-09-30T00:00:00"/>
    <s v="00"/>
    <m/>
    <x v="35"/>
    <s v="AFLAC"/>
    <n v="60.89"/>
    <x v="0"/>
    <s v="Calculated"/>
    <n v="0"/>
    <s v="N"/>
    <n v="4249.25"/>
  </r>
  <r>
    <m/>
    <m/>
    <m/>
    <m/>
    <m/>
    <m/>
    <d v="2026-09-30T00:00:00"/>
    <s v="00"/>
    <m/>
    <x v="17"/>
    <s v="Dues - WEA PTE"/>
    <n v="39.770000000000003"/>
    <x v="0"/>
    <s v="Calculated"/>
    <n v="0"/>
    <s v="N"/>
    <n v="4249.25"/>
  </r>
  <r>
    <m/>
    <m/>
    <m/>
    <m/>
    <m/>
    <m/>
    <d v="2026-09-30T00:00:00"/>
    <s v="00"/>
    <m/>
    <x v="0"/>
    <s v="PFML - Family Leave EE"/>
    <n v="23.07"/>
    <x v="0"/>
    <s v="Calculated"/>
    <n v="0"/>
    <s v="N"/>
    <n v="4249.25"/>
  </r>
  <r>
    <m/>
    <m/>
    <m/>
    <m/>
    <m/>
    <m/>
    <d v="2026-09-30T00:00:00"/>
    <s v="00"/>
    <m/>
    <x v="7"/>
    <s v="MedAid &amp; Suppl Pension ER"/>
    <n v="11.15"/>
    <x v="1"/>
    <s v="Calculated"/>
    <n v="0"/>
    <s v="N"/>
    <n v="4249.25"/>
  </r>
  <r>
    <m/>
    <m/>
    <m/>
    <m/>
    <m/>
    <m/>
    <d v="2026-09-30T00:00:00"/>
    <s v="00"/>
    <m/>
    <x v="5"/>
    <s v="Industrial Insurance ER"/>
    <n v="16.54"/>
    <x v="1"/>
    <s v="Calculated"/>
    <n v="0"/>
    <s v="N"/>
    <n v="4249.25"/>
  </r>
  <r>
    <m/>
    <m/>
    <m/>
    <m/>
    <m/>
    <m/>
    <d v="2026-09-30T00:00:00"/>
    <s v="00"/>
    <m/>
    <x v="6"/>
    <s v="PFML - Medical Leave ER"/>
    <n v="13.73"/>
    <x v="1"/>
    <s v="Calculated"/>
    <n v="0"/>
    <s v="N"/>
    <n v="4249.25"/>
  </r>
  <r>
    <m/>
    <m/>
    <m/>
    <m/>
    <m/>
    <m/>
    <d v="2026-09-30T00:00:00"/>
    <s v="10"/>
    <s v="U"/>
    <x v="8"/>
    <s v="Uniform Classic"/>
    <n v="72.5"/>
    <x v="2"/>
    <s v="Calculated"/>
    <n v="0"/>
    <s v="N"/>
    <n v="4249.25"/>
  </r>
  <r>
    <m/>
    <m/>
    <m/>
    <m/>
    <m/>
    <m/>
    <d v="2026-09-30T00:00:00"/>
    <s v="31"/>
    <s v="OLTD11"/>
    <x v="9"/>
    <s v="Long Term Disability"/>
    <n v="15.6"/>
    <x v="0"/>
    <s v="Calculated"/>
    <n v="0"/>
    <s v="N"/>
    <n v="4249.25"/>
  </r>
  <r>
    <m/>
    <m/>
    <m/>
    <m/>
    <m/>
    <m/>
    <d v="2026-09-30T00:00:00"/>
    <s v="7Z"/>
    <s v="PER2"/>
    <x v="15"/>
    <s v="PERS Plan 2"/>
    <n v="228.61"/>
    <x v="2"/>
    <s v="Calculated"/>
    <n v="0"/>
    <s v="N"/>
    <n v="4249.25"/>
  </r>
  <r>
    <m/>
    <m/>
    <m/>
    <m/>
    <m/>
    <m/>
    <d v="2026-09-30T00:00:00"/>
    <s v="7Z"/>
    <s v="PER2"/>
    <x v="15"/>
    <s v="PERS Plan 2"/>
    <n v="237.11"/>
    <x v="1"/>
    <s v="Calculated"/>
    <n v="0"/>
    <s v="N"/>
    <n v="4249.25"/>
  </r>
  <r>
    <m/>
    <m/>
    <m/>
    <m/>
    <m/>
    <m/>
    <d v="2026-09-30T00:00:00"/>
    <s v="00"/>
    <m/>
    <x v="0"/>
    <s v="PFML - Family Leave EE"/>
    <n v="5.24"/>
    <x v="0"/>
    <s v="Calculated"/>
    <n v="0"/>
    <s v="N"/>
    <n v="965.25"/>
  </r>
  <r>
    <m/>
    <m/>
    <m/>
    <m/>
    <m/>
    <m/>
    <d v="2026-09-30T00:00:00"/>
    <s v="00"/>
    <m/>
    <x v="3"/>
    <s v="PFML - Medical Leave EE"/>
    <n v="2.5499999999999998"/>
    <x v="0"/>
    <s v="Calculated"/>
    <n v="0"/>
    <s v="N"/>
    <n v="965.25"/>
  </r>
  <r>
    <m/>
    <m/>
    <m/>
    <m/>
    <m/>
    <m/>
    <d v="2026-09-30T00:00:00"/>
    <s v="00"/>
    <m/>
    <x v="2"/>
    <s v="MedAid &amp; Suppl Pension EE"/>
    <n v="6.89"/>
    <x v="0"/>
    <s v="Calculated"/>
    <n v="0"/>
    <s v="N"/>
    <n v="965.25"/>
  </r>
  <r>
    <m/>
    <m/>
    <m/>
    <m/>
    <m/>
    <m/>
    <d v="2026-09-30T00:00:00"/>
    <s v="00"/>
    <m/>
    <x v="6"/>
    <s v="PFML - Medical Leave ER"/>
    <n v="3.12"/>
    <x v="1"/>
    <s v="Calculated"/>
    <n v="0"/>
    <s v="N"/>
    <n v="965.25"/>
  </r>
  <r>
    <m/>
    <m/>
    <m/>
    <m/>
    <m/>
    <m/>
    <d v="2026-09-30T00:00:00"/>
    <s v="00"/>
    <m/>
    <x v="5"/>
    <s v="Industrial Insurance ER"/>
    <n v="10.23"/>
    <x v="1"/>
    <s v="Calculated"/>
    <n v="0"/>
    <s v="N"/>
    <n v="965.25"/>
  </r>
  <r>
    <m/>
    <m/>
    <m/>
    <m/>
    <m/>
    <m/>
    <d v="2026-09-30T00:00:00"/>
    <s v="00"/>
    <m/>
    <x v="7"/>
    <s v="MedAid &amp; Suppl Pension ER"/>
    <n v="6.89"/>
    <x v="1"/>
    <s v="Calculated"/>
    <n v="0"/>
    <s v="N"/>
    <n v="965.25"/>
  </r>
  <r>
    <m/>
    <m/>
    <m/>
    <m/>
    <m/>
    <m/>
    <d v="2026-09-30T00:00:00"/>
    <s v="7Z"/>
    <s v="PER2"/>
    <x v="15"/>
    <s v="PERS Plan 2"/>
    <n v="51.93"/>
    <x v="2"/>
    <s v="Calculated"/>
    <n v="0"/>
    <s v="N"/>
    <n v="965.25"/>
  </r>
  <r>
    <m/>
    <m/>
    <m/>
    <m/>
    <m/>
    <m/>
    <d v="2026-09-30T00:00:00"/>
    <s v="7Z"/>
    <s v="PER2"/>
    <x v="15"/>
    <s v="PERS Plan 2"/>
    <n v="53.86"/>
    <x v="1"/>
    <s v="Calculated"/>
    <n v="0"/>
    <s v="N"/>
    <n v="965.25"/>
  </r>
  <r>
    <m/>
    <m/>
    <m/>
    <m/>
    <m/>
    <m/>
    <d v="2026-09-30T00:00:00"/>
    <s v="00"/>
    <m/>
    <x v="3"/>
    <s v="PFML - Medical Leave EE"/>
    <n v="12.33"/>
    <x v="0"/>
    <s v="Calculated"/>
    <n v="0"/>
    <s v="N"/>
    <n v="4670.05"/>
  </r>
  <r>
    <m/>
    <m/>
    <m/>
    <m/>
    <m/>
    <m/>
    <d v="2026-09-30T00:00:00"/>
    <s v="00"/>
    <m/>
    <x v="1"/>
    <s v="Dues - AFT 4184 Category G-H"/>
    <n v="60.67"/>
    <x v="0"/>
    <s v="Calculated"/>
    <n v="0"/>
    <s v="N"/>
    <n v="4670.05"/>
  </r>
  <r>
    <m/>
    <m/>
    <m/>
    <m/>
    <m/>
    <m/>
    <d v="2026-09-30T00:00:00"/>
    <s v="00"/>
    <m/>
    <x v="35"/>
    <s v="AFLAC"/>
    <n v="102.51"/>
    <x v="0"/>
    <s v="Calculated"/>
    <n v="0"/>
    <s v="N"/>
    <n v="4670.05"/>
  </r>
  <r>
    <m/>
    <m/>
    <m/>
    <m/>
    <m/>
    <m/>
    <d v="2026-09-30T00:00:00"/>
    <s v="00"/>
    <m/>
    <x v="2"/>
    <s v="MedAid &amp; Suppl Pension EE"/>
    <n v="11.15"/>
    <x v="0"/>
    <s v="Calculated"/>
    <n v="0"/>
    <s v="N"/>
    <n v="4670.05"/>
  </r>
  <r>
    <m/>
    <m/>
    <m/>
    <m/>
    <m/>
    <m/>
    <d v="2026-09-30T00:00:00"/>
    <s v="00"/>
    <m/>
    <x v="0"/>
    <s v="PFML - Family Leave EE"/>
    <n v="25.36"/>
    <x v="0"/>
    <s v="Calculated"/>
    <n v="0"/>
    <s v="N"/>
    <n v="4670.05"/>
  </r>
  <r>
    <m/>
    <m/>
    <m/>
    <m/>
    <m/>
    <m/>
    <d v="2026-09-30T00:00:00"/>
    <s v="00"/>
    <m/>
    <x v="13"/>
    <s v="MetLife"/>
    <n v="51.48"/>
    <x v="0"/>
    <s v="Calculated"/>
    <n v="0"/>
    <s v="N"/>
    <n v="4670.05"/>
  </r>
  <r>
    <m/>
    <m/>
    <m/>
    <m/>
    <m/>
    <m/>
    <d v="2026-09-30T00:00:00"/>
    <s v="00"/>
    <m/>
    <x v="4"/>
    <s v="HERP Supplemental Funding"/>
    <n v="6.07"/>
    <x v="1"/>
    <s v="Calculated"/>
    <n v="0"/>
    <s v="N"/>
    <n v="4670.05"/>
  </r>
  <r>
    <m/>
    <m/>
    <m/>
    <m/>
    <m/>
    <m/>
    <d v="2026-09-30T00:00:00"/>
    <s v="00"/>
    <m/>
    <x v="5"/>
    <s v="Industrial Insurance ER"/>
    <n v="16.54"/>
    <x v="1"/>
    <s v="Calculated"/>
    <n v="0"/>
    <s v="N"/>
    <n v="4670.05"/>
  </r>
  <r>
    <m/>
    <m/>
    <m/>
    <m/>
    <m/>
    <m/>
    <d v="2026-09-30T00:00:00"/>
    <s v="00"/>
    <m/>
    <x v="6"/>
    <s v="PFML - Medical Leave ER"/>
    <n v="15.08"/>
    <x v="1"/>
    <s v="Calculated"/>
    <n v="0"/>
    <s v="N"/>
    <n v="4670.05"/>
  </r>
  <r>
    <m/>
    <m/>
    <m/>
    <m/>
    <m/>
    <m/>
    <d v="2026-09-30T00:00:00"/>
    <s v="00"/>
    <m/>
    <x v="7"/>
    <s v="MedAid &amp; Suppl Pension ER"/>
    <n v="11.15"/>
    <x v="1"/>
    <s v="Calculated"/>
    <n v="0"/>
    <s v="N"/>
    <n v="4670.05"/>
  </r>
  <r>
    <m/>
    <m/>
    <m/>
    <m/>
    <m/>
    <m/>
    <d v="2026-09-30T00:00:00"/>
    <s v="10"/>
    <s v="U"/>
    <x v="8"/>
    <s v="Uniform Classic"/>
    <n v="199.5"/>
    <x v="2"/>
    <s v="Calculated"/>
    <n v="0"/>
    <s v="N"/>
    <n v="4670.05"/>
  </r>
  <r>
    <m/>
    <m/>
    <m/>
    <m/>
    <m/>
    <m/>
    <d v="2026-09-30T00:00:00"/>
    <s v="31"/>
    <s v="OLTD03"/>
    <x v="9"/>
    <s v="Long Term Disability"/>
    <n v="22.43"/>
    <x v="0"/>
    <s v="Calculated"/>
    <n v="0"/>
    <s v="N"/>
    <n v="4670.05"/>
  </r>
  <r>
    <m/>
    <m/>
    <m/>
    <m/>
    <m/>
    <m/>
    <d v="2026-09-30T00:00:00"/>
    <s v="7X"/>
    <s v="SBRP3"/>
    <x v="10"/>
    <s v="SBRP (TIAA-CREF)"/>
    <n v="467.01"/>
    <x v="2"/>
    <s v="Calculated"/>
    <n v="0"/>
    <s v="N"/>
    <n v="4670.05"/>
  </r>
  <r>
    <m/>
    <m/>
    <m/>
    <m/>
    <m/>
    <m/>
    <d v="2026-09-30T00:00:00"/>
    <s v="7X"/>
    <s v="SBRP3"/>
    <x v="10"/>
    <s v="SBRP (TIAA-CREF)"/>
    <n v="467.01"/>
    <x v="1"/>
    <s v="Calculated"/>
    <n v="0"/>
    <s v="N"/>
    <n v="4670.05"/>
  </r>
  <r>
    <m/>
    <m/>
    <m/>
    <m/>
    <m/>
    <m/>
    <d v="2026-09-30T00:00:00"/>
    <s v="00"/>
    <m/>
    <x v="0"/>
    <s v="PFML - Family Leave EE"/>
    <n v="9.5399999999999991"/>
    <x v="0"/>
    <s v="Calculated"/>
    <n v="0"/>
    <s v="N"/>
    <n v="1756.24"/>
  </r>
  <r>
    <m/>
    <m/>
    <m/>
    <m/>
    <m/>
    <m/>
    <d v="2026-09-30T00:00:00"/>
    <s v="00"/>
    <m/>
    <x v="3"/>
    <s v="PFML - Medical Leave EE"/>
    <n v="4.6399999999999997"/>
    <x v="0"/>
    <s v="Calculated"/>
    <n v="0"/>
    <s v="N"/>
    <n v="1756.24"/>
  </r>
  <r>
    <m/>
    <m/>
    <m/>
    <m/>
    <m/>
    <m/>
    <d v="2026-09-30T00:00:00"/>
    <s v="00"/>
    <m/>
    <x v="2"/>
    <s v="MedAid &amp; Suppl Pension EE"/>
    <n v="4.3499999999999996"/>
    <x v="0"/>
    <s v="Calculated"/>
    <n v="0"/>
    <s v="N"/>
    <n v="1756.24"/>
  </r>
  <r>
    <m/>
    <m/>
    <m/>
    <m/>
    <m/>
    <m/>
    <d v="2026-09-30T00:00:00"/>
    <s v="00"/>
    <m/>
    <x v="7"/>
    <s v="MedAid &amp; Suppl Pension ER"/>
    <n v="4.3499999999999996"/>
    <x v="1"/>
    <s v="Calculated"/>
    <n v="0"/>
    <s v="N"/>
    <n v="1756.24"/>
  </r>
  <r>
    <m/>
    <m/>
    <m/>
    <m/>
    <m/>
    <m/>
    <d v="2026-09-30T00:00:00"/>
    <s v="00"/>
    <m/>
    <x v="6"/>
    <s v="PFML - Medical Leave ER"/>
    <n v="5.67"/>
    <x v="1"/>
    <s v="Calculated"/>
    <n v="0"/>
    <s v="N"/>
    <n v="1756.24"/>
  </r>
  <r>
    <m/>
    <m/>
    <m/>
    <m/>
    <m/>
    <m/>
    <d v="2026-09-30T00:00:00"/>
    <s v="00"/>
    <m/>
    <x v="5"/>
    <s v="Industrial Insurance ER"/>
    <n v="6.45"/>
    <x v="1"/>
    <s v="Calculated"/>
    <n v="0"/>
    <s v="N"/>
    <n v="1756.24"/>
  </r>
  <r>
    <m/>
    <m/>
    <m/>
    <m/>
    <m/>
    <m/>
    <d v="2026-09-30T00:00:00"/>
    <s v="7X"/>
    <s v="SBRP3"/>
    <x v="10"/>
    <s v="SBRP (TIAA-CREF)"/>
    <n v="175.62"/>
    <x v="2"/>
    <s v="Calculated"/>
    <n v="0"/>
    <s v="N"/>
    <n v="1756.24"/>
  </r>
  <r>
    <m/>
    <m/>
    <m/>
    <m/>
    <m/>
    <m/>
    <d v="2026-09-30T00:00:00"/>
    <s v="7X"/>
    <s v="SBRP3"/>
    <x v="10"/>
    <s v="SBRP (TIAA-CREF)"/>
    <n v="175.62"/>
    <x v="1"/>
    <s v="Calculated"/>
    <n v="0"/>
    <s v="N"/>
    <n v="1756.24"/>
  </r>
  <r>
    <m/>
    <m/>
    <m/>
    <m/>
    <m/>
    <m/>
    <d v="2026-09-30T00:00:00"/>
    <s v="00"/>
    <m/>
    <x v="3"/>
    <s v="PFML - Medical Leave EE"/>
    <n v="9.39"/>
    <x v="0"/>
    <s v="Calculated"/>
    <n v="0"/>
    <s v="N"/>
    <n v="3556.66"/>
  </r>
  <r>
    <m/>
    <m/>
    <m/>
    <m/>
    <m/>
    <m/>
    <d v="2026-09-30T00:00:00"/>
    <s v="00"/>
    <m/>
    <x v="2"/>
    <s v="MedAid &amp; Suppl Pension EE"/>
    <n v="8.1199999999999992"/>
    <x v="0"/>
    <s v="Calculated"/>
    <n v="0"/>
    <s v="N"/>
    <n v="3556.66"/>
  </r>
  <r>
    <m/>
    <m/>
    <m/>
    <m/>
    <m/>
    <m/>
    <d v="2026-09-30T00:00:00"/>
    <s v="00"/>
    <m/>
    <x v="0"/>
    <s v="PFML - Family Leave EE"/>
    <n v="19.309999999999999"/>
    <x v="0"/>
    <s v="Calculated"/>
    <n v="0"/>
    <s v="N"/>
    <n v="3556.66"/>
  </r>
  <r>
    <m/>
    <m/>
    <m/>
    <m/>
    <m/>
    <m/>
    <d v="2026-09-30T00:00:00"/>
    <s v="00"/>
    <m/>
    <x v="6"/>
    <s v="PFML - Medical Leave ER"/>
    <n v="11.49"/>
    <x v="1"/>
    <s v="Calculated"/>
    <n v="0"/>
    <s v="N"/>
    <n v="3556.66"/>
  </r>
  <r>
    <m/>
    <m/>
    <m/>
    <m/>
    <m/>
    <m/>
    <d v="2026-09-30T00:00:00"/>
    <s v="00"/>
    <m/>
    <x v="7"/>
    <s v="MedAid &amp; Suppl Pension ER"/>
    <n v="8.1199999999999992"/>
    <x v="1"/>
    <s v="Calculated"/>
    <n v="0"/>
    <s v="N"/>
    <n v="3556.66"/>
  </r>
  <r>
    <m/>
    <m/>
    <m/>
    <m/>
    <m/>
    <m/>
    <d v="2026-09-30T00:00:00"/>
    <s v="00"/>
    <m/>
    <x v="5"/>
    <s v="Industrial Insurance ER"/>
    <n v="12.05"/>
    <x v="1"/>
    <s v="Calculated"/>
    <n v="0"/>
    <s v="N"/>
    <n v="3556.66"/>
  </r>
  <r>
    <m/>
    <m/>
    <m/>
    <m/>
    <m/>
    <m/>
    <d v="2026-09-30T00:00:00"/>
    <s v="00"/>
    <m/>
    <x v="17"/>
    <s v="Dues - WEA PTE"/>
    <n v="39.770000000000003"/>
    <x v="0"/>
    <s v="Calculated"/>
    <n v="0"/>
    <s v="N"/>
    <n v="3207.54"/>
  </r>
  <r>
    <m/>
    <m/>
    <m/>
    <m/>
    <m/>
    <m/>
    <d v="2026-09-30T00:00:00"/>
    <s v="00"/>
    <m/>
    <x v="0"/>
    <s v="PFML - Family Leave EE"/>
    <n v="17.420000000000002"/>
    <x v="0"/>
    <s v="Calculated"/>
    <n v="0"/>
    <s v="N"/>
    <n v="3207.54"/>
  </r>
  <r>
    <m/>
    <m/>
    <m/>
    <m/>
    <m/>
    <m/>
    <d v="2026-09-30T00:00:00"/>
    <s v="00"/>
    <m/>
    <x v="3"/>
    <s v="PFML - Medical Leave EE"/>
    <n v="8.4700000000000006"/>
    <x v="0"/>
    <s v="Calculated"/>
    <n v="0"/>
    <s v="N"/>
    <n v="3207.54"/>
  </r>
  <r>
    <m/>
    <m/>
    <m/>
    <m/>
    <m/>
    <m/>
    <d v="2026-09-30T00:00:00"/>
    <s v="00"/>
    <m/>
    <x v="2"/>
    <s v="MedAid &amp; Suppl Pension EE"/>
    <n v="11.15"/>
    <x v="0"/>
    <s v="Calculated"/>
    <n v="0"/>
    <s v="N"/>
    <n v="3207.54"/>
  </r>
  <r>
    <m/>
    <m/>
    <m/>
    <m/>
    <m/>
    <m/>
    <d v="2026-09-30T00:00:00"/>
    <s v="00"/>
    <m/>
    <x v="7"/>
    <s v="MedAid &amp; Suppl Pension ER"/>
    <n v="11.15"/>
    <x v="1"/>
    <s v="Calculated"/>
    <n v="0"/>
    <s v="N"/>
    <n v="3207.54"/>
  </r>
  <r>
    <m/>
    <m/>
    <m/>
    <m/>
    <m/>
    <m/>
    <d v="2026-09-30T00:00:00"/>
    <s v="00"/>
    <m/>
    <x v="6"/>
    <s v="PFML - Medical Leave ER"/>
    <n v="10.36"/>
    <x v="1"/>
    <s v="Calculated"/>
    <n v="0"/>
    <s v="N"/>
    <n v="3207.54"/>
  </r>
  <r>
    <m/>
    <m/>
    <m/>
    <m/>
    <m/>
    <m/>
    <d v="2026-09-30T00:00:00"/>
    <s v="00"/>
    <m/>
    <x v="5"/>
    <s v="Industrial Insurance ER"/>
    <n v="16.54"/>
    <x v="1"/>
    <s v="Calculated"/>
    <n v="0"/>
    <s v="N"/>
    <n v="3207.54"/>
  </r>
  <r>
    <m/>
    <m/>
    <m/>
    <m/>
    <m/>
    <m/>
    <d v="2026-09-30T00:00:00"/>
    <s v="10"/>
    <s v="U"/>
    <x v="8"/>
    <s v="Uniform Classic"/>
    <n v="72.5"/>
    <x v="2"/>
    <s v="Calculated"/>
    <n v="0"/>
    <s v="N"/>
    <n v="3207.54"/>
  </r>
  <r>
    <m/>
    <m/>
    <m/>
    <m/>
    <m/>
    <m/>
    <d v="2026-09-30T00:00:00"/>
    <s v="31"/>
    <s v="OLTD18"/>
    <x v="9"/>
    <s v="Long Term Disability"/>
    <n v="7.7"/>
    <x v="0"/>
    <s v="Calculated"/>
    <n v="0"/>
    <s v="N"/>
    <n v="3207.54"/>
  </r>
  <r>
    <m/>
    <m/>
    <m/>
    <m/>
    <m/>
    <m/>
    <d v="2026-09-30T00:00:00"/>
    <s v="7Z"/>
    <s v="PER2"/>
    <x v="15"/>
    <s v="PERS Plan 2"/>
    <n v="172.57"/>
    <x v="2"/>
    <s v="Calculated"/>
    <n v="0"/>
    <s v="N"/>
    <n v="3207.54"/>
  </r>
  <r>
    <m/>
    <m/>
    <m/>
    <m/>
    <m/>
    <m/>
    <d v="2026-09-30T00:00:00"/>
    <s v="7Z"/>
    <s v="PER2"/>
    <x v="15"/>
    <s v="PERS Plan 2"/>
    <n v="178.98"/>
    <x v="1"/>
    <s v="Calculated"/>
    <n v="0"/>
    <s v="N"/>
    <n v="3207.54"/>
  </r>
  <r>
    <m/>
    <m/>
    <m/>
    <m/>
    <m/>
    <m/>
    <d v="2026-09-30T00:00:00"/>
    <s v="00"/>
    <m/>
    <x v="0"/>
    <s v="PFML - Family Leave EE"/>
    <n v="2.78"/>
    <x v="0"/>
    <s v="Calculated"/>
    <n v="0"/>
    <s v="N"/>
    <n v="511.83"/>
  </r>
  <r>
    <m/>
    <m/>
    <m/>
    <m/>
    <m/>
    <m/>
    <d v="2026-09-30T00:00:00"/>
    <s v="00"/>
    <m/>
    <x v="2"/>
    <s v="MedAid &amp; Suppl Pension EE"/>
    <n v="1.1599999999999999"/>
    <x v="0"/>
    <s v="Calculated"/>
    <n v="0"/>
    <s v="N"/>
    <n v="511.83"/>
  </r>
  <r>
    <m/>
    <m/>
    <m/>
    <m/>
    <m/>
    <m/>
    <d v="2026-09-30T00:00:00"/>
    <s v="00"/>
    <m/>
    <x v="3"/>
    <s v="PFML - Medical Leave EE"/>
    <n v="1.35"/>
    <x v="0"/>
    <s v="Calculated"/>
    <n v="0"/>
    <s v="N"/>
    <n v="511.83"/>
  </r>
  <r>
    <m/>
    <m/>
    <m/>
    <m/>
    <m/>
    <m/>
    <d v="2026-09-30T00:00:00"/>
    <s v="00"/>
    <m/>
    <x v="7"/>
    <s v="MedAid &amp; Suppl Pension ER"/>
    <n v="1.1599999999999999"/>
    <x v="1"/>
    <s v="Calculated"/>
    <n v="0"/>
    <s v="N"/>
    <n v="511.83"/>
  </r>
  <r>
    <m/>
    <m/>
    <m/>
    <m/>
    <m/>
    <m/>
    <d v="2026-09-30T00:00:00"/>
    <s v="00"/>
    <m/>
    <x v="6"/>
    <s v="PFML - Medical Leave ER"/>
    <n v="1.65"/>
    <x v="1"/>
    <s v="Calculated"/>
    <n v="0"/>
    <s v="N"/>
    <n v="511.83"/>
  </r>
  <r>
    <m/>
    <m/>
    <m/>
    <m/>
    <m/>
    <m/>
    <d v="2026-09-30T00:00:00"/>
    <s v="00"/>
    <m/>
    <x v="5"/>
    <s v="Industrial Insurance ER"/>
    <n v="1.72"/>
    <x v="1"/>
    <s v="Calculated"/>
    <n v="0"/>
    <s v="N"/>
    <n v="511.83"/>
  </r>
  <r>
    <m/>
    <m/>
    <m/>
    <m/>
    <m/>
    <m/>
    <d v="2026-09-30T00:00:00"/>
    <s v="00"/>
    <m/>
    <x v="3"/>
    <s v="PFML - Medical Leave EE"/>
    <n v="12.29"/>
    <x v="0"/>
    <s v="Calculated"/>
    <n v="0"/>
    <s v="N"/>
    <n v="4655"/>
  </r>
  <r>
    <m/>
    <m/>
    <m/>
    <m/>
    <m/>
    <m/>
    <d v="2026-09-30T00:00:00"/>
    <s v="00"/>
    <m/>
    <x v="2"/>
    <s v="MedAid &amp; Suppl Pension EE"/>
    <n v="11.15"/>
    <x v="0"/>
    <s v="Calculated"/>
    <n v="0"/>
    <s v="N"/>
    <n v="4655"/>
  </r>
  <r>
    <m/>
    <m/>
    <m/>
    <m/>
    <m/>
    <m/>
    <d v="2026-09-30T00:00:00"/>
    <s v="00"/>
    <m/>
    <x v="0"/>
    <s v="PFML - Family Leave EE"/>
    <n v="25.28"/>
    <x v="0"/>
    <s v="Calculated"/>
    <n v="0"/>
    <s v="N"/>
    <n v="4655"/>
  </r>
  <r>
    <m/>
    <m/>
    <m/>
    <m/>
    <m/>
    <m/>
    <d v="2026-09-30T00:00:00"/>
    <s v="00"/>
    <m/>
    <x v="7"/>
    <s v="MedAid &amp; Suppl Pension ER"/>
    <n v="11.15"/>
    <x v="1"/>
    <s v="Calculated"/>
    <n v="0"/>
    <s v="N"/>
    <n v="4655"/>
  </r>
  <r>
    <m/>
    <m/>
    <m/>
    <m/>
    <m/>
    <m/>
    <d v="2026-09-30T00:00:00"/>
    <s v="00"/>
    <m/>
    <x v="5"/>
    <s v="Industrial Insurance ER"/>
    <n v="16.54"/>
    <x v="1"/>
    <s v="Calculated"/>
    <n v="0"/>
    <s v="N"/>
    <n v="4655"/>
  </r>
  <r>
    <m/>
    <m/>
    <m/>
    <m/>
    <m/>
    <m/>
    <d v="2026-09-30T00:00:00"/>
    <s v="00"/>
    <m/>
    <x v="6"/>
    <s v="PFML - Medical Leave ER"/>
    <n v="15.04"/>
    <x v="1"/>
    <s v="Calculated"/>
    <n v="0"/>
    <s v="N"/>
    <n v="4655"/>
  </r>
  <r>
    <m/>
    <m/>
    <m/>
    <m/>
    <m/>
    <m/>
    <d v="2026-09-30T00:00:00"/>
    <s v="10"/>
    <s v="UH"/>
    <x v="25"/>
    <s v="Uniform CDHP"/>
    <n v="50"/>
    <x v="2"/>
    <s v="Calculated"/>
    <n v="0"/>
    <s v="N"/>
    <n v="4655"/>
  </r>
  <r>
    <m/>
    <m/>
    <m/>
    <m/>
    <m/>
    <m/>
    <d v="2026-09-30T00:00:00"/>
    <s v="31"/>
    <s v="OLTD11"/>
    <x v="9"/>
    <s v="Long Term Disability"/>
    <n v="18.16"/>
    <x v="0"/>
    <s v="Calculated"/>
    <n v="0"/>
    <s v="N"/>
    <n v="4655"/>
  </r>
  <r>
    <m/>
    <m/>
    <m/>
    <m/>
    <m/>
    <m/>
    <d v="2026-09-30T00:00:00"/>
    <s v="7Z"/>
    <s v="PER2"/>
    <x v="15"/>
    <s v="PERS Plan 2"/>
    <n v="250.44"/>
    <x v="2"/>
    <s v="Calculated"/>
    <n v="0"/>
    <s v="N"/>
    <n v="4655"/>
  </r>
  <r>
    <m/>
    <m/>
    <m/>
    <m/>
    <m/>
    <m/>
    <d v="2026-09-30T00:00:00"/>
    <s v="7Z"/>
    <s v="PER2"/>
    <x v="15"/>
    <s v="PERS Plan 2"/>
    <n v="259.75"/>
    <x v="1"/>
    <s v="Calculated"/>
    <n v="0"/>
    <s v="N"/>
    <n v="4655"/>
  </r>
  <r>
    <m/>
    <m/>
    <m/>
    <m/>
    <m/>
    <m/>
    <d v="2026-09-30T00:00:00"/>
    <s v="00"/>
    <m/>
    <x v="2"/>
    <s v="MedAid &amp; Suppl Pension EE"/>
    <n v="11.15"/>
    <x v="0"/>
    <s v="Calculated"/>
    <n v="0"/>
    <s v="N"/>
    <n v="3174.74"/>
  </r>
  <r>
    <m/>
    <m/>
    <m/>
    <m/>
    <m/>
    <m/>
    <d v="2026-09-30T00:00:00"/>
    <s v="00"/>
    <m/>
    <x v="0"/>
    <s v="PFML - Family Leave EE"/>
    <n v="17.239999999999998"/>
    <x v="0"/>
    <s v="Calculated"/>
    <n v="0"/>
    <s v="N"/>
    <n v="3174.74"/>
  </r>
  <r>
    <m/>
    <m/>
    <m/>
    <m/>
    <m/>
    <m/>
    <d v="2026-09-30T00:00:00"/>
    <s v="00"/>
    <m/>
    <x v="3"/>
    <s v="PFML - Medical Leave EE"/>
    <n v="8.3800000000000008"/>
    <x v="0"/>
    <s v="Calculated"/>
    <n v="0"/>
    <s v="N"/>
    <n v="3174.74"/>
  </r>
  <r>
    <m/>
    <m/>
    <m/>
    <m/>
    <m/>
    <m/>
    <d v="2026-09-30T00:00:00"/>
    <s v="00"/>
    <m/>
    <x v="6"/>
    <s v="PFML - Medical Leave ER"/>
    <n v="10.25"/>
    <x v="1"/>
    <s v="Calculated"/>
    <n v="0"/>
    <s v="N"/>
    <n v="3174.74"/>
  </r>
  <r>
    <m/>
    <m/>
    <m/>
    <m/>
    <m/>
    <m/>
    <d v="2026-09-30T00:00:00"/>
    <s v="00"/>
    <m/>
    <x v="7"/>
    <s v="MedAid &amp; Suppl Pension ER"/>
    <n v="11.15"/>
    <x v="1"/>
    <s v="Calculated"/>
    <n v="0"/>
    <s v="N"/>
    <n v="3174.74"/>
  </r>
  <r>
    <m/>
    <m/>
    <m/>
    <m/>
    <m/>
    <m/>
    <d v="2026-09-30T00:00:00"/>
    <s v="00"/>
    <m/>
    <x v="5"/>
    <s v="Industrial Insurance ER"/>
    <n v="16.54"/>
    <x v="1"/>
    <s v="Calculated"/>
    <n v="0"/>
    <s v="N"/>
    <n v="3174.74"/>
  </r>
  <r>
    <m/>
    <m/>
    <m/>
    <m/>
    <m/>
    <m/>
    <d v="2026-09-30T00:00:00"/>
    <s v="00"/>
    <m/>
    <x v="4"/>
    <s v="HERP Supplemental Funding"/>
    <n v="4.13"/>
    <x v="1"/>
    <s v="Calculated"/>
    <n v="0"/>
    <s v="N"/>
    <n v="3174.74"/>
  </r>
  <r>
    <m/>
    <m/>
    <m/>
    <m/>
    <m/>
    <m/>
    <d v="2026-09-30T00:00:00"/>
    <s v="10"/>
    <s v="U"/>
    <x v="8"/>
    <s v="Uniform Classic"/>
    <n v="72.5"/>
    <x v="2"/>
    <s v="Calculated"/>
    <n v="0"/>
    <s v="N"/>
    <n v="3174.74"/>
  </r>
  <r>
    <m/>
    <m/>
    <m/>
    <m/>
    <m/>
    <m/>
    <d v="2026-09-30T00:00:00"/>
    <s v="7X"/>
    <s v="SBRP1"/>
    <x v="10"/>
    <s v="SBRP (TIAA-CREF)"/>
    <n v="158.74"/>
    <x v="2"/>
    <s v="Calculated"/>
    <n v="0"/>
    <s v="N"/>
    <n v="3174.74"/>
  </r>
  <r>
    <m/>
    <m/>
    <m/>
    <m/>
    <m/>
    <m/>
    <d v="2026-09-30T00:00:00"/>
    <s v="7X"/>
    <s v="SBRP1"/>
    <x v="10"/>
    <s v="SBRP (TIAA-CREF)"/>
    <n v="158.74"/>
    <x v="1"/>
    <s v="Calculated"/>
    <n v="0"/>
    <s v="N"/>
    <n v="3174.74"/>
  </r>
  <r>
    <m/>
    <m/>
    <m/>
    <m/>
    <m/>
    <m/>
    <d v="2026-09-30T00:00:00"/>
    <s v="00"/>
    <m/>
    <x v="2"/>
    <s v="MedAid &amp; Suppl Pension EE"/>
    <n v="11.15"/>
    <x v="0"/>
    <s v="Calculated"/>
    <n v="0"/>
    <s v="N"/>
    <n v="4702.8"/>
  </r>
  <r>
    <m/>
    <m/>
    <m/>
    <m/>
    <m/>
    <m/>
    <d v="2026-09-30T00:00:00"/>
    <s v="00"/>
    <m/>
    <x v="3"/>
    <s v="PFML - Medical Leave EE"/>
    <n v="12.42"/>
    <x v="0"/>
    <s v="Calculated"/>
    <n v="0"/>
    <s v="N"/>
    <n v="4702.8"/>
  </r>
  <r>
    <m/>
    <m/>
    <m/>
    <m/>
    <m/>
    <m/>
    <d v="2026-09-30T00:00:00"/>
    <s v="00"/>
    <m/>
    <x v="0"/>
    <s v="PFML - Family Leave EE"/>
    <n v="25.54"/>
    <x v="0"/>
    <s v="Calculated"/>
    <n v="0"/>
    <s v="N"/>
    <n v="4702.8"/>
  </r>
  <r>
    <m/>
    <m/>
    <m/>
    <m/>
    <m/>
    <m/>
    <d v="2026-09-30T00:00:00"/>
    <s v="00"/>
    <m/>
    <x v="1"/>
    <s v="Dues - AFT 4184 Category G-H"/>
    <n v="57.42"/>
    <x v="0"/>
    <s v="Calculated"/>
    <n v="0"/>
    <s v="N"/>
    <n v="4702.8"/>
  </r>
  <r>
    <m/>
    <m/>
    <m/>
    <m/>
    <m/>
    <m/>
    <d v="2026-09-30T00:00:00"/>
    <s v="00"/>
    <m/>
    <x v="5"/>
    <s v="Industrial Insurance ER"/>
    <n v="16.54"/>
    <x v="1"/>
    <s v="Calculated"/>
    <n v="0"/>
    <s v="N"/>
    <n v="4702.8"/>
  </r>
  <r>
    <m/>
    <m/>
    <m/>
    <m/>
    <m/>
    <m/>
    <d v="2026-09-30T00:00:00"/>
    <s v="00"/>
    <m/>
    <x v="7"/>
    <s v="MedAid &amp; Suppl Pension ER"/>
    <n v="11.15"/>
    <x v="1"/>
    <s v="Calculated"/>
    <n v="0"/>
    <s v="N"/>
    <n v="4702.8"/>
  </r>
  <r>
    <m/>
    <m/>
    <m/>
    <m/>
    <m/>
    <m/>
    <d v="2026-09-30T00:00:00"/>
    <s v="00"/>
    <m/>
    <x v="6"/>
    <s v="PFML - Medical Leave ER"/>
    <n v="15.19"/>
    <x v="1"/>
    <s v="Calculated"/>
    <n v="0"/>
    <s v="N"/>
    <n v="4702.8"/>
  </r>
  <r>
    <m/>
    <m/>
    <m/>
    <m/>
    <m/>
    <m/>
    <d v="2026-09-30T00:00:00"/>
    <s v="49"/>
    <s v="SAV02"/>
    <x v="11"/>
    <s v="Wa State Deferred Comp Plan"/>
    <n v="141.08000000000001"/>
    <x v="2"/>
    <s v="Calculated"/>
    <n v="0"/>
    <s v="N"/>
    <n v="4702.8"/>
  </r>
  <r>
    <m/>
    <m/>
    <m/>
    <m/>
    <m/>
    <m/>
    <d v="2026-09-30T00:00:00"/>
    <s v="60"/>
    <s v="FSA01"/>
    <x v="14"/>
    <s v="Flexible Spending Account"/>
    <n v="141.66999999999999"/>
    <x v="2"/>
    <s v="Calculated"/>
    <n v="0"/>
    <s v="N"/>
    <n v="4702.8"/>
  </r>
  <r>
    <m/>
    <m/>
    <m/>
    <m/>
    <m/>
    <m/>
    <d v="2026-09-30T00:00:00"/>
    <s v="7Y"/>
    <s v="TRS3IC"/>
    <x v="30"/>
    <s v="TRS 3 WSIB"/>
    <n v="282.17"/>
    <x v="2"/>
    <s v="Calculated"/>
    <n v="0"/>
    <s v="N"/>
    <n v="4702.8"/>
  </r>
  <r>
    <m/>
    <m/>
    <m/>
    <m/>
    <m/>
    <m/>
    <d v="2026-09-30T00:00:00"/>
    <s v="7Y"/>
    <s v="TRS3IC"/>
    <x v="30"/>
    <s v="TRS 3 WSIB"/>
    <n v="364"/>
    <x v="1"/>
    <s v="Calculated"/>
    <n v="0"/>
    <s v="N"/>
    <n v="4702.8"/>
  </r>
  <r>
    <m/>
    <m/>
    <m/>
    <m/>
    <m/>
    <m/>
    <d v="2026-09-30T00:00:00"/>
    <s v="00"/>
    <m/>
    <x v="2"/>
    <s v="MedAid &amp; Suppl Pension EE"/>
    <n v="5.8"/>
    <x v="0"/>
    <s v="Calculated"/>
    <n v="0"/>
    <s v="N"/>
    <n v="2559.17"/>
  </r>
  <r>
    <m/>
    <m/>
    <m/>
    <m/>
    <m/>
    <m/>
    <d v="2026-09-30T00:00:00"/>
    <s v="00"/>
    <m/>
    <x v="3"/>
    <s v="PFML - Medical Leave EE"/>
    <n v="6.76"/>
    <x v="0"/>
    <s v="Calculated"/>
    <n v="0"/>
    <s v="N"/>
    <n v="2559.17"/>
  </r>
  <r>
    <m/>
    <m/>
    <m/>
    <m/>
    <m/>
    <m/>
    <d v="2026-09-30T00:00:00"/>
    <s v="00"/>
    <m/>
    <x v="0"/>
    <s v="PFML - Family Leave EE"/>
    <n v="13.9"/>
    <x v="0"/>
    <s v="Calculated"/>
    <n v="0"/>
    <s v="N"/>
    <n v="2559.17"/>
  </r>
  <r>
    <m/>
    <m/>
    <m/>
    <m/>
    <m/>
    <m/>
    <d v="2026-09-30T00:00:00"/>
    <s v="00"/>
    <m/>
    <x v="5"/>
    <s v="Industrial Insurance ER"/>
    <n v="8.61"/>
    <x v="1"/>
    <s v="Calculated"/>
    <n v="0"/>
    <s v="N"/>
    <n v="2559.17"/>
  </r>
  <r>
    <m/>
    <m/>
    <m/>
    <m/>
    <m/>
    <m/>
    <d v="2026-09-30T00:00:00"/>
    <s v="00"/>
    <m/>
    <x v="6"/>
    <s v="PFML - Medical Leave ER"/>
    <n v="8.27"/>
    <x v="1"/>
    <s v="Calculated"/>
    <n v="0"/>
    <s v="N"/>
    <n v="2559.17"/>
  </r>
  <r>
    <m/>
    <m/>
    <m/>
    <m/>
    <m/>
    <m/>
    <d v="2026-09-30T00:00:00"/>
    <s v="00"/>
    <m/>
    <x v="7"/>
    <s v="MedAid &amp; Suppl Pension ER"/>
    <n v="5.8"/>
    <x v="1"/>
    <s v="Calculated"/>
    <n v="0"/>
    <s v="N"/>
    <n v="2559.17"/>
  </r>
  <r>
    <m/>
    <m/>
    <m/>
    <m/>
    <m/>
    <m/>
    <d v="2026-09-30T00:00:00"/>
    <s v="10"/>
    <s v="U"/>
    <x v="8"/>
    <s v="Uniform Classic"/>
    <n v="145"/>
    <x v="2"/>
    <s v="Calculated"/>
    <n v="0"/>
    <s v="N"/>
    <n v="2559.17"/>
  </r>
  <r>
    <m/>
    <m/>
    <m/>
    <m/>
    <m/>
    <m/>
    <d v="2026-09-30T00:00:00"/>
    <s v="7Y"/>
    <s v="TRS3IA"/>
    <x v="30"/>
    <s v="TRS 3 WSIB"/>
    <n v="127.96"/>
    <x v="2"/>
    <s v="Calculated"/>
    <n v="0"/>
    <s v="N"/>
    <n v="2559.17"/>
  </r>
  <r>
    <m/>
    <m/>
    <m/>
    <m/>
    <m/>
    <m/>
    <d v="2026-09-30T00:00:00"/>
    <s v="7Y"/>
    <s v="TRS3IA"/>
    <x v="30"/>
    <s v="TRS 3 WSIB"/>
    <n v="198.08"/>
    <x v="1"/>
    <s v="Calculated"/>
    <n v="0"/>
    <s v="N"/>
    <n v="2559.17"/>
  </r>
  <r>
    <m/>
    <m/>
    <m/>
    <m/>
    <m/>
    <m/>
    <d v="2026-09-30T00:00:00"/>
    <s v="00"/>
    <m/>
    <x v="3"/>
    <s v="PFML - Medical Leave EE"/>
    <n v="5.3"/>
    <x v="0"/>
    <s v="Calculated"/>
    <n v="0"/>
    <s v="N"/>
    <n v="2006.38"/>
  </r>
  <r>
    <m/>
    <m/>
    <m/>
    <m/>
    <m/>
    <m/>
    <d v="2026-09-30T00:00:00"/>
    <s v="00"/>
    <m/>
    <x v="0"/>
    <s v="PFML - Family Leave EE"/>
    <n v="10.89"/>
    <x v="0"/>
    <s v="Calculated"/>
    <n v="0"/>
    <s v="N"/>
    <n v="2006.38"/>
  </r>
  <r>
    <m/>
    <m/>
    <m/>
    <m/>
    <m/>
    <m/>
    <d v="2026-09-30T00:00:00"/>
    <s v="00"/>
    <m/>
    <x v="2"/>
    <s v="MedAid &amp; Suppl Pension EE"/>
    <n v="11.15"/>
    <x v="0"/>
    <s v="Calculated"/>
    <n v="0"/>
    <s v="N"/>
    <n v="2006.38"/>
  </r>
  <r>
    <m/>
    <m/>
    <m/>
    <m/>
    <m/>
    <m/>
    <d v="2026-09-30T00:00:00"/>
    <s v="00"/>
    <m/>
    <x v="6"/>
    <s v="PFML - Medical Leave ER"/>
    <n v="6.48"/>
    <x v="1"/>
    <s v="Calculated"/>
    <n v="0"/>
    <s v="N"/>
    <n v="2006.38"/>
  </r>
  <r>
    <m/>
    <m/>
    <m/>
    <m/>
    <m/>
    <m/>
    <d v="2026-09-30T00:00:00"/>
    <s v="00"/>
    <m/>
    <x v="5"/>
    <s v="Industrial Insurance ER"/>
    <n v="16.54"/>
    <x v="1"/>
    <s v="Calculated"/>
    <n v="0"/>
    <s v="N"/>
    <n v="2006.38"/>
  </r>
  <r>
    <m/>
    <m/>
    <m/>
    <m/>
    <m/>
    <m/>
    <d v="2026-09-30T00:00:00"/>
    <s v="00"/>
    <m/>
    <x v="7"/>
    <s v="MedAid &amp; Suppl Pension ER"/>
    <n v="11.15"/>
    <x v="1"/>
    <s v="Calculated"/>
    <n v="0"/>
    <s v="N"/>
    <n v="2006.38"/>
  </r>
  <r>
    <m/>
    <m/>
    <m/>
    <m/>
    <m/>
    <m/>
    <d v="2026-09-30T00:00:00"/>
    <s v="10"/>
    <s v="U"/>
    <x v="8"/>
    <s v="Uniform Classic"/>
    <n v="72.5"/>
    <x v="2"/>
    <s v="Calculated"/>
    <n v="0"/>
    <s v="N"/>
    <n v="2006.38"/>
  </r>
  <r>
    <m/>
    <m/>
    <m/>
    <m/>
    <m/>
    <m/>
    <d v="2026-09-30T00:00:00"/>
    <s v="31"/>
    <s v="OLTD11"/>
    <x v="9"/>
    <s v="Long Term Disability"/>
    <n v="7.83"/>
    <x v="0"/>
    <s v="Calculated"/>
    <n v="0"/>
    <s v="N"/>
    <n v="2006.38"/>
  </r>
  <r>
    <m/>
    <m/>
    <m/>
    <m/>
    <m/>
    <m/>
    <d v="2026-09-30T00:00:00"/>
    <s v="7Z"/>
    <s v="PER3IJ"/>
    <x v="28"/>
    <s v="PERS 3  WSIB"/>
    <n v="300.95999999999998"/>
    <x v="2"/>
    <s v="Calculated"/>
    <n v="0"/>
    <s v="N"/>
    <n v="2006.38"/>
  </r>
  <r>
    <m/>
    <m/>
    <m/>
    <m/>
    <m/>
    <m/>
    <d v="2026-09-30T00:00:00"/>
    <s v="7Z"/>
    <s v="PER3IJ"/>
    <x v="28"/>
    <s v="PERS 3  WSIB"/>
    <n v="111.96"/>
    <x v="1"/>
    <s v="Calculated"/>
    <n v="0"/>
    <s v="N"/>
    <n v="2006.38"/>
  </r>
  <r>
    <m/>
    <m/>
    <m/>
    <m/>
    <m/>
    <m/>
    <d v="2026-09-30T00:00:00"/>
    <s v="00"/>
    <m/>
    <x v="3"/>
    <s v="PFML - Medical Leave EE"/>
    <n v="0.4"/>
    <x v="0"/>
    <s v="Calculated"/>
    <n v="0"/>
    <s v="N"/>
    <n v="151.91"/>
  </r>
  <r>
    <m/>
    <m/>
    <m/>
    <m/>
    <m/>
    <m/>
    <d v="2026-09-30T00:00:00"/>
    <s v="00"/>
    <m/>
    <x v="2"/>
    <s v="MedAid &amp; Suppl Pension EE"/>
    <n v="0.76"/>
    <x v="0"/>
    <s v="Calculated"/>
    <n v="0"/>
    <s v="N"/>
    <n v="151.91"/>
  </r>
  <r>
    <m/>
    <m/>
    <m/>
    <m/>
    <m/>
    <m/>
    <d v="2026-09-30T00:00:00"/>
    <s v="00"/>
    <m/>
    <x v="0"/>
    <s v="PFML - Family Leave EE"/>
    <n v="0.82"/>
    <x v="0"/>
    <s v="Calculated"/>
    <n v="0"/>
    <s v="N"/>
    <n v="151.91"/>
  </r>
  <r>
    <m/>
    <m/>
    <m/>
    <m/>
    <m/>
    <m/>
    <d v="2026-09-30T00:00:00"/>
    <s v="00"/>
    <m/>
    <x v="5"/>
    <s v="Industrial Insurance ER"/>
    <n v="1.1299999999999999"/>
    <x v="1"/>
    <s v="Calculated"/>
    <n v="0"/>
    <s v="N"/>
    <n v="151.91"/>
  </r>
  <r>
    <m/>
    <m/>
    <m/>
    <m/>
    <m/>
    <m/>
    <d v="2026-09-30T00:00:00"/>
    <s v="00"/>
    <m/>
    <x v="7"/>
    <s v="MedAid &amp; Suppl Pension ER"/>
    <n v="0.76"/>
    <x v="1"/>
    <s v="Calculated"/>
    <n v="0"/>
    <s v="N"/>
    <n v="151.91"/>
  </r>
  <r>
    <m/>
    <m/>
    <m/>
    <m/>
    <m/>
    <m/>
    <d v="2026-09-30T00:00:00"/>
    <s v="00"/>
    <m/>
    <x v="6"/>
    <s v="PFML - Medical Leave ER"/>
    <n v="0.49"/>
    <x v="1"/>
    <s v="Calculated"/>
    <n v="0"/>
    <s v="N"/>
    <n v="151.91"/>
  </r>
  <r>
    <m/>
    <m/>
    <m/>
    <m/>
    <m/>
    <m/>
    <d v="2026-09-30T00:00:00"/>
    <s v="00"/>
    <m/>
    <x v="3"/>
    <s v="PFML - Medical Leave EE"/>
    <n v="1.55"/>
    <x v="0"/>
    <s v="Calculated"/>
    <n v="0"/>
    <s v="N"/>
    <n v="585.41"/>
  </r>
  <r>
    <m/>
    <m/>
    <m/>
    <m/>
    <m/>
    <m/>
    <d v="2026-09-30T00:00:00"/>
    <s v="00"/>
    <m/>
    <x v="2"/>
    <s v="MedAid &amp; Suppl Pension EE"/>
    <n v="1.45"/>
    <x v="0"/>
    <s v="Calculated"/>
    <n v="0"/>
    <s v="N"/>
    <n v="585.41"/>
  </r>
  <r>
    <m/>
    <m/>
    <m/>
    <m/>
    <m/>
    <m/>
    <d v="2026-09-30T00:00:00"/>
    <s v="00"/>
    <m/>
    <x v="0"/>
    <s v="PFML - Family Leave EE"/>
    <n v="3.18"/>
    <x v="0"/>
    <s v="Calculated"/>
    <n v="0"/>
    <s v="N"/>
    <n v="585.41"/>
  </r>
  <r>
    <m/>
    <m/>
    <m/>
    <m/>
    <m/>
    <m/>
    <d v="2026-09-30T00:00:00"/>
    <s v="00"/>
    <m/>
    <x v="6"/>
    <s v="PFML - Medical Leave ER"/>
    <n v="1.89"/>
    <x v="1"/>
    <s v="Calculated"/>
    <n v="0"/>
    <s v="N"/>
    <n v="585.41"/>
  </r>
  <r>
    <m/>
    <m/>
    <m/>
    <m/>
    <m/>
    <m/>
    <d v="2026-09-30T00:00:00"/>
    <s v="00"/>
    <m/>
    <x v="7"/>
    <s v="MedAid &amp; Suppl Pension ER"/>
    <n v="1.45"/>
    <x v="1"/>
    <s v="Calculated"/>
    <n v="0"/>
    <s v="N"/>
    <n v="585.41"/>
  </r>
  <r>
    <m/>
    <m/>
    <m/>
    <m/>
    <m/>
    <m/>
    <d v="2026-09-30T00:00:00"/>
    <s v="00"/>
    <m/>
    <x v="5"/>
    <s v="Industrial Insurance ER"/>
    <n v="2.15"/>
    <x v="1"/>
    <s v="Calculated"/>
    <n v="0"/>
    <s v="N"/>
    <n v="585.41"/>
  </r>
  <r>
    <m/>
    <m/>
    <m/>
    <m/>
    <m/>
    <m/>
    <d v="2026-09-30T00:00:00"/>
    <s v="00"/>
    <m/>
    <x v="0"/>
    <s v="PFML - Family Leave EE"/>
    <n v="14.87"/>
    <x v="0"/>
    <s v="Calculated"/>
    <n v="0"/>
    <s v="N"/>
    <n v="2737.8"/>
  </r>
  <r>
    <m/>
    <m/>
    <m/>
    <m/>
    <m/>
    <m/>
    <d v="2026-09-30T00:00:00"/>
    <s v="00"/>
    <m/>
    <x v="2"/>
    <s v="MedAid &amp; Suppl Pension EE"/>
    <n v="5.43"/>
    <x v="0"/>
    <s v="Calculated"/>
    <n v="0"/>
    <s v="N"/>
    <n v="2737.8"/>
  </r>
  <r>
    <m/>
    <m/>
    <m/>
    <m/>
    <m/>
    <m/>
    <d v="2026-09-30T00:00:00"/>
    <s v="00"/>
    <m/>
    <x v="3"/>
    <s v="PFML - Medical Leave EE"/>
    <n v="7.23"/>
    <x v="0"/>
    <s v="Calculated"/>
    <n v="0"/>
    <s v="N"/>
    <n v="2737.8"/>
  </r>
  <r>
    <m/>
    <m/>
    <m/>
    <m/>
    <m/>
    <m/>
    <d v="2026-09-30T00:00:00"/>
    <s v="00"/>
    <m/>
    <x v="7"/>
    <s v="MedAid &amp; Suppl Pension ER"/>
    <n v="5.43"/>
    <x v="1"/>
    <s v="Calculated"/>
    <n v="0"/>
    <s v="N"/>
    <n v="2737.8"/>
  </r>
  <r>
    <m/>
    <m/>
    <m/>
    <m/>
    <m/>
    <m/>
    <d v="2026-09-30T00:00:00"/>
    <s v="00"/>
    <m/>
    <x v="5"/>
    <s v="Industrial Insurance ER"/>
    <n v="8.06"/>
    <x v="1"/>
    <s v="Calculated"/>
    <n v="0"/>
    <s v="N"/>
    <n v="2737.8"/>
  </r>
  <r>
    <m/>
    <m/>
    <m/>
    <m/>
    <m/>
    <m/>
    <d v="2026-09-30T00:00:00"/>
    <s v="00"/>
    <m/>
    <x v="6"/>
    <s v="PFML - Medical Leave ER"/>
    <n v="8.84"/>
    <x v="1"/>
    <s v="Calculated"/>
    <n v="0"/>
    <s v="N"/>
    <n v="2737.8"/>
  </r>
  <r>
    <m/>
    <m/>
    <m/>
    <m/>
    <m/>
    <m/>
    <d v="2026-09-30T00:00:00"/>
    <s v="00"/>
    <m/>
    <x v="3"/>
    <s v="PFML - Medical Leave EE"/>
    <n v="6.6"/>
    <x v="0"/>
    <s v="Calculated"/>
    <n v="0"/>
    <s v="N"/>
    <n v="2499.42"/>
  </r>
  <r>
    <m/>
    <m/>
    <m/>
    <m/>
    <m/>
    <m/>
    <d v="2026-09-30T00:00:00"/>
    <s v="00"/>
    <m/>
    <x v="36"/>
    <s v="Garnishment"/>
    <n v="397.37"/>
    <x v="0"/>
    <s v="Calculated"/>
    <n v="0"/>
    <s v="N"/>
    <n v="2499.42"/>
  </r>
  <r>
    <m/>
    <m/>
    <m/>
    <m/>
    <m/>
    <m/>
    <d v="2026-09-30T00:00:00"/>
    <s v="00"/>
    <m/>
    <x v="0"/>
    <s v="PFML - Family Leave EE"/>
    <n v="13.57"/>
    <x v="0"/>
    <s v="Calculated"/>
    <n v="0"/>
    <s v="N"/>
    <n v="2499.42"/>
  </r>
  <r>
    <m/>
    <m/>
    <m/>
    <m/>
    <m/>
    <m/>
    <d v="2026-09-30T00:00:00"/>
    <s v="00"/>
    <m/>
    <x v="21"/>
    <s v="Foundation - Bates"/>
    <n v="25"/>
    <x v="0"/>
    <s v="Calculated"/>
    <n v="0"/>
    <s v="N"/>
    <n v="2499.42"/>
  </r>
  <r>
    <m/>
    <m/>
    <m/>
    <m/>
    <m/>
    <m/>
    <d v="2026-09-30T00:00:00"/>
    <s v="00"/>
    <m/>
    <x v="17"/>
    <s v="Dues - WEA PTE"/>
    <n v="34.1"/>
    <x v="0"/>
    <s v="Calculated"/>
    <n v="0"/>
    <s v="N"/>
    <n v="2499.42"/>
  </r>
  <r>
    <m/>
    <m/>
    <m/>
    <m/>
    <m/>
    <m/>
    <d v="2026-09-30T00:00:00"/>
    <s v="00"/>
    <m/>
    <x v="2"/>
    <s v="MedAid &amp; Suppl Pension EE"/>
    <n v="11.15"/>
    <x v="0"/>
    <s v="Calculated"/>
    <n v="0"/>
    <s v="N"/>
    <n v="2499.42"/>
  </r>
  <r>
    <m/>
    <m/>
    <m/>
    <m/>
    <m/>
    <m/>
    <d v="2026-09-30T00:00:00"/>
    <s v="00"/>
    <m/>
    <x v="6"/>
    <s v="PFML - Medical Leave ER"/>
    <n v="8.07"/>
    <x v="1"/>
    <s v="Calculated"/>
    <n v="0"/>
    <s v="N"/>
    <n v="2499.42"/>
  </r>
  <r>
    <m/>
    <m/>
    <m/>
    <m/>
    <m/>
    <m/>
    <d v="2026-09-30T00:00:00"/>
    <s v="00"/>
    <m/>
    <x v="5"/>
    <s v="Industrial Insurance ER"/>
    <n v="16.54"/>
    <x v="1"/>
    <s v="Calculated"/>
    <n v="0"/>
    <s v="N"/>
    <n v="2499.42"/>
  </r>
  <r>
    <m/>
    <m/>
    <m/>
    <m/>
    <m/>
    <m/>
    <d v="2026-09-30T00:00:00"/>
    <s v="00"/>
    <m/>
    <x v="7"/>
    <s v="MedAid &amp; Suppl Pension ER"/>
    <n v="11.15"/>
    <x v="1"/>
    <s v="Calculated"/>
    <n v="0"/>
    <s v="N"/>
    <n v="2499.42"/>
  </r>
  <r>
    <m/>
    <m/>
    <m/>
    <m/>
    <m/>
    <m/>
    <d v="2026-09-30T00:00:00"/>
    <s v="10"/>
    <s v="U"/>
    <x v="8"/>
    <s v="Uniform Classic"/>
    <n v="72.5"/>
    <x v="2"/>
    <s v="Calculated"/>
    <n v="0"/>
    <s v="N"/>
    <n v="2499.42"/>
  </r>
  <r>
    <m/>
    <m/>
    <m/>
    <m/>
    <m/>
    <m/>
    <d v="2026-09-30T00:00:00"/>
    <s v="31"/>
    <s v="OLTD11"/>
    <x v="9"/>
    <s v="Long Term Disability"/>
    <n v="9.75"/>
    <x v="0"/>
    <s v="Calculated"/>
    <n v="0"/>
    <s v="N"/>
    <n v="2499.42"/>
  </r>
  <r>
    <m/>
    <m/>
    <m/>
    <m/>
    <m/>
    <m/>
    <d v="2026-09-30T00:00:00"/>
    <s v="49"/>
    <s v="SAV02"/>
    <x v="11"/>
    <s v="Wa State Deferred Comp Plan"/>
    <n v="74.98"/>
    <x v="2"/>
    <s v="Calculated"/>
    <n v="0"/>
    <s v="N"/>
    <n v="2499.42"/>
  </r>
  <r>
    <m/>
    <m/>
    <m/>
    <m/>
    <m/>
    <m/>
    <d v="2026-09-30T00:00:00"/>
    <s v="60"/>
    <s v="FSA01"/>
    <x v="14"/>
    <s v="Flexible Spending Account"/>
    <n v="145.68"/>
    <x v="2"/>
    <s v="Calculated"/>
    <n v="0"/>
    <s v="N"/>
    <n v="2499.42"/>
  </r>
  <r>
    <m/>
    <m/>
    <m/>
    <m/>
    <m/>
    <m/>
    <d v="2026-09-30T00:00:00"/>
    <s v="7Z"/>
    <s v="PER2"/>
    <x v="15"/>
    <s v="PERS Plan 2"/>
    <n v="134.47"/>
    <x v="2"/>
    <s v="Calculated"/>
    <n v="0"/>
    <s v="N"/>
    <n v="2499.42"/>
  </r>
  <r>
    <m/>
    <m/>
    <m/>
    <m/>
    <m/>
    <m/>
    <d v="2026-09-30T00:00:00"/>
    <s v="7Z"/>
    <s v="PER2"/>
    <x v="15"/>
    <s v="PERS Plan 2"/>
    <n v="139.47"/>
    <x v="1"/>
    <s v="Calculated"/>
    <n v="0"/>
    <s v="N"/>
    <n v="2499.42"/>
  </r>
  <r>
    <m/>
    <m/>
    <m/>
    <m/>
    <m/>
    <m/>
    <d v="2026-09-30T00:00:00"/>
    <s v="00"/>
    <m/>
    <x v="36"/>
    <s v="Garnishment"/>
    <n v="196"/>
    <x v="0"/>
    <s v="Calculated"/>
    <n v="0"/>
    <s v="N"/>
    <n v="3836.66"/>
  </r>
  <r>
    <m/>
    <m/>
    <m/>
    <m/>
    <m/>
    <m/>
    <d v="2026-09-30T00:00:00"/>
    <s v="00"/>
    <m/>
    <x v="0"/>
    <s v="PFML - Family Leave EE"/>
    <n v="20.83"/>
    <x v="0"/>
    <s v="Calculated"/>
    <n v="0"/>
    <s v="N"/>
    <n v="3836.66"/>
  </r>
  <r>
    <m/>
    <m/>
    <m/>
    <m/>
    <m/>
    <m/>
    <d v="2026-09-30T00:00:00"/>
    <s v="00"/>
    <m/>
    <x v="2"/>
    <s v="MedAid &amp; Suppl Pension EE"/>
    <n v="9.1"/>
    <x v="0"/>
    <s v="Calculated"/>
    <n v="0"/>
    <s v="N"/>
    <n v="3836.66"/>
  </r>
  <r>
    <m/>
    <m/>
    <m/>
    <m/>
    <m/>
    <m/>
    <d v="2026-09-30T00:00:00"/>
    <s v="00"/>
    <m/>
    <x v="3"/>
    <s v="PFML - Medical Leave EE"/>
    <n v="10.130000000000001"/>
    <x v="0"/>
    <s v="Calculated"/>
    <n v="0"/>
    <s v="N"/>
    <n v="3836.66"/>
  </r>
  <r>
    <m/>
    <m/>
    <m/>
    <m/>
    <m/>
    <m/>
    <d v="2026-09-30T00:00:00"/>
    <s v="00"/>
    <m/>
    <x v="6"/>
    <s v="PFML - Medical Leave ER"/>
    <n v="12.39"/>
    <x v="1"/>
    <s v="Calculated"/>
    <n v="0"/>
    <s v="N"/>
    <n v="3836.66"/>
  </r>
  <r>
    <m/>
    <m/>
    <m/>
    <m/>
    <m/>
    <m/>
    <d v="2026-09-30T00:00:00"/>
    <s v="00"/>
    <m/>
    <x v="7"/>
    <s v="MedAid &amp; Suppl Pension ER"/>
    <n v="9.1"/>
    <x v="1"/>
    <s v="Calculated"/>
    <n v="0"/>
    <s v="N"/>
    <n v="3836.66"/>
  </r>
  <r>
    <m/>
    <m/>
    <m/>
    <m/>
    <m/>
    <m/>
    <d v="2026-09-30T00:00:00"/>
    <s v="00"/>
    <m/>
    <x v="5"/>
    <s v="Industrial Insurance ER"/>
    <n v="13.5"/>
    <x v="1"/>
    <s v="Calculated"/>
    <n v="0"/>
    <s v="N"/>
    <n v="3836.66"/>
  </r>
  <r>
    <m/>
    <m/>
    <m/>
    <m/>
    <m/>
    <m/>
    <d v="2026-09-30T00:00:00"/>
    <s v="00"/>
    <m/>
    <x v="3"/>
    <s v="PFML - Medical Leave EE"/>
    <n v="6.25"/>
    <x v="0"/>
    <s v="Calculated"/>
    <n v="0"/>
    <s v="N"/>
    <n v="2365.96"/>
  </r>
  <r>
    <m/>
    <m/>
    <m/>
    <m/>
    <m/>
    <m/>
    <d v="2026-09-30T00:00:00"/>
    <s v="00"/>
    <m/>
    <x v="17"/>
    <s v="Dues - WEA PTE"/>
    <n v="34.1"/>
    <x v="0"/>
    <s v="Calculated"/>
    <n v="0"/>
    <s v="N"/>
    <n v="2365.96"/>
  </r>
  <r>
    <m/>
    <m/>
    <m/>
    <m/>
    <m/>
    <m/>
    <d v="2026-09-30T00:00:00"/>
    <s v="00"/>
    <m/>
    <x v="21"/>
    <s v="Foundation - Bates"/>
    <n v="12.5"/>
    <x v="0"/>
    <s v="Calculated"/>
    <n v="0"/>
    <s v="N"/>
    <n v="2365.96"/>
  </r>
  <r>
    <m/>
    <m/>
    <m/>
    <m/>
    <m/>
    <m/>
    <d v="2026-09-30T00:00:00"/>
    <s v="00"/>
    <m/>
    <x v="0"/>
    <s v="PFML - Family Leave EE"/>
    <n v="12.85"/>
    <x v="0"/>
    <s v="Calculated"/>
    <n v="0"/>
    <s v="N"/>
    <n v="2365.96"/>
  </r>
  <r>
    <m/>
    <m/>
    <m/>
    <m/>
    <m/>
    <m/>
    <d v="2026-09-30T00:00:00"/>
    <s v="00"/>
    <m/>
    <x v="2"/>
    <s v="MedAid &amp; Suppl Pension EE"/>
    <n v="11.15"/>
    <x v="0"/>
    <s v="Calculated"/>
    <n v="0"/>
    <s v="N"/>
    <n v="2365.96"/>
  </r>
  <r>
    <m/>
    <m/>
    <m/>
    <m/>
    <m/>
    <m/>
    <d v="2026-09-30T00:00:00"/>
    <s v="00"/>
    <m/>
    <x v="7"/>
    <s v="MedAid &amp; Suppl Pension ER"/>
    <n v="11.15"/>
    <x v="1"/>
    <s v="Calculated"/>
    <n v="0"/>
    <s v="N"/>
    <n v="2365.96"/>
  </r>
  <r>
    <m/>
    <m/>
    <m/>
    <m/>
    <m/>
    <m/>
    <d v="2026-09-30T00:00:00"/>
    <s v="00"/>
    <m/>
    <x v="6"/>
    <s v="PFML - Medical Leave ER"/>
    <n v="7.64"/>
    <x v="1"/>
    <s v="Calculated"/>
    <n v="0"/>
    <s v="N"/>
    <n v="2365.96"/>
  </r>
  <r>
    <m/>
    <m/>
    <m/>
    <m/>
    <m/>
    <m/>
    <d v="2026-09-30T00:00:00"/>
    <s v="00"/>
    <m/>
    <x v="5"/>
    <s v="Industrial Insurance ER"/>
    <n v="16.54"/>
    <x v="1"/>
    <s v="Calculated"/>
    <n v="0"/>
    <s v="N"/>
    <n v="2365.96"/>
  </r>
  <r>
    <m/>
    <m/>
    <m/>
    <m/>
    <m/>
    <m/>
    <d v="2026-09-30T00:00:00"/>
    <s v="10"/>
    <s v="U3"/>
    <x v="19"/>
    <s v="Uniform Select"/>
    <n v="41"/>
    <x v="2"/>
    <s v="Calculated"/>
    <n v="0"/>
    <s v="N"/>
    <n v="2365.96"/>
  </r>
  <r>
    <m/>
    <m/>
    <m/>
    <m/>
    <m/>
    <m/>
    <d v="2026-09-30T00:00:00"/>
    <s v="31"/>
    <s v="OLTD11"/>
    <x v="9"/>
    <s v="Long Term Disability"/>
    <n v="9.23"/>
    <x v="0"/>
    <s v="Calculated"/>
    <n v="0"/>
    <s v="N"/>
    <n v="2365.96"/>
  </r>
  <r>
    <m/>
    <m/>
    <m/>
    <m/>
    <m/>
    <m/>
    <d v="2026-09-30T00:00:00"/>
    <s v="49"/>
    <s v="SAV02"/>
    <x v="11"/>
    <s v="Wa State Deferred Comp Plan"/>
    <n v="70.98"/>
    <x v="2"/>
    <s v="Calculated"/>
    <n v="0"/>
    <s v="N"/>
    <n v="2365.96"/>
  </r>
  <r>
    <m/>
    <m/>
    <m/>
    <m/>
    <m/>
    <m/>
    <d v="2026-09-30T00:00:00"/>
    <s v="7Z"/>
    <s v="PER2"/>
    <x v="15"/>
    <s v="PERS Plan 2"/>
    <n v="127.29"/>
    <x v="2"/>
    <s v="Calculated"/>
    <n v="0"/>
    <s v="N"/>
    <n v="2365.96"/>
  </r>
  <r>
    <m/>
    <m/>
    <m/>
    <m/>
    <m/>
    <m/>
    <d v="2026-09-30T00:00:00"/>
    <s v="7Z"/>
    <s v="PER2"/>
    <x v="15"/>
    <s v="PERS Plan 2"/>
    <n v="132.02000000000001"/>
    <x v="1"/>
    <s v="Calculated"/>
    <n v="0"/>
    <s v="N"/>
    <n v="2365.96"/>
  </r>
  <r>
    <m/>
    <m/>
    <m/>
    <m/>
    <m/>
    <m/>
    <d v="2026-09-30T00:00:00"/>
    <s v="00"/>
    <m/>
    <x v="3"/>
    <s v="PFML - Medical Leave EE"/>
    <n v="11.18"/>
    <x v="0"/>
    <s v="Calculated"/>
    <n v="0"/>
    <s v="N"/>
    <n v="4232.96"/>
  </r>
  <r>
    <m/>
    <m/>
    <m/>
    <m/>
    <m/>
    <m/>
    <d v="2026-09-30T00:00:00"/>
    <s v="00"/>
    <m/>
    <x v="13"/>
    <s v="MetLife"/>
    <n v="60.74"/>
    <x v="0"/>
    <s v="Calculated"/>
    <n v="0"/>
    <s v="N"/>
    <n v="4232.96"/>
  </r>
  <r>
    <m/>
    <m/>
    <m/>
    <m/>
    <m/>
    <m/>
    <d v="2026-09-30T00:00:00"/>
    <s v="00"/>
    <m/>
    <x v="2"/>
    <s v="MedAid &amp; Suppl Pension EE"/>
    <n v="11.15"/>
    <x v="0"/>
    <s v="Calculated"/>
    <n v="0"/>
    <s v="N"/>
    <n v="4232.96"/>
  </r>
  <r>
    <m/>
    <m/>
    <m/>
    <m/>
    <m/>
    <m/>
    <d v="2026-09-30T00:00:00"/>
    <s v="00"/>
    <m/>
    <x v="17"/>
    <s v="Dues - WEA PTE"/>
    <n v="39.770000000000003"/>
    <x v="0"/>
    <s v="Calculated"/>
    <n v="0"/>
    <s v="N"/>
    <n v="4232.96"/>
  </r>
  <r>
    <m/>
    <m/>
    <m/>
    <m/>
    <m/>
    <m/>
    <d v="2026-09-30T00:00:00"/>
    <s v="00"/>
    <m/>
    <x v="21"/>
    <s v="Foundation - Bates"/>
    <n v="25"/>
    <x v="0"/>
    <s v="Calculated"/>
    <n v="0"/>
    <s v="N"/>
    <n v="4232.96"/>
  </r>
  <r>
    <m/>
    <m/>
    <m/>
    <m/>
    <m/>
    <m/>
    <d v="2026-09-30T00:00:00"/>
    <s v="00"/>
    <m/>
    <x v="0"/>
    <s v="PFML - Family Leave EE"/>
    <n v="22.98"/>
    <x v="0"/>
    <s v="Calculated"/>
    <n v="0"/>
    <s v="N"/>
    <n v="4232.96"/>
  </r>
  <r>
    <m/>
    <m/>
    <m/>
    <m/>
    <m/>
    <m/>
    <d v="2026-09-30T00:00:00"/>
    <s v="00"/>
    <m/>
    <x v="7"/>
    <s v="MedAid &amp; Suppl Pension ER"/>
    <n v="11.15"/>
    <x v="1"/>
    <s v="Calculated"/>
    <n v="0"/>
    <s v="N"/>
    <n v="4232.96"/>
  </r>
  <r>
    <m/>
    <m/>
    <m/>
    <m/>
    <m/>
    <m/>
    <d v="2026-09-30T00:00:00"/>
    <s v="00"/>
    <m/>
    <x v="5"/>
    <s v="Industrial Insurance ER"/>
    <n v="16.54"/>
    <x v="1"/>
    <s v="Calculated"/>
    <n v="0"/>
    <s v="N"/>
    <n v="4232.96"/>
  </r>
  <r>
    <m/>
    <m/>
    <m/>
    <m/>
    <m/>
    <m/>
    <d v="2026-09-30T00:00:00"/>
    <s v="00"/>
    <m/>
    <x v="4"/>
    <s v="HERP Supplemental Funding"/>
    <n v="5.5"/>
    <x v="1"/>
    <s v="Calculated"/>
    <n v="0"/>
    <s v="N"/>
    <n v="4232.96"/>
  </r>
  <r>
    <m/>
    <m/>
    <m/>
    <m/>
    <m/>
    <m/>
    <d v="2026-09-30T00:00:00"/>
    <s v="00"/>
    <m/>
    <x v="6"/>
    <s v="PFML - Medical Leave ER"/>
    <n v="13.67"/>
    <x v="1"/>
    <s v="Calculated"/>
    <n v="0"/>
    <s v="N"/>
    <n v="4232.96"/>
  </r>
  <r>
    <m/>
    <m/>
    <m/>
    <m/>
    <m/>
    <m/>
    <d v="2026-09-30T00:00:00"/>
    <s v="10"/>
    <s v="U"/>
    <x v="8"/>
    <s v="Uniform Classic"/>
    <n v="145"/>
    <x v="2"/>
    <s v="Calculated"/>
    <n v="0"/>
    <s v="N"/>
    <n v="4232.96"/>
  </r>
  <r>
    <m/>
    <m/>
    <m/>
    <m/>
    <m/>
    <m/>
    <d v="2026-09-30T00:00:00"/>
    <s v="7X"/>
    <s v="SBRP2"/>
    <x v="10"/>
    <s v="SBRP (TIAA-CREF)"/>
    <n v="317.47000000000003"/>
    <x v="2"/>
    <s v="Calculated"/>
    <n v="0"/>
    <s v="N"/>
    <n v="4232.96"/>
  </r>
  <r>
    <m/>
    <m/>
    <m/>
    <m/>
    <m/>
    <m/>
    <d v="2026-09-30T00:00:00"/>
    <s v="7X"/>
    <s v="SBRP2"/>
    <x v="10"/>
    <s v="SBRP (TIAA-CREF)"/>
    <n v="317.47000000000003"/>
    <x v="1"/>
    <s v="Calculated"/>
    <n v="0"/>
    <s v="N"/>
    <n v="4232.96"/>
  </r>
  <r>
    <m/>
    <m/>
    <m/>
    <m/>
    <m/>
    <m/>
    <d v="2026-09-30T00:00:00"/>
    <s v="00"/>
    <m/>
    <x v="0"/>
    <s v="PFML - Family Leave EE"/>
    <n v="20.059999999999999"/>
    <x v="0"/>
    <s v="Calculated"/>
    <n v="0"/>
    <s v="N"/>
    <n v="3694.5"/>
  </r>
  <r>
    <m/>
    <m/>
    <m/>
    <m/>
    <m/>
    <m/>
    <d v="2026-09-30T00:00:00"/>
    <s v="00"/>
    <m/>
    <x v="3"/>
    <s v="PFML - Medical Leave EE"/>
    <n v="9.75"/>
    <x v="0"/>
    <s v="Calculated"/>
    <n v="0"/>
    <s v="N"/>
    <n v="3694.5"/>
  </r>
  <r>
    <m/>
    <m/>
    <m/>
    <m/>
    <m/>
    <m/>
    <d v="2026-09-30T00:00:00"/>
    <s v="00"/>
    <m/>
    <x v="21"/>
    <s v="Foundation - Bates"/>
    <n v="10"/>
    <x v="0"/>
    <s v="Calculated"/>
    <n v="0"/>
    <s v="N"/>
    <n v="3694.5"/>
  </r>
  <r>
    <m/>
    <m/>
    <m/>
    <m/>
    <m/>
    <m/>
    <d v="2026-09-30T00:00:00"/>
    <s v="00"/>
    <m/>
    <x v="17"/>
    <s v="Dues - WEA PTE"/>
    <n v="39.770000000000003"/>
    <x v="0"/>
    <s v="Calculated"/>
    <n v="0"/>
    <s v="N"/>
    <n v="3694.5"/>
  </r>
  <r>
    <m/>
    <m/>
    <m/>
    <m/>
    <m/>
    <m/>
    <d v="2026-09-30T00:00:00"/>
    <s v="00"/>
    <m/>
    <x v="2"/>
    <s v="MedAid &amp; Suppl Pension EE"/>
    <n v="11.15"/>
    <x v="0"/>
    <s v="Calculated"/>
    <n v="0"/>
    <s v="N"/>
    <n v="3694.5"/>
  </r>
  <r>
    <m/>
    <m/>
    <m/>
    <m/>
    <m/>
    <m/>
    <d v="2026-09-30T00:00:00"/>
    <s v="00"/>
    <m/>
    <x v="5"/>
    <s v="Industrial Insurance ER"/>
    <n v="16.54"/>
    <x v="1"/>
    <s v="Calculated"/>
    <n v="0"/>
    <s v="N"/>
    <n v="3694.5"/>
  </r>
  <r>
    <m/>
    <m/>
    <m/>
    <m/>
    <m/>
    <m/>
    <d v="2026-09-30T00:00:00"/>
    <s v="00"/>
    <m/>
    <x v="7"/>
    <s v="MedAid &amp; Suppl Pension ER"/>
    <n v="11.15"/>
    <x v="1"/>
    <s v="Calculated"/>
    <n v="0"/>
    <s v="N"/>
    <n v="3694.5"/>
  </r>
  <r>
    <m/>
    <m/>
    <m/>
    <m/>
    <m/>
    <m/>
    <d v="2026-09-30T00:00:00"/>
    <s v="00"/>
    <m/>
    <x v="6"/>
    <s v="PFML - Medical Leave ER"/>
    <n v="11.93"/>
    <x v="1"/>
    <s v="Calculated"/>
    <n v="0"/>
    <s v="N"/>
    <n v="3694.5"/>
  </r>
  <r>
    <m/>
    <m/>
    <m/>
    <m/>
    <m/>
    <m/>
    <d v="2026-09-30T00:00:00"/>
    <s v="10"/>
    <s v="C1"/>
    <x v="18"/>
    <s v="Kaiser WA SoundChoice"/>
    <n v="51"/>
    <x v="2"/>
    <s v="Calculated"/>
    <n v="0"/>
    <s v="N"/>
    <n v="3694.5"/>
  </r>
  <r>
    <m/>
    <m/>
    <m/>
    <m/>
    <m/>
    <m/>
    <d v="2026-09-30T00:00:00"/>
    <s v="31"/>
    <s v="OLTD11"/>
    <x v="9"/>
    <s v="Long Term Disability"/>
    <n v="14.41"/>
    <x v="0"/>
    <s v="Calculated"/>
    <n v="0"/>
    <s v="N"/>
    <n v="3694.5"/>
  </r>
  <r>
    <m/>
    <m/>
    <m/>
    <m/>
    <m/>
    <m/>
    <d v="2026-09-30T00:00:00"/>
    <s v="7Z"/>
    <s v="PER3IF"/>
    <x v="28"/>
    <s v="PERS 3  WSIB"/>
    <n v="277.08999999999997"/>
    <x v="2"/>
    <s v="Calculated"/>
    <n v="0"/>
    <s v="N"/>
    <n v="3694.5"/>
  </r>
  <r>
    <m/>
    <m/>
    <m/>
    <m/>
    <m/>
    <m/>
    <d v="2026-09-30T00:00:00"/>
    <s v="7Z"/>
    <s v="PER3IF"/>
    <x v="28"/>
    <s v="PERS 3  WSIB"/>
    <n v="206.15"/>
    <x v="1"/>
    <s v="Calculated"/>
    <n v="0"/>
    <s v="N"/>
    <n v="3694.5"/>
  </r>
  <r>
    <m/>
    <m/>
    <m/>
    <m/>
    <m/>
    <m/>
    <d v="2026-09-30T00:00:00"/>
    <s v="00"/>
    <m/>
    <x v="3"/>
    <s v="PFML - Medical Leave EE"/>
    <n v="9.1199999999999992"/>
    <x v="0"/>
    <s v="Calculated"/>
    <n v="0"/>
    <s v="N"/>
    <n v="3456.29"/>
  </r>
  <r>
    <m/>
    <m/>
    <m/>
    <m/>
    <m/>
    <m/>
    <d v="2026-09-30T00:00:00"/>
    <s v="00"/>
    <m/>
    <x v="0"/>
    <s v="PFML - Family Leave EE"/>
    <n v="18.77"/>
    <x v="0"/>
    <s v="Calculated"/>
    <n v="0"/>
    <s v="N"/>
    <n v="3456.29"/>
  </r>
  <r>
    <m/>
    <m/>
    <m/>
    <m/>
    <m/>
    <m/>
    <d v="2026-09-30T00:00:00"/>
    <s v="00"/>
    <m/>
    <x v="2"/>
    <s v="MedAid &amp; Suppl Pension EE"/>
    <n v="11.15"/>
    <x v="0"/>
    <s v="Calculated"/>
    <n v="0"/>
    <s v="N"/>
    <n v="3456.29"/>
  </r>
  <r>
    <m/>
    <m/>
    <m/>
    <m/>
    <m/>
    <m/>
    <d v="2026-09-30T00:00:00"/>
    <s v="00"/>
    <m/>
    <x v="20"/>
    <s v="Pension - IOUE Custodian"/>
    <n v="86.67"/>
    <x v="2"/>
    <s v="Calculated"/>
    <n v="0"/>
    <s v="N"/>
    <n v="3456.29"/>
  </r>
  <r>
    <m/>
    <m/>
    <m/>
    <m/>
    <m/>
    <m/>
    <d v="2026-09-30T00:00:00"/>
    <s v="00"/>
    <m/>
    <x v="7"/>
    <s v="MedAid &amp; Suppl Pension ER"/>
    <n v="11.15"/>
    <x v="1"/>
    <s v="Calculated"/>
    <n v="0"/>
    <s v="N"/>
    <n v="3456.29"/>
  </r>
  <r>
    <m/>
    <m/>
    <m/>
    <m/>
    <m/>
    <m/>
    <d v="2026-09-30T00:00:00"/>
    <s v="00"/>
    <m/>
    <x v="6"/>
    <s v="PFML - Medical Leave ER"/>
    <n v="11.16"/>
    <x v="1"/>
    <s v="Calculated"/>
    <n v="0"/>
    <s v="N"/>
    <n v="3456.29"/>
  </r>
  <r>
    <m/>
    <m/>
    <m/>
    <m/>
    <m/>
    <m/>
    <d v="2026-09-30T00:00:00"/>
    <s v="00"/>
    <m/>
    <x v="5"/>
    <s v="Industrial Insurance ER"/>
    <n v="16.54"/>
    <x v="1"/>
    <s v="Calculated"/>
    <n v="0"/>
    <s v="N"/>
    <n v="3456.29"/>
  </r>
  <r>
    <m/>
    <m/>
    <m/>
    <m/>
    <m/>
    <m/>
    <d v="2026-09-30T00:00:00"/>
    <s v="10"/>
    <s v="CH"/>
    <x v="32"/>
    <s v="Kaiser WA CDHP"/>
    <n v="12.5"/>
    <x v="2"/>
    <s v="Calculated"/>
    <n v="0"/>
    <s v="N"/>
    <n v="3456.29"/>
  </r>
  <r>
    <m/>
    <m/>
    <m/>
    <m/>
    <m/>
    <m/>
    <d v="2026-09-30T00:00:00"/>
    <s v="31"/>
    <s v="OLTD11"/>
    <x v="9"/>
    <s v="Long Term Disability"/>
    <n v="13.02"/>
    <x v="0"/>
    <s v="Calculated"/>
    <n v="0"/>
    <s v="N"/>
    <n v="3456.29"/>
  </r>
  <r>
    <m/>
    <m/>
    <m/>
    <m/>
    <m/>
    <m/>
    <d v="2026-09-30T00:00:00"/>
    <s v="7Z"/>
    <s v="PER2"/>
    <x v="15"/>
    <s v="PERS Plan 2"/>
    <n v="185.95"/>
    <x v="2"/>
    <s v="Calculated"/>
    <n v="0"/>
    <s v="N"/>
    <n v="3456.29"/>
  </r>
  <r>
    <m/>
    <m/>
    <m/>
    <m/>
    <m/>
    <m/>
    <d v="2026-09-30T00:00:00"/>
    <s v="7Z"/>
    <s v="PER2"/>
    <x v="15"/>
    <s v="PERS Plan 2"/>
    <n v="192.86"/>
    <x v="1"/>
    <s v="Calculated"/>
    <n v="0"/>
    <s v="N"/>
    <n v="3456.29"/>
  </r>
  <r>
    <m/>
    <m/>
    <m/>
    <m/>
    <m/>
    <m/>
    <d v="2026-09-30T00:00:00"/>
    <s v="00"/>
    <m/>
    <x v="2"/>
    <s v="MedAid &amp; Suppl Pension EE"/>
    <n v="11.15"/>
    <x v="0"/>
    <s v="Calculated"/>
    <n v="0"/>
    <s v="N"/>
    <n v="5606.3"/>
  </r>
  <r>
    <m/>
    <m/>
    <m/>
    <m/>
    <m/>
    <m/>
    <d v="2026-09-30T00:00:00"/>
    <s v="00"/>
    <m/>
    <x v="1"/>
    <s v="Dues - AFT 4184 Category G-H"/>
    <n v="57.42"/>
    <x v="0"/>
    <s v="Calculated"/>
    <n v="0"/>
    <s v="N"/>
    <n v="5606.3"/>
  </r>
  <r>
    <m/>
    <m/>
    <m/>
    <m/>
    <m/>
    <m/>
    <d v="2026-09-30T00:00:00"/>
    <s v="00"/>
    <m/>
    <x v="3"/>
    <s v="PFML - Medical Leave EE"/>
    <n v="14.8"/>
    <x v="0"/>
    <s v="Calculated"/>
    <n v="0"/>
    <s v="N"/>
    <n v="5606.3"/>
  </r>
  <r>
    <m/>
    <m/>
    <m/>
    <m/>
    <m/>
    <m/>
    <d v="2026-09-30T00:00:00"/>
    <s v="00"/>
    <m/>
    <x v="0"/>
    <s v="PFML - Family Leave EE"/>
    <n v="30.44"/>
    <x v="0"/>
    <s v="Calculated"/>
    <n v="0"/>
    <s v="N"/>
    <n v="5606.3"/>
  </r>
  <r>
    <m/>
    <m/>
    <m/>
    <m/>
    <m/>
    <m/>
    <d v="2026-09-30T00:00:00"/>
    <s v="00"/>
    <m/>
    <x v="5"/>
    <s v="Industrial Insurance ER"/>
    <n v="16.54"/>
    <x v="1"/>
    <s v="Calculated"/>
    <n v="0"/>
    <s v="N"/>
    <n v="5606.3"/>
  </r>
  <r>
    <m/>
    <m/>
    <m/>
    <m/>
    <m/>
    <m/>
    <d v="2026-09-30T00:00:00"/>
    <s v="00"/>
    <m/>
    <x v="4"/>
    <s v="HERP Supplemental Funding"/>
    <n v="7.29"/>
    <x v="1"/>
    <s v="Calculated"/>
    <n v="0"/>
    <s v="N"/>
    <n v="5606.3"/>
  </r>
  <r>
    <m/>
    <m/>
    <m/>
    <m/>
    <m/>
    <m/>
    <d v="2026-09-30T00:00:00"/>
    <s v="00"/>
    <m/>
    <x v="6"/>
    <s v="PFML - Medical Leave ER"/>
    <n v="18.11"/>
    <x v="1"/>
    <s v="Calculated"/>
    <n v="0"/>
    <s v="N"/>
    <n v="5606.3"/>
  </r>
  <r>
    <m/>
    <m/>
    <m/>
    <m/>
    <m/>
    <m/>
    <d v="2026-09-30T00:00:00"/>
    <s v="00"/>
    <m/>
    <x v="7"/>
    <s v="MedAid &amp; Suppl Pension ER"/>
    <n v="11.15"/>
    <x v="1"/>
    <s v="Calculated"/>
    <n v="0"/>
    <s v="N"/>
    <n v="5606.3"/>
  </r>
  <r>
    <m/>
    <m/>
    <m/>
    <m/>
    <m/>
    <m/>
    <d v="2026-09-30T00:00:00"/>
    <s v="10"/>
    <s v="CV"/>
    <x v="37"/>
    <s v="Kaiser WA Value"/>
    <n v="75"/>
    <x v="2"/>
    <s v="Calculated"/>
    <n v="0"/>
    <s v="N"/>
    <n v="5606.3"/>
  </r>
  <r>
    <m/>
    <m/>
    <m/>
    <m/>
    <m/>
    <m/>
    <d v="2026-09-30T00:00:00"/>
    <s v="31"/>
    <s v="OLTD03"/>
    <x v="9"/>
    <s v="Long Term Disability"/>
    <n v="20.02"/>
    <x v="0"/>
    <s v="Calculated"/>
    <n v="0"/>
    <s v="N"/>
    <n v="5606.3"/>
  </r>
  <r>
    <m/>
    <m/>
    <m/>
    <m/>
    <m/>
    <m/>
    <d v="2026-09-30T00:00:00"/>
    <s v="7X"/>
    <s v="SBRP3"/>
    <x v="10"/>
    <s v="SBRP (TIAA-CREF)"/>
    <n v="560.63"/>
    <x v="2"/>
    <s v="Calculated"/>
    <n v="0"/>
    <s v="N"/>
    <n v="5606.3"/>
  </r>
  <r>
    <m/>
    <m/>
    <m/>
    <m/>
    <m/>
    <m/>
    <d v="2026-09-30T00:00:00"/>
    <s v="7X"/>
    <s v="SBRP3"/>
    <x v="10"/>
    <s v="SBRP (TIAA-CREF)"/>
    <n v="560.63"/>
    <x v="1"/>
    <s v="Calculated"/>
    <n v="0"/>
    <s v="N"/>
    <n v="5606.3"/>
  </r>
  <r>
    <m/>
    <m/>
    <m/>
    <m/>
    <m/>
    <m/>
    <d v="2026-09-30T00:00:00"/>
    <s v="00"/>
    <m/>
    <x v="38"/>
    <s v="Dues - AFT 4184 Category A-F"/>
    <n v="23.08"/>
    <x v="0"/>
    <s v="Calculated"/>
    <n v="0"/>
    <s v="N"/>
    <n v="2559.17"/>
  </r>
  <r>
    <m/>
    <m/>
    <m/>
    <m/>
    <m/>
    <m/>
    <d v="2026-09-30T00:00:00"/>
    <s v="00"/>
    <m/>
    <x v="3"/>
    <s v="PFML - Medical Leave EE"/>
    <n v="6.76"/>
    <x v="0"/>
    <s v="Calculated"/>
    <n v="0"/>
    <s v="N"/>
    <n v="2559.17"/>
  </r>
  <r>
    <m/>
    <m/>
    <m/>
    <m/>
    <m/>
    <m/>
    <d v="2026-09-30T00:00:00"/>
    <s v="00"/>
    <m/>
    <x v="2"/>
    <s v="MedAid &amp; Suppl Pension EE"/>
    <n v="5.8"/>
    <x v="0"/>
    <s v="Calculated"/>
    <n v="0"/>
    <s v="N"/>
    <n v="2559.17"/>
  </r>
  <r>
    <m/>
    <m/>
    <m/>
    <m/>
    <m/>
    <m/>
    <d v="2026-09-30T00:00:00"/>
    <s v="00"/>
    <m/>
    <x v="0"/>
    <s v="PFML - Family Leave EE"/>
    <n v="13.9"/>
    <x v="0"/>
    <s v="Calculated"/>
    <n v="0"/>
    <s v="N"/>
    <n v="2559.17"/>
  </r>
  <r>
    <m/>
    <m/>
    <m/>
    <m/>
    <m/>
    <m/>
    <d v="2026-09-30T00:00:00"/>
    <s v="00"/>
    <m/>
    <x v="4"/>
    <s v="HERP Supplemental Funding"/>
    <n v="3.33"/>
    <x v="1"/>
    <s v="Calculated"/>
    <n v="0"/>
    <s v="N"/>
    <n v="2559.17"/>
  </r>
  <r>
    <m/>
    <m/>
    <m/>
    <m/>
    <m/>
    <m/>
    <d v="2026-09-30T00:00:00"/>
    <s v="00"/>
    <m/>
    <x v="7"/>
    <s v="MedAid &amp; Suppl Pension ER"/>
    <n v="5.8"/>
    <x v="1"/>
    <s v="Calculated"/>
    <n v="0"/>
    <s v="N"/>
    <n v="2559.17"/>
  </r>
  <r>
    <m/>
    <m/>
    <m/>
    <m/>
    <m/>
    <m/>
    <d v="2026-09-30T00:00:00"/>
    <s v="00"/>
    <m/>
    <x v="6"/>
    <s v="PFML - Medical Leave ER"/>
    <n v="8.27"/>
    <x v="1"/>
    <s v="Calculated"/>
    <n v="0"/>
    <s v="N"/>
    <n v="2559.17"/>
  </r>
  <r>
    <m/>
    <m/>
    <m/>
    <m/>
    <m/>
    <m/>
    <d v="2026-09-30T00:00:00"/>
    <s v="00"/>
    <m/>
    <x v="5"/>
    <s v="Industrial Insurance ER"/>
    <n v="8.61"/>
    <x v="1"/>
    <s v="Calculated"/>
    <n v="0"/>
    <s v="N"/>
    <n v="2559.17"/>
  </r>
  <r>
    <m/>
    <m/>
    <m/>
    <m/>
    <m/>
    <m/>
    <d v="2026-09-30T00:00:00"/>
    <s v="10"/>
    <s v="U"/>
    <x v="8"/>
    <s v="Uniform Classic"/>
    <n v="290"/>
    <x v="2"/>
    <s v="Calculated"/>
    <n v="0"/>
    <s v="N"/>
    <n v="2559.17"/>
  </r>
  <r>
    <m/>
    <m/>
    <m/>
    <m/>
    <m/>
    <m/>
    <d v="2026-09-30T00:00:00"/>
    <s v="7X"/>
    <s v="SBRP3"/>
    <x v="10"/>
    <s v="SBRP (TIAA-CREF)"/>
    <n v="255.92"/>
    <x v="2"/>
    <s v="Calculated"/>
    <n v="0"/>
    <s v="N"/>
    <n v="2559.17"/>
  </r>
  <r>
    <m/>
    <m/>
    <m/>
    <m/>
    <m/>
    <m/>
    <d v="2026-09-30T00:00:00"/>
    <s v="7X"/>
    <s v="SBRP3"/>
    <x v="10"/>
    <s v="SBRP (TIAA-CREF)"/>
    <n v="255.92"/>
    <x v="1"/>
    <s v="Calculated"/>
    <n v="0"/>
    <s v="N"/>
    <n v="2559.17"/>
  </r>
  <r>
    <m/>
    <m/>
    <m/>
    <m/>
    <m/>
    <m/>
    <d v="2026-09-30T00:00:00"/>
    <s v="00"/>
    <m/>
    <x v="1"/>
    <s v="Dues - AFT 4184 Category G-H"/>
    <n v="60.67"/>
    <x v="0"/>
    <s v="Calculated"/>
    <n v="0"/>
    <s v="N"/>
    <n v="4560.74"/>
  </r>
  <r>
    <m/>
    <m/>
    <m/>
    <m/>
    <m/>
    <m/>
    <d v="2026-09-30T00:00:00"/>
    <s v="00"/>
    <m/>
    <x v="2"/>
    <s v="MedAid &amp; Suppl Pension EE"/>
    <n v="11.15"/>
    <x v="0"/>
    <s v="Calculated"/>
    <n v="0"/>
    <s v="N"/>
    <n v="4560.74"/>
  </r>
  <r>
    <m/>
    <m/>
    <m/>
    <m/>
    <m/>
    <m/>
    <d v="2026-09-30T00:00:00"/>
    <s v="00"/>
    <m/>
    <x v="3"/>
    <s v="PFML - Medical Leave EE"/>
    <n v="12.04"/>
    <x v="0"/>
    <s v="Calculated"/>
    <n v="0"/>
    <s v="N"/>
    <n v="4560.74"/>
  </r>
  <r>
    <m/>
    <m/>
    <m/>
    <m/>
    <m/>
    <m/>
    <d v="2026-09-30T00:00:00"/>
    <s v="00"/>
    <m/>
    <x v="0"/>
    <s v="PFML - Family Leave EE"/>
    <n v="24.76"/>
    <x v="0"/>
    <s v="Calculated"/>
    <n v="0"/>
    <s v="N"/>
    <n v="4560.74"/>
  </r>
  <r>
    <m/>
    <m/>
    <m/>
    <m/>
    <m/>
    <m/>
    <d v="2026-09-30T00:00:00"/>
    <s v="00"/>
    <m/>
    <x v="7"/>
    <s v="MedAid &amp; Suppl Pension ER"/>
    <n v="11.15"/>
    <x v="1"/>
    <s v="Calculated"/>
    <n v="0"/>
    <s v="N"/>
    <n v="4560.74"/>
  </r>
  <r>
    <m/>
    <m/>
    <m/>
    <m/>
    <m/>
    <m/>
    <d v="2026-09-30T00:00:00"/>
    <s v="00"/>
    <m/>
    <x v="6"/>
    <s v="PFML - Medical Leave ER"/>
    <n v="14.73"/>
    <x v="1"/>
    <s v="Calculated"/>
    <n v="0"/>
    <s v="N"/>
    <n v="4560.74"/>
  </r>
  <r>
    <m/>
    <m/>
    <m/>
    <m/>
    <m/>
    <m/>
    <d v="2026-09-30T00:00:00"/>
    <s v="00"/>
    <m/>
    <x v="4"/>
    <s v="HERP Supplemental Funding"/>
    <n v="5.93"/>
    <x v="1"/>
    <s v="Calculated"/>
    <n v="0"/>
    <s v="N"/>
    <n v="4560.74"/>
  </r>
  <r>
    <m/>
    <m/>
    <m/>
    <m/>
    <m/>
    <m/>
    <d v="2026-09-30T00:00:00"/>
    <s v="00"/>
    <m/>
    <x v="5"/>
    <s v="Industrial Insurance ER"/>
    <n v="16.54"/>
    <x v="1"/>
    <s v="Calculated"/>
    <n v="0"/>
    <s v="N"/>
    <n v="4560.74"/>
  </r>
  <r>
    <m/>
    <m/>
    <m/>
    <m/>
    <m/>
    <m/>
    <d v="2026-09-30T00:00:00"/>
    <s v="10"/>
    <s v="U"/>
    <x v="8"/>
    <s v="Uniform Classic"/>
    <n v="199.5"/>
    <x v="2"/>
    <s v="Calculated"/>
    <n v="0"/>
    <s v="N"/>
    <n v="4560.74"/>
  </r>
  <r>
    <m/>
    <m/>
    <m/>
    <m/>
    <m/>
    <m/>
    <d v="2026-09-30T00:00:00"/>
    <s v="7X"/>
    <s v="SBRP3"/>
    <x v="10"/>
    <s v="SBRP (TIAA-CREF)"/>
    <n v="456.07"/>
    <x v="2"/>
    <s v="Calculated"/>
    <n v="0"/>
    <s v="N"/>
    <n v="4560.74"/>
  </r>
  <r>
    <m/>
    <m/>
    <m/>
    <m/>
    <m/>
    <m/>
    <d v="2026-09-30T00:00:00"/>
    <s v="7X"/>
    <s v="SBRP3"/>
    <x v="10"/>
    <s v="SBRP (TIAA-CREF)"/>
    <n v="456.07"/>
    <x v="1"/>
    <s v="Calculated"/>
    <n v="0"/>
    <s v="N"/>
    <n v="4560.74"/>
  </r>
  <r>
    <m/>
    <m/>
    <m/>
    <m/>
    <m/>
    <m/>
    <d v="2026-09-30T00:00:00"/>
    <s v="00"/>
    <m/>
    <x v="3"/>
    <s v="PFML - Medical Leave EE"/>
    <n v="0.63"/>
    <x v="0"/>
    <s v="Calculated"/>
    <n v="0"/>
    <s v="N"/>
    <n v="239.82"/>
  </r>
  <r>
    <m/>
    <m/>
    <m/>
    <m/>
    <m/>
    <m/>
    <d v="2026-09-30T00:00:00"/>
    <s v="00"/>
    <m/>
    <x v="0"/>
    <s v="PFML - Family Leave EE"/>
    <n v="1.3"/>
    <x v="0"/>
    <s v="Calculated"/>
    <n v="0"/>
    <s v="N"/>
    <n v="239.82"/>
  </r>
  <r>
    <m/>
    <m/>
    <m/>
    <m/>
    <m/>
    <m/>
    <d v="2026-09-30T00:00:00"/>
    <s v="00"/>
    <m/>
    <x v="2"/>
    <s v="MedAid &amp; Suppl Pension EE"/>
    <n v="1.95"/>
    <x v="0"/>
    <s v="Calculated"/>
    <n v="0"/>
    <s v="N"/>
    <n v="239.82"/>
  </r>
  <r>
    <m/>
    <m/>
    <m/>
    <m/>
    <m/>
    <m/>
    <d v="2026-09-30T00:00:00"/>
    <s v="00"/>
    <m/>
    <x v="6"/>
    <s v="PFML - Medical Leave ER"/>
    <n v="0.77"/>
    <x v="1"/>
    <s v="Calculated"/>
    <n v="0"/>
    <s v="N"/>
    <n v="239.82"/>
  </r>
  <r>
    <m/>
    <m/>
    <m/>
    <m/>
    <m/>
    <m/>
    <d v="2026-09-30T00:00:00"/>
    <s v="00"/>
    <m/>
    <x v="7"/>
    <s v="MedAid &amp; Suppl Pension ER"/>
    <n v="1.95"/>
    <x v="1"/>
    <s v="Calculated"/>
    <n v="0"/>
    <s v="N"/>
    <n v="239.82"/>
  </r>
  <r>
    <m/>
    <m/>
    <m/>
    <m/>
    <m/>
    <m/>
    <d v="2026-09-30T00:00:00"/>
    <s v="00"/>
    <m/>
    <x v="5"/>
    <s v="Industrial Insurance ER"/>
    <n v="2.89"/>
    <x v="1"/>
    <s v="Calculated"/>
    <n v="0"/>
    <s v="N"/>
    <n v="239.82"/>
  </r>
  <r>
    <m/>
    <m/>
    <m/>
    <m/>
    <m/>
    <m/>
    <d v="2026-09-30T00:00:00"/>
    <s v="00"/>
    <m/>
    <x v="1"/>
    <s v="Dues - AFT 4184 Category G-H"/>
    <n v="57.42"/>
    <x v="0"/>
    <s v="Calculated"/>
    <n v="0"/>
    <s v="N"/>
    <n v="2899.84"/>
  </r>
  <r>
    <m/>
    <m/>
    <m/>
    <m/>
    <m/>
    <m/>
    <d v="2026-09-30T00:00:00"/>
    <s v="00"/>
    <m/>
    <x v="2"/>
    <s v="MedAid &amp; Suppl Pension EE"/>
    <n v="11.15"/>
    <x v="0"/>
    <s v="Calculated"/>
    <n v="0"/>
    <s v="N"/>
    <n v="2899.84"/>
  </r>
  <r>
    <m/>
    <m/>
    <m/>
    <m/>
    <m/>
    <m/>
    <d v="2026-09-30T00:00:00"/>
    <s v="00"/>
    <m/>
    <x v="3"/>
    <s v="PFML - Medical Leave EE"/>
    <n v="7.66"/>
    <x v="0"/>
    <s v="Calculated"/>
    <n v="0"/>
    <s v="N"/>
    <n v="2899.84"/>
  </r>
  <r>
    <m/>
    <m/>
    <m/>
    <m/>
    <m/>
    <m/>
    <d v="2026-09-30T00:00:00"/>
    <s v="00"/>
    <m/>
    <x v="0"/>
    <s v="PFML - Family Leave EE"/>
    <n v="15.75"/>
    <x v="0"/>
    <s v="Calculated"/>
    <n v="0"/>
    <s v="N"/>
    <n v="2899.84"/>
  </r>
  <r>
    <m/>
    <m/>
    <m/>
    <m/>
    <m/>
    <m/>
    <d v="2026-09-30T00:00:00"/>
    <s v="00"/>
    <m/>
    <x v="5"/>
    <s v="Industrial Insurance ER"/>
    <n v="16.54"/>
    <x v="1"/>
    <s v="Calculated"/>
    <n v="0"/>
    <s v="N"/>
    <n v="2899.84"/>
  </r>
  <r>
    <m/>
    <m/>
    <m/>
    <m/>
    <m/>
    <m/>
    <d v="2026-09-30T00:00:00"/>
    <s v="00"/>
    <m/>
    <x v="6"/>
    <s v="PFML - Medical Leave ER"/>
    <n v="9.3699999999999992"/>
    <x v="1"/>
    <s v="Calculated"/>
    <n v="0"/>
    <s v="N"/>
    <n v="2899.84"/>
  </r>
  <r>
    <m/>
    <m/>
    <m/>
    <m/>
    <m/>
    <m/>
    <d v="2026-09-30T00:00:00"/>
    <s v="00"/>
    <m/>
    <x v="7"/>
    <s v="MedAid &amp; Suppl Pension ER"/>
    <n v="11.15"/>
    <x v="1"/>
    <s v="Calculated"/>
    <n v="0"/>
    <s v="N"/>
    <n v="2899.84"/>
  </r>
  <r>
    <m/>
    <m/>
    <m/>
    <m/>
    <m/>
    <m/>
    <d v="2026-09-30T00:00:00"/>
    <s v="00"/>
    <m/>
    <x v="2"/>
    <s v="MedAid &amp; Suppl Pension EE"/>
    <n v="11.15"/>
    <x v="0"/>
    <s v="Calculated"/>
    <n v="0"/>
    <s v="N"/>
    <n v="3113.17"/>
  </r>
  <r>
    <m/>
    <m/>
    <m/>
    <m/>
    <m/>
    <m/>
    <d v="2026-09-30T00:00:00"/>
    <s v="00"/>
    <m/>
    <x v="0"/>
    <s v="PFML - Family Leave EE"/>
    <n v="16.899999999999999"/>
    <x v="0"/>
    <s v="Calculated"/>
    <n v="0"/>
    <s v="N"/>
    <n v="3113.17"/>
  </r>
  <r>
    <m/>
    <m/>
    <m/>
    <m/>
    <m/>
    <m/>
    <d v="2026-09-30T00:00:00"/>
    <s v="00"/>
    <m/>
    <x v="3"/>
    <s v="PFML - Medical Leave EE"/>
    <n v="8.2200000000000006"/>
    <x v="0"/>
    <s v="Calculated"/>
    <n v="0"/>
    <s v="N"/>
    <n v="3113.17"/>
  </r>
  <r>
    <m/>
    <m/>
    <m/>
    <m/>
    <m/>
    <m/>
    <d v="2026-09-30T00:00:00"/>
    <s v="00"/>
    <m/>
    <x v="31"/>
    <s v="Dues - IOUE"/>
    <n v="46.7"/>
    <x v="0"/>
    <s v="Calculated"/>
    <n v="0"/>
    <s v="N"/>
    <n v="3113.17"/>
  </r>
  <r>
    <m/>
    <m/>
    <m/>
    <m/>
    <m/>
    <m/>
    <d v="2026-09-30T00:00:00"/>
    <s v="00"/>
    <m/>
    <x v="20"/>
    <s v="Pension - IOUE Custodian"/>
    <n v="86.67"/>
    <x v="2"/>
    <s v="Calculated"/>
    <n v="0"/>
    <s v="N"/>
    <n v="3113.17"/>
  </r>
  <r>
    <m/>
    <m/>
    <m/>
    <m/>
    <m/>
    <m/>
    <d v="2026-09-30T00:00:00"/>
    <s v="00"/>
    <m/>
    <x v="5"/>
    <s v="Industrial Insurance ER"/>
    <n v="16.54"/>
    <x v="1"/>
    <s v="Calculated"/>
    <n v="0"/>
    <s v="N"/>
    <n v="3113.17"/>
  </r>
  <r>
    <m/>
    <m/>
    <m/>
    <m/>
    <m/>
    <m/>
    <d v="2026-09-30T00:00:00"/>
    <s v="00"/>
    <m/>
    <x v="7"/>
    <s v="MedAid &amp; Suppl Pension ER"/>
    <n v="11.15"/>
    <x v="1"/>
    <s v="Calculated"/>
    <n v="0"/>
    <s v="N"/>
    <n v="3113.17"/>
  </r>
  <r>
    <m/>
    <m/>
    <m/>
    <m/>
    <m/>
    <m/>
    <d v="2026-09-30T00:00:00"/>
    <s v="00"/>
    <m/>
    <x v="6"/>
    <s v="PFML - Medical Leave ER"/>
    <n v="10.06"/>
    <x v="1"/>
    <s v="Calculated"/>
    <n v="0"/>
    <s v="N"/>
    <n v="3113.17"/>
  </r>
  <r>
    <m/>
    <m/>
    <m/>
    <m/>
    <m/>
    <m/>
    <d v="2026-09-30T00:00:00"/>
    <s v="10"/>
    <s v="U3"/>
    <x v="19"/>
    <s v="Uniform Select"/>
    <n v="41"/>
    <x v="2"/>
    <s v="Calculated"/>
    <n v="0"/>
    <s v="N"/>
    <n v="3113.17"/>
  </r>
  <r>
    <m/>
    <m/>
    <m/>
    <m/>
    <m/>
    <m/>
    <d v="2026-09-30T00:00:00"/>
    <s v="31"/>
    <s v="OLTD11"/>
    <x v="9"/>
    <s v="Long Term Disability"/>
    <n v="11.8"/>
    <x v="0"/>
    <s v="Calculated"/>
    <n v="0"/>
    <s v="N"/>
    <n v="3113.17"/>
  </r>
  <r>
    <m/>
    <m/>
    <m/>
    <m/>
    <m/>
    <m/>
    <d v="2026-09-30T00:00:00"/>
    <s v="7Z"/>
    <s v="PER2"/>
    <x v="15"/>
    <s v="PERS Plan 2"/>
    <n v="167.49"/>
    <x v="2"/>
    <s v="Calculated"/>
    <n v="0"/>
    <s v="N"/>
    <n v="3113.17"/>
  </r>
  <r>
    <m/>
    <m/>
    <m/>
    <m/>
    <m/>
    <m/>
    <d v="2026-09-30T00:00:00"/>
    <s v="7Z"/>
    <s v="PER2"/>
    <x v="15"/>
    <s v="PERS Plan 2"/>
    <n v="173.71"/>
    <x v="1"/>
    <s v="Calculated"/>
    <n v="0"/>
    <s v="N"/>
    <n v="3113.17"/>
  </r>
  <r>
    <m/>
    <m/>
    <m/>
    <m/>
    <m/>
    <m/>
    <d v="2026-09-30T00:00:00"/>
    <s v="00"/>
    <m/>
    <x v="3"/>
    <s v="PFML - Medical Leave EE"/>
    <n v="1.35"/>
    <x v="0"/>
    <s v="Calculated"/>
    <n v="0"/>
    <s v="N"/>
    <n v="511.83"/>
  </r>
  <r>
    <m/>
    <m/>
    <m/>
    <m/>
    <m/>
    <m/>
    <d v="2026-09-30T00:00:00"/>
    <s v="00"/>
    <m/>
    <x v="2"/>
    <s v="MedAid &amp; Suppl Pension EE"/>
    <n v="1.1599999999999999"/>
    <x v="0"/>
    <s v="Calculated"/>
    <n v="0"/>
    <s v="N"/>
    <n v="511.83"/>
  </r>
  <r>
    <m/>
    <m/>
    <m/>
    <m/>
    <m/>
    <m/>
    <d v="2026-09-30T00:00:00"/>
    <s v="00"/>
    <m/>
    <x v="0"/>
    <s v="PFML - Family Leave EE"/>
    <n v="2.78"/>
    <x v="0"/>
    <s v="Calculated"/>
    <n v="0"/>
    <s v="N"/>
    <n v="511.83"/>
  </r>
  <r>
    <m/>
    <m/>
    <m/>
    <m/>
    <m/>
    <m/>
    <d v="2026-09-30T00:00:00"/>
    <s v="00"/>
    <m/>
    <x v="7"/>
    <s v="MedAid &amp; Suppl Pension ER"/>
    <n v="1.1599999999999999"/>
    <x v="1"/>
    <s v="Calculated"/>
    <n v="0"/>
    <s v="N"/>
    <n v="511.83"/>
  </r>
  <r>
    <m/>
    <m/>
    <m/>
    <m/>
    <m/>
    <m/>
    <d v="2026-09-30T00:00:00"/>
    <s v="00"/>
    <m/>
    <x v="6"/>
    <s v="PFML - Medical Leave ER"/>
    <n v="1.65"/>
    <x v="1"/>
    <s v="Calculated"/>
    <n v="0"/>
    <s v="N"/>
    <n v="511.83"/>
  </r>
  <r>
    <m/>
    <m/>
    <m/>
    <m/>
    <m/>
    <m/>
    <d v="2026-09-30T00:00:00"/>
    <s v="00"/>
    <m/>
    <x v="5"/>
    <s v="Industrial Insurance ER"/>
    <n v="1.72"/>
    <x v="1"/>
    <s v="Calculated"/>
    <n v="0"/>
    <s v="N"/>
    <n v="511.83"/>
  </r>
  <r>
    <m/>
    <m/>
    <m/>
    <m/>
    <m/>
    <m/>
    <d v="2026-09-30T00:00:00"/>
    <s v="00"/>
    <m/>
    <x v="0"/>
    <s v="PFML - Family Leave EE"/>
    <n v="26.44"/>
    <x v="0"/>
    <s v="Calculated"/>
    <n v="0"/>
    <s v="N"/>
    <n v="4868.97"/>
  </r>
  <r>
    <m/>
    <m/>
    <m/>
    <m/>
    <m/>
    <m/>
    <d v="2026-09-30T00:00:00"/>
    <s v="00"/>
    <m/>
    <x v="2"/>
    <s v="MedAid &amp; Suppl Pension EE"/>
    <n v="11.15"/>
    <x v="0"/>
    <s v="Calculated"/>
    <n v="0"/>
    <s v="N"/>
    <n v="4868.97"/>
  </r>
  <r>
    <m/>
    <m/>
    <m/>
    <m/>
    <m/>
    <m/>
    <d v="2026-09-30T00:00:00"/>
    <s v="00"/>
    <m/>
    <x v="3"/>
    <s v="PFML - Medical Leave EE"/>
    <n v="12.85"/>
    <x v="0"/>
    <s v="Calculated"/>
    <n v="0"/>
    <s v="N"/>
    <n v="4868.97"/>
  </r>
  <r>
    <m/>
    <m/>
    <m/>
    <m/>
    <m/>
    <m/>
    <d v="2026-09-30T00:00:00"/>
    <s v="00"/>
    <m/>
    <x v="4"/>
    <s v="HERP Supplemental Funding"/>
    <n v="6.33"/>
    <x v="1"/>
    <s v="Calculated"/>
    <n v="0"/>
    <s v="N"/>
    <n v="4868.97"/>
  </r>
  <r>
    <m/>
    <m/>
    <m/>
    <m/>
    <m/>
    <m/>
    <d v="2026-09-30T00:00:00"/>
    <s v="00"/>
    <m/>
    <x v="6"/>
    <s v="PFML - Medical Leave ER"/>
    <n v="15.73"/>
    <x v="1"/>
    <s v="Calculated"/>
    <n v="0"/>
    <s v="N"/>
    <n v="4868.97"/>
  </r>
  <r>
    <m/>
    <m/>
    <m/>
    <m/>
    <m/>
    <m/>
    <d v="2026-09-30T00:00:00"/>
    <s v="00"/>
    <m/>
    <x v="7"/>
    <s v="MedAid &amp; Suppl Pension ER"/>
    <n v="11.15"/>
    <x v="1"/>
    <s v="Calculated"/>
    <n v="0"/>
    <s v="N"/>
    <n v="4868.97"/>
  </r>
  <r>
    <m/>
    <m/>
    <m/>
    <m/>
    <m/>
    <m/>
    <d v="2026-09-30T00:00:00"/>
    <s v="00"/>
    <m/>
    <x v="5"/>
    <s v="Industrial Insurance ER"/>
    <n v="16.54"/>
    <x v="1"/>
    <s v="Calculated"/>
    <n v="0"/>
    <s v="N"/>
    <n v="4868.97"/>
  </r>
  <r>
    <m/>
    <m/>
    <m/>
    <m/>
    <m/>
    <m/>
    <d v="2026-09-30T00:00:00"/>
    <s v="10"/>
    <s v="U"/>
    <x v="8"/>
    <s v="Uniform Classic"/>
    <n v="72.5"/>
    <x v="2"/>
    <s v="Calculated"/>
    <n v="0"/>
    <s v="N"/>
    <n v="4868.97"/>
  </r>
  <r>
    <m/>
    <m/>
    <m/>
    <m/>
    <m/>
    <m/>
    <d v="2026-09-30T00:00:00"/>
    <s v="31"/>
    <s v="OLTD03"/>
    <x v="9"/>
    <s v="Long Term Disability"/>
    <n v="18.440000000000001"/>
    <x v="0"/>
    <s v="Calculated"/>
    <n v="0"/>
    <s v="N"/>
    <n v="4868.97"/>
  </r>
  <r>
    <m/>
    <m/>
    <m/>
    <m/>
    <m/>
    <m/>
    <d v="2026-09-30T00:00:00"/>
    <s v="49"/>
    <s v="SAV02"/>
    <x v="11"/>
    <s v="Wa State Deferred Comp Plan"/>
    <n v="146.07"/>
    <x v="2"/>
    <s v="Calculated"/>
    <n v="0"/>
    <s v="N"/>
    <n v="4868.97"/>
  </r>
  <r>
    <m/>
    <m/>
    <m/>
    <m/>
    <m/>
    <m/>
    <d v="2026-09-30T00:00:00"/>
    <s v="7X"/>
    <s v="SBRP2"/>
    <x v="10"/>
    <s v="SBRP (TIAA-CREF)"/>
    <n v="365.17"/>
    <x v="2"/>
    <s v="Calculated"/>
    <n v="0"/>
    <s v="N"/>
    <n v="4868.97"/>
  </r>
  <r>
    <m/>
    <m/>
    <m/>
    <m/>
    <m/>
    <m/>
    <d v="2026-09-30T00:00:00"/>
    <s v="7X"/>
    <s v="SBRP2"/>
    <x v="10"/>
    <s v="SBRP (TIAA-CREF)"/>
    <n v="365.17"/>
    <x v="1"/>
    <s v="Calculated"/>
    <n v="0"/>
    <s v="N"/>
    <n v="4868.97"/>
  </r>
  <r>
    <m/>
    <m/>
    <m/>
    <m/>
    <m/>
    <m/>
    <d v="2026-09-30T00:00:00"/>
    <s v="00"/>
    <m/>
    <x v="0"/>
    <s v="PFML - Family Leave EE"/>
    <n v="25.16"/>
    <x v="0"/>
    <s v="Calculated"/>
    <n v="0"/>
    <s v="N"/>
    <n v="4633.8599999999997"/>
  </r>
  <r>
    <m/>
    <m/>
    <m/>
    <m/>
    <m/>
    <m/>
    <d v="2026-09-30T00:00:00"/>
    <s v="00"/>
    <m/>
    <x v="1"/>
    <s v="Dues - AFT 4184 Category G-H"/>
    <n v="57.42"/>
    <x v="0"/>
    <s v="Calculated"/>
    <n v="0"/>
    <s v="N"/>
    <n v="4633.8599999999997"/>
  </r>
  <r>
    <m/>
    <m/>
    <m/>
    <m/>
    <m/>
    <m/>
    <d v="2026-09-30T00:00:00"/>
    <s v="00"/>
    <m/>
    <x v="3"/>
    <s v="PFML - Medical Leave EE"/>
    <n v="12.23"/>
    <x v="0"/>
    <s v="Calculated"/>
    <n v="0"/>
    <s v="N"/>
    <n v="4633.8599999999997"/>
  </r>
  <r>
    <m/>
    <m/>
    <m/>
    <m/>
    <m/>
    <m/>
    <d v="2026-09-30T00:00:00"/>
    <s v="00"/>
    <m/>
    <x v="2"/>
    <s v="MedAid &amp; Suppl Pension EE"/>
    <n v="11.15"/>
    <x v="0"/>
    <s v="Calculated"/>
    <n v="0"/>
    <s v="N"/>
    <n v="4633.8599999999997"/>
  </r>
  <r>
    <m/>
    <m/>
    <m/>
    <m/>
    <m/>
    <m/>
    <d v="2026-09-30T00:00:00"/>
    <s v="00"/>
    <m/>
    <x v="7"/>
    <s v="MedAid &amp; Suppl Pension ER"/>
    <n v="11.15"/>
    <x v="1"/>
    <s v="Calculated"/>
    <n v="0"/>
    <s v="N"/>
    <n v="4633.8599999999997"/>
  </r>
  <r>
    <m/>
    <m/>
    <m/>
    <m/>
    <m/>
    <m/>
    <d v="2026-09-30T00:00:00"/>
    <s v="00"/>
    <m/>
    <x v="5"/>
    <s v="Industrial Insurance ER"/>
    <n v="16.54"/>
    <x v="1"/>
    <s v="Calculated"/>
    <n v="0"/>
    <s v="N"/>
    <n v="4633.8599999999997"/>
  </r>
  <r>
    <m/>
    <m/>
    <m/>
    <m/>
    <m/>
    <m/>
    <d v="2026-09-30T00:00:00"/>
    <s v="00"/>
    <m/>
    <x v="4"/>
    <s v="HERP Supplemental Funding"/>
    <n v="6.02"/>
    <x v="1"/>
    <s v="Calculated"/>
    <n v="0"/>
    <s v="N"/>
    <n v="4633.8599999999997"/>
  </r>
  <r>
    <m/>
    <m/>
    <m/>
    <m/>
    <m/>
    <m/>
    <d v="2026-09-30T00:00:00"/>
    <s v="00"/>
    <m/>
    <x v="6"/>
    <s v="PFML - Medical Leave ER"/>
    <n v="14.97"/>
    <x v="1"/>
    <s v="Calculated"/>
    <n v="0"/>
    <s v="N"/>
    <n v="4633.8599999999997"/>
  </r>
  <r>
    <m/>
    <m/>
    <m/>
    <m/>
    <m/>
    <m/>
    <d v="2026-09-30T00:00:00"/>
    <s v="10"/>
    <s v="UH"/>
    <x v="25"/>
    <s v="Uniform CDHP"/>
    <n v="28.5"/>
    <x v="2"/>
    <s v="Calculated"/>
    <n v="0"/>
    <s v="N"/>
    <n v="4633.8599999999997"/>
  </r>
  <r>
    <m/>
    <m/>
    <m/>
    <m/>
    <m/>
    <m/>
    <d v="2026-09-30T00:00:00"/>
    <s v="31"/>
    <s v="OLTD03"/>
    <x v="9"/>
    <s v="Long Term Disability"/>
    <n v="18.440000000000001"/>
    <x v="0"/>
    <s v="Calculated"/>
    <n v="0"/>
    <s v="N"/>
    <n v="4633.8599999999997"/>
  </r>
  <r>
    <m/>
    <m/>
    <m/>
    <m/>
    <m/>
    <m/>
    <d v="2026-09-30T00:00:00"/>
    <s v="46"/>
    <s v="SAV01"/>
    <x v="23"/>
    <s v="SBVIP Pre &amp; After Tax"/>
    <n v="225"/>
    <x v="0"/>
    <s v="Calculated"/>
    <n v="0"/>
    <s v="N"/>
    <n v="4633.8599999999997"/>
  </r>
  <r>
    <m/>
    <m/>
    <m/>
    <m/>
    <m/>
    <m/>
    <d v="2026-09-30T00:00:00"/>
    <s v="46"/>
    <s v="SAV01"/>
    <x v="23"/>
    <s v="SBVIP Pre &amp; After Tax"/>
    <n v="225"/>
    <x v="2"/>
    <s v="Calculated"/>
    <n v="0"/>
    <s v="N"/>
    <n v="4633.8599999999997"/>
  </r>
  <r>
    <m/>
    <m/>
    <m/>
    <m/>
    <m/>
    <m/>
    <d v="2026-09-30T00:00:00"/>
    <s v="67"/>
    <s v="HSA01"/>
    <x v="26"/>
    <s v="Health Savings Account"/>
    <n v="140"/>
    <x v="2"/>
    <s v="Calculated"/>
    <n v="0"/>
    <s v="N"/>
    <n v="4633.8599999999997"/>
  </r>
  <r>
    <m/>
    <m/>
    <m/>
    <m/>
    <m/>
    <m/>
    <d v="2026-09-30T00:00:00"/>
    <s v="7X"/>
    <s v="SBRP1"/>
    <x v="10"/>
    <s v="SBRP (TIAA-CREF)"/>
    <n v="231.69"/>
    <x v="2"/>
    <s v="Calculated"/>
    <n v="0"/>
    <s v="N"/>
    <n v="4633.8599999999997"/>
  </r>
  <r>
    <m/>
    <m/>
    <m/>
    <m/>
    <m/>
    <m/>
    <d v="2026-09-30T00:00:00"/>
    <s v="7X"/>
    <s v="SBRP1"/>
    <x v="10"/>
    <s v="SBRP (TIAA-CREF)"/>
    <n v="231.69"/>
    <x v="1"/>
    <s v="Calculated"/>
    <n v="0"/>
    <s v="N"/>
    <n v="4633.8599999999997"/>
  </r>
  <r>
    <m/>
    <m/>
    <m/>
    <m/>
    <m/>
    <m/>
    <d v="2026-09-30T00:00:00"/>
    <s v="00"/>
    <m/>
    <x v="2"/>
    <s v="MedAid &amp; Suppl Pension EE"/>
    <n v="1.88"/>
    <x v="0"/>
    <s v="Calculated"/>
    <n v="0"/>
    <s v="N"/>
    <n v="231.26"/>
  </r>
  <r>
    <m/>
    <m/>
    <m/>
    <m/>
    <m/>
    <m/>
    <d v="2026-09-30T00:00:00"/>
    <s v="00"/>
    <m/>
    <x v="0"/>
    <s v="PFML - Family Leave EE"/>
    <n v="1.26"/>
    <x v="0"/>
    <s v="Calculated"/>
    <n v="0"/>
    <s v="N"/>
    <n v="231.26"/>
  </r>
  <r>
    <m/>
    <m/>
    <m/>
    <m/>
    <m/>
    <m/>
    <d v="2026-09-30T00:00:00"/>
    <s v="00"/>
    <m/>
    <x v="3"/>
    <s v="PFML - Medical Leave EE"/>
    <n v="0.61"/>
    <x v="0"/>
    <s v="Calculated"/>
    <n v="0"/>
    <s v="N"/>
    <n v="231.26"/>
  </r>
  <r>
    <m/>
    <m/>
    <m/>
    <m/>
    <m/>
    <m/>
    <d v="2026-09-30T00:00:00"/>
    <s v="00"/>
    <m/>
    <x v="5"/>
    <s v="Industrial Insurance ER"/>
    <n v="2.79"/>
    <x v="1"/>
    <s v="Calculated"/>
    <n v="0"/>
    <s v="N"/>
    <n v="231.26"/>
  </r>
  <r>
    <m/>
    <m/>
    <m/>
    <m/>
    <m/>
    <m/>
    <d v="2026-09-30T00:00:00"/>
    <s v="00"/>
    <m/>
    <x v="7"/>
    <s v="MedAid &amp; Suppl Pension ER"/>
    <n v="1.88"/>
    <x v="1"/>
    <s v="Calculated"/>
    <n v="0"/>
    <s v="N"/>
    <n v="231.26"/>
  </r>
  <r>
    <m/>
    <m/>
    <m/>
    <m/>
    <m/>
    <m/>
    <d v="2026-09-30T00:00:00"/>
    <s v="00"/>
    <m/>
    <x v="6"/>
    <s v="PFML - Medical Leave ER"/>
    <n v="0.75"/>
    <x v="1"/>
    <s v="Calculated"/>
    <n v="0"/>
    <s v="N"/>
    <n v="231.26"/>
  </r>
  <r>
    <m/>
    <m/>
    <m/>
    <m/>
    <m/>
    <m/>
    <d v="2026-09-30T00:00:00"/>
    <s v="00"/>
    <m/>
    <x v="38"/>
    <s v="Dues - AFT 4184 Category A-F"/>
    <n v="9.3000000000000007"/>
    <x v="0"/>
    <s v="Calculated"/>
    <n v="0"/>
    <s v="N"/>
    <n v="666.15"/>
  </r>
  <r>
    <m/>
    <m/>
    <m/>
    <m/>
    <m/>
    <m/>
    <d v="2026-09-30T00:00:00"/>
    <s v="00"/>
    <m/>
    <x v="0"/>
    <s v="PFML - Family Leave EE"/>
    <n v="3.62"/>
    <x v="0"/>
    <s v="Calculated"/>
    <n v="0"/>
    <s v="N"/>
    <n v="666.15"/>
  </r>
  <r>
    <m/>
    <m/>
    <m/>
    <m/>
    <m/>
    <m/>
    <d v="2026-09-30T00:00:00"/>
    <s v="00"/>
    <m/>
    <x v="3"/>
    <s v="PFML - Medical Leave EE"/>
    <n v="1.76"/>
    <x v="0"/>
    <s v="Calculated"/>
    <n v="0"/>
    <s v="N"/>
    <n v="666.15"/>
  </r>
  <r>
    <m/>
    <m/>
    <m/>
    <m/>
    <m/>
    <m/>
    <d v="2026-09-30T00:00:00"/>
    <s v="00"/>
    <m/>
    <x v="2"/>
    <s v="MedAid &amp; Suppl Pension EE"/>
    <n v="1.45"/>
    <x v="0"/>
    <s v="Calculated"/>
    <n v="0"/>
    <s v="N"/>
    <n v="666.15"/>
  </r>
  <r>
    <m/>
    <m/>
    <m/>
    <m/>
    <m/>
    <m/>
    <d v="2026-09-30T00:00:00"/>
    <s v="00"/>
    <m/>
    <x v="5"/>
    <s v="Industrial Insurance ER"/>
    <n v="2.15"/>
    <x v="1"/>
    <s v="Calculated"/>
    <n v="0"/>
    <s v="N"/>
    <n v="666.15"/>
  </r>
  <r>
    <m/>
    <m/>
    <m/>
    <m/>
    <m/>
    <m/>
    <d v="2026-09-30T00:00:00"/>
    <s v="00"/>
    <m/>
    <x v="7"/>
    <s v="MedAid &amp; Suppl Pension ER"/>
    <n v="1.45"/>
    <x v="1"/>
    <s v="Calculated"/>
    <n v="0"/>
    <s v="N"/>
    <n v="666.15"/>
  </r>
  <r>
    <m/>
    <m/>
    <m/>
    <m/>
    <m/>
    <m/>
    <d v="2026-09-30T00:00:00"/>
    <s v="00"/>
    <m/>
    <x v="6"/>
    <s v="PFML - Medical Leave ER"/>
    <n v="2.15"/>
    <x v="1"/>
    <s v="Calculated"/>
    <n v="0"/>
    <s v="N"/>
    <n v="666.15"/>
  </r>
  <r>
    <m/>
    <m/>
    <m/>
    <m/>
    <m/>
    <m/>
    <d v="2026-09-30T00:00:00"/>
    <s v="7Z"/>
    <s v="PER2"/>
    <x v="15"/>
    <s v="PERS Plan 2"/>
    <n v="35.840000000000003"/>
    <x v="2"/>
    <s v="Calculated"/>
    <n v="0"/>
    <s v="N"/>
    <n v="666.15"/>
  </r>
  <r>
    <m/>
    <m/>
    <m/>
    <m/>
    <m/>
    <m/>
    <d v="2026-09-30T00:00:00"/>
    <s v="7Z"/>
    <s v="PER2"/>
    <x v="15"/>
    <s v="PERS Plan 2"/>
    <n v="37.17"/>
    <x v="1"/>
    <s v="Calculated"/>
    <n v="0"/>
    <s v="N"/>
    <n v="666.15"/>
  </r>
  <r>
    <m/>
    <m/>
    <m/>
    <m/>
    <m/>
    <m/>
    <d v="2026-09-30T00:00:00"/>
    <s v="00"/>
    <m/>
    <x v="2"/>
    <s v="MedAid &amp; Suppl Pension EE"/>
    <n v="1.35"/>
    <x v="0"/>
    <s v="Calculated"/>
    <n v="0"/>
    <s v="N"/>
    <n v="167.02"/>
  </r>
  <r>
    <m/>
    <m/>
    <m/>
    <m/>
    <m/>
    <m/>
    <d v="2026-09-30T00:00:00"/>
    <s v="00"/>
    <m/>
    <x v="0"/>
    <s v="PFML - Family Leave EE"/>
    <n v="0.91"/>
    <x v="0"/>
    <s v="Calculated"/>
    <n v="0"/>
    <s v="N"/>
    <n v="167.02"/>
  </r>
  <r>
    <m/>
    <m/>
    <m/>
    <m/>
    <m/>
    <m/>
    <d v="2026-09-30T00:00:00"/>
    <s v="00"/>
    <m/>
    <x v="3"/>
    <s v="PFML - Medical Leave EE"/>
    <n v="0.44"/>
    <x v="0"/>
    <s v="Calculated"/>
    <n v="0"/>
    <s v="N"/>
    <n v="167.02"/>
  </r>
  <r>
    <m/>
    <m/>
    <m/>
    <m/>
    <m/>
    <m/>
    <d v="2026-09-30T00:00:00"/>
    <s v="00"/>
    <m/>
    <x v="6"/>
    <s v="PFML - Medical Leave ER"/>
    <n v="0.54"/>
    <x v="1"/>
    <s v="Calculated"/>
    <n v="0"/>
    <s v="N"/>
    <n v="167.02"/>
  </r>
  <r>
    <m/>
    <m/>
    <m/>
    <m/>
    <m/>
    <m/>
    <d v="2026-09-30T00:00:00"/>
    <s v="00"/>
    <m/>
    <x v="7"/>
    <s v="MedAid &amp; Suppl Pension ER"/>
    <n v="1.35"/>
    <x v="1"/>
    <s v="Calculated"/>
    <n v="0"/>
    <s v="N"/>
    <n v="167.02"/>
  </r>
  <r>
    <m/>
    <m/>
    <m/>
    <m/>
    <m/>
    <m/>
    <d v="2026-09-30T00:00:00"/>
    <s v="00"/>
    <m/>
    <x v="5"/>
    <s v="Industrial Insurance ER"/>
    <n v="2.0099999999999998"/>
    <x v="1"/>
    <s v="Calculated"/>
    <n v="0"/>
    <s v="N"/>
    <n v="167.02"/>
  </r>
  <r>
    <m/>
    <m/>
    <m/>
    <m/>
    <m/>
    <m/>
    <d v="2026-09-30T00:00:00"/>
    <s v="00"/>
    <m/>
    <x v="2"/>
    <s v="MedAid &amp; Suppl Pension EE"/>
    <n v="11.15"/>
    <x v="0"/>
    <s v="Calculated"/>
    <n v="0"/>
    <s v="N"/>
    <n v="3870.98"/>
  </r>
  <r>
    <m/>
    <m/>
    <m/>
    <m/>
    <m/>
    <m/>
    <d v="2026-09-30T00:00:00"/>
    <s v="00"/>
    <m/>
    <x v="0"/>
    <s v="PFML - Family Leave EE"/>
    <n v="21.02"/>
    <x v="0"/>
    <s v="Calculated"/>
    <n v="0"/>
    <s v="N"/>
    <n v="3870.98"/>
  </r>
  <r>
    <m/>
    <m/>
    <m/>
    <m/>
    <m/>
    <m/>
    <d v="2026-09-30T00:00:00"/>
    <s v="00"/>
    <m/>
    <x v="3"/>
    <s v="PFML - Medical Leave EE"/>
    <n v="10.220000000000001"/>
    <x v="0"/>
    <s v="Calculated"/>
    <n v="0"/>
    <s v="N"/>
    <n v="3870.98"/>
  </r>
  <r>
    <m/>
    <m/>
    <m/>
    <m/>
    <m/>
    <m/>
    <d v="2026-09-30T00:00:00"/>
    <s v="00"/>
    <m/>
    <x v="7"/>
    <s v="MedAid &amp; Suppl Pension ER"/>
    <n v="11.15"/>
    <x v="1"/>
    <s v="Calculated"/>
    <n v="0"/>
    <s v="N"/>
    <n v="3870.98"/>
  </r>
  <r>
    <m/>
    <m/>
    <m/>
    <m/>
    <m/>
    <m/>
    <d v="2026-09-30T00:00:00"/>
    <s v="00"/>
    <m/>
    <x v="5"/>
    <s v="Industrial Insurance ER"/>
    <n v="16.54"/>
    <x v="1"/>
    <s v="Calculated"/>
    <n v="0"/>
    <s v="N"/>
    <n v="3870.98"/>
  </r>
  <r>
    <m/>
    <m/>
    <m/>
    <m/>
    <m/>
    <m/>
    <d v="2026-09-30T00:00:00"/>
    <s v="00"/>
    <m/>
    <x v="4"/>
    <s v="HERP Supplemental Funding"/>
    <n v="5.03"/>
    <x v="1"/>
    <s v="Calculated"/>
    <n v="0"/>
    <s v="N"/>
    <n v="3870.98"/>
  </r>
  <r>
    <m/>
    <m/>
    <m/>
    <m/>
    <m/>
    <m/>
    <d v="2026-09-30T00:00:00"/>
    <s v="00"/>
    <m/>
    <x v="6"/>
    <s v="PFML - Medical Leave ER"/>
    <n v="12.5"/>
    <x v="1"/>
    <s v="Calculated"/>
    <n v="0"/>
    <s v="N"/>
    <n v="3870.98"/>
  </r>
  <r>
    <m/>
    <m/>
    <m/>
    <m/>
    <m/>
    <m/>
    <d v="2026-09-30T00:00:00"/>
    <s v="10"/>
    <s v="U3"/>
    <x v="19"/>
    <s v="Uniform Select"/>
    <n v="41"/>
    <x v="2"/>
    <s v="Calculated"/>
    <n v="0"/>
    <s v="N"/>
    <n v="3870.98"/>
  </r>
  <r>
    <m/>
    <m/>
    <m/>
    <m/>
    <m/>
    <m/>
    <d v="2026-09-30T00:00:00"/>
    <s v="7X"/>
    <s v="SBRP3"/>
    <x v="10"/>
    <s v="SBRP (TIAA-CREF)"/>
    <n v="387.1"/>
    <x v="2"/>
    <s v="Calculated"/>
    <n v="0"/>
    <s v="N"/>
    <n v="3870.98"/>
  </r>
  <r>
    <m/>
    <m/>
    <m/>
    <m/>
    <m/>
    <m/>
    <d v="2026-09-30T00:00:00"/>
    <s v="7X"/>
    <s v="SBRP3"/>
    <x v="10"/>
    <s v="SBRP (TIAA-CREF)"/>
    <n v="387.1"/>
    <x v="1"/>
    <s v="Calculated"/>
    <n v="0"/>
    <s v="N"/>
    <n v="3870.98"/>
  </r>
  <r>
    <m/>
    <m/>
    <m/>
    <m/>
    <m/>
    <m/>
    <d v="2026-09-30T00:00:00"/>
    <s v="00"/>
    <m/>
    <x v="3"/>
    <s v="PFML - Medical Leave EE"/>
    <n v="9.6"/>
    <x v="0"/>
    <s v="Calculated"/>
    <n v="0"/>
    <s v="N"/>
    <n v="3637.25"/>
  </r>
  <r>
    <m/>
    <m/>
    <m/>
    <m/>
    <m/>
    <m/>
    <d v="2026-09-30T00:00:00"/>
    <s v="00"/>
    <m/>
    <x v="0"/>
    <s v="PFML - Family Leave EE"/>
    <n v="19.75"/>
    <x v="0"/>
    <s v="Calculated"/>
    <n v="0"/>
    <s v="N"/>
    <n v="3637.25"/>
  </r>
  <r>
    <m/>
    <m/>
    <m/>
    <m/>
    <m/>
    <m/>
    <d v="2026-09-30T00:00:00"/>
    <s v="00"/>
    <m/>
    <x v="17"/>
    <s v="Dues - WEA PTE"/>
    <n v="39.770000000000003"/>
    <x v="0"/>
    <s v="Calculated"/>
    <n v="0"/>
    <s v="N"/>
    <n v="3637.25"/>
  </r>
  <r>
    <m/>
    <m/>
    <m/>
    <m/>
    <m/>
    <m/>
    <d v="2026-09-30T00:00:00"/>
    <s v="00"/>
    <m/>
    <x v="2"/>
    <s v="MedAid &amp; Suppl Pension EE"/>
    <n v="11.15"/>
    <x v="0"/>
    <s v="Calculated"/>
    <n v="0"/>
    <s v="N"/>
    <n v="3637.25"/>
  </r>
  <r>
    <m/>
    <m/>
    <m/>
    <m/>
    <m/>
    <m/>
    <d v="2026-09-30T00:00:00"/>
    <s v="00"/>
    <m/>
    <x v="13"/>
    <s v="MetLife"/>
    <n v="0.24"/>
    <x v="0"/>
    <s v="Calculated"/>
    <n v="0"/>
    <s v="N"/>
    <n v="3637.25"/>
  </r>
  <r>
    <m/>
    <m/>
    <m/>
    <m/>
    <m/>
    <m/>
    <d v="2026-09-30T00:00:00"/>
    <s v="00"/>
    <m/>
    <x v="6"/>
    <s v="PFML - Medical Leave ER"/>
    <n v="11.75"/>
    <x v="1"/>
    <s v="Calculated"/>
    <n v="0"/>
    <s v="N"/>
    <n v="3637.25"/>
  </r>
  <r>
    <m/>
    <m/>
    <m/>
    <m/>
    <m/>
    <m/>
    <d v="2026-09-30T00:00:00"/>
    <s v="00"/>
    <m/>
    <x v="7"/>
    <s v="MedAid &amp; Suppl Pension ER"/>
    <n v="11.15"/>
    <x v="1"/>
    <s v="Calculated"/>
    <n v="0"/>
    <s v="N"/>
    <n v="3637.25"/>
  </r>
  <r>
    <m/>
    <m/>
    <m/>
    <m/>
    <m/>
    <m/>
    <d v="2026-09-30T00:00:00"/>
    <s v="00"/>
    <m/>
    <x v="5"/>
    <s v="Industrial Insurance ER"/>
    <n v="16.54"/>
    <x v="1"/>
    <s v="Calculated"/>
    <n v="0"/>
    <s v="N"/>
    <n v="3637.25"/>
  </r>
  <r>
    <m/>
    <m/>
    <m/>
    <m/>
    <m/>
    <m/>
    <d v="2026-09-30T00:00:00"/>
    <s v="10"/>
    <s v="CV"/>
    <x v="37"/>
    <s v="Kaiser WA Value"/>
    <n v="75"/>
    <x v="2"/>
    <s v="Calculated"/>
    <n v="0"/>
    <s v="N"/>
    <n v="3637.25"/>
  </r>
  <r>
    <m/>
    <m/>
    <m/>
    <m/>
    <m/>
    <m/>
    <d v="2026-09-30T00:00:00"/>
    <s v="31"/>
    <s v="OLTD11"/>
    <x v="9"/>
    <s v="Long Term Disability"/>
    <n v="13.62"/>
    <x v="0"/>
    <s v="Calculated"/>
    <n v="0"/>
    <s v="N"/>
    <n v="3637.25"/>
  </r>
  <r>
    <m/>
    <m/>
    <m/>
    <m/>
    <m/>
    <m/>
    <d v="2026-09-30T00:00:00"/>
    <s v="46"/>
    <s v="SAV01"/>
    <x v="23"/>
    <s v="SBVIP Pre &amp; After Tax"/>
    <n v="50"/>
    <x v="2"/>
    <s v="Calculated"/>
    <n v="0"/>
    <s v="N"/>
    <n v="3637.25"/>
  </r>
  <r>
    <m/>
    <m/>
    <m/>
    <m/>
    <m/>
    <m/>
    <d v="2026-09-30T00:00:00"/>
    <s v="49"/>
    <s v="SAV02"/>
    <x v="11"/>
    <s v="Wa State Deferred Comp Plan"/>
    <n v="15"/>
    <x v="2"/>
    <s v="Calculated"/>
    <n v="0"/>
    <s v="N"/>
    <n v="3637.25"/>
  </r>
  <r>
    <m/>
    <m/>
    <m/>
    <m/>
    <m/>
    <m/>
    <d v="2026-09-30T00:00:00"/>
    <s v="7Z"/>
    <s v="PER2"/>
    <x v="15"/>
    <s v="PERS Plan 2"/>
    <n v="195.68"/>
    <x v="2"/>
    <s v="Calculated"/>
    <n v="0"/>
    <s v="N"/>
    <n v="3637.25"/>
  </r>
  <r>
    <m/>
    <m/>
    <m/>
    <m/>
    <m/>
    <m/>
    <d v="2026-09-30T00:00:00"/>
    <s v="7Z"/>
    <s v="PER2"/>
    <x v="15"/>
    <s v="PERS Plan 2"/>
    <n v="202.96"/>
    <x v="1"/>
    <s v="Calculated"/>
    <n v="0"/>
    <s v="N"/>
    <n v="3637.25"/>
  </r>
  <r>
    <m/>
    <m/>
    <m/>
    <m/>
    <m/>
    <m/>
    <d v="2026-09-30T00:00:00"/>
    <s v="00"/>
    <m/>
    <x v="17"/>
    <s v="Dues - WEA PTE"/>
    <n v="39.770000000000003"/>
    <x v="0"/>
    <s v="Calculated"/>
    <n v="0"/>
    <s v="N"/>
    <n v="2613.96"/>
  </r>
  <r>
    <m/>
    <m/>
    <m/>
    <m/>
    <m/>
    <m/>
    <d v="2026-09-30T00:00:00"/>
    <s v="00"/>
    <m/>
    <x v="0"/>
    <s v="PFML - Family Leave EE"/>
    <n v="14.19"/>
    <x v="0"/>
    <s v="Calculated"/>
    <n v="0"/>
    <s v="N"/>
    <n v="2613.96"/>
  </r>
  <r>
    <m/>
    <m/>
    <m/>
    <m/>
    <m/>
    <m/>
    <d v="2026-09-30T00:00:00"/>
    <s v="00"/>
    <m/>
    <x v="2"/>
    <s v="MedAid &amp; Suppl Pension EE"/>
    <n v="11.15"/>
    <x v="0"/>
    <s v="Calculated"/>
    <n v="0"/>
    <s v="N"/>
    <n v="2613.96"/>
  </r>
  <r>
    <m/>
    <m/>
    <m/>
    <m/>
    <m/>
    <m/>
    <d v="2026-09-30T00:00:00"/>
    <s v="00"/>
    <m/>
    <x v="3"/>
    <s v="PFML - Medical Leave EE"/>
    <n v="6.9"/>
    <x v="0"/>
    <s v="Calculated"/>
    <n v="0"/>
    <s v="N"/>
    <n v="2613.96"/>
  </r>
  <r>
    <m/>
    <m/>
    <m/>
    <m/>
    <m/>
    <m/>
    <d v="2026-09-30T00:00:00"/>
    <s v="00"/>
    <m/>
    <x v="6"/>
    <s v="PFML - Medical Leave ER"/>
    <n v="8.44"/>
    <x v="1"/>
    <s v="Calculated"/>
    <n v="0"/>
    <s v="N"/>
    <n v="2613.96"/>
  </r>
  <r>
    <m/>
    <m/>
    <m/>
    <m/>
    <m/>
    <m/>
    <d v="2026-09-30T00:00:00"/>
    <s v="00"/>
    <m/>
    <x v="7"/>
    <s v="MedAid &amp; Suppl Pension ER"/>
    <n v="11.15"/>
    <x v="1"/>
    <s v="Calculated"/>
    <n v="0"/>
    <s v="N"/>
    <n v="2613.96"/>
  </r>
  <r>
    <m/>
    <m/>
    <m/>
    <m/>
    <m/>
    <m/>
    <d v="2026-09-30T00:00:00"/>
    <s v="00"/>
    <m/>
    <x v="5"/>
    <s v="Industrial Insurance ER"/>
    <n v="16.54"/>
    <x v="1"/>
    <s v="Calculated"/>
    <n v="0"/>
    <s v="N"/>
    <n v="2613.96"/>
  </r>
  <r>
    <m/>
    <m/>
    <m/>
    <m/>
    <m/>
    <m/>
    <d v="2026-09-30T00:00:00"/>
    <s v="10"/>
    <s v="C"/>
    <x v="27"/>
    <s v="Kaiser WA Classic"/>
    <n v="70.5"/>
    <x v="2"/>
    <s v="Calculated"/>
    <n v="0"/>
    <s v="N"/>
    <n v="2613.96"/>
  </r>
  <r>
    <m/>
    <m/>
    <m/>
    <m/>
    <m/>
    <m/>
    <d v="2026-09-30T00:00:00"/>
    <s v="31"/>
    <s v="OLTD11"/>
    <x v="9"/>
    <s v="Long Term Disability"/>
    <n v="10.199999999999999"/>
    <x v="0"/>
    <s v="Calculated"/>
    <n v="0"/>
    <s v="N"/>
    <n v="2613.96"/>
  </r>
  <r>
    <m/>
    <m/>
    <m/>
    <m/>
    <m/>
    <m/>
    <d v="2026-09-30T00:00:00"/>
    <s v="49"/>
    <s v="SAV02"/>
    <x v="11"/>
    <s v="Wa State Deferred Comp Plan"/>
    <n v="78.42"/>
    <x v="2"/>
    <s v="Calculated"/>
    <n v="0"/>
    <s v="N"/>
    <n v="2613.96"/>
  </r>
  <r>
    <m/>
    <m/>
    <m/>
    <m/>
    <m/>
    <m/>
    <d v="2026-09-30T00:00:00"/>
    <s v="60"/>
    <s v="FSA01"/>
    <x v="14"/>
    <s v="Flexible Spending Account"/>
    <n v="45.46"/>
    <x v="2"/>
    <s v="Calculated"/>
    <n v="0"/>
    <s v="N"/>
    <n v="2613.96"/>
  </r>
  <r>
    <m/>
    <m/>
    <m/>
    <m/>
    <m/>
    <m/>
    <d v="2026-09-30T00:00:00"/>
    <s v="7Z"/>
    <s v="PER2"/>
    <x v="15"/>
    <s v="PERS Plan 2"/>
    <n v="140.63"/>
    <x v="2"/>
    <s v="Calculated"/>
    <n v="0"/>
    <s v="N"/>
    <n v="2613.96"/>
  </r>
  <r>
    <m/>
    <m/>
    <m/>
    <m/>
    <m/>
    <m/>
    <d v="2026-09-30T00:00:00"/>
    <s v="7Z"/>
    <s v="PER2"/>
    <x v="15"/>
    <s v="PERS Plan 2"/>
    <n v="145.86000000000001"/>
    <x v="1"/>
    <s v="Calculated"/>
    <n v="0"/>
    <s v="N"/>
    <n v="2613.96"/>
  </r>
  <r>
    <m/>
    <m/>
    <m/>
    <m/>
    <m/>
    <m/>
    <d v="2026-09-30T00:00:00"/>
    <s v="00"/>
    <m/>
    <x v="2"/>
    <s v="MedAid &amp; Suppl Pension EE"/>
    <n v="11.15"/>
    <x v="0"/>
    <s v="Calculated"/>
    <n v="0"/>
    <s v="N"/>
    <n v="3369.29"/>
  </r>
  <r>
    <m/>
    <m/>
    <m/>
    <m/>
    <m/>
    <m/>
    <d v="2026-09-30T00:00:00"/>
    <s v="00"/>
    <m/>
    <x v="13"/>
    <s v="MetLife"/>
    <n v="3.85"/>
    <x v="0"/>
    <s v="Calculated"/>
    <n v="0"/>
    <s v="N"/>
    <n v="3369.29"/>
  </r>
  <r>
    <m/>
    <m/>
    <m/>
    <m/>
    <m/>
    <m/>
    <d v="2026-09-30T00:00:00"/>
    <s v="00"/>
    <m/>
    <x v="3"/>
    <s v="PFML - Medical Leave EE"/>
    <n v="8.89"/>
    <x v="0"/>
    <s v="Calculated"/>
    <n v="0"/>
    <s v="N"/>
    <n v="3369.29"/>
  </r>
  <r>
    <m/>
    <m/>
    <m/>
    <m/>
    <m/>
    <m/>
    <d v="2026-09-30T00:00:00"/>
    <s v="00"/>
    <m/>
    <x v="31"/>
    <s v="Dues - IOUE"/>
    <n v="50.54"/>
    <x v="0"/>
    <s v="Calculated"/>
    <n v="0"/>
    <s v="N"/>
    <n v="3369.29"/>
  </r>
  <r>
    <m/>
    <m/>
    <m/>
    <m/>
    <m/>
    <m/>
    <d v="2026-09-30T00:00:00"/>
    <s v="00"/>
    <m/>
    <x v="0"/>
    <s v="PFML - Family Leave EE"/>
    <n v="18.3"/>
    <x v="0"/>
    <s v="Calculated"/>
    <n v="0"/>
    <s v="N"/>
    <n v="3369.29"/>
  </r>
  <r>
    <m/>
    <m/>
    <m/>
    <m/>
    <m/>
    <m/>
    <d v="2026-09-30T00:00:00"/>
    <s v="00"/>
    <m/>
    <x v="20"/>
    <s v="Pension - IOUE Custodian"/>
    <n v="86.67"/>
    <x v="2"/>
    <s v="Calculated"/>
    <n v="0"/>
    <s v="N"/>
    <n v="3369.29"/>
  </r>
  <r>
    <m/>
    <m/>
    <m/>
    <m/>
    <m/>
    <m/>
    <d v="2026-09-30T00:00:00"/>
    <s v="00"/>
    <m/>
    <x v="5"/>
    <s v="Industrial Insurance ER"/>
    <n v="16.54"/>
    <x v="1"/>
    <s v="Calculated"/>
    <n v="0"/>
    <s v="N"/>
    <n v="3369.29"/>
  </r>
  <r>
    <m/>
    <m/>
    <m/>
    <m/>
    <m/>
    <m/>
    <d v="2026-09-30T00:00:00"/>
    <s v="00"/>
    <m/>
    <x v="7"/>
    <s v="MedAid &amp; Suppl Pension ER"/>
    <n v="11.15"/>
    <x v="1"/>
    <s v="Calculated"/>
    <n v="0"/>
    <s v="N"/>
    <n v="3369.29"/>
  </r>
  <r>
    <m/>
    <m/>
    <m/>
    <m/>
    <m/>
    <m/>
    <d v="2026-09-30T00:00:00"/>
    <s v="00"/>
    <m/>
    <x v="6"/>
    <s v="PFML - Medical Leave ER"/>
    <n v="10.88"/>
    <x v="1"/>
    <s v="Calculated"/>
    <n v="0"/>
    <s v="N"/>
    <n v="3369.29"/>
  </r>
  <r>
    <m/>
    <m/>
    <m/>
    <m/>
    <m/>
    <m/>
    <d v="2026-09-30T00:00:00"/>
    <s v="10"/>
    <s v="U"/>
    <x v="8"/>
    <s v="Uniform Classic"/>
    <n v="199.5"/>
    <x v="2"/>
    <s v="Calculated"/>
    <n v="0"/>
    <s v="N"/>
    <n v="3369.29"/>
  </r>
  <r>
    <m/>
    <m/>
    <m/>
    <m/>
    <m/>
    <m/>
    <d v="2026-09-30T00:00:00"/>
    <s v="31"/>
    <s v="OLTD11"/>
    <x v="9"/>
    <s v="Long Term Disability"/>
    <n v="13.02"/>
    <x v="0"/>
    <s v="Calculated"/>
    <n v="0"/>
    <s v="N"/>
    <n v="3369.29"/>
  </r>
  <r>
    <m/>
    <m/>
    <m/>
    <m/>
    <m/>
    <m/>
    <d v="2026-09-30T00:00:00"/>
    <s v="7Z"/>
    <s v="PER2"/>
    <x v="15"/>
    <s v="PERS Plan 2"/>
    <n v="181.27"/>
    <x v="2"/>
    <s v="Calculated"/>
    <n v="0"/>
    <s v="N"/>
    <n v="3369.29"/>
  </r>
  <r>
    <m/>
    <m/>
    <m/>
    <m/>
    <m/>
    <m/>
    <d v="2026-09-30T00:00:00"/>
    <s v="7Z"/>
    <s v="PER2"/>
    <x v="15"/>
    <s v="PERS Plan 2"/>
    <n v="188.01"/>
    <x v="1"/>
    <s v="Calculated"/>
    <n v="0"/>
    <s v="N"/>
    <n v="3369.29"/>
  </r>
  <r>
    <m/>
    <m/>
    <m/>
    <m/>
    <m/>
    <m/>
    <d v="2026-09-30T00:00:00"/>
    <s v="00"/>
    <m/>
    <x v="0"/>
    <s v="PFML - Family Leave EE"/>
    <n v="2.37"/>
    <x v="0"/>
    <s v="Calculated"/>
    <n v="0"/>
    <s v="N"/>
    <n v="436.82"/>
  </r>
  <r>
    <m/>
    <m/>
    <m/>
    <m/>
    <m/>
    <m/>
    <d v="2026-09-30T00:00:00"/>
    <s v="00"/>
    <m/>
    <x v="2"/>
    <s v="MedAid &amp; Suppl Pension EE"/>
    <n v="3.55"/>
    <x v="0"/>
    <s v="Calculated"/>
    <n v="0"/>
    <s v="N"/>
    <n v="436.82"/>
  </r>
  <r>
    <m/>
    <m/>
    <m/>
    <m/>
    <m/>
    <m/>
    <d v="2026-09-30T00:00:00"/>
    <s v="00"/>
    <m/>
    <x v="3"/>
    <s v="PFML - Medical Leave EE"/>
    <n v="1.1499999999999999"/>
    <x v="0"/>
    <s v="Calculated"/>
    <n v="0"/>
    <s v="N"/>
    <n v="436.82"/>
  </r>
  <r>
    <m/>
    <m/>
    <m/>
    <m/>
    <m/>
    <m/>
    <d v="2026-09-30T00:00:00"/>
    <s v="00"/>
    <m/>
    <x v="6"/>
    <s v="PFML - Medical Leave ER"/>
    <n v="1.41"/>
    <x v="1"/>
    <s v="Calculated"/>
    <n v="0"/>
    <s v="N"/>
    <n v="436.82"/>
  </r>
  <r>
    <m/>
    <m/>
    <m/>
    <m/>
    <m/>
    <m/>
    <d v="2026-09-30T00:00:00"/>
    <s v="00"/>
    <m/>
    <x v="7"/>
    <s v="MedAid &amp; Suppl Pension ER"/>
    <n v="3.55"/>
    <x v="1"/>
    <s v="Calculated"/>
    <n v="0"/>
    <s v="N"/>
    <n v="436.82"/>
  </r>
  <r>
    <m/>
    <m/>
    <m/>
    <m/>
    <m/>
    <m/>
    <d v="2026-09-30T00:00:00"/>
    <s v="00"/>
    <m/>
    <x v="5"/>
    <s v="Industrial Insurance ER"/>
    <n v="5.27"/>
    <x v="1"/>
    <s v="Calculated"/>
    <n v="0"/>
    <s v="N"/>
    <n v="436.82"/>
  </r>
  <r>
    <m/>
    <m/>
    <m/>
    <m/>
    <m/>
    <m/>
    <d v="2026-09-30T00:00:00"/>
    <s v="00"/>
    <m/>
    <x v="3"/>
    <s v="PFML - Medical Leave EE"/>
    <n v="1.66"/>
    <x v="0"/>
    <s v="Calculated"/>
    <n v="0"/>
    <s v="N"/>
    <n v="630.29999999999995"/>
  </r>
  <r>
    <m/>
    <m/>
    <m/>
    <m/>
    <m/>
    <m/>
    <d v="2026-09-30T00:00:00"/>
    <s v="00"/>
    <m/>
    <x v="0"/>
    <s v="PFML - Family Leave EE"/>
    <n v="3.42"/>
    <x v="0"/>
    <s v="Calculated"/>
    <n v="0"/>
    <s v="N"/>
    <n v="630.29999999999995"/>
  </r>
  <r>
    <m/>
    <m/>
    <m/>
    <m/>
    <m/>
    <m/>
    <d v="2026-09-30T00:00:00"/>
    <s v="00"/>
    <m/>
    <x v="2"/>
    <s v="MedAid &amp; Suppl Pension EE"/>
    <n v="4.74"/>
    <x v="0"/>
    <s v="Calculated"/>
    <n v="0"/>
    <s v="N"/>
    <n v="630.29999999999995"/>
  </r>
  <r>
    <m/>
    <m/>
    <m/>
    <m/>
    <m/>
    <m/>
    <d v="2026-09-30T00:00:00"/>
    <s v="00"/>
    <m/>
    <x v="7"/>
    <s v="MedAid &amp; Suppl Pension ER"/>
    <n v="4.74"/>
    <x v="1"/>
    <s v="Calculated"/>
    <n v="0"/>
    <s v="N"/>
    <n v="630.29999999999995"/>
  </r>
  <r>
    <m/>
    <m/>
    <m/>
    <m/>
    <m/>
    <m/>
    <d v="2026-09-30T00:00:00"/>
    <s v="00"/>
    <m/>
    <x v="5"/>
    <s v="Industrial Insurance ER"/>
    <n v="7.04"/>
    <x v="1"/>
    <s v="Calculated"/>
    <n v="0"/>
    <s v="N"/>
    <n v="630.29999999999995"/>
  </r>
  <r>
    <m/>
    <m/>
    <m/>
    <m/>
    <m/>
    <m/>
    <d v="2026-09-30T00:00:00"/>
    <s v="00"/>
    <m/>
    <x v="6"/>
    <s v="PFML - Medical Leave ER"/>
    <n v="2.04"/>
    <x v="1"/>
    <s v="Calculated"/>
    <n v="0"/>
    <s v="N"/>
    <n v="630.29999999999995"/>
  </r>
  <r>
    <m/>
    <m/>
    <m/>
    <m/>
    <m/>
    <m/>
    <d v="2026-09-30T00:00:00"/>
    <s v="00"/>
    <m/>
    <x v="3"/>
    <s v="PFML - Medical Leave EE"/>
    <n v="6.53"/>
    <x v="0"/>
    <s v="Calculated"/>
    <n v="0"/>
    <s v="N"/>
    <n v="2472"/>
  </r>
  <r>
    <m/>
    <m/>
    <m/>
    <m/>
    <m/>
    <m/>
    <d v="2026-09-30T00:00:00"/>
    <s v="00"/>
    <m/>
    <x v="0"/>
    <s v="PFML - Family Leave EE"/>
    <n v="13.42"/>
    <x v="0"/>
    <s v="Calculated"/>
    <n v="0"/>
    <s v="N"/>
    <n v="2472"/>
  </r>
  <r>
    <m/>
    <m/>
    <m/>
    <m/>
    <m/>
    <m/>
    <d v="2026-09-30T00:00:00"/>
    <s v="00"/>
    <m/>
    <x v="2"/>
    <s v="MedAid &amp; Suppl Pension EE"/>
    <n v="11.15"/>
    <x v="0"/>
    <s v="Calculated"/>
    <n v="0"/>
    <s v="N"/>
    <n v="2472"/>
  </r>
  <r>
    <m/>
    <m/>
    <m/>
    <m/>
    <m/>
    <m/>
    <d v="2026-09-30T00:00:00"/>
    <s v="00"/>
    <m/>
    <x v="6"/>
    <s v="PFML - Medical Leave ER"/>
    <n v="7.98"/>
    <x v="1"/>
    <s v="Calculated"/>
    <n v="0"/>
    <s v="N"/>
    <n v="2472"/>
  </r>
  <r>
    <m/>
    <m/>
    <m/>
    <m/>
    <m/>
    <m/>
    <d v="2026-09-30T00:00:00"/>
    <s v="00"/>
    <m/>
    <x v="7"/>
    <s v="MedAid &amp; Suppl Pension ER"/>
    <n v="11.15"/>
    <x v="1"/>
    <s v="Calculated"/>
    <n v="0"/>
    <s v="N"/>
    <n v="2472"/>
  </r>
  <r>
    <m/>
    <m/>
    <m/>
    <m/>
    <m/>
    <m/>
    <d v="2026-09-30T00:00:00"/>
    <s v="00"/>
    <m/>
    <x v="5"/>
    <s v="Industrial Insurance ER"/>
    <n v="16.54"/>
    <x v="1"/>
    <s v="Calculated"/>
    <n v="0"/>
    <s v="N"/>
    <n v="2472"/>
  </r>
  <r>
    <m/>
    <m/>
    <m/>
    <m/>
    <m/>
    <m/>
    <d v="2026-09-30T00:00:00"/>
    <s v="10"/>
    <s v="C1"/>
    <x v="18"/>
    <s v="Kaiser WA SoundChoice"/>
    <n v="51"/>
    <x v="2"/>
    <s v="Calculated"/>
    <n v="0"/>
    <s v="N"/>
    <n v="2472"/>
  </r>
  <r>
    <m/>
    <m/>
    <m/>
    <m/>
    <m/>
    <m/>
    <d v="2026-09-30T00:00:00"/>
    <s v="31"/>
    <s v="OLTD11"/>
    <x v="9"/>
    <s v="Long Term Disability"/>
    <n v="9.64"/>
    <x v="0"/>
    <s v="Calculated"/>
    <n v="0"/>
    <s v="N"/>
    <n v="2472"/>
  </r>
  <r>
    <m/>
    <m/>
    <m/>
    <m/>
    <m/>
    <m/>
    <d v="2026-09-30T00:00:00"/>
    <s v="49"/>
    <s v="SAV02"/>
    <x v="11"/>
    <s v="Wa State Deferred Comp Plan"/>
    <n v="74.16"/>
    <x v="2"/>
    <s v="Calculated"/>
    <n v="0"/>
    <s v="N"/>
    <n v="2472"/>
  </r>
  <r>
    <m/>
    <m/>
    <m/>
    <m/>
    <m/>
    <m/>
    <d v="2026-09-30T00:00:00"/>
    <s v="7Z"/>
    <s v="PER2"/>
    <x v="15"/>
    <s v="PERS Plan 2"/>
    <n v="132.99"/>
    <x v="2"/>
    <s v="Calculated"/>
    <n v="0"/>
    <s v="N"/>
    <n v="2472"/>
  </r>
  <r>
    <m/>
    <m/>
    <m/>
    <m/>
    <m/>
    <m/>
    <d v="2026-09-30T00:00:00"/>
    <s v="7Z"/>
    <s v="PER2"/>
    <x v="15"/>
    <s v="PERS Plan 2"/>
    <n v="137.94"/>
    <x v="1"/>
    <s v="Calculated"/>
    <n v="0"/>
    <s v="N"/>
    <n v="2472"/>
  </r>
  <r>
    <m/>
    <m/>
    <m/>
    <m/>
    <m/>
    <m/>
    <d v="2026-09-30T00:00:00"/>
    <s v="00"/>
    <m/>
    <x v="0"/>
    <s v="PFML - Family Leave EE"/>
    <n v="69.25"/>
    <x v="0"/>
    <s v="Calculated"/>
    <n v="0"/>
    <s v="N"/>
    <n v="12752.65"/>
  </r>
  <r>
    <m/>
    <m/>
    <m/>
    <m/>
    <m/>
    <m/>
    <d v="2026-09-30T00:00:00"/>
    <s v="00"/>
    <m/>
    <x v="2"/>
    <s v="MedAid &amp; Suppl Pension EE"/>
    <n v="33.450000000000003"/>
    <x v="0"/>
    <s v="Calculated"/>
    <n v="0"/>
    <s v="N"/>
    <n v="12752.65"/>
  </r>
  <r>
    <m/>
    <m/>
    <m/>
    <m/>
    <m/>
    <m/>
    <d v="2026-09-30T00:00:00"/>
    <s v="00"/>
    <m/>
    <x v="3"/>
    <s v="PFML - Medical Leave EE"/>
    <n v="33.67"/>
    <x v="0"/>
    <s v="Calculated"/>
    <n v="0"/>
    <s v="N"/>
    <n v="12752.65"/>
  </r>
  <r>
    <m/>
    <m/>
    <m/>
    <m/>
    <m/>
    <m/>
    <d v="2026-09-30T00:00:00"/>
    <s v="00"/>
    <m/>
    <x v="6"/>
    <s v="PFML - Medical Leave ER"/>
    <n v="41.19"/>
    <x v="1"/>
    <s v="Calculated"/>
    <n v="0"/>
    <s v="N"/>
    <n v="12752.65"/>
  </r>
  <r>
    <m/>
    <m/>
    <m/>
    <m/>
    <m/>
    <m/>
    <d v="2026-09-30T00:00:00"/>
    <s v="00"/>
    <m/>
    <x v="7"/>
    <s v="MedAid &amp; Suppl Pension ER"/>
    <n v="11.15"/>
    <x v="1"/>
    <s v="Calculated"/>
    <n v="0"/>
    <s v="N"/>
    <n v="12752.65"/>
  </r>
  <r>
    <m/>
    <m/>
    <m/>
    <m/>
    <m/>
    <m/>
    <d v="2026-09-30T00:00:00"/>
    <s v="00"/>
    <m/>
    <x v="5"/>
    <s v="Industrial Insurance ER"/>
    <n v="16.54"/>
    <x v="1"/>
    <s v="Calculated"/>
    <n v="0"/>
    <s v="N"/>
    <n v="12752.65"/>
  </r>
  <r>
    <m/>
    <m/>
    <m/>
    <m/>
    <m/>
    <m/>
    <d v="2026-09-30T00:00:00"/>
    <s v="31"/>
    <s v="OLTD18"/>
    <x v="9"/>
    <s v="Long Term Disability"/>
    <n v="35.1"/>
    <x v="0"/>
    <s v="Calculated"/>
    <n v="0"/>
    <s v="N"/>
    <n v="12752.65"/>
  </r>
  <r>
    <m/>
    <m/>
    <m/>
    <m/>
    <m/>
    <m/>
    <d v="2026-09-30T00:00:00"/>
    <s v="7Z"/>
    <s v="PER3SJ"/>
    <x v="12"/>
    <s v="PERS 3 Self Investment"/>
    <n v="758.65"/>
    <x v="2"/>
    <s v="Calculated"/>
    <n v="0"/>
    <s v="N"/>
    <n v="12752.65"/>
  </r>
  <r>
    <m/>
    <m/>
    <m/>
    <m/>
    <m/>
    <m/>
    <d v="2026-09-30T00:00:00"/>
    <s v="7Z"/>
    <s v="PER3SJ"/>
    <x v="12"/>
    <s v="PERS 3 Self Investment"/>
    <n v="282.22000000000003"/>
    <x v="1"/>
    <s v="Calculated"/>
    <n v="0"/>
    <s v="N"/>
    <n v="12752.65"/>
  </r>
  <r>
    <m/>
    <m/>
    <m/>
    <m/>
    <m/>
    <m/>
    <d v="2026-09-30T00:00:00"/>
    <s v="00"/>
    <m/>
    <x v="3"/>
    <s v="PFML - Medical Leave EE"/>
    <n v="9.2200000000000006"/>
    <x v="0"/>
    <s v="Calculated"/>
    <n v="0"/>
    <s v="N"/>
    <n v="3491.42"/>
  </r>
  <r>
    <m/>
    <m/>
    <m/>
    <m/>
    <m/>
    <m/>
    <d v="2026-09-30T00:00:00"/>
    <s v="00"/>
    <m/>
    <x v="17"/>
    <s v="Dues - WEA PTE"/>
    <n v="39.770000000000003"/>
    <x v="0"/>
    <s v="Calculated"/>
    <n v="0"/>
    <s v="N"/>
    <n v="3491.42"/>
  </r>
  <r>
    <m/>
    <m/>
    <m/>
    <m/>
    <m/>
    <m/>
    <d v="2026-09-30T00:00:00"/>
    <s v="00"/>
    <m/>
    <x v="0"/>
    <s v="PFML - Family Leave EE"/>
    <n v="18.96"/>
    <x v="0"/>
    <s v="Calculated"/>
    <n v="0"/>
    <s v="N"/>
    <n v="3491.42"/>
  </r>
  <r>
    <m/>
    <m/>
    <m/>
    <m/>
    <m/>
    <m/>
    <d v="2026-09-30T00:00:00"/>
    <s v="00"/>
    <m/>
    <x v="2"/>
    <s v="MedAid &amp; Suppl Pension EE"/>
    <n v="11.15"/>
    <x v="0"/>
    <s v="Calculated"/>
    <n v="0"/>
    <s v="N"/>
    <n v="3491.42"/>
  </r>
  <r>
    <m/>
    <m/>
    <m/>
    <m/>
    <m/>
    <m/>
    <d v="2026-09-30T00:00:00"/>
    <s v="00"/>
    <m/>
    <x v="6"/>
    <s v="PFML - Medical Leave ER"/>
    <n v="11.28"/>
    <x v="1"/>
    <s v="Calculated"/>
    <n v="0"/>
    <s v="N"/>
    <n v="3491.42"/>
  </r>
  <r>
    <m/>
    <m/>
    <m/>
    <m/>
    <m/>
    <m/>
    <d v="2026-09-30T00:00:00"/>
    <s v="00"/>
    <m/>
    <x v="7"/>
    <s v="MedAid &amp; Suppl Pension ER"/>
    <n v="11.15"/>
    <x v="1"/>
    <s v="Calculated"/>
    <n v="0"/>
    <s v="N"/>
    <n v="3491.42"/>
  </r>
  <r>
    <m/>
    <m/>
    <m/>
    <m/>
    <m/>
    <m/>
    <d v="2026-09-30T00:00:00"/>
    <s v="00"/>
    <m/>
    <x v="5"/>
    <s v="Industrial Insurance ER"/>
    <n v="16.54"/>
    <x v="1"/>
    <s v="Calculated"/>
    <n v="0"/>
    <s v="N"/>
    <n v="3491.42"/>
  </r>
  <r>
    <m/>
    <m/>
    <m/>
    <m/>
    <m/>
    <m/>
    <d v="2026-09-30T00:00:00"/>
    <s v="10"/>
    <s v="C"/>
    <x v="27"/>
    <s v="Kaiser WA Classic"/>
    <n v="70.5"/>
    <x v="2"/>
    <s v="Calculated"/>
    <n v="0"/>
    <s v="N"/>
    <n v="3491.42"/>
  </r>
  <r>
    <m/>
    <m/>
    <m/>
    <m/>
    <m/>
    <m/>
    <d v="2026-09-30T00:00:00"/>
    <s v="31"/>
    <s v="OLTD11"/>
    <x v="9"/>
    <s v="Long Term Disability"/>
    <n v="13.62"/>
    <x v="0"/>
    <s v="Calculated"/>
    <n v="0"/>
    <s v="N"/>
    <n v="3491.42"/>
  </r>
  <r>
    <m/>
    <m/>
    <m/>
    <m/>
    <m/>
    <m/>
    <d v="2026-09-30T00:00:00"/>
    <s v="49"/>
    <s v="SAV02"/>
    <x v="11"/>
    <s v="Wa State Deferred Comp Plan"/>
    <n v="104.74"/>
    <x v="2"/>
    <s v="Calculated"/>
    <n v="0"/>
    <s v="N"/>
    <n v="3491.42"/>
  </r>
  <r>
    <m/>
    <m/>
    <m/>
    <m/>
    <m/>
    <m/>
    <d v="2026-09-30T00:00:00"/>
    <s v="7Z"/>
    <s v="PER2"/>
    <x v="15"/>
    <s v="PERS Plan 2"/>
    <n v="187.84"/>
    <x v="2"/>
    <s v="Calculated"/>
    <n v="0"/>
    <s v="N"/>
    <n v="3491.42"/>
  </r>
  <r>
    <m/>
    <m/>
    <m/>
    <m/>
    <m/>
    <m/>
    <d v="2026-09-30T00:00:00"/>
    <s v="7Z"/>
    <s v="PER2"/>
    <x v="15"/>
    <s v="PERS Plan 2"/>
    <n v="194.82"/>
    <x v="1"/>
    <s v="Calculated"/>
    <n v="0"/>
    <s v="N"/>
    <n v="3491.42"/>
  </r>
  <r>
    <m/>
    <m/>
    <m/>
    <m/>
    <m/>
    <m/>
    <d v="2026-09-30T00:00:00"/>
    <s v="A4"/>
    <s v="SURTU"/>
    <x v="16"/>
    <s v="Tobacco User Medical Surcharge"/>
    <n v="12.5"/>
    <x v="2"/>
    <s v="Calculated"/>
    <n v="0"/>
    <s v="N"/>
    <n v="3491.42"/>
  </r>
  <r>
    <m/>
    <m/>
    <m/>
    <m/>
    <m/>
    <m/>
    <d v="2026-09-30T00:00:00"/>
    <s v="00"/>
    <m/>
    <x v="0"/>
    <s v="PFML - Family Leave EE"/>
    <n v="16.18"/>
    <x v="0"/>
    <s v="Calculated"/>
    <n v="0"/>
    <s v="N"/>
    <n v="2979.12"/>
  </r>
  <r>
    <m/>
    <m/>
    <m/>
    <m/>
    <m/>
    <m/>
    <d v="2026-09-30T00:00:00"/>
    <s v="00"/>
    <m/>
    <x v="2"/>
    <s v="MedAid &amp; Suppl Pension EE"/>
    <n v="11.15"/>
    <x v="0"/>
    <s v="Calculated"/>
    <n v="0"/>
    <s v="N"/>
    <n v="2979.12"/>
  </r>
  <r>
    <m/>
    <m/>
    <m/>
    <m/>
    <m/>
    <m/>
    <d v="2026-09-30T00:00:00"/>
    <s v="00"/>
    <m/>
    <x v="13"/>
    <s v="MetLife"/>
    <n v="6.99"/>
    <x v="0"/>
    <s v="Calculated"/>
    <n v="0"/>
    <s v="N"/>
    <n v="2979.12"/>
  </r>
  <r>
    <m/>
    <m/>
    <m/>
    <m/>
    <m/>
    <m/>
    <d v="2026-09-30T00:00:00"/>
    <s v="00"/>
    <m/>
    <x v="3"/>
    <s v="PFML - Medical Leave EE"/>
    <n v="7.86"/>
    <x v="0"/>
    <s v="Calculated"/>
    <n v="0"/>
    <s v="N"/>
    <n v="2979.12"/>
  </r>
  <r>
    <m/>
    <m/>
    <m/>
    <m/>
    <m/>
    <m/>
    <d v="2026-09-30T00:00:00"/>
    <s v="00"/>
    <m/>
    <x v="17"/>
    <s v="Dues - WEA PTE"/>
    <n v="39.770000000000003"/>
    <x v="0"/>
    <s v="Calculated"/>
    <n v="0"/>
    <s v="N"/>
    <n v="2979.12"/>
  </r>
  <r>
    <m/>
    <m/>
    <m/>
    <m/>
    <m/>
    <m/>
    <d v="2026-09-30T00:00:00"/>
    <s v="00"/>
    <m/>
    <x v="35"/>
    <s v="AFLAC"/>
    <n v="29.25"/>
    <x v="0"/>
    <s v="Calculated"/>
    <n v="0"/>
    <s v="N"/>
    <n v="2979.12"/>
  </r>
  <r>
    <m/>
    <m/>
    <m/>
    <m/>
    <m/>
    <m/>
    <d v="2026-09-30T00:00:00"/>
    <s v="00"/>
    <m/>
    <x v="6"/>
    <s v="PFML - Medical Leave ER"/>
    <n v="9.6199999999999992"/>
    <x v="1"/>
    <s v="Calculated"/>
    <n v="0"/>
    <s v="N"/>
    <n v="2979.12"/>
  </r>
  <r>
    <m/>
    <m/>
    <m/>
    <m/>
    <m/>
    <m/>
    <d v="2026-09-30T00:00:00"/>
    <s v="00"/>
    <m/>
    <x v="7"/>
    <s v="MedAid &amp; Suppl Pension ER"/>
    <n v="11.15"/>
    <x v="1"/>
    <s v="Calculated"/>
    <n v="0"/>
    <s v="N"/>
    <n v="2979.12"/>
  </r>
  <r>
    <m/>
    <m/>
    <m/>
    <m/>
    <m/>
    <m/>
    <d v="2026-09-30T00:00:00"/>
    <s v="00"/>
    <m/>
    <x v="5"/>
    <s v="Industrial Insurance ER"/>
    <n v="16.54"/>
    <x v="1"/>
    <s v="Calculated"/>
    <n v="0"/>
    <s v="N"/>
    <n v="2979.12"/>
  </r>
  <r>
    <m/>
    <m/>
    <m/>
    <m/>
    <m/>
    <m/>
    <d v="2026-09-30T00:00:00"/>
    <s v="10"/>
    <s v="U"/>
    <x v="8"/>
    <s v="Uniform Classic"/>
    <n v="72.5"/>
    <x v="2"/>
    <s v="Calculated"/>
    <n v="0"/>
    <s v="N"/>
    <n v="2979.12"/>
  </r>
  <r>
    <m/>
    <m/>
    <m/>
    <m/>
    <m/>
    <m/>
    <d v="2026-09-30T00:00:00"/>
    <s v="31"/>
    <s v="OLTD11"/>
    <x v="9"/>
    <s v="Long Term Disability"/>
    <n v="11.54"/>
    <x v="0"/>
    <s v="Calculated"/>
    <n v="0"/>
    <s v="N"/>
    <n v="2979.12"/>
  </r>
  <r>
    <m/>
    <m/>
    <m/>
    <m/>
    <m/>
    <m/>
    <d v="2026-09-30T00:00:00"/>
    <s v="7Z"/>
    <s v="PER2"/>
    <x v="15"/>
    <s v="PERS Plan 2"/>
    <n v="160.28"/>
    <x v="2"/>
    <s v="Calculated"/>
    <n v="0"/>
    <s v="N"/>
    <n v="2979.12"/>
  </r>
  <r>
    <m/>
    <m/>
    <m/>
    <m/>
    <m/>
    <m/>
    <d v="2026-09-30T00:00:00"/>
    <s v="7Z"/>
    <s v="PER2"/>
    <x v="15"/>
    <s v="PERS Plan 2"/>
    <n v="166.23"/>
    <x v="1"/>
    <s v="Calculated"/>
    <n v="0"/>
    <s v="N"/>
    <n v="2979.12"/>
  </r>
  <r>
    <m/>
    <m/>
    <m/>
    <m/>
    <m/>
    <m/>
    <d v="2026-09-30T00:00:00"/>
    <s v="00"/>
    <m/>
    <x v="0"/>
    <s v="PFML - Family Leave EE"/>
    <n v="21.02"/>
    <x v="0"/>
    <s v="Calculated"/>
    <n v="0"/>
    <s v="N"/>
    <n v="3870.98"/>
  </r>
  <r>
    <m/>
    <m/>
    <m/>
    <m/>
    <m/>
    <m/>
    <d v="2026-09-30T00:00:00"/>
    <s v="00"/>
    <m/>
    <x v="1"/>
    <s v="Dues - AFT 4184 Category G-H"/>
    <n v="57.42"/>
    <x v="0"/>
    <s v="Calculated"/>
    <n v="0"/>
    <s v="N"/>
    <n v="3870.98"/>
  </r>
  <r>
    <m/>
    <m/>
    <m/>
    <m/>
    <m/>
    <m/>
    <d v="2026-09-30T00:00:00"/>
    <s v="00"/>
    <m/>
    <x v="2"/>
    <s v="MedAid &amp; Suppl Pension EE"/>
    <n v="11.15"/>
    <x v="0"/>
    <s v="Calculated"/>
    <n v="0"/>
    <s v="N"/>
    <n v="3870.98"/>
  </r>
  <r>
    <m/>
    <m/>
    <m/>
    <m/>
    <m/>
    <m/>
    <d v="2026-09-30T00:00:00"/>
    <s v="00"/>
    <m/>
    <x v="3"/>
    <s v="PFML - Medical Leave EE"/>
    <n v="10.220000000000001"/>
    <x v="0"/>
    <s v="Calculated"/>
    <n v="0"/>
    <s v="N"/>
    <n v="3870.98"/>
  </r>
  <r>
    <m/>
    <m/>
    <m/>
    <m/>
    <m/>
    <m/>
    <d v="2026-09-30T00:00:00"/>
    <s v="00"/>
    <m/>
    <x v="5"/>
    <s v="Industrial Insurance ER"/>
    <n v="16.54"/>
    <x v="1"/>
    <s v="Calculated"/>
    <n v="0"/>
    <s v="N"/>
    <n v="3870.98"/>
  </r>
  <r>
    <m/>
    <m/>
    <m/>
    <m/>
    <m/>
    <m/>
    <d v="2026-09-30T00:00:00"/>
    <s v="00"/>
    <m/>
    <x v="6"/>
    <s v="PFML - Medical Leave ER"/>
    <n v="12.5"/>
    <x v="1"/>
    <s v="Calculated"/>
    <n v="0"/>
    <s v="N"/>
    <n v="3870.98"/>
  </r>
  <r>
    <m/>
    <m/>
    <m/>
    <m/>
    <m/>
    <m/>
    <d v="2026-09-30T00:00:00"/>
    <s v="00"/>
    <m/>
    <x v="7"/>
    <s v="MedAid &amp; Suppl Pension ER"/>
    <n v="11.15"/>
    <x v="1"/>
    <s v="Calculated"/>
    <n v="0"/>
    <s v="N"/>
    <n v="3870.98"/>
  </r>
  <r>
    <m/>
    <m/>
    <m/>
    <m/>
    <m/>
    <m/>
    <d v="2026-09-30T00:00:00"/>
    <s v="00"/>
    <m/>
    <x v="4"/>
    <s v="HERP Supplemental Funding"/>
    <n v="5.03"/>
    <x v="1"/>
    <s v="Calculated"/>
    <n v="0"/>
    <s v="N"/>
    <n v="3870.98"/>
  </r>
  <r>
    <m/>
    <m/>
    <m/>
    <m/>
    <m/>
    <m/>
    <d v="2026-09-30T00:00:00"/>
    <s v="10"/>
    <s v="U"/>
    <x v="8"/>
    <s v="Uniform Classic"/>
    <n v="72.5"/>
    <x v="2"/>
    <s v="Calculated"/>
    <n v="0"/>
    <s v="N"/>
    <n v="3870.98"/>
  </r>
  <r>
    <m/>
    <m/>
    <m/>
    <m/>
    <m/>
    <m/>
    <d v="2026-09-30T00:00:00"/>
    <s v="46"/>
    <s v="SAV01"/>
    <x v="23"/>
    <s v="SBVIP Pre &amp; After Tax"/>
    <n v="500"/>
    <x v="2"/>
    <s v="Calculated"/>
    <n v="0"/>
    <s v="N"/>
    <n v="3870.98"/>
  </r>
  <r>
    <m/>
    <m/>
    <m/>
    <m/>
    <m/>
    <m/>
    <d v="2026-09-30T00:00:00"/>
    <s v="49"/>
    <s v="SAV02"/>
    <x v="11"/>
    <s v="Wa State Deferred Comp Plan"/>
    <n v="116.13"/>
    <x v="2"/>
    <s v="Calculated"/>
    <n v="0"/>
    <s v="N"/>
    <n v="3870.98"/>
  </r>
  <r>
    <m/>
    <m/>
    <m/>
    <m/>
    <m/>
    <m/>
    <d v="2026-09-30T00:00:00"/>
    <s v="7X"/>
    <s v="SBRP1"/>
    <x v="10"/>
    <s v="SBRP (TIAA-CREF)"/>
    <n v="193.55"/>
    <x v="2"/>
    <s v="Calculated"/>
    <n v="0"/>
    <s v="N"/>
    <n v="3870.98"/>
  </r>
  <r>
    <m/>
    <m/>
    <m/>
    <m/>
    <m/>
    <m/>
    <d v="2026-09-30T00:00:00"/>
    <s v="7X"/>
    <s v="SBRP1"/>
    <x v="10"/>
    <s v="SBRP (TIAA-CREF)"/>
    <n v="193.55"/>
    <x v="1"/>
    <s v="Calculated"/>
    <n v="0"/>
    <s v="N"/>
    <n v="3870.98"/>
  </r>
  <r>
    <m/>
    <m/>
    <m/>
    <m/>
    <m/>
    <m/>
    <d v="2026-09-30T00:00:00"/>
    <s v="00"/>
    <m/>
    <x v="0"/>
    <s v="PFML - Family Leave EE"/>
    <n v="12.91"/>
    <x v="0"/>
    <s v="Calculated"/>
    <n v="0"/>
    <s v="N"/>
    <n v="2377.38"/>
  </r>
  <r>
    <m/>
    <m/>
    <m/>
    <m/>
    <m/>
    <m/>
    <d v="2026-09-30T00:00:00"/>
    <s v="00"/>
    <m/>
    <x v="2"/>
    <s v="MedAid &amp; Suppl Pension EE"/>
    <n v="11.15"/>
    <x v="0"/>
    <s v="Calculated"/>
    <n v="0"/>
    <s v="N"/>
    <n v="2377.38"/>
  </r>
  <r>
    <m/>
    <m/>
    <m/>
    <m/>
    <m/>
    <m/>
    <d v="2026-09-30T00:00:00"/>
    <s v="00"/>
    <m/>
    <x v="3"/>
    <s v="PFML - Medical Leave EE"/>
    <n v="6.28"/>
    <x v="0"/>
    <s v="Calculated"/>
    <n v="0"/>
    <s v="N"/>
    <n v="2377.38"/>
  </r>
  <r>
    <m/>
    <m/>
    <m/>
    <m/>
    <m/>
    <m/>
    <d v="2026-09-30T00:00:00"/>
    <s v="00"/>
    <m/>
    <x v="5"/>
    <s v="Industrial Insurance ER"/>
    <n v="16.54"/>
    <x v="1"/>
    <s v="Calculated"/>
    <n v="0"/>
    <s v="N"/>
    <n v="2377.38"/>
  </r>
  <r>
    <m/>
    <m/>
    <m/>
    <m/>
    <m/>
    <m/>
    <d v="2026-09-30T00:00:00"/>
    <s v="00"/>
    <m/>
    <x v="6"/>
    <s v="PFML - Medical Leave ER"/>
    <n v="7.68"/>
    <x v="1"/>
    <s v="Calculated"/>
    <n v="0"/>
    <s v="N"/>
    <n v="2377.38"/>
  </r>
  <r>
    <m/>
    <m/>
    <m/>
    <m/>
    <m/>
    <m/>
    <d v="2026-09-30T00:00:00"/>
    <s v="00"/>
    <m/>
    <x v="7"/>
    <s v="MedAid &amp; Suppl Pension ER"/>
    <n v="11.15"/>
    <x v="1"/>
    <s v="Calculated"/>
    <n v="0"/>
    <s v="N"/>
    <n v="2377.38"/>
  </r>
  <r>
    <m/>
    <m/>
    <m/>
    <m/>
    <m/>
    <m/>
    <d v="2026-09-30T00:00:00"/>
    <s v="10"/>
    <s v="U"/>
    <x v="8"/>
    <s v="Uniform Classic"/>
    <n v="199.5"/>
    <x v="2"/>
    <s v="Calculated"/>
    <n v="0"/>
    <s v="N"/>
    <n v="2377.38"/>
  </r>
  <r>
    <m/>
    <m/>
    <m/>
    <m/>
    <m/>
    <m/>
    <d v="2026-09-30T00:00:00"/>
    <s v="31"/>
    <s v="OLTD11"/>
    <x v="9"/>
    <s v="Long Term Disability"/>
    <n v="9.27"/>
    <x v="0"/>
    <s v="Calculated"/>
    <n v="0"/>
    <s v="N"/>
    <n v="2377.38"/>
  </r>
  <r>
    <m/>
    <m/>
    <m/>
    <m/>
    <m/>
    <m/>
    <d v="2026-09-30T00:00:00"/>
    <s v="49"/>
    <s v="SAV02"/>
    <x v="11"/>
    <s v="Wa State Deferred Comp Plan"/>
    <n v="71.319999999999993"/>
    <x v="2"/>
    <s v="Calculated"/>
    <n v="0"/>
    <s v="N"/>
    <n v="2377.38"/>
  </r>
  <r>
    <m/>
    <m/>
    <m/>
    <m/>
    <m/>
    <m/>
    <d v="2026-09-30T00:00:00"/>
    <s v="7Z"/>
    <s v="PER2"/>
    <x v="15"/>
    <s v="PERS Plan 2"/>
    <n v="127.9"/>
    <x v="2"/>
    <s v="Calculated"/>
    <n v="0"/>
    <s v="N"/>
    <n v="2377.38"/>
  </r>
  <r>
    <m/>
    <m/>
    <m/>
    <m/>
    <m/>
    <m/>
    <d v="2026-09-30T00:00:00"/>
    <s v="7Z"/>
    <s v="PER2"/>
    <x v="15"/>
    <s v="PERS Plan 2"/>
    <n v="132.66"/>
    <x v="1"/>
    <s v="Calculated"/>
    <n v="0"/>
    <s v="N"/>
    <n v="2377.38"/>
  </r>
  <r>
    <m/>
    <m/>
    <m/>
    <m/>
    <m/>
    <m/>
    <d v="2026-09-30T00:00:00"/>
    <s v="00"/>
    <m/>
    <x v="0"/>
    <s v="PFML - Family Leave EE"/>
    <n v="14"/>
    <x v="0"/>
    <s v="Calculated"/>
    <n v="0"/>
    <s v="N"/>
    <n v="2577.71"/>
  </r>
  <r>
    <m/>
    <m/>
    <m/>
    <m/>
    <m/>
    <m/>
    <d v="2026-09-30T00:00:00"/>
    <s v="00"/>
    <m/>
    <x v="17"/>
    <s v="Dues - WEA PTE"/>
    <n v="39.770000000000003"/>
    <x v="0"/>
    <s v="Calculated"/>
    <n v="0"/>
    <s v="N"/>
    <n v="2577.71"/>
  </r>
  <r>
    <m/>
    <m/>
    <m/>
    <m/>
    <m/>
    <m/>
    <d v="2026-09-30T00:00:00"/>
    <s v="00"/>
    <m/>
    <x v="2"/>
    <s v="MedAid &amp; Suppl Pension EE"/>
    <n v="11.15"/>
    <x v="0"/>
    <s v="Calculated"/>
    <n v="0"/>
    <s v="N"/>
    <n v="2577.71"/>
  </r>
  <r>
    <m/>
    <m/>
    <m/>
    <m/>
    <m/>
    <m/>
    <d v="2026-09-30T00:00:00"/>
    <s v="00"/>
    <m/>
    <x v="3"/>
    <s v="PFML - Medical Leave EE"/>
    <n v="6.81"/>
    <x v="0"/>
    <s v="Calculated"/>
    <n v="0"/>
    <s v="N"/>
    <n v="2577.71"/>
  </r>
  <r>
    <m/>
    <m/>
    <m/>
    <m/>
    <m/>
    <m/>
    <d v="2026-09-30T00:00:00"/>
    <s v="00"/>
    <m/>
    <x v="7"/>
    <s v="MedAid &amp; Suppl Pension ER"/>
    <n v="11.15"/>
    <x v="1"/>
    <s v="Calculated"/>
    <n v="0"/>
    <s v="N"/>
    <n v="2577.71"/>
  </r>
  <r>
    <m/>
    <m/>
    <m/>
    <m/>
    <m/>
    <m/>
    <d v="2026-09-30T00:00:00"/>
    <s v="00"/>
    <m/>
    <x v="5"/>
    <s v="Industrial Insurance ER"/>
    <n v="16.54"/>
    <x v="1"/>
    <s v="Calculated"/>
    <n v="0"/>
    <s v="N"/>
    <n v="2577.71"/>
  </r>
  <r>
    <m/>
    <m/>
    <m/>
    <m/>
    <m/>
    <m/>
    <d v="2026-09-30T00:00:00"/>
    <s v="00"/>
    <m/>
    <x v="6"/>
    <s v="PFML - Medical Leave ER"/>
    <n v="8.33"/>
    <x v="1"/>
    <s v="Calculated"/>
    <n v="0"/>
    <s v="N"/>
    <n v="2577.71"/>
  </r>
  <r>
    <m/>
    <m/>
    <m/>
    <m/>
    <m/>
    <m/>
    <d v="2026-09-30T00:00:00"/>
    <s v="10"/>
    <s v="UH"/>
    <x v="25"/>
    <s v="Uniform CDHP"/>
    <n v="28.5"/>
    <x v="2"/>
    <s v="Calculated"/>
    <n v="0"/>
    <s v="N"/>
    <n v="2577.71"/>
  </r>
  <r>
    <m/>
    <m/>
    <m/>
    <m/>
    <m/>
    <m/>
    <d v="2026-09-30T00:00:00"/>
    <s v="31"/>
    <s v="OLTD11"/>
    <x v="9"/>
    <s v="Long Term Disability"/>
    <n v="10.06"/>
    <x v="0"/>
    <s v="Calculated"/>
    <n v="0"/>
    <s v="N"/>
    <n v="2577.71"/>
  </r>
  <r>
    <m/>
    <m/>
    <m/>
    <m/>
    <m/>
    <m/>
    <d v="2026-09-30T00:00:00"/>
    <s v="67"/>
    <s v="HSA01"/>
    <x v="26"/>
    <s v="Health Savings Account"/>
    <n v="20"/>
    <x v="2"/>
    <s v="Calculated"/>
    <n v="0"/>
    <s v="N"/>
    <n v="2577.71"/>
  </r>
  <r>
    <m/>
    <m/>
    <m/>
    <m/>
    <m/>
    <m/>
    <d v="2026-09-30T00:00:00"/>
    <s v="7Z"/>
    <s v="PER2"/>
    <x v="15"/>
    <s v="PERS Plan 2"/>
    <n v="138.68"/>
    <x v="2"/>
    <s v="Calculated"/>
    <n v="0"/>
    <s v="N"/>
    <n v="2577.71"/>
  </r>
  <r>
    <m/>
    <m/>
    <m/>
    <m/>
    <m/>
    <m/>
    <d v="2026-09-30T00:00:00"/>
    <s v="7Z"/>
    <s v="PER2"/>
    <x v="15"/>
    <s v="PERS Plan 2"/>
    <n v="143.84"/>
    <x v="1"/>
    <s v="Calculated"/>
    <n v="0"/>
    <s v="N"/>
    <n v="2577.71"/>
  </r>
  <r>
    <m/>
    <m/>
    <m/>
    <m/>
    <m/>
    <m/>
    <d v="2026-09-30T00:00:00"/>
    <s v="00"/>
    <m/>
    <x v="2"/>
    <s v="MedAid &amp; Suppl Pension EE"/>
    <n v="3.55"/>
    <x v="0"/>
    <s v="Calculated"/>
    <n v="0"/>
    <s v="N"/>
    <n v="436.82"/>
  </r>
  <r>
    <m/>
    <m/>
    <m/>
    <m/>
    <m/>
    <m/>
    <d v="2026-09-30T00:00:00"/>
    <s v="00"/>
    <m/>
    <x v="0"/>
    <s v="PFML - Family Leave EE"/>
    <n v="2.37"/>
    <x v="0"/>
    <s v="Calculated"/>
    <n v="0"/>
    <s v="N"/>
    <n v="436.82"/>
  </r>
  <r>
    <m/>
    <m/>
    <m/>
    <m/>
    <m/>
    <m/>
    <d v="2026-09-30T00:00:00"/>
    <s v="00"/>
    <m/>
    <x v="3"/>
    <s v="PFML - Medical Leave EE"/>
    <n v="1.1499999999999999"/>
    <x v="0"/>
    <s v="Calculated"/>
    <n v="0"/>
    <s v="N"/>
    <n v="436.82"/>
  </r>
  <r>
    <m/>
    <m/>
    <m/>
    <m/>
    <m/>
    <m/>
    <d v="2026-09-30T00:00:00"/>
    <s v="00"/>
    <m/>
    <x v="5"/>
    <s v="Industrial Insurance ER"/>
    <n v="5.27"/>
    <x v="1"/>
    <s v="Calculated"/>
    <n v="0"/>
    <s v="N"/>
    <n v="436.82"/>
  </r>
  <r>
    <m/>
    <m/>
    <m/>
    <m/>
    <m/>
    <m/>
    <d v="2026-09-30T00:00:00"/>
    <s v="00"/>
    <m/>
    <x v="7"/>
    <s v="MedAid &amp; Suppl Pension ER"/>
    <n v="3.55"/>
    <x v="1"/>
    <s v="Calculated"/>
    <n v="0"/>
    <s v="N"/>
    <n v="436.82"/>
  </r>
  <r>
    <m/>
    <m/>
    <m/>
    <m/>
    <m/>
    <m/>
    <d v="2026-09-30T00:00:00"/>
    <s v="00"/>
    <m/>
    <x v="6"/>
    <s v="PFML - Medical Leave ER"/>
    <n v="1.41"/>
    <x v="1"/>
    <s v="Calculated"/>
    <n v="0"/>
    <s v="N"/>
    <n v="436.82"/>
  </r>
  <r>
    <m/>
    <m/>
    <m/>
    <m/>
    <m/>
    <m/>
    <d v="2026-09-30T00:00:00"/>
    <s v="00"/>
    <m/>
    <x v="0"/>
    <s v="PFML - Family Leave EE"/>
    <n v="5.56"/>
    <x v="0"/>
    <s v="Calculated"/>
    <n v="0"/>
    <s v="N"/>
    <n v="1023.67"/>
  </r>
  <r>
    <m/>
    <m/>
    <m/>
    <m/>
    <m/>
    <m/>
    <d v="2026-09-30T00:00:00"/>
    <s v="00"/>
    <m/>
    <x v="3"/>
    <s v="PFML - Medical Leave EE"/>
    <n v="2.7"/>
    <x v="0"/>
    <s v="Calculated"/>
    <n v="0"/>
    <s v="N"/>
    <n v="1023.67"/>
  </r>
  <r>
    <m/>
    <m/>
    <m/>
    <m/>
    <m/>
    <m/>
    <d v="2026-09-30T00:00:00"/>
    <s v="00"/>
    <m/>
    <x v="2"/>
    <s v="MedAid &amp; Suppl Pension EE"/>
    <n v="2.3199999999999998"/>
    <x v="0"/>
    <s v="Calculated"/>
    <n v="0"/>
    <s v="N"/>
    <n v="1023.67"/>
  </r>
  <r>
    <m/>
    <m/>
    <m/>
    <m/>
    <m/>
    <m/>
    <d v="2026-09-30T00:00:00"/>
    <s v="00"/>
    <m/>
    <x v="6"/>
    <s v="PFML - Medical Leave ER"/>
    <n v="3.31"/>
    <x v="1"/>
    <s v="Calculated"/>
    <n v="0"/>
    <s v="N"/>
    <n v="1023.67"/>
  </r>
  <r>
    <m/>
    <m/>
    <m/>
    <m/>
    <m/>
    <m/>
    <d v="2026-09-30T00:00:00"/>
    <s v="00"/>
    <m/>
    <x v="7"/>
    <s v="MedAid &amp; Suppl Pension ER"/>
    <n v="2.3199999999999998"/>
    <x v="1"/>
    <s v="Calculated"/>
    <n v="0"/>
    <s v="N"/>
    <n v="1023.67"/>
  </r>
  <r>
    <m/>
    <m/>
    <m/>
    <m/>
    <m/>
    <m/>
    <d v="2026-09-30T00:00:00"/>
    <s v="00"/>
    <m/>
    <x v="5"/>
    <s v="Industrial Insurance ER"/>
    <n v="3.44"/>
    <x v="1"/>
    <s v="Calculated"/>
    <n v="0"/>
    <s v="N"/>
    <n v="1023.67"/>
  </r>
  <r>
    <m/>
    <m/>
    <m/>
    <m/>
    <m/>
    <m/>
    <d v="2026-09-30T00:00:00"/>
    <s v="00"/>
    <m/>
    <x v="3"/>
    <s v="PFML - Medical Leave EE"/>
    <n v="0.7"/>
    <x v="0"/>
    <s v="Calculated"/>
    <n v="0"/>
    <s v="N"/>
    <n v="265.52"/>
  </r>
  <r>
    <m/>
    <m/>
    <m/>
    <m/>
    <m/>
    <m/>
    <d v="2026-09-30T00:00:00"/>
    <s v="00"/>
    <m/>
    <x v="0"/>
    <s v="PFML - Family Leave EE"/>
    <n v="1.44"/>
    <x v="0"/>
    <s v="Calculated"/>
    <n v="0"/>
    <s v="N"/>
    <n v="265.52"/>
  </r>
  <r>
    <m/>
    <m/>
    <m/>
    <m/>
    <m/>
    <m/>
    <d v="2026-09-30T00:00:00"/>
    <s v="00"/>
    <m/>
    <x v="2"/>
    <s v="MedAid &amp; Suppl Pension EE"/>
    <n v="2.15"/>
    <x v="0"/>
    <s v="Calculated"/>
    <n v="0"/>
    <s v="N"/>
    <n v="265.52"/>
  </r>
  <r>
    <m/>
    <m/>
    <m/>
    <m/>
    <m/>
    <m/>
    <d v="2026-09-30T00:00:00"/>
    <s v="00"/>
    <m/>
    <x v="5"/>
    <s v="Industrial Insurance ER"/>
    <n v="3.2"/>
    <x v="1"/>
    <s v="Calculated"/>
    <n v="0"/>
    <s v="N"/>
    <n v="265.52"/>
  </r>
  <r>
    <m/>
    <m/>
    <m/>
    <m/>
    <m/>
    <m/>
    <d v="2026-09-30T00:00:00"/>
    <s v="00"/>
    <m/>
    <x v="7"/>
    <s v="MedAid &amp; Suppl Pension ER"/>
    <n v="2.15"/>
    <x v="1"/>
    <s v="Calculated"/>
    <n v="0"/>
    <s v="N"/>
    <n v="265.52"/>
  </r>
  <r>
    <m/>
    <m/>
    <m/>
    <m/>
    <m/>
    <m/>
    <d v="2026-09-30T00:00:00"/>
    <s v="00"/>
    <m/>
    <x v="6"/>
    <s v="PFML - Medical Leave ER"/>
    <n v="0.86"/>
    <x v="1"/>
    <s v="Calculated"/>
    <n v="0"/>
    <s v="N"/>
    <n v="265.52"/>
  </r>
  <r>
    <m/>
    <m/>
    <m/>
    <m/>
    <m/>
    <m/>
    <d v="2026-09-30T00:00:00"/>
    <s v="00"/>
    <m/>
    <x v="3"/>
    <s v="PFML - Medical Leave EE"/>
    <n v="9.73"/>
    <x v="0"/>
    <s v="Calculated"/>
    <n v="0"/>
    <s v="N"/>
    <n v="3687.37"/>
  </r>
  <r>
    <m/>
    <m/>
    <m/>
    <m/>
    <m/>
    <m/>
    <d v="2026-09-30T00:00:00"/>
    <s v="00"/>
    <m/>
    <x v="0"/>
    <s v="PFML - Family Leave EE"/>
    <n v="20.02"/>
    <x v="0"/>
    <s v="Calculated"/>
    <n v="0"/>
    <s v="N"/>
    <n v="3687.37"/>
  </r>
  <r>
    <m/>
    <m/>
    <m/>
    <m/>
    <m/>
    <m/>
    <d v="2026-09-30T00:00:00"/>
    <s v="00"/>
    <m/>
    <x v="2"/>
    <s v="MedAid &amp; Suppl Pension EE"/>
    <n v="11.15"/>
    <x v="0"/>
    <s v="Calculated"/>
    <n v="0"/>
    <s v="N"/>
    <n v="3687.37"/>
  </r>
  <r>
    <m/>
    <m/>
    <m/>
    <m/>
    <m/>
    <m/>
    <d v="2026-09-30T00:00:00"/>
    <s v="00"/>
    <m/>
    <x v="6"/>
    <s v="PFML - Medical Leave ER"/>
    <n v="11.91"/>
    <x v="1"/>
    <s v="Calculated"/>
    <n v="0"/>
    <s v="N"/>
    <n v="3687.37"/>
  </r>
  <r>
    <m/>
    <m/>
    <m/>
    <m/>
    <m/>
    <m/>
    <d v="2026-09-30T00:00:00"/>
    <s v="00"/>
    <m/>
    <x v="7"/>
    <s v="MedAid &amp; Suppl Pension ER"/>
    <n v="11.15"/>
    <x v="1"/>
    <s v="Calculated"/>
    <n v="0"/>
    <s v="N"/>
    <n v="3687.37"/>
  </r>
  <r>
    <m/>
    <m/>
    <m/>
    <m/>
    <m/>
    <m/>
    <d v="2026-09-30T00:00:00"/>
    <s v="00"/>
    <m/>
    <x v="4"/>
    <s v="HERP Supplemental Funding"/>
    <n v="4.79"/>
    <x v="1"/>
    <s v="Calculated"/>
    <n v="0"/>
    <s v="N"/>
    <n v="3687.37"/>
  </r>
  <r>
    <m/>
    <m/>
    <m/>
    <m/>
    <m/>
    <m/>
    <d v="2026-09-30T00:00:00"/>
    <s v="00"/>
    <m/>
    <x v="5"/>
    <s v="Industrial Insurance ER"/>
    <n v="16.54"/>
    <x v="1"/>
    <s v="Calculated"/>
    <n v="0"/>
    <s v="N"/>
    <n v="3687.37"/>
  </r>
  <r>
    <m/>
    <m/>
    <m/>
    <m/>
    <m/>
    <m/>
    <d v="2026-09-30T00:00:00"/>
    <s v="10"/>
    <s v="CH"/>
    <x v="32"/>
    <s v="Kaiser WA CDHP"/>
    <n v="25"/>
    <x v="2"/>
    <s v="Calculated"/>
    <n v="0"/>
    <s v="N"/>
    <n v="3687.37"/>
  </r>
  <r>
    <m/>
    <m/>
    <m/>
    <m/>
    <m/>
    <m/>
    <d v="2026-09-30T00:00:00"/>
    <s v="7X"/>
    <s v="SBRP1"/>
    <x v="10"/>
    <s v="SBRP (TIAA-CREF)"/>
    <n v="184.37"/>
    <x v="2"/>
    <s v="Calculated"/>
    <n v="0"/>
    <s v="N"/>
    <n v="3687.37"/>
  </r>
  <r>
    <m/>
    <m/>
    <m/>
    <m/>
    <m/>
    <m/>
    <d v="2026-09-30T00:00:00"/>
    <s v="7X"/>
    <s v="SBRP1"/>
    <x v="10"/>
    <s v="SBRP (TIAA-CREF)"/>
    <n v="184.37"/>
    <x v="1"/>
    <s v="Calculated"/>
    <n v="0"/>
    <s v="N"/>
    <n v="3687.37"/>
  </r>
  <r>
    <m/>
    <m/>
    <m/>
    <m/>
    <m/>
    <m/>
    <d v="2026-09-30T00:00:00"/>
    <s v="00"/>
    <m/>
    <x v="3"/>
    <s v="PFML - Medical Leave EE"/>
    <n v="2.5299999999999998"/>
    <x v="0"/>
    <s v="Calculated"/>
    <n v="0"/>
    <s v="N"/>
    <n v="960.08"/>
  </r>
  <r>
    <m/>
    <m/>
    <m/>
    <m/>
    <m/>
    <m/>
    <d v="2026-09-30T00:00:00"/>
    <s v="00"/>
    <m/>
    <x v="0"/>
    <s v="PFML - Family Leave EE"/>
    <n v="5.21"/>
    <x v="0"/>
    <s v="Calculated"/>
    <n v="0"/>
    <s v="N"/>
    <n v="960.08"/>
  </r>
  <r>
    <m/>
    <m/>
    <m/>
    <m/>
    <m/>
    <m/>
    <d v="2026-09-30T00:00:00"/>
    <s v="00"/>
    <m/>
    <x v="2"/>
    <s v="MedAid &amp; Suppl Pension EE"/>
    <n v="2.38"/>
    <x v="0"/>
    <s v="Calculated"/>
    <n v="0"/>
    <s v="N"/>
    <n v="960.08"/>
  </r>
  <r>
    <m/>
    <m/>
    <m/>
    <m/>
    <m/>
    <m/>
    <d v="2026-09-30T00:00:00"/>
    <s v="00"/>
    <m/>
    <x v="6"/>
    <s v="PFML - Medical Leave ER"/>
    <n v="3.1"/>
    <x v="1"/>
    <s v="Calculated"/>
    <n v="0"/>
    <s v="N"/>
    <n v="960.08"/>
  </r>
  <r>
    <m/>
    <m/>
    <m/>
    <m/>
    <m/>
    <m/>
    <d v="2026-09-30T00:00:00"/>
    <s v="00"/>
    <m/>
    <x v="7"/>
    <s v="MedAid &amp; Suppl Pension ER"/>
    <n v="2.38"/>
    <x v="1"/>
    <s v="Calculated"/>
    <n v="0"/>
    <s v="N"/>
    <n v="960.08"/>
  </r>
  <r>
    <m/>
    <m/>
    <m/>
    <m/>
    <m/>
    <m/>
    <d v="2026-09-30T00:00:00"/>
    <s v="00"/>
    <m/>
    <x v="5"/>
    <s v="Industrial Insurance ER"/>
    <n v="3.53"/>
    <x v="1"/>
    <s v="Calculated"/>
    <n v="0"/>
    <s v="N"/>
    <n v="960.08"/>
  </r>
  <r>
    <m/>
    <m/>
    <m/>
    <m/>
    <m/>
    <m/>
    <d v="2026-09-30T00:00:00"/>
    <s v="00"/>
    <m/>
    <x v="4"/>
    <s v="HERP Supplemental Funding"/>
    <n v="1.25"/>
    <x v="1"/>
    <s v="Calculated"/>
    <n v="0"/>
    <s v="N"/>
    <n v="960.08"/>
  </r>
  <r>
    <m/>
    <m/>
    <m/>
    <m/>
    <m/>
    <m/>
    <d v="2026-09-30T00:00:00"/>
    <s v="10"/>
    <s v="U"/>
    <x v="8"/>
    <s v="Uniform Classic"/>
    <n v="145"/>
    <x v="2"/>
    <s v="Calculated"/>
    <n v="0"/>
    <s v="N"/>
    <n v="960.08"/>
  </r>
  <r>
    <m/>
    <m/>
    <m/>
    <m/>
    <m/>
    <m/>
    <d v="2026-09-30T00:00:00"/>
    <s v="31"/>
    <s v="OLTD11"/>
    <x v="9"/>
    <s v="Long Term Disability"/>
    <n v="11.88"/>
    <x v="0"/>
    <s v="Calculated"/>
    <n v="0"/>
    <s v="N"/>
    <n v="960.08"/>
  </r>
  <r>
    <m/>
    <m/>
    <m/>
    <m/>
    <m/>
    <m/>
    <d v="2026-09-30T00:00:00"/>
    <s v="7X"/>
    <s v="SBRP1"/>
    <x v="10"/>
    <s v="SBRP (TIAA-CREF)"/>
    <n v="48"/>
    <x v="2"/>
    <s v="Calculated"/>
    <n v="0"/>
    <s v="N"/>
    <n v="960.08"/>
  </r>
  <r>
    <m/>
    <m/>
    <m/>
    <m/>
    <m/>
    <m/>
    <d v="2026-09-30T00:00:00"/>
    <s v="7X"/>
    <s v="SBRP1"/>
    <x v="10"/>
    <s v="SBRP (TIAA-CREF)"/>
    <n v="48"/>
    <x v="1"/>
    <s v="Calculated"/>
    <n v="0"/>
    <s v="N"/>
    <n v="960.08"/>
  </r>
  <r>
    <m/>
    <m/>
    <m/>
    <m/>
    <m/>
    <m/>
    <d v="2026-09-30T00:00:00"/>
    <s v="00"/>
    <m/>
    <x v="2"/>
    <s v="MedAid &amp; Suppl Pension EE"/>
    <n v="11.15"/>
    <x v="0"/>
    <s v="Calculated"/>
    <n v="0"/>
    <s v="N"/>
    <n v="3866.63"/>
  </r>
  <r>
    <m/>
    <m/>
    <m/>
    <m/>
    <m/>
    <m/>
    <d v="2026-09-30T00:00:00"/>
    <s v="00"/>
    <m/>
    <x v="3"/>
    <s v="PFML - Medical Leave EE"/>
    <n v="10.210000000000001"/>
    <x v="0"/>
    <s v="Calculated"/>
    <n v="0"/>
    <s v="N"/>
    <n v="3866.63"/>
  </r>
  <r>
    <m/>
    <m/>
    <m/>
    <m/>
    <m/>
    <m/>
    <d v="2026-09-30T00:00:00"/>
    <s v="00"/>
    <m/>
    <x v="0"/>
    <s v="PFML - Family Leave EE"/>
    <n v="21"/>
    <x v="0"/>
    <s v="Calculated"/>
    <n v="0"/>
    <s v="N"/>
    <n v="3866.63"/>
  </r>
  <r>
    <m/>
    <m/>
    <m/>
    <m/>
    <m/>
    <m/>
    <d v="2026-09-30T00:00:00"/>
    <s v="00"/>
    <m/>
    <x v="1"/>
    <s v="Dues - AFT 4184 Category G-H"/>
    <n v="57.42"/>
    <x v="0"/>
    <s v="Calculated"/>
    <n v="0"/>
    <s v="N"/>
    <n v="3866.63"/>
  </r>
  <r>
    <m/>
    <m/>
    <m/>
    <m/>
    <m/>
    <m/>
    <d v="2026-09-30T00:00:00"/>
    <s v="00"/>
    <m/>
    <x v="36"/>
    <s v="Garnishment"/>
    <n v="628.5"/>
    <x v="0"/>
    <s v="Calculated"/>
    <n v="0"/>
    <s v="N"/>
    <n v="3866.63"/>
  </r>
  <r>
    <m/>
    <m/>
    <m/>
    <m/>
    <m/>
    <m/>
    <d v="2026-09-30T00:00:00"/>
    <s v="00"/>
    <m/>
    <x v="5"/>
    <s v="Industrial Insurance ER"/>
    <n v="16.54"/>
    <x v="1"/>
    <s v="Calculated"/>
    <n v="0"/>
    <s v="N"/>
    <n v="3866.63"/>
  </r>
  <r>
    <m/>
    <m/>
    <m/>
    <m/>
    <m/>
    <m/>
    <d v="2026-09-30T00:00:00"/>
    <s v="00"/>
    <m/>
    <x v="6"/>
    <s v="PFML - Medical Leave ER"/>
    <n v="12.49"/>
    <x v="1"/>
    <s v="Calculated"/>
    <n v="0"/>
    <s v="N"/>
    <n v="3866.63"/>
  </r>
  <r>
    <m/>
    <m/>
    <m/>
    <m/>
    <m/>
    <m/>
    <d v="2026-09-30T00:00:00"/>
    <s v="00"/>
    <m/>
    <x v="7"/>
    <s v="MedAid &amp; Suppl Pension ER"/>
    <n v="11.15"/>
    <x v="1"/>
    <s v="Calculated"/>
    <n v="0"/>
    <s v="N"/>
    <n v="3866.63"/>
  </r>
  <r>
    <m/>
    <m/>
    <m/>
    <m/>
    <m/>
    <m/>
    <d v="2026-09-30T00:00:00"/>
    <s v="10"/>
    <s v="CH"/>
    <x v="32"/>
    <s v="Kaiser WA CDHP"/>
    <n v="12.5"/>
    <x v="2"/>
    <s v="Calculated"/>
    <n v="0"/>
    <s v="N"/>
    <n v="3866.63"/>
  </r>
  <r>
    <m/>
    <m/>
    <m/>
    <m/>
    <m/>
    <m/>
    <d v="2026-09-30T00:00:00"/>
    <s v="49"/>
    <s v="SAV02"/>
    <x v="11"/>
    <s v="Wa State Deferred Comp Plan"/>
    <n v="116"/>
    <x v="2"/>
    <s v="Calculated"/>
    <n v="0"/>
    <s v="N"/>
    <n v="3866.63"/>
  </r>
  <r>
    <m/>
    <m/>
    <m/>
    <m/>
    <m/>
    <m/>
    <d v="2026-09-30T00:00:00"/>
    <s v="67"/>
    <s v="HSA01"/>
    <x v="26"/>
    <s v="Health Savings Account"/>
    <n v="30"/>
    <x v="2"/>
    <s v="Calculated"/>
    <n v="0"/>
    <s v="N"/>
    <n v="3866.63"/>
  </r>
  <r>
    <m/>
    <m/>
    <m/>
    <m/>
    <m/>
    <m/>
    <d v="2026-09-30T00:00:00"/>
    <s v="7Y"/>
    <s v="TRS3SB"/>
    <x v="39"/>
    <s v="TRS 3 Self Investment"/>
    <n v="193.33"/>
    <x v="2"/>
    <s v="Calculated"/>
    <n v="0"/>
    <s v="N"/>
    <n v="3866.63"/>
  </r>
  <r>
    <m/>
    <m/>
    <m/>
    <m/>
    <m/>
    <m/>
    <d v="2026-09-30T00:00:00"/>
    <s v="7Y"/>
    <s v="TRS3SB"/>
    <x v="39"/>
    <s v="TRS 3 Self Investment"/>
    <n v="299.27999999999997"/>
    <x v="1"/>
    <s v="Calculated"/>
    <n v="0"/>
    <s v="N"/>
    <n v="3866.63"/>
  </r>
  <r>
    <m/>
    <m/>
    <m/>
    <m/>
    <m/>
    <m/>
    <d v="2026-09-30T00:00:00"/>
    <s v="00"/>
    <m/>
    <x v="3"/>
    <s v="PFML - Medical Leave EE"/>
    <n v="0.37"/>
    <x v="0"/>
    <s v="Calculated"/>
    <n v="0"/>
    <s v="N"/>
    <n v="140"/>
  </r>
  <r>
    <m/>
    <m/>
    <m/>
    <m/>
    <m/>
    <m/>
    <d v="2026-09-30T00:00:00"/>
    <s v="00"/>
    <m/>
    <x v="0"/>
    <s v="PFML - Family Leave EE"/>
    <n v="0.76"/>
    <x v="0"/>
    <s v="Calculated"/>
    <n v="0"/>
    <s v="N"/>
    <n v="140"/>
  </r>
  <r>
    <m/>
    <m/>
    <m/>
    <m/>
    <m/>
    <m/>
    <d v="2026-09-30T00:00:00"/>
    <s v="00"/>
    <m/>
    <x v="2"/>
    <s v="MedAid &amp; Suppl Pension EE"/>
    <n v="0.69"/>
    <x v="0"/>
    <s v="Calculated"/>
    <n v="0"/>
    <s v="N"/>
    <n v="140"/>
  </r>
  <r>
    <m/>
    <m/>
    <m/>
    <m/>
    <m/>
    <m/>
    <d v="2026-09-30T00:00:00"/>
    <s v="00"/>
    <m/>
    <x v="6"/>
    <s v="PFML - Medical Leave ER"/>
    <n v="0.45"/>
    <x v="1"/>
    <s v="Calculated"/>
    <n v="0"/>
    <s v="N"/>
    <n v="140"/>
  </r>
  <r>
    <m/>
    <m/>
    <m/>
    <m/>
    <m/>
    <m/>
    <d v="2026-09-30T00:00:00"/>
    <s v="00"/>
    <m/>
    <x v="7"/>
    <s v="MedAid &amp; Suppl Pension ER"/>
    <n v="0.69"/>
    <x v="1"/>
    <s v="Calculated"/>
    <n v="0"/>
    <s v="N"/>
    <n v="140"/>
  </r>
  <r>
    <m/>
    <m/>
    <m/>
    <m/>
    <m/>
    <m/>
    <d v="2026-09-30T00:00:00"/>
    <s v="00"/>
    <m/>
    <x v="5"/>
    <s v="Industrial Insurance ER"/>
    <n v="1.03"/>
    <x v="1"/>
    <s v="Calculated"/>
    <n v="0"/>
    <s v="N"/>
    <n v="140"/>
  </r>
  <r>
    <m/>
    <m/>
    <m/>
    <m/>
    <m/>
    <m/>
    <d v="2026-09-30T00:00:00"/>
    <s v="00"/>
    <m/>
    <x v="0"/>
    <s v="PFML - Family Leave EE"/>
    <n v="6.78"/>
    <x v="0"/>
    <s v="Calculated"/>
    <n v="0"/>
    <s v="N"/>
    <n v="1248"/>
  </r>
  <r>
    <m/>
    <m/>
    <m/>
    <m/>
    <m/>
    <m/>
    <d v="2026-09-30T00:00:00"/>
    <s v="00"/>
    <m/>
    <x v="2"/>
    <s v="MedAid &amp; Suppl Pension EE"/>
    <n v="8.91"/>
    <x v="0"/>
    <s v="Calculated"/>
    <n v="0"/>
    <s v="N"/>
    <n v="1248"/>
  </r>
  <r>
    <m/>
    <m/>
    <m/>
    <m/>
    <m/>
    <m/>
    <d v="2026-09-30T00:00:00"/>
    <s v="00"/>
    <m/>
    <x v="3"/>
    <s v="PFML - Medical Leave EE"/>
    <n v="3.29"/>
    <x v="0"/>
    <s v="Calculated"/>
    <n v="0"/>
    <s v="N"/>
    <n v="1248"/>
  </r>
  <r>
    <m/>
    <m/>
    <m/>
    <m/>
    <m/>
    <m/>
    <d v="2026-09-30T00:00:00"/>
    <s v="00"/>
    <m/>
    <x v="5"/>
    <s v="Industrial Insurance ER"/>
    <n v="13.22"/>
    <x v="1"/>
    <s v="Calculated"/>
    <n v="0"/>
    <s v="N"/>
    <n v="1248"/>
  </r>
  <r>
    <m/>
    <m/>
    <m/>
    <m/>
    <m/>
    <m/>
    <d v="2026-09-30T00:00:00"/>
    <s v="00"/>
    <m/>
    <x v="7"/>
    <s v="MedAid &amp; Suppl Pension ER"/>
    <n v="8.91"/>
    <x v="1"/>
    <s v="Calculated"/>
    <n v="0"/>
    <s v="N"/>
    <n v="1248"/>
  </r>
  <r>
    <m/>
    <m/>
    <m/>
    <m/>
    <m/>
    <m/>
    <d v="2026-09-30T00:00:00"/>
    <s v="00"/>
    <m/>
    <x v="6"/>
    <s v="PFML - Medical Leave ER"/>
    <n v="4.03"/>
    <x v="1"/>
    <s v="Calculated"/>
    <n v="0"/>
    <s v="N"/>
    <n v="1248"/>
  </r>
  <r>
    <m/>
    <m/>
    <m/>
    <m/>
    <m/>
    <m/>
    <d v="2026-09-30T00:00:00"/>
    <s v="00"/>
    <m/>
    <x v="35"/>
    <s v="AFLAC"/>
    <n v="49.79"/>
    <x v="0"/>
    <s v="Calculated"/>
    <n v="0"/>
    <s v="N"/>
    <n v="6839.3"/>
  </r>
  <r>
    <m/>
    <m/>
    <m/>
    <m/>
    <m/>
    <m/>
    <d v="2026-09-30T00:00:00"/>
    <s v="00"/>
    <m/>
    <x v="0"/>
    <s v="PFML - Family Leave EE"/>
    <n v="37.14"/>
    <x v="0"/>
    <s v="Calculated"/>
    <n v="0"/>
    <s v="N"/>
    <n v="6839.3"/>
  </r>
  <r>
    <m/>
    <m/>
    <m/>
    <m/>
    <m/>
    <m/>
    <d v="2026-09-30T00:00:00"/>
    <s v="00"/>
    <m/>
    <x v="3"/>
    <s v="PFML - Medical Leave EE"/>
    <n v="18.059999999999999"/>
    <x v="0"/>
    <s v="Calculated"/>
    <n v="0"/>
    <s v="N"/>
    <n v="6839.3"/>
  </r>
  <r>
    <m/>
    <m/>
    <m/>
    <m/>
    <m/>
    <m/>
    <d v="2026-09-30T00:00:00"/>
    <s v="00"/>
    <m/>
    <x v="2"/>
    <s v="MedAid &amp; Suppl Pension EE"/>
    <n v="11.15"/>
    <x v="0"/>
    <s v="Calculated"/>
    <n v="0"/>
    <s v="N"/>
    <n v="6839.3"/>
  </r>
  <r>
    <m/>
    <m/>
    <m/>
    <m/>
    <m/>
    <m/>
    <d v="2026-09-30T00:00:00"/>
    <s v="00"/>
    <m/>
    <x v="5"/>
    <s v="Industrial Insurance ER"/>
    <n v="16.54"/>
    <x v="1"/>
    <s v="Calculated"/>
    <n v="0"/>
    <s v="N"/>
    <n v="6839.3"/>
  </r>
  <r>
    <m/>
    <m/>
    <m/>
    <m/>
    <m/>
    <m/>
    <d v="2026-09-30T00:00:00"/>
    <s v="00"/>
    <m/>
    <x v="7"/>
    <s v="MedAid &amp; Suppl Pension ER"/>
    <n v="11.15"/>
    <x v="1"/>
    <s v="Calculated"/>
    <n v="0"/>
    <s v="N"/>
    <n v="6839.3"/>
  </r>
  <r>
    <m/>
    <m/>
    <m/>
    <m/>
    <m/>
    <m/>
    <d v="2026-09-30T00:00:00"/>
    <s v="00"/>
    <m/>
    <x v="6"/>
    <s v="PFML - Medical Leave ER"/>
    <n v="22.09"/>
    <x v="1"/>
    <s v="Calculated"/>
    <n v="0"/>
    <s v="N"/>
    <n v="6839.3"/>
  </r>
  <r>
    <m/>
    <m/>
    <m/>
    <m/>
    <m/>
    <m/>
    <d v="2026-09-30T00:00:00"/>
    <s v="00"/>
    <m/>
    <x v="4"/>
    <s v="HERP Supplemental Funding"/>
    <n v="8.89"/>
    <x v="1"/>
    <s v="Calculated"/>
    <n v="0"/>
    <s v="N"/>
    <n v="6839.3"/>
  </r>
  <r>
    <m/>
    <m/>
    <m/>
    <m/>
    <m/>
    <m/>
    <d v="2026-09-30T00:00:00"/>
    <s v="10"/>
    <s v="U"/>
    <x v="8"/>
    <s v="Uniform Classic"/>
    <n v="72.5"/>
    <x v="2"/>
    <s v="Calculated"/>
    <n v="0"/>
    <s v="N"/>
    <n v="6839.3"/>
  </r>
  <r>
    <m/>
    <m/>
    <m/>
    <m/>
    <m/>
    <m/>
    <d v="2026-09-30T00:00:00"/>
    <s v="31"/>
    <s v="OLTD03"/>
    <x v="9"/>
    <s v="Long Term Disability"/>
    <n v="34.200000000000003"/>
    <x v="0"/>
    <s v="Calculated"/>
    <n v="0"/>
    <s v="N"/>
    <n v="6839.3"/>
  </r>
  <r>
    <m/>
    <m/>
    <m/>
    <m/>
    <m/>
    <m/>
    <d v="2026-09-30T00:00:00"/>
    <s v="7X"/>
    <s v="SBRP3"/>
    <x v="10"/>
    <s v="SBRP (TIAA-CREF)"/>
    <n v="683.93"/>
    <x v="2"/>
    <s v="Calculated"/>
    <n v="0"/>
    <s v="N"/>
    <n v="6839.3"/>
  </r>
  <r>
    <m/>
    <m/>
    <m/>
    <m/>
    <m/>
    <m/>
    <d v="2026-09-30T00:00:00"/>
    <s v="7X"/>
    <s v="SBRP3"/>
    <x v="10"/>
    <s v="SBRP (TIAA-CREF)"/>
    <n v="683.93"/>
    <x v="1"/>
    <s v="Calculated"/>
    <n v="0"/>
    <s v="N"/>
    <n v="6839.3"/>
  </r>
  <r>
    <m/>
    <m/>
    <m/>
    <m/>
    <m/>
    <m/>
    <d v="2026-09-30T00:00:00"/>
    <s v="00"/>
    <m/>
    <x v="3"/>
    <s v="PFML - Medical Leave EE"/>
    <n v="9.98"/>
    <x v="0"/>
    <s v="Calculated"/>
    <n v="0"/>
    <s v="N"/>
    <n v="3780.72"/>
  </r>
  <r>
    <m/>
    <m/>
    <m/>
    <m/>
    <m/>
    <m/>
    <d v="2026-09-30T00:00:00"/>
    <s v="00"/>
    <m/>
    <x v="1"/>
    <s v="Dues - AFT 4184 Category G-H"/>
    <n v="57.42"/>
    <x v="0"/>
    <s v="Calculated"/>
    <n v="0"/>
    <s v="N"/>
    <n v="3780.72"/>
  </r>
  <r>
    <m/>
    <m/>
    <m/>
    <m/>
    <m/>
    <m/>
    <d v="2026-09-30T00:00:00"/>
    <s v="00"/>
    <m/>
    <x v="0"/>
    <s v="PFML - Family Leave EE"/>
    <n v="20.53"/>
    <x v="0"/>
    <s v="Calculated"/>
    <n v="0"/>
    <s v="N"/>
    <n v="3780.72"/>
  </r>
  <r>
    <m/>
    <m/>
    <m/>
    <m/>
    <m/>
    <m/>
    <d v="2026-09-30T00:00:00"/>
    <s v="00"/>
    <m/>
    <x v="2"/>
    <s v="MedAid &amp; Suppl Pension EE"/>
    <n v="11.15"/>
    <x v="0"/>
    <s v="Calculated"/>
    <n v="0"/>
    <s v="N"/>
    <n v="3780.72"/>
  </r>
  <r>
    <m/>
    <m/>
    <m/>
    <m/>
    <m/>
    <m/>
    <d v="2026-09-30T00:00:00"/>
    <s v="00"/>
    <m/>
    <x v="7"/>
    <s v="MedAid &amp; Suppl Pension ER"/>
    <n v="11.15"/>
    <x v="1"/>
    <s v="Calculated"/>
    <n v="0"/>
    <s v="N"/>
    <n v="3780.72"/>
  </r>
  <r>
    <m/>
    <m/>
    <m/>
    <m/>
    <m/>
    <m/>
    <d v="2026-09-30T00:00:00"/>
    <s v="00"/>
    <m/>
    <x v="5"/>
    <s v="Industrial Insurance ER"/>
    <n v="16.54"/>
    <x v="1"/>
    <s v="Calculated"/>
    <n v="0"/>
    <s v="N"/>
    <n v="3780.72"/>
  </r>
  <r>
    <m/>
    <m/>
    <m/>
    <m/>
    <m/>
    <m/>
    <d v="2026-09-30T00:00:00"/>
    <s v="00"/>
    <m/>
    <x v="6"/>
    <s v="PFML - Medical Leave ER"/>
    <n v="12.21"/>
    <x v="1"/>
    <s v="Calculated"/>
    <n v="0"/>
    <s v="N"/>
    <n v="3780.72"/>
  </r>
  <r>
    <m/>
    <m/>
    <m/>
    <m/>
    <m/>
    <m/>
    <d v="2026-09-30T00:00:00"/>
    <s v="10"/>
    <s v="U"/>
    <x v="8"/>
    <s v="Uniform Classic"/>
    <n v="127"/>
    <x v="2"/>
    <s v="Calculated"/>
    <n v="0"/>
    <s v="N"/>
    <n v="3780.72"/>
  </r>
  <r>
    <m/>
    <m/>
    <m/>
    <m/>
    <m/>
    <m/>
    <d v="2026-09-30T00:00:00"/>
    <s v="31"/>
    <s v="OLTD11"/>
    <x v="9"/>
    <s v="Long Term Disability"/>
    <n v="14.03"/>
    <x v="0"/>
    <s v="Calculated"/>
    <n v="0"/>
    <s v="N"/>
    <n v="3780.72"/>
  </r>
  <r>
    <m/>
    <m/>
    <m/>
    <m/>
    <m/>
    <m/>
    <d v="2026-09-30T00:00:00"/>
    <s v="60"/>
    <s v="FSA01"/>
    <x v="14"/>
    <s v="Flexible Spending Account"/>
    <n v="100"/>
    <x v="2"/>
    <s v="Calculated"/>
    <n v="0"/>
    <s v="N"/>
    <n v="3780.72"/>
  </r>
  <r>
    <m/>
    <m/>
    <m/>
    <m/>
    <m/>
    <m/>
    <d v="2026-09-30T00:00:00"/>
    <s v="7Y"/>
    <s v="TRS3SI"/>
    <x v="39"/>
    <s v="TRS 3 Self Investment"/>
    <n v="378.07"/>
    <x v="2"/>
    <s v="Calculated"/>
    <n v="0"/>
    <s v="N"/>
    <n v="3780.72"/>
  </r>
  <r>
    <m/>
    <m/>
    <m/>
    <m/>
    <m/>
    <m/>
    <d v="2026-09-30T00:00:00"/>
    <s v="7Y"/>
    <s v="TRS3SI"/>
    <x v="39"/>
    <s v="TRS 3 Self Investment"/>
    <n v="292.63"/>
    <x v="1"/>
    <s v="Calculated"/>
    <n v="0"/>
    <s v="N"/>
    <n v="3780.72"/>
  </r>
  <r>
    <m/>
    <m/>
    <m/>
    <m/>
    <m/>
    <m/>
    <d v="2026-09-30T00:00:00"/>
    <s v="00"/>
    <m/>
    <x v="0"/>
    <s v="PFML - Family Leave EE"/>
    <n v="11.11"/>
    <x v="0"/>
    <s v="Calculated"/>
    <n v="0"/>
    <s v="N"/>
    <n v="2046.5"/>
  </r>
  <r>
    <m/>
    <m/>
    <m/>
    <m/>
    <m/>
    <m/>
    <d v="2026-09-30T00:00:00"/>
    <s v="00"/>
    <m/>
    <x v="2"/>
    <s v="MedAid &amp; Suppl Pension EE"/>
    <n v="11.15"/>
    <x v="0"/>
    <s v="Calculated"/>
    <n v="0"/>
    <s v="N"/>
    <n v="2046.5"/>
  </r>
  <r>
    <m/>
    <m/>
    <m/>
    <m/>
    <m/>
    <m/>
    <d v="2026-09-30T00:00:00"/>
    <s v="00"/>
    <m/>
    <x v="3"/>
    <s v="PFML - Medical Leave EE"/>
    <n v="5.4"/>
    <x v="0"/>
    <s v="Calculated"/>
    <n v="0"/>
    <s v="N"/>
    <n v="2046.5"/>
  </r>
  <r>
    <m/>
    <m/>
    <m/>
    <m/>
    <m/>
    <m/>
    <d v="2026-09-30T00:00:00"/>
    <s v="00"/>
    <m/>
    <x v="6"/>
    <s v="PFML - Medical Leave ER"/>
    <n v="6.61"/>
    <x v="1"/>
    <s v="Calculated"/>
    <n v="0"/>
    <s v="N"/>
    <n v="2046.5"/>
  </r>
  <r>
    <m/>
    <m/>
    <m/>
    <m/>
    <m/>
    <m/>
    <d v="2026-09-30T00:00:00"/>
    <s v="00"/>
    <m/>
    <x v="5"/>
    <s v="Industrial Insurance ER"/>
    <n v="16.54"/>
    <x v="1"/>
    <s v="Calculated"/>
    <n v="0"/>
    <s v="N"/>
    <n v="2046.5"/>
  </r>
  <r>
    <m/>
    <m/>
    <m/>
    <m/>
    <m/>
    <m/>
    <d v="2026-09-30T00:00:00"/>
    <s v="00"/>
    <m/>
    <x v="7"/>
    <s v="MedAid &amp; Suppl Pension ER"/>
    <n v="11.15"/>
    <x v="1"/>
    <s v="Calculated"/>
    <n v="0"/>
    <s v="N"/>
    <n v="2046.5"/>
  </r>
  <r>
    <m/>
    <m/>
    <m/>
    <m/>
    <m/>
    <m/>
    <d v="2026-09-30T00:00:00"/>
    <s v="31"/>
    <s v="OLTD11"/>
    <x v="9"/>
    <s v="Long Term Disability"/>
    <n v="7.98"/>
    <x v="0"/>
    <s v="Calculated"/>
    <n v="0"/>
    <s v="N"/>
    <n v="2046.5"/>
  </r>
  <r>
    <m/>
    <m/>
    <m/>
    <m/>
    <m/>
    <m/>
    <d v="2026-09-30T00:00:00"/>
    <s v="49"/>
    <s v="SAV02"/>
    <x v="11"/>
    <s v="Wa State Deferred Comp Plan"/>
    <n v="61.4"/>
    <x v="2"/>
    <s v="Calculated"/>
    <n v="0"/>
    <s v="N"/>
    <n v="2046.5"/>
  </r>
  <r>
    <m/>
    <m/>
    <m/>
    <m/>
    <m/>
    <m/>
    <d v="2026-09-30T00:00:00"/>
    <s v="7Z"/>
    <s v="PER2"/>
    <x v="15"/>
    <s v="PERS Plan 2"/>
    <n v="110.1"/>
    <x v="2"/>
    <s v="Calculated"/>
    <n v="0"/>
    <s v="N"/>
    <n v="2046.5"/>
  </r>
  <r>
    <m/>
    <m/>
    <m/>
    <m/>
    <m/>
    <m/>
    <d v="2026-09-30T00:00:00"/>
    <s v="7Z"/>
    <s v="PER2"/>
    <x v="15"/>
    <s v="PERS Plan 2"/>
    <n v="114.19"/>
    <x v="1"/>
    <s v="Calculated"/>
    <n v="0"/>
    <s v="N"/>
    <n v="2046.5"/>
  </r>
  <r>
    <m/>
    <m/>
    <m/>
    <m/>
    <m/>
    <m/>
    <d v="2026-09-30T00:00:00"/>
    <s v="00"/>
    <m/>
    <x v="2"/>
    <s v="MedAid &amp; Suppl Pension EE"/>
    <n v="11.15"/>
    <x v="0"/>
    <s v="Calculated"/>
    <n v="0"/>
    <s v="N"/>
    <n v="3272.33"/>
  </r>
  <r>
    <m/>
    <m/>
    <m/>
    <m/>
    <m/>
    <m/>
    <d v="2026-09-30T00:00:00"/>
    <s v="00"/>
    <m/>
    <x v="3"/>
    <s v="PFML - Medical Leave EE"/>
    <n v="8.64"/>
    <x v="0"/>
    <s v="Calculated"/>
    <n v="0"/>
    <s v="N"/>
    <n v="3272.33"/>
  </r>
  <r>
    <m/>
    <m/>
    <m/>
    <m/>
    <m/>
    <m/>
    <d v="2026-09-30T00:00:00"/>
    <s v="00"/>
    <m/>
    <x v="0"/>
    <s v="PFML - Family Leave EE"/>
    <n v="17.77"/>
    <x v="0"/>
    <s v="Calculated"/>
    <n v="0"/>
    <s v="N"/>
    <n v="3272.33"/>
  </r>
  <r>
    <m/>
    <m/>
    <m/>
    <m/>
    <m/>
    <m/>
    <d v="2026-09-30T00:00:00"/>
    <s v="00"/>
    <m/>
    <x v="20"/>
    <s v="Pension - IOUE Custodian"/>
    <n v="86.67"/>
    <x v="2"/>
    <s v="Calculated"/>
    <n v="0"/>
    <s v="N"/>
    <n v="3272.33"/>
  </r>
  <r>
    <m/>
    <m/>
    <m/>
    <m/>
    <m/>
    <m/>
    <d v="2026-09-30T00:00:00"/>
    <s v="00"/>
    <m/>
    <x v="5"/>
    <s v="Industrial Insurance ER"/>
    <n v="16.54"/>
    <x v="1"/>
    <s v="Calculated"/>
    <n v="0"/>
    <s v="N"/>
    <n v="3272.33"/>
  </r>
  <r>
    <m/>
    <m/>
    <m/>
    <m/>
    <m/>
    <m/>
    <d v="2026-09-30T00:00:00"/>
    <s v="00"/>
    <m/>
    <x v="7"/>
    <s v="MedAid &amp; Suppl Pension ER"/>
    <n v="11.15"/>
    <x v="1"/>
    <s v="Calculated"/>
    <n v="0"/>
    <s v="N"/>
    <n v="3272.33"/>
  </r>
  <r>
    <m/>
    <m/>
    <m/>
    <m/>
    <m/>
    <m/>
    <d v="2026-09-30T00:00:00"/>
    <s v="00"/>
    <m/>
    <x v="6"/>
    <s v="PFML - Medical Leave ER"/>
    <n v="10.57"/>
    <x v="1"/>
    <s v="Calculated"/>
    <n v="0"/>
    <s v="N"/>
    <n v="3272.33"/>
  </r>
  <r>
    <m/>
    <m/>
    <m/>
    <m/>
    <m/>
    <m/>
    <d v="2026-09-30T00:00:00"/>
    <s v="31"/>
    <s v="OLTD11"/>
    <x v="9"/>
    <s v="Long Term Disability"/>
    <n v="12.76"/>
    <x v="0"/>
    <s v="Calculated"/>
    <n v="0"/>
    <s v="N"/>
    <n v="3272.33"/>
  </r>
  <r>
    <m/>
    <m/>
    <m/>
    <m/>
    <m/>
    <m/>
    <d v="2026-09-30T00:00:00"/>
    <s v="49"/>
    <s v="SAV02"/>
    <x v="11"/>
    <s v="Wa State Deferred Comp Plan"/>
    <n v="98.17"/>
    <x v="2"/>
    <s v="Calculated"/>
    <n v="0"/>
    <s v="N"/>
    <n v="3272.33"/>
  </r>
  <r>
    <m/>
    <m/>
    <m/>
    <m/>
    <m/>
    <m/>
    <d v="2026-09-30T00:00:00"/>
    <s v="7Z"/>
    <s v="PER3SA"/>
    <x v="12"/>
    <s v="PERS 3 Self Investment"/>
    <n v="163.62"/>
    <x v="2"/>
    <s v="Calculated"/>
    <n v="0"/>
    <s v="N"/>
    <n v="3272.33"/>
  </r>
  <r>
    <m/>
    <m/>
    <m/>
    <m/>
    <m/>
    <m/>
    <d v="2026-09-30T00:00:00"/>
    <s v="7Z"/>
    <s v="PER3SA"/>
    <x v="12"/>
    <s v="PERS 3 Self Investment"/>
    <n v="182.6"/>
    <x v="1"/>
    <s v="Calculated"/>
    <n v="0"/>
    <s v="N"/>
    <n v="3272.33"/>
  </r>
  <r>
    <m/>
    <m/>
    <m/>
    <m/>
    <m/>
    <m/>
    <d v="2026-09-30T00:00:00"/>
    <s v="00"/>
    <m/>
    <x v="3"/>
    <s v="PFML - Medical Leave EE"/>
    <n v="4.24"/>
    <x v="0"/>
    <s v="Calculated"/>
    <n v="0"/>
    <s v="N"/>
    <n v="1605.72"/>
  </r>
  <r>
    <m/>
    <m/>
    <m/>
    <m/>
    <m/>
    <m/>
    <d v="2026-09-30T00:00:00"/>
    <s v="00"/>
    <m/>
    <x v="2"/>
    <s v="MedAid &amp; Suppl Pension EE"/>
    <n v="3.97"/>
    <x v="0"/>
    <s v="Calculated"/>
    <n v="0"/>
    <s v="N"/>
    <n v="1605.72"/>
  </r>
  <r>
    <m/>
    <m/>
    <m/>
    <m/>
    <m/>
    <m/>
    <d v="2026-09-30T00:00:00"/>
    <s v="00"/>
    <m/>
    <x v="0"/>
    <s v="PFML - Family Leave EE"/>
    <n v="8.7200000000000006"/>
    <x v="0"/>
    <s v="Calculated"/>
    <n v="0"/>
    <s v="N"/>
    <n v="1605.72"/>
  </r>
  <r>
    <m/>
    <m/>
    <m/>
    <m/>
    <m/>
    <m/>
    <d v="2026-09-30T00:00:00"/>
    <s v="00"/>
    <m/>
    <x v="5"/>
    <s v="Industrial Insurance ER"/>
    <n v="5.9"/>
    <x v="1"/>
    <s v="Calculated"/>
    <n v="0"/>
    <s v="N"/>
    <n v="1605.72"/>
  </r>
  <r>
    <m/>
    <m/>
    <m/>
    <m/>
    <m/>
    <m/>
    <d v="2026-09-30T00:00:00"/>
    <s v="00"/>
    <m/>
    <x v="7"/>
    <s v="MedAid &amp; Suppl Pension ER"/>
    <n v="3.97"/>
    <x v="1"/>
    <s v="Calculated"/>
    <n v="0"/>
    <s v="N"/>
    <n v="1605.72"/>
  </r>
  <r>
    <m/>
    <m/>
    <m/>
    <m/>
    <m/>
    <m/>
    <d v="2026-09-30T00:00:00"/>
    <s v="00"/>
    <m/>
    <x v="6"/>
    <s v="PFML - Medical Leave ER"/>
    <n v="5.19"/>
    <x v="1"/>
    <s v="Calculated"/>
    <n v="0"/>
    <s v="N"/>
    <n v="1605.72"/>
  </r>
  <r>
    <m/>
    <m/>
    <m/>
    <m/>
    <m/>
    <m/>
    <d v="2026-09-30T00:00:00"/>
    <s v="00"/>
    <m/>
    <x v="3"/>
    <s v="PFML - Medical Leave EE"/>
    <n v="4.6399999999999997"/>
    <x v="0"/>
    <s v="Calculated"/>
    <n v="0"/>
    <s v="N"/>
    <n v="1756.24"/>
  </r>
  <r>
    <m/>
    <m/>
    <m/>
    <m/>
    <m/>
    <m/>
    <d v="2026-09-30T00:00:00"/>
    <s v="00"/>
    <m/>
    <x v="0"/>
    <s v="PFML - Family Leave EE"/>
    <n v="9.5399999999999991"/>
    <x v="0"/>
    <s v="Calculated"/>
    <n v="0"/>
    <s v="N"/>
    <n v="1756.24"/>
  </r>
  <r>
    <m/>
    <m/>
    <m/>
    <m/>
    <m/>
    <m/>
    <d v="2026-09-30T00:00:00"/>
    <s v="00"/>
    <m/>
    <x v="38"/>
    <s v="Dues - AFT 4184 Category A-F"/>
    <n v="11.75"/>
    <x v="0"/>
    <s v="Calculated"/>
    <n v="0"/>
    <s v="N"/>
    <n v="1756.24"/>
  </r>
  <r>
    <m/>
    <m/>
    <m/>
    <m/>
    <m/>
    <m/>
    <d v="2026-09-30T00:00:00"/>
    <s v="00"/>
    <m/>
    <x v="2"/>
    <s v="MedAid &amp; Suppl Pension EE"/>
    <n v="4.3499999999999996"/>
    <x v="0"/>
    <s v="Calculated"/>
    <n v="0"/>
    <s v="N"/>
    <n v="1756.24"/>
  </r>
  <r>
    <m/>
    <m/>
    <m/>
    <m/>
    <m/>
    <m/>
    <d v="2026-09-30T00:00:00"/>
    <s v="00"/>
    <m/>
    <x v="6"/>
    <s v="PFML - Medical Leave ER"/>
    <n v="5.67"/>
    <x v="1"/>
    <s v="Calculated"/>
    <n v="0"/>
    <s v="N"/>
    <n v="1756.24"/>
  </r>
  <r>
    <m/>
    <m/>
    <m/>
    <m/>
    <m/>
    <m/>
    <d v="2026-09-30T00:00:00"/>
    <s v="00"/>
    <m/>
    <x v="7"/>
    <s v="MedAid &amp; Suppl Pension ER"/>
    <n v="4.3499999999999996"/>
    <x v="1"/>
    <s v="Calculated"/>
    <n v="0"/>
    <s v="N"/>
    <n v="1756.24"/>
  </r>
  <r>
    <m/>
    <m/>
    <m/>
    <m/>
    <m/>
    <m/>
    <d v="2026-09-30T00:00:00"/>
    <s v="00"/>
    <m/>
    <x v="5"/>
    <s v="Industrial Insurance ER"/>
    <n v="6.45"/>
    <x v="1"/>
    <s v="Calculated"/>
    <n v="0"/>
    <s v="N"/>
    <n v="1756.24"/>
  </r>
  <r>
    <m/>
    <m/>
    <m/>
    <m/>
    <m/>
    <m/>
    <d v="2026-09-30T00:00:00"/>
    <s v="7Y"/>
    <s v="TRS3IA"/>
    <x v="30"/>
    <s v="TRS 3 WSIB"/>
    <n v="87.81"/>
    <x v="2"/>
    <s v="Calculated"/>
    <n v="0"/>
    <s v="N"/>
    <n v="1756.24"/>
  </r>
  <r>
    <m/>
    <m/>
    <m/>
    <m/>
    <m/>
    <m/>
    <d v="2026-09-30T00:00:00"/>
    <s v="7Y"/>
    <s v="TRS3IA"/>
    <x v="30"/>
    <s v="TRS 3 WSIB"/>
    <n v="135.93"/>
    <x v="1"/>
    <s v="Calculated"/>
    <n v="0"/>
    <s v="N"/>
    <n v="1756.24"/>
  </r>
  <r>
    <m/>
    <m/>
    <m/>
    <m/>
    <m/>
    <m/>
    <d v="2026-09-30T00:00:00"/>
    <s v="00"/>
    <m/>
    <x v="2"/>
    <s v="MedAid &amp; Suppl Pension EE"/>
    <n v="11.15"/>
    <x v="0"/>
    <s v="Calculated"/>
    <n v="0"/>
    <s v="N"/>
    <n v="4393.67"/>
  </r>
  <r>
    <m/>
    <m/>
    <m/>
    <m/>
    <m/>
    <m/>
    <d v="2026-09-30T00:00:00"/>
    <s v="00"/>
    <m/>
    <x v="0"/>
    <s v="PFML - Family Leave EE"/>
    <n v="23.86"/>
    <x v="0"/>
    <s v="Calculated"/>
    <n v="0"/>
    <s v="N"/>
    <n v="4393.67"/>
  </r>
  <r>
    <m/>
    <m/>
    <m/>
    <m/>
    <m/>
    <m/>
    <d v="2026-09-30T00:00:00"/>
    <s v="00"/>
    <m/>
    <x v="3"/>
    <s v="PFML - Medical Leave EE"/>
    <n v="11.6"/>
    <x v="0"/>
    <s v="Calculated"/>
    <n v="0"/>
    <s v="N"/>
    <n v="4393.67"/>
  </r>
  <r>
    <m/>
    <m/>
    <m/>
    <m/>
    <m/>
    <m/>
    <d v="2026-09-30T00:00:00"/>
    <s v="00"/>
    <m/>
    <x v="5"/>
    <s v="Industrial Insurance ER"/>
    <n v="16.54"/>
    <x v="1"/>
    <s v="Calculated"/>
    <n v="0"/>
    <s v="N"/>
    <n v="4393.67"/>
  </r>
  <r>
    <m/>
    <m/>
    <m/>
    <m/>
    <m/>
    <m/>
    <d v="2026-09-30T00:00:00"/>
    <s v="00"/>
    <m/>
    <x v="7"/>
    <s v="MedAid &amp; Suppl Pension ER"/>
    <n v="11.15"/>
    <x v="1"/>
    <s v="Calculated"/>
    <n v="0"/>
    <s v="N"/>
    <n v="4393.67"/>
  </r>
  <r>
    <m/>
    <m/>
    <m/>
    <m/>
    <m/>
    <m/>
    <d v="2026-09-30T00:00:00"/>
    <s v="00"/>
    <m/>
    <x v="6"/>
    <s v="PFML - Medical Leave ER"/>
    <n v="14.19"/>
    <x v="1"/>
    <s v="Calculated"/>
    <n v="0"/>
    <s v="N"/>
    <n v="4393.67"/>
  </r>
  <r>
    <m/>
    <m/>
    <m/>
    <m/>
    <m/>
    <m/>
    <d v="2026-09-30T00:00:00"/>
    <s v="10"/>
    <s v="UH"/>
    <x v="25"/>
    <s v="Uniform CDHP"/>
    <n v="57"/>
    <x v="2"/>
    <s v="Calculated"/>
    <n v="0"/>
    <s v="N"/>
    <n v="4393.67"/>
  </r>
  <r>
    <m/>
    <m/>
    <m/>
    <m/>
    <m/>
    <m/>
    <d v="2026-09-30T00:00:00"/>
    <s v="49"/>
    <s v="SAV02"/>
    <x v="11"/>
    <s v="Wa State Deferred Comp Plan"/>
    <n v="131.81"/>
    <x v="2"/>
    <s v="Calculated"/>
    <n v="0"/>
    <s v="N"/>
    <n v="4393.67"/>
  </r>
  <r>
    <m/>
    <m/>
    <m/>
    <m/>
    <m/>
    <m/>
    <d v="2026-09-30T00:00:00"/>
    <s v="7Y"/>
    <s v="TRS3SJ"/>
    <x v="39"/>
    <s v="TRS 3 Self Investment"/>
    <n v="659.05"/>
    <x v="2"/>
    <s v="Calculated"/>
    <n v="0"/>
    <s v="N"/>
    <n v="4393.67"/>
  </r>
  <r>
    <m/>
    <m/>
    <m/>
    <m/>
    <m/>
    <m/>
    <d v="2026-09-30T00:00:00"/>
    <s v="7Y"/>
    <s v="TRS3SJ"/>
    <x v="39"/>
    <s v="TRS 3 Self Investment"/>
    <n v="340.07"/>
    <x v="1"/>
    <s v="Calculated"/>
    <n v="0"/>
    <s v="N"/>
    <n v="4393.67"/>
  </r>
  <r>
    <m/>
    <m/>
    <m/>
    <m/>
    <m/>
    <m/>
    <d v="2026-09-30T00:00:00"/>
    <s v="00"/>
    <m/>
    <x v="3"/>
    <s v="PFML - Medical Leave EE"/>
    <n v="0.86"/>
    <x v="0"/>
    <s v="Calculated"/>
    <n v="0"/>
    <s v="N"/>
    <n v="325.47000000000003"/>
  </r>
  <r>
    <m/>
    <m/>
    <m/>
    <m/>
    <m/>
    <m/>
    <d v="2026-09-30T00:00:00"/>
    <s v="00"/>
    <m/>
    <x v="2"/>
    <s v="MedAid &amp; Suppl Pension EE"/>
    <n v="2.64"/>
    <x v="0"/>
    <s v="Calculated"/>
    <n v="0"/>
    <s v="N"/>
    <n v="325.47000000000003"/>
  </r>
  <r>
    <m/>
    <m/>
    <m/>
    <m/>
    <m/>
    <m/>
    <d v="2026-09-30T00:00:00"/>
    <s v="00"/>
    <m/>
    <x v="0"/>
    <s v="PFML - Family Leave EE"/>
    <n v="1.77"/>
    <x v="0"/>
    <s v="Calculated"/>
    <n v="0"/>
    <s v="N"/>
    <n v="325.47000000000003"/>
  </r>
  <r>
    <m/>
    <m/>
    <m/>
    <m/>
    <m/>
    <m/>
    <d v="2026-09-30T00:00:00"/>
    <s v="00"/>
    <m/>
    <x v="7"/>
    <s v="MedAid &amp; Suppl Pension ER"/>
    <n v="2.64"/>
    <x v="1"/>
    <s v="Calculated"/>
    <n v="0"/>
    <s v="N"/>
    <n v="325.47000000000003"/>
  </r>
  <r>
    <m/>
    <m/>
    <m/>
    <m/>
    <m/>
    <m/>
    <d v="2026-09-30T00:00:00"/>
    <s v="00"/>
    <m/>
    <x v="5"/>
    <s v="Industrial Insurance ER"/>
    <n v="3.92"/>
    <x v="1"/>
    <s v="Calculated"/>
    <n v="0"/>
    <s v="N"/>
    <n v="325.47000000000003"/>
  </r>
  <r>
    <m/>
    <m/>
    <m/>
    <m/>
    <m/>
    <m/>
    <d v="2026-09-30T00:00:00"/>
    <s v="00"/>
    <m/>
    <x v="6"/>
    <s v="PFML - Medical Leave ER"/>
    <n v="1.05"/>
    <x v="1"/>
    <s v="Calculated"/>
    <n v="0"/>
    <s v="N"/>
    <n v="325.47000000000003"/>
  </r>
  <r>
    <m/>
    <m/>
    <m/>
    <m/>
    <m/>
    <m/>
    <d v="2026-09-30T00:00:00"/>
    <s v="00"/>
    <m/>
    <x v="21"/>
    <s v="Foundation - Bates"/>
    <n v="75"/>
    <x v="0"/>
    <s v="Calculated"/>
    <n v="0"/>
    <s v="N"/>
    <n v="6840.45"/>
  </r>
  <r>
    <m/>
    <m/>
    <m/>
    <m/>
    <m/>
    <m/>
    <d v="2026-09-30T00:00:00"/>
    <s v="00"/>
    <m/>
    <x v="2"/>
    <s v="MedAid &amp; Suppl Pension EE"/>
    <n v="11.15"/>
    <x v="0"/>
    <s v="Calculated"/>
    <n v="0"/>
    <s v="N"/>
    <n v="6840.45"/>
  </r>
  <r>
    <m/>
    <m/>
    <m/>
    <m/>
    <m/>
    <m/>
    <d v="2026-09-30T00:00:00"/>
    <s v="00"/>
    <m/>
    <x v="3"/>
    <s v="PFML - Medical Leave EE"/>
    <n v="18.059999999999999"/>
    <x v="0"/>
    <s v="Calculated"/>
    <n v="0"/>
    <s v="N"/>
    <n v="6840.45"/>
  </r>
  <r>
    <m/>
    <m/>
    <m/>
    <m/>
    <m/>
    <m/>
    <d v="2026-09-30T00:00:00"/>
    <s v="00"/>
    <m/>
    <x v="0"/>
    <s v="PFML - Family Leave EE"/>
    <n v="37.14"/>
    <x v="0"/>
    <s v="Calculated"/>
    <n v="0"/>
    <s v="N"/>
    <n v="6840.45"/>
  </r>
  <r>
    <m/>
    <m/>
    <m/>
    <m/>
    <m/>
    <m/>
    <d v="2026-09-30T00:00:00"/>
    <s v="00"/>
    <m/>
    <x v="13"/>
    <s v="MetLife"/>
    <n v="2.2799999999999998"/>
    <x v="0"/>
    <s v="Calculated"/>
    <n v="0"/>
    <s v="N"/>
    <n v="6840.45"/>
  </r>
  <r>
    <m/>
    <m/>
    <m/>
    <m/>
    <m/>
    <m/>
    <d v="2026-09-30T00:00:00"/>
    <s v="00"/>
    <m/>
    <x v="5"/>
    <s v="Industrial Insurance ER"/>
    <n v="16.54"/>
    <x v="1"/>
    <s v="Calculated"/>
    <n v="0"/>
    <s v="N"/>
    <n v="6840.45"/>
  </r>
  <r>
    <m/>
    <m/>
    <m/>
    <m/>
    <m/>
    <m/>
    <d v="2026-09-30T00:00:00"/>
    <s v="00"/>
    <m/>
    <x v="4"/>
    <s v="HERP Supplemental Funding"/>
    <n v="8.89"/>
    <x v="1"/>
    <s v="Calculated"/>
    <n v="0"/>
    <s v="N"/>
    <n v="6840.45"/>
  </r>
  <r>
    <m/>
    <m/>
    <m/>
    <m/>
    <m/>
    <m/>
    <d v="2026-09-30T00:00:00"/>
    <s v="00"/>
    <m/>
    <x v="6"/>
    <s v="PFML - Medical Leave ER"/>
    <n v="22.09"/>
    <x v="1"/>
    <s v="Calculated"/>
    <n v="0"/>
    <s v="N"/>
    <n v="6840.45"/>
  </r>
  <r>
    <m/>
    <m/>
    <m/>
    <m/>
    <m/>
    <m/>
    <d v="2026-09-30T00:00:00"/>
    <s v="00"/>
    <m/>
    <x v="7"/>
    <s v="MedAid &amp; Suppl Pension ER"/>
    <n v="11.15"/>
    <x v="1"/>
    <s v="Calculated"/>
    <n v="0"/>
    <s v="N"/>
    <n v="6840.45"/>
  </r>
  <r>
    <m/>
    <m/>
    <m/>
    <m/>
    <m/>
    <m/>
    <d v="2026-09-30T00:00:00"/>
    <s v="10"/>
    <s v="U"/>
    <x v="8"/>
    <s v="Uniform Classic"/>
    <n v="145"/>
    <x v="2"/>
    <s v="Calculated"/>
    <n v="0"/>
    <s v="N"/>
    <n v="6840.45"/>
  </r>
  <r>
    <m/>
    <m/>
    <m/>
    <m/>
    <m/>
    <m/>
    <d v="2026-09-30T00:00:00"/>
    <s v="31"/>
    <s v="OLTD03"/>
    <x v="9"/>
    <s v="Long Term Disability"/>
    <n v="34.200000000000003"/>
    <x v="0"/>
    <s v="Calculated"/>
    <n v="0"/>
    <s v="N"/>
    <n v="6840.45"/>
  </r>
  <r>
    <m/>
    <m/>
    <m/>
    <m/>
    <m/>
    <m/>
    <d v="2026-09-30T00:00:00"/>
    <s v="7X"/>
    <s v="SBRP3"/>
    <x v="10"/>
    <s v="SBRP (TIAA-CREF)"/>
    <n v="684.05"/>
    <x v="2"/>
    <s v="Calculated"/>
    <n v="0"/>
    <s v="N"/>
    <n v="6840.45"/>
  </r>
  <r>
    <m/>
    <m/>
    <m/>
    <m/>
    <m/>
    <m/>
    <d v="2026-09-30T00:00:00"/>
    <s v="7X"/>
    <s v="SBRP3"/>
    <x v="10"/>
    <s v="SBRP (TIAA-CREF)"/>
    <n v="684.05"/>
    <x v="1"/>
    <s v="Calculated"/>
    <n v="0"/>
    <s v="N"/>
    <n v="6840.45"/>
  </r>
  <r>
    <m/>
    <m/>
    <m/>
    <m/>
    <m/>
    <m/>
    <d v="2026-09-30T00:00:00"/>
    <s v="00"/>
    <m/>
    <x v="3"/>
    <s v="PFML - Medical Leave EE"/>
    <n v="11"/>
    <x v="0"/>
    <s v="Calculated"/>
    <n v="0"/>
    <s v="N"/>
    <n v="4167.7299999999996"/>
  </r>
  <r>
    <m/>
    <m/>
    <m/>
    <m/>
    <m/>
    <m/>
    <d v="2026-09-30T00:00:00"/>
    <s v="00"/>
    <m/>
    <x v="13"/>
    <s v="MetLife"/>
    <n v="50.04"/>
    <x v="0"/>
    <s v="Calculated"/>
    <n v="0"/>
    <s v="N"/>
    <n v="4167.7299999999996"/>
  </r>
  <r>
    <m/>
    <m/>
    <m/>
    <m/>
    <m/>
    <m/>
    <d v="2026-09-30T00:00:00"/>
    <s v="00"/>
    <m/>
    <x v="2"/>
    <s v="MedAid &amp; Suppl Pension EE"/>
    <n v="11.15"/>
    <x v="0"/>
    <s v="Calculated"/>
    <n v="0"/>
    <s v="N"/>
    <n v="4167.7299999999996"/>
  </r>
  <r>
    <m/>
    <m/>
    <m/>
    <m/>
    <m/>
    <m/>
    <d v="2026-09-30T00:00:00"/>
    <s v="00"/>
    <m/>
    <x v="0"/>
    <s v="PFML - Family Leave EE"/>
    <n v="22.63"/>
    <x v="0"/>
    <s v="Calculated"/>
    <n v="0"/>
    <s v="N"/>
    <n v="4167.7299999999996"/>
  </r>
  <r>
    <m/>
    <m/>
    <m/>
    <m/>
    <m/>
    <m/>
    <d v="2026-09-30T00:00:00"/>
    <s v="00"/>
    <m/>
    <x v="1"/>
    <s v="Dues - AFT 4184 Category G-H"/>
    <n v="57.42"/>
    <x v="0"/>
    <s v="Calculated"/>
    <n v="0"/>
    <s v="N"/>
    <n v="4167.7299999999996"/>
  </r>
  <r>
    <m/>
    <m/>
    <m/>
    <m/>
    <m/>
    <m/>
    <d v="2026-09-30T00:00:00"/>
    <s v="00"/>
    <m/>
    <x v="5"/>
    <s v="Industrial Insurance ER"/>
    <n v="16.54"/>
    <x v="1"/>
    <s v="Calculated"/>
    <n v="0"/>
    <s v="N"/>
    <n v="4167.7299999999996"/>
  </r>
  <r>
    <m/>
    <m/>
    <m/>
    <m/>
    <m/>
    <m/>
    <d v="2026-09-30T00:00:00"/>
    <s v="00"/>
    <m/>
    <x v="7"/>
    <s v="MedAid &amp; Suppl Pension ER"/>
    <n v="11.15"/>
    <x v="1"/>
    <s v="Calculated"/>
    <n v="0"/>
    <s v="N"/>
    <n v="4167.7299999999996"/>
  </r>
  <r>
    <m/>
    <m/>
    <m/>
    <m/>
    <m/>
    <m/>
    <d v="2026-09-30T00:00:00"/>
    <s v="00"/>
    <m/>
    <x v="6"/>
    <s v="PFML - Medical Leave ER"/>
    <n v="13.46"/>
    <x v="1"/>
    <s v="Calculated"/>
    <n v="0"/>
    <s v="N"/>
    <n v="4167.7299999999996"/>
  </r>
  <r>
    <m/>
    <m/>
    <m/>
    <m/>
    <m/>
    <m/>
    <d v="2026-09-30T00:00:00"/>
    <s v="10"/>
    <s v="U"/>
    <x v="8"/>
    <s v="Uniform Classic"/>
    <n v="199.5"/>
    <x v="2"/>
    <s v="Calculated"/>
    <n v="0"/>
    <s v="N"/>
    <n v="4167.7299999999996"/>
  </r>
  <r>
    <m/>
    <m/>
    <m/>
    <m/>
    <m/>
    <m/>
    <d v="2026-09-30T00:00:00"/>
    <s v="31"/>
    <s v="OLTD11"/>
    <x v="9"/>
    <s v="Long Term Disability"/>
    <n v="15.54"/>
    <x v="0"/>
    <s v="Calculated"/>
    <n v="0"/>
    <s v="N"/>
    <n v="4167.7299999999996"/>
  </r>
  <r>
    <m/>
    <m/>
    <m/>
    <m/>
    <m/>
    <m/>
    <d v="2026-09-30T00:00:00"/>
    <s v="7Y"/>
    <s v="TRS3IG"/>
    <x v="30"/>
    <s v="TRS 3 WSIB"/>
    <n v="354.26"/>
    <x v="2"/>
    <s v="Calculated"/>
    <n v="0"/>
    <s v="N"/>
    <n v="4167.7299999999996"/>
  </r>
  <r>
    <m/>
    <m/>
    <m/>
    <m/>
    <m/>
    <m/>
    <d v="2026-09-30T00:00:00"/>
    <s v="7Y"/>
    <s v="TRS3IG"/>
    <x v="30"/>
    <s v="TRS 3 WSIB"/>
    <n v="322.58"/>
    <x v="1"/>
    <s v="Calculated"/>
    <n v="0"/>
    <s v="N"/>
    <n v="4167.7299999999996"/>
  </r>
  <r>
    <m/>
    <m/>
    <m/>
    <m/>
    <m/>
    <m/>
    <d v="2026-09-30T00:00:00"/>
    <s v="00"/>
    <m/>
    <x v="13"/>
    <s v="MetLife"/>
    <n v="30.58"/>
    <x v="0"/>
    <s v="Calculated"/>
    <n v="0"/>
    <s v="N"/>
    <n v="5423.75"/>
  </r>
  <r>
    <m/>
    <m/>
    <m/>
    <m/>
    <m/>
    <m/>
    <d v="2026-09-30T00:00:00"/>
    <s v="00"/>
    <m/>
    <x v="0"/>
    <s v="PFML - Family Leave EE"/>
    <n v="29.45"/>
    <x v="0"/>
    <s v="Calculated"/>
    <n v="0"/>
    <s v="N"/>
    <n v="5423.75"/>
  </r>
  <r>
    <m/>
    <m/>
    <m/>
    <m/>
    <m/>
    <m/>
    <d v="2026-09-30T00:00:00"/>
    <s v="00"/>
    <m/>
    <x v="3"/>
    <s v="PFML - Medical Leave EE"/>
    <n v="14.32"/>
    <x v="0"/>
    <s v="Calculated"/>
    <n v="0"/>
    <s v="N"/>
    <n v="5423.75"/>
  </r>
  <r>
    <m/>
    <m/>
    <m/>
    <m/>
    <m/>
    <m/>
    <d v="2026-09-30T00:00:00"/>
    <s v="00"/>
    <m/>
    <x v="2"/>
    <s v="MedAid &amp; Suppl Pension EE"/>
    <n v="11.15"/>
    <x v="0"/>
    <s v="Calculated"/>
    <n v="0"/>
    <s v="N"/>
    <n v="5423.75"/>
  </r>
  <r>
    <m/>
    <m/>
    <m/>
    <m/>
    <m/>
    <m/>
    <d v="2026-09-30T00:00:00"/>
    <s v="00"/>
    <m/>
    <x v="4"/>
    <s v="HERP Supplemental Funding"/>
    <n v="7.05"/>
    <x v="1"/>
    <s v="Calculated"/>
    <n v="0"/>
    <s v="N"/>
    <n v="5423.75"/>
  </r>
  <r>
    <m/>
    <m/>
    <m/>
    <m/>
    <m/>
    <m/>
    <d v="2026-09-30T00:00:00"/>
    <s v="00"/>
    <m/>
    <x v="7"/>
    <s v="MedAid &amp; Suppl Pension ER"/>
    <n v="11.15"/>
    <x v="1"/>
    <s v="Calculated"/>
    <n v="0"/>
    <s v="N"/>
    <n v="5423.75"/>
  </r>
  <r>
    <m/>
    <m/>
    <m/>
    <m/>
    <m/>
    <m/>
    <d v="2026-09-30T00:00:00"/>
    <s v="00"/>
    <m/>
    <x v="5"/>
    <s v="Industrial Insurance ER"/>
    <n v="16.54"/>
    <x v="1"/>
    <s v="Calculated"/>
    <n v="0"/>
    <s v="N"/>
    <n v="5423.75"/>
  </r>
  <r>
    <m/>
    <m/>
    <m/>
    <m/>
    <m/>
    <m/>
    <d v="2026-09-30T00:00:00"/>
    <s v="00"/>
    <m/>
    <x v="6"/>
    <s v="PFML - Medical Leave ER"/>
    <n v="17.52"/>
    <x v="1"/>
    <s v="Calculated"/>
    <n v="0"/>
    <s v="N"/>
    <n v="5423.75"/>
  </r>
  <r>
    <m/>
    <m/>
    <m/>
    <m/>
    <m/>
    <m/>
    <d v="2026-09-30T00:00:00"/>
    <s v="10"/>
    <s v="U"/>
    <x v="8"/>
    <s v="Uniform Classic"/>
    <n v="127"/>
    <x v="2"/>
    <s v="Calculated"/>
    <n v="0"/>
    <s v="N"/>
    <n v="5423.75"/>
  </r>
  <r>
    <m/>
    <m/>
    <m/>
    <m/>
    <m/>
    <m/>
    <d v="2026-09-30T00:00:00"/>
    <s v="31"/>
    <s v="OLTD03"/>
    <x v="9"/>
    <s v="Long Term Disability"/>
    <n v="27.12"/>
    <x v="0"/>
    <s v="Calculated"/>
    <n v="0"/>
    <s v="N"/>
    <n v="5423.75"/>
  </r>
  <r>
    <m/>
    <m/>
    <m/>
    <m/>
    <m/>
    <m/>
    <d v="2026-09-30T00:00:00"/>
    <s v="49"/>
    <s v="SAV02"/>
    <x v="11"/>
    <s v="Wa State Deferred Comp Plan"/>
    <n v="162.71"/>
    <x v="2"/>
    <s v="Calculated"/>
    <n v="0"/>
    <s v="N"/>
    <n v="5423.75"/>
  </r>
  <r>
    <m/>
    <m/>
    <m/>
    <m/>
    <m/>
    <m/>
    <d v="2026-09-30T00:00:00"/>
    <s v="7X"/>
    <s v="SBRP3"/>
    <x v="10"/>
    <s v="SBRP (TIAA-CREF)"/>
    <n v="542.38"/>
    <x v="2"/>
    <s v="Calculated"/>
    <n v="0"/>
    <s v="N"/>
    <n v="5423.75"/>
  </r>
  <r>
    <m/>
    <m/>
    <m/>
    <m/>
    <m/>
    <m/>
    <d v="2026-09-30T00:00:00"/>
    <s v="7X"/>
    <s v="SBRP3"/>
    <x v="10"/>
    <s v="SBRP (TIAA-CREF)"/>
    <n v="542.38"/>
    <x v="1"/>
    <s v="Calculated"/>
    <n v="0"/>
    <s v="N"/>
    <n v="5423.75"/>
  </r>
  <r>
    <m/>
    <m/>
    <m/>
    <m/>
    <m/>
    <m/>
    <d v="2026-09-30T00:00:00"/>
    <s v="00"/>
    <m/>
    <x v="1"/>
    <s v="Dues - AFT 4184 Category G-H"/>
    <n v="60.67"/>
    <x v="0"/>
    <s v="Calculated"/>
    <n v="0"/>
    <s v="N"/>
    <n v="4431.8"/>
  </r>
  <r>
    <m/>
    <m/>
    <m/>
    <m/>
    <m/>
    <m/>
    <d v="2026-09-30T00:00:00"/>
    <s v="00"/>
    <m/>
    <x v="2"/>
    <s v="MedAid &amp; Suppl Pension EE"/>
    <n v="11.15"/>
    <x v="0"/>
    <s v="Calculated"/>
    <n v="0"/>
    <s v="N"/>
    <n v="4431.8"/>
  </r>
  <r>
    <m/>
    <m/>
    <m/>
    <m/>
    <m/>
    <m/>
    <d v="2026-09-30T00:00:00"/>
    <s v="00"/>
    <m/>
    <x v="3"/>
    <s v="PFML - Medical Leave EE"/>
    <n v="11.7"/>
    <x v="0"/>
    <s v="Calculated"/>
    <n v="0"/>
    <s v="N"/>
    <n v="4431.8"/>
  </r>
  <r>
    <m/>
    <m/>
    <m/>
    <m/>
    <m/>
    <m/>
    <d v="2026-09-30T00:00:00"/>
    <s v="00"/>
    <m/>
    <x v="0"/>
    <s v="PFML - Family Leave EE"/>
    <n v="24.06"/>
    <x v="0"/>
    <s v="Calculated"/>
    <n v="0"/>
    <s v="N"/>
    <n v="4431.8"/>
  </r>
  <r>
    <m/>
    <m/>
    <m/>
    <m/>
    <m/>
    <m/>
    <d v="2026-09-30T00:00:00"/>
    <s v="00"/>
    <m/>
    <x v="6"/>
    <s v="PFML - Medical Leave ER"/>
    <n v="14.31"/>
    <x v="1"/>
    <s v="Calculated"/>
    <n v="0"/>
    <s v="N"/>
    <n v="4431.8"/>
  </r>
  <r>
    <m/>
    <m/>
    <m/>
    <m/>
    <m/>
    <m/>
    <d v="2026-09-30T00:00:00"/>
    <s v="00"/>
    <m/>
    <x v="4"/>
    <s v="HERP Supplemental Funding"/>
    <n v="5.76"/>
    <x v="1"/>
    <s v="Calculated"/>
    <n v="0"/>
    <s v="N"/>
    <n v="4431.8"/>
  </r>
  <r>
    <m/>
    <m/>
    <m/>
    <m/>
    <m/>
    <m/>
    <d v="2026-09-30T00:00:00"/>
    <s v="00"/>
    <m/>
    <x v="7"/>
    <s v="MedAid &amp; Suppl Pension ER"/>
    <n v="11.15"/>
    <x v="1"/>
    <s v="Calculated"/>
    <n v="0"/>
    <s v="N"/>
    <n v="4431.8"/>
  </r>
  <r>
    <m/>
    <m/>
    <m/>
    <m/>
    <m/>
    <m/>
    <d v="2026-09-30T00:00:00"/>
    <s v="00"/>
    <m/>
    <x v="5"/>
    <s v="Industrial Insurance ER"/>
    <n v="16.54"/>
    <x v="1"/>
    <s v="Calculated"/>
    <n v="0"/>
    <s v="N"/>
    <n v="4431.8"/>
  </r>
  <r>
    <m/>
    <m/>
    <m/>
    <m/>
    <m/>
    <m/>
    <d v="2026-09-30T00:00:00"/>
    <s v="10"/>
    <s v="U"/>
    <x v="8"/>
    <s v="Uniform Classic"/>
    <n v="72.5"/>
    <x v="2"/>
    <s v="Calculated"/>
    <n v="0"/>
    <s v="N"/>
    <n v="4431.8"/>
  </r>
  <r>
    <m/>
    <m/>
    <m/>
    <m/>
    <m/>
    <m/>
    <d v="2026-09-30T00:00:00"/>
    <s v="31"/>
    <s v="OLTD03"/>
    <x v="9"/>
    <s v="Long Term Disability"/>
    <n v="22.16"/>
    <x v="0"/>
    <s v="Calculated"/>
    <n v="0"/>
    <s v="N"/>
    <n v="4431.8"/>
  </r>
  <r>
    <m/>
    <m/>
    <m/>
    <m/>
    <m/>
    <m/>
    <d v="2026-09-30T00:00:00"/>
    <s v="49"/>
    <s v="SAV02"/>
    <x v="11"/>
    <s v="Wa State Deferred Comp Plan"/>
    <n v="132.94999999999999"/>
    <x v="2"/>
    <s v="Calculated"/>
    <n v="0"/>
    <s v="N"/>
    <n v="4431.8"/>
  </r>
  <r>
    <m/>
    <m/>
    <m/>
    <m/>
    <m/>
    <m/>
    <d v="2026-09-30T00:00:00"/>
    <s v="7X"/>
    <s v="SBRP2"/>
    <x v="10"/>
    <s v="SBRP (TIAA-CREF)"/>
    <n v="332.39"/>
    <x v="2"/>
    <s v="Calculated"/>
    <n v="0"/>
    <s v="N"/>
    <n v="4431.8"/>
  </r>
  <r>
    <m/>
    <m/>
    <m/>
    <m/>
    <m/>
    <m/>
    <d v="2026-09-30T00:00:00"/>
    <s v="7X"/>
    <s v="SBRP2"/>
    <x v="10"/>
    <s v="SBRP (TIAA-CREF)"/>
    <n v="332.39"/>
    <x v="1"/>
    <s v="Calculated"/>
    <n v="0"/>
    <s v="N"/>
    <n v="4431.8"/>
  </r>
  <r>
    <m/>
    <m/>
    <m/>
    <m/>
    <m/>
    <m/>
    <d v="2026-09-30T00:00:00"/>
    <s v="00"/>
    <m/>
    <x v="2"/>
    <s v="MedAid &amp; Suppl Pension EE"/>
    <n v="11.15"/>
    <x v="0"/>
    <s v="Calculated"/>
    <n v="0"/>
    <s v="N"/>
    <n v="4426.29"/>
  </r>
  <r>
    <m/>
    <m/>
    <m/>
    <m/>
    <m/>
    <m/>
    <d v="2026-09-30T00:00:00"/>
    <s v="00"/>
    <m/>
    <x v="13"/>
    <s v="MetLife"/>
    <n v="14.62"/>
    <x v="0"/>
    <s v="Calculated"/>
    <n v="0"/>
    <s v="N"/>
    <n v="4426.29"/>
  </r>
  <r>
    <m/>
    <m/>
    <m/>
    <m/>
    <m/>
    <m/>
    <d v="2026-09-30T00:00:00"/>
    <s v="00"/>
    <m/>
    <x v="3"/>
    <s v="PFML - Medical Leave EE"/>
    <n v="11.69"/>
    <x v="0"/>
    <s v="Calculated"/>
    <n v="0"/>
    <s v="N"/>
    <n v="4426.29"/>
  </r>
  <r>
    <m/>
    <m/>
    <m/>
    <m/>
    <m/>
    <m/>
    <d v="2026-09-30T00:00:00"/>
    <s v="00"/>
    <m/>
    <x v="17"/>
    <s v="Dues - WEA PTE"/>
    <n v="39.770000000000003"/>
    <x v="0"/>
    <s v="Calculated"/>
    <n v="0"/>
    <s v="N"/>
    <n v="4426.29"/>
  </r>
  <r>
    <m/>
    <m/>
    <m/>
    <m/>
    <m/>
    <m/>
    <d v="2026-09-30T00:00:00"/>
    <s v="00"/>
    <m/>
    <x v="0"/>
    <s v="PFML - Family Leave EE"/>
    <n v="24.03"/>
    <x v="0"/>
    <s v="Calculated"/>
    <n v="0"/>
    <s v="N"/>
    <n v="4426.29"/>
  </r>
  <r>
    <m/>
    <m/>
    <m/>
    <m/>
    <m/>
    <m/>
    <d v="2026-09-30T00:00:00"/>
    <s v="00"/>
    <m/>
    <x v="7"/>
    <s v="MedAid &amp; Suppl Pension ER"/>
    <n v="11.15"/>
    <x v="1"/>
    <s v="Calculated"/>
    <n v="0"/>
    <s v="N"/>
    <n v="4426.29"/>
  </r>
  <r>
    <m/>
    <m/>
    <m/>
    <m/>
    <m/>
    <m/>
    <d v="2026-09-30T00:00:00"/>
    <s v="00"/>
    <m/>
    <x v="5"/>
    <s v="Industrial Insurance ER"/>
    <n v="16.54"/>
    <x v="1"/>
    <s v="Calculated"/>
    <n v="0"/>
    <s v="N"/>
    <n v="4426.29"/>
  </r>
  <r>
    <m/>
    <m/>
    <m/>
    <m/>
    <m/>
    <m/>
    <d v="2026-09-30T00:00:00"/>
    <s v="00"/>
    <m/>
    <x v="6"/>
    <s v="PFML - Medical Leave ER"/>
    <n v="14.3"/>
    <x v="1"/>
    <s v="Calculated"/>
    <n v="0"/>
    <s v="N"/>
    <n v="4426.29"/>
  </r>
  <r>
    <m/>
    <m/>
    <m/>
    <m/>
    <m/>
    <m/>
    <d v="2026-09-30T00:00:00"/>
    <s v="10"/>
    <s v="U"/>
    <x v="8"/>
    <s v="Uniform Classic"/>
    <n v="127"/>
    <x v="2"/>
    <s v="Calculated"/>
    <n v="0"/>
    <s v="N"/>
    <n v="4426.29"/>
  </r>
  <r>
    <m/>
    <m/>
    <m/>
    <m/>
    <m/>
    <m/>
    <d v="2026-09-30T00:00:00"/>
    <s v="31"/>
    <s v="OLTD11"/>
    <x v="9"/>
    <s v="Long Term Disability"/>
    <n v="17.18"/>
    <x v="0"/>
    <s v="Calculated"/>
    <n v="0"/>
    <s v="N"/>
    <n v="4426.29"/>
  </r>
  <r>
    <m/>
    <m/>
    <m/>
    <m/>
    <m/>
    <m/>
    <d v="2026-09-30T00:00:00"/>
    <s v="7Z"/>
    <s v="PER3SA"/>
    <x v="12"/>
    <s v="PERS 3 Self Investment"/>
    <n v="221.31"/>
    <x v="2"/>
    <s v="Calculated"/>
    <n v="0"/>
    <s v="N"/>
    <n v="4426.29"/>
  </r>
  <r>
    <m/>
    <m/>
    <m/>
    <m/>
    <m/>
    <m/>
    <d v="2026-09-30T00:00:00"/>
    <s v="7Z"/>
    <s v="PER3SA"/>
    <x v="12"/>
    <s v="PERS 3 Self Investment"/>
    <n v="246.99"/>
    <x v="1"/>
    <s v="Calculated"/>
    <n v="0"/>
    <s v="N"/>
    <n v="4426.29"/>
  </r>
  <r>
    <m/>
    <m/>
    <m/>
    <m/>
    <m/>
    <m/>
    <d v="2026-09-30T00:00:00"/>
    <s v="00"/>
    <m/>
    <x v="0"/>
    <s v="PFML - Family Leave EE"/>
    <n v="21.78"/>
    <x v="0"/>
    <s v="Calculated"/>
    <n v="0"/>
    <s v="N"/>
    <n v="4010.29"/>
  </r>
  <r>
    <m/>
    <m/>
    <m/>
    <m/>
    <m/>
    <m/>
    <d v="2026-09-30T00:00:00"/>
    <s v="00"/>
    <m/>
    <x v="21"/>
    <s v="Foundation - Bates"/>
    <n v="10"/>
    <x v="0"/>
    <s v="Calculated"/>
    <n v="0"/>
    <s v="N"/>
    <n v="4010.29"/>
  </r>
  <r>
    <m/>
    <m/>
    <m/>
    <m/>
    <m/>
    <m/>
    <d v="2026-09-30T00:00:00"/>
    <s v="00"/>
    <m/>
    <x v="2"/>
    <s v="MedAid &amp; Suppl Pension EE"/>
    <n v="11.15"/>
    <x v="0"/>
    <s v="Calculated"/>
    <n v="0"/>
    <s v="N"/>
    <n v="4010.29"/>
  </r>
  <r>
    <m/>
    <m/>
    <m/>
    <m/>
    <m/>
    <m/>
    <d v="2026-09-30T00:00:00"/>
    <s v="00"/>
    <m/>
    <x v="3"/>
    <s v="PFML - Medical Leave EE"/>
    <n v="10.59"/>
    <x v="0"/>
    <s v="Calculated"/>
    <n v="0"/>
    <s v="N"/>
    <n v="4010.29"/>
  </r>
  <r>
    <m/>
    <m/>
    <m/>
    <m/>
    <m/>
    <m/>
    <d v="2026-09-30T00:00:00"/>
    <s v="00"/>
    <m/>
    <x v="7"/>
    <s v="MedAid &amp; Suppl Pension ER"/>
    <n v="11.15"/>
    <x v="1"/>
    <s v="Calculated"/>
    <n v="0"/>
    <s v="N"/>
    <n v="4010.29"/>
  </r>
  <r>
    <m/>
    <m/>
    <m/>
    <m/>
    <m/>
    <m/>
    <d v="2026-09-30T00:00:00"/>
    <s v="00"/>
    <m/>
    <x v="6"/>
    <s v="PFML - Medical Leave ER"/>
    <n v="12.95"/>
    <x v="1"/>
    <s v="Calculated"/>
    <n v="0"/>
    <s v="N"/>
    <n v="4010.29"/>
  </r>
  <r>
    <m/>
    <m/>
    <m/>
    <m/>
    <m/>
    <m/>
    <d v="2026-09-30T00:00:00"/>
    <s v="00"/>
    <m/>
    <x v="4"/>
    <s v="HERP Supplemental Funding"/>
    <n v="5.21"/>
    <x v="1"/>
    <s v="Calculated"/>
    <n v="0"/>
    <s v="N"/>
    <n v="4010.29"/>
  </r>
  <r>
    <m/>
    <m/>
    <m/>
    <m/>
    <m/>
    <m/>
    <d v="2026-09-30T00:00:00"/>
    <s v="00"/>
    <m/>
    <x v="5"/>
    <s v="Industrial Insurance ER"/>
    <n v="16.54"/>
    <x v="1"/>
    <s v="Calculated"/>
    <n v="0"/>
    <s v="N"/>
    <n v="4010.29"/>
  </r>
  <r>
    <m/>
    <m/>
    <m/>
    <m/>
    <m/>
    <m/>
    <d v="2026-09-30T00:00:00"/>
    <s v="10"/>
    <s v="UH"/>
    <x v="25"/>
    <s v="Uniform CDHP"/>
    <n v="28.5"/>
    <x v="2"/>
    <s v="Calculated"/>
    <n v="0"/>
    <s v="N"/>
    <n v="4010.29"/>
  </r>
  <r>
    <m/>
    <m/>
    <m/>
    <m/>
    <m/>
    <m/>
    <d v="2026-09-30T00:00:00"/>
    <s v="49"/>
    <s v="SAV02"/>
    <x v="11"/>
    <s v="Wa State Deferred Comp Plan"/>
    <n v="120.31"/>
    <x v="2"/>
    <s v="Calculated"/>
    <n v="0"/>
    <s v="N"/>
    <n v="4010.29"/>
  </r>
  <r>
    <m/>
    <m/>
    <m/>
    <m/>
    <m/>
    <m/>
    <d v="2026-09-30T00:00:00"/>
    <s v="7X"/>
    <s v="SBRP1"/>
    <x v="10"/>
    <s v="SBRP (TIAA-CREF)"/>
    <n v="200.51"/>
    <x v="2"/>
    <s v="Calculated"/>
    <n v="0"/>
    <s v="N"/>
    <n v="4010.29"/>
  </r>
  <r>
    <m/>
    <m/>
    <m/>
    <m/>
    <m/>
    <m/>
    <d v="2026-09-30T00:00:00"/>
    <s v="7X"/>
    <s v="SBRP1"/>
    <x v="10"/>
    <s v="SBRP (TIAA-CREF)"/>
    <n v="200.51"/>
    <x v="1"/>
    <s v="Calculated"/>
    <n v="0"/>
    <s v="N"/>
    <n v="4010.29"/>
  </r>
  <r>
    <m/>
    <m/>
    <m/>
    <m/>
    <m/>
    <m/>
    <d v="2026-09-30T00:00:00"/>
    <s v="00"/>
    <m/>
    <x v="2"/>
    <s v="MedAid &amp; Suppl Pension EE"/>
    <n v="7.59"/>
    <x v="0"/>
    <s v="Calculated"/>
    <n v="0"/>
    <s v="N"/>
    <n v="1062.75"/>
  </r>
  <r>
    <m/>
    <m/>
    <m/>
    <m/>
    <m/>
    <m/>
    <d v="2026-09-30T00:00:00"/>
    <s v="00"/>
    <m/>
    <x v="0"/>
    <s v="PFML - Family Leave EE"/>
    <n v="5.77"/>
    <x v="0"/>
    <s v="Calculated"/>
    <n v="0"/>
    <s v="N"/>
    <n v="1062.75"/>
  </r>
  <r>
    <m/>
    <m/>
    <m/>
    <m/>
    <m/>
    <m/>
    <d v="2026-09-30T00:00:00"/>
    <s v="00"/>
    <m/>
    <x v="3"/>
    <s v="PFML - Medical Leave EE"/>
    <n v="2.81"/>
    <x v="0"/>
    <s v="Calculated"/>
    <n v="0"/>
    <s v="N"/>
    <n v="1062.75"/>
  </r>
  <r>
    <m/>
    <m/>
    <m/>
    <m/>
    <m/>
    <m/>
    <d v="2026-09-30T00:00:00"/>
    <s v="00"/>
    <m/>
    <x v="5"/>
    <s v="Industrial Insurance ER"/>
    <n v="11.26"/>
    <x v="1"/>
    <s v="Calculated"/>
    <n v="0"/>
    <s v="N"/>
    <n v="1062.75"/>
  </r>
  <r>
    <m/>
    <m/>
    <m/>
    <m/>
    <m/>
    <m/>
    <d v="2026-09-30T00:00:00"/>
    <s v="00"/>
    <m/>
    <x v="6"/>
    <s v="PFML - Medical Leave ER"/>
    <n v="3.43"/>
    <x v="1"/>
    <s v="Calculated"/>
    <n v="0"/>
    <s v="N"/>
    <n v="1062.75"/>
  </r>
  <r>
    <m/>
    <m/>
    <m/>
    <m/>
    <m/>
    <m/>
    <d v="2026-09-30T00:00:00"/>
    <s v="00"/>
    <m/>
    <x v="7"/>
    <s v="MedAid &amp; Suppl Pension ER"/>
    <n v="7.59"/>
    <x v="1"/>
    <s v="Calculated"/>
    <n v="0"/>
    <s v="N"/>
    <n v="1062.75"/>
  </r>
  <r>
    <m/>
    <m/>
    <m/>
    <m/>
    <m/>
    <m/>
    <d v="2026-09-30T00:00:00"/>
    <s v="7Z"/>
    <s v="PER2"/>
    <x v="15"/>
    <s v="PERS Plan 2"/>
    <n v="57.18"/>
    <x v="2"/>
    <s v="Calculated"/>
    <n v="0"/>
    <s v="N"/>
    <n v="1062.75"/>
  </r>
  <r>
    <m/>
    <m/>
    <m/>
    <m/>
    <m/>
    <m/>
    <d v="2026-09-30T00:00:00"/>
    <s v="7Z"/>
    <s v="PER2"/>
    <x v="15"/>
    <s v="PERS Plan 2"/>
    <n v="59.3"/>
    <x v="1"/>
    <s v="Calculated"/>
    <n v="0"/>
    <s v="N"/>
    <n v="1062.75"/>
  </r>
  <r>
    <m/>
    <m/>
    <m/>
    <m/>
    <m/>
    <m/>
    <d v="2026-09-30T00:00:00"/>
    <s v="00"/>
    <m/>
    <x v="3"/>
    <s v="PFML - Medical Leave EE"/>
    <n v="10.48"/>
    <x v="0"/>
    <s v="Calculated"/>
    <n v="0"/>
    <s v="N"/>
    <n v="3968.75"/>
  </r>
  <r>
    <m/>
    <m/>
    <m/>
    <m/>
    <m/>
    <m/>
    <d v="2026-09-30T00:00:00"/>
    <s v="00"/>
    <m/>
    <x v="0"/>
    <s v="PFML - Family Leave EE"/>
    <n v="21.55"/>
    <x v="0"/>
    <s v="Calculated"/>
    <n v="0"/>
    <s v="N"/>
    <n v="3968.75"/>
  </r>
  <r>
    <m/>
    <m/>
    <m/>
    <m/>
    <m/>
    <m/>
    <d v="2026-09-30T00:00:00"/>
    <s v="00"/>
    <m/>
    <x v="1"/>
    <s v="Dues - AFT 4184 Category G-H"/>
    <n v="57.42"/>
    <x v="0"/>
    <s v="Calculated"/>
    <n v="0"/>
    <s v="N"/>
    <n v="3968.75"/>
  </r>
  <r>
    <m/>
    <m/>
    <m/>
    <m/>
    <m/>
    <m/>
    <d v="2026-09-30T00:00:00"/>
    <s v="00"/>
    <m/>
    <x v="2"/>
    <s v="MedAid &amp; Suppl Pension EE"/>
    <n v="11.15"/>
    <x v="0"/>
    <s v="Calculated"/>
    <n v="0"/>
    <s v="N"/>
    <n v="3968.75"/>
  </r>
  <r>
    <m/>
    <m/>
    <m/>
    <m/>
    <m/>
    <m/>
    <d v="2026-09-30T00:00:00"/>
    <s v="00"/>
    <m/>
    <x v="13"/>
    <s v="MetLife"/>
    <n v="119.7"/>
    <x v="0"/>
    <s v="Calculated"/>
    <n v="0"/>
    <s v="N"/>
    <n v="3968.75"/>
  </r>
  <r>
    <m/>
    <m/>
    <m/>
    <m/>
    <m/>
    <m/>
    <d v="2026-09-30T00:00:00"/>
    <s v="00"/>
    <m/>
    <x v="6"/>
    <s v="PFML - Medical Leave ER"/>
    <n v="12.82"/>
    <x v="1"/>
    <s v="Calculated"/>
    <n v="0"/>
    <s v="N"/>
    <n v="3968.75"/>
  </r>
  <r>
    <m/>
    <m/>
    <m/>
    <m/>
    <m/>
    <m/>
    <d v="2026-09-30T00:00:00"/>
    <s v="00"/>
    <m/>
    <x v="7"/>
    <s v="MedAid &amp; Suppl Pension ER"/>
    <n v="11.15"/>
    <x v="1"/>
    <s v="Calculated"/>
    <n v="0"/>
    <s v="N"/>
    <n v="3968.75"/>
  </r>
  <r>
    <m/>
    <m/>
    <m/>
    <m/>
    <m/>
    <m/>
    <d v="2026-09-30T00:00:00"/>
    <s v="00"/>
    <m/>
    <x v="5"/>
    <s v="Industrial Insurance ER"/>
    <n v="16.54"/>
    <x v="1"/>
    <s v="Calculated"/>
    <n v="0"/>
    <s v="N"/>
    <n v="3968.75"/>
  </r>
  <r>
    <m/>
    <m/>
    <m/>
    <m/>
    <m/>
    <m/>
    <d v="2026-09-30T00:00:00"/>
    <s v="00"/>
    <m/>
    <x v="4"/>
    <s v="HERP Supplemental Funding"/>
    <n v="5.16"/>
    <x v="1"/>
    <s v="Calculated"/>
    <n v="0"/>
    <s v="N"/>
    <n v="3968.75"/>
  </r>
  <r>
    <m/>
    <m/>
    <m/>
    <m/>
    <m/>
    <m/>
    <d v="2026-09-30T00:00:00"/>
    <s v="10"/>
    <s v="U"/>
    <x v="8"/>
    <s v="Uniform Classic"/>
    <n v="72.5"/>
    <x v="2"/>
    <s v="Calculated"/>
    <n v="0"/>
    <s v="N"/>
    <n v="3968.75"/>
  </r>
  <r>
    <m/>
    <m/>
    <m/>
    <m/>
    <m/>
    <m/>
    <d v="2026-09-30T00:00:00"/>
    <s v="31"/>
    <s v="OLTD11"/>
    <x v="9"/>
    <s v="Long Term Disability"/>
    <n v="14.76"/>
    <x v="0"/>
    <s v="Calculated"/>
    <n v="0"/>
    <s v="N"/>
    <n v="3968.75"/>
  </r>
  <r>
    <m/>
    <m/>
    <m/>
    <m/>
    <m/>
    <m/>
    <d v="2026-09-30T00:00:00"/>
    <s v="49"/>
    <s v="SAV02"/>
    <x v="11"/>
    <s v="Wa State Deferred Comp Plan"/>
    <n v="119.06"/>
    <x v="2"/>
    <s v="Calculated"/>
    <n v="0"/>
    <s v="N"/>
    <n v="3968.75"/>
  </r>
  <r>
    <m/>
    <m/>
    <m/>
    <m/>
    <m/>
    <m/>
    <d v="2026-09-30T00:00:00"/>
    <s v="7Y"/>
    <s v="TRS2"/>
    <x v="33"/>
    <s v="TRS Plan 2"/>
    <n v="299.24"/>
    <x v="2"/>
    <s v="Calculated"/>
    <n v="0"/>
    <s v="N"/>
    <n v="3968.75"/>
  </r>
  <r>
    <m/>
    <m/>
    <m/>
    <m/>
    <m/>
    <m/>
    <d v="2026-09-30T00:00:00"/>
    <s v="7Y"/>
    <s v="TRS2"/>
    <x v="33"/>
    <s v="TRS Plan 2"/>
    <n v="307.18"/>
    <x v="1"/>
    <s v="Calculated"/>
    <n v="0"/>
    <s v="N"/>
    <n v="3968.75"/>
  </r>
  <r>
    <m/>
    <m/>
    <m/>
    <m/>
    <m/>
    <m/>
    <d v="2026-09-30T00:00:00"/>
    <s v="00"/>
    <m/>
    <x v="3"/>
    <s v="PFML - Medical Leave EE"/>
    <n v="9.8800000000000008"/>
    <x v="0"/>
    <s v="Calculated"/>
    <n v="0"/>
    <s v="N"/>
    <n v="3741.42"/>
  </r>
  <r>
    <m/>
    <m/>
    <m/>
    <m/>
    <m/>
    <m/>
    <d v="2026-09-30T00:00:00"/>
    <s v="00"/>
    <m/>
    <x v="2"/>
    <s v="MedAid &amp; Suppl Pension EE"/>
    <n v="11.15"/>
    <x v="0"/>
    <s v="Calculated"/>
    <n v="0"/>
    <s v="N"/>
    <n v="3741.42"/>
  </r>
  <r>
    <m/>
    <m/>
    <m/>
    <m/>
    <m/>
    <m/>
    <d v="2026-09-30T00:00:00"/>
    <s v="00"/>
    <m/>
    <x v="17"/>
    <s v="Dues - WEA PTE"/>
    <n v="39.770000000000003"/>
    <x v="0"/>
    <s v="Calculated"/>
    <n v="0"/>
    <s v="N"/>
    <n v="3741.42"/>
  </r>
  <r>
    <m/>
    <m/>
    <m/>
    <m/>
    <m/>
    <m/>
    <d v="2026-09-30T00:00:00"/>
    <s v="00"/>
    <m/>
    <x v="0"/>
    <s v="PFML - Family Leave EE"/>
    <n v="20.32"/>
    <x v="0"/>
    <s v="Calculated"/>
    <n v="0"/>
    <s v="N"/>
    <n v="3741.42"/>
  </r>
  <r>
    <m/>
    <m/>
    <m/>
    <m/>
    <m/>
    <m/>
    <d v="2026-09-30T00:00:00"/>
    <s v="00"/>
    <m/>
    <x v="13"/>
    <s v="MetLife"/>
    <n v="1.76"/>
    <x v="0"/>
    <s v="Calculated"/>
    <n v="0"/>
    <s v="N"/>
    <n v="3741.42"/>
  </r>
  <r>
    <m/>
    <m/>
    <m/>
    <m/>
    <m/>
    <m/>
    <d v="2026-09-30T00:00:00"/>
    <s v="00"/>
    <m/>
    <x v="6"/>
    <s v="PFML - Medical Leave ER"/>
    <n v="12.08"/>
    <x v="1"/>
    <s v="Calculated"/>
    <n v="0"/>
    <s v="N"/>
    <n v="3741.42"/>
  </r>
  <r>
    <m/>
    <m/>
    <m/>
    <m/>
    <m/>
    <m/>
    <d v="2026-09-30T00:00:00"/>
    <s v="00"/>
    <m/>
    <x v="7"/>
    <s v="MedAid &amp; Suppl Pension ER"/>
    <n v="11.15"/>
    <x v="1"/>
    <s v="Calculated"/>
    <n v="0"/>
    <s v="N"/>
    <n v="3741.42"/>
  </r>
  <r>
    <m/>
    <m/>
    <m/>
    <m/>
    <m/>
    <m/>
    <d v="2026-09-30T00:00:00"/>
    <s v="00"/>
    <m/>
    <x v="5"/>
    <s v="Industrial Insurance ER"/>
    <n v="16.54"/>
    <x v="1"/>
    <s v="Calculated"/>
    <n v="0"/>
    <s v="N"/>
    <n v="3741.42"/>
  </r>
  <r>
    <m/>
    <m/>
    <m/>
    <m/>
    <m/>
    <m/>
    <d v="2026-09-30T00:00:00"/>
    <s v="10"/>
    <s v="UH"/>
    <x v="25"/>
    <s v="Uniform CDHP"/>
    <n v="28.5"/>
    <x v="2"/>
    <s v="Calculated"/>
    <n v="0"/>
    <s v="N"/>
    <n v="3741.42"/>
  </r>
  <r>
    <m/>
    <m/>
    <m/>
    <m/>
    <m/>
    <m/>
    <d v="2026-09-30T00:00:00"/>
    <s v="31"/>
    <s v="OLTD18"/>
    <x v="9"/>
    <s v="Long Term Disability"/>
    <n v="8.3800000000000008"/>
    <x v="0"/>
    <s v="Calculated"/>
    <n v="0"/>
    <s v="N"/>
    <n v="3741.42"/>
  </r>
  <r>
    <m/>
    <m/>
    <m/>
    <m/>
    <m/>
    <m/>
    <d v="2026-09-30T00:00:00"/>
    <s v="7Z"/>
    <s v="PER3IA"/>
    <x v="28"/>
    <s v="PERS 3  WSIB"/>
    <n v="187.07"/>
    <x v="2"/>
    <s v="Calculated"/>
    <n v="0"/>
    <s v="N"/>
    <n v="3741.42"/>
  </r>
  <r>
    <m/>
    <m/>
    <m/>
    <m/>
    <m/>
    <m/>
    <d v="2026-09-30T00:00:00"/>
    <s v="7Z"/>
    <s v="PER3IA"/>
    <x v="28"/>
    <s v="PERS 3  WSIB"/>
    <n v="208.77"/>
    <x v="1"/>
    <s v="Calculated"/>
    <n v="0"/>
    <s v="N"/>
    <n v="3741.42"/>
  </r>
  <r>
    <m/>
    <m/>
    <m/>
    <m/>
    <m/>
    <m/>
    <d v="2026-09-30T00:00:00"/>
    <s v="00"/>
    <m/>
    <x v="17"/>
    <s v="Dues - WEA PTE"/>
    <n v="39.770000000000003"/>
    <x v="0"/>
    <s v="Calculated"/>
    <n v="0"/>
    <s v="N"/>
    <n v="3545.21"/>
  </r>
  <r>
    <m/>
    <m/>
    <m/>
    <m/>
    <m/>
    <m/>
    <d v="2026-09-30T00:00:00"/>
    <s v="00"/>
    <m/>
    <x v="2"/>
    <s v="MedAid &amp; Suppl Pension EE"/>
    <n v="11.15"/>
    <x v="0"/>
    <s v="Calculated"/>
    <n v="0"/>
    <s v="N"/>
    <n v="3545.21"/>
  </r>
  <r>
    <m/>
    <m/>
    <m/>
    <m/>
    <m/>
    <m/>
    <d v="2026-09-30T00:00:00"/>
    <s v="00"/>
    <m/>
    <x v="3"/>
    <s v="PFML - Medical Leave EE"/>
    <n v="9.36"/>
    <x v="0"/>
    <s v="Calculated"/>
    <n v="0"/>
    <s v="N"/>
    <n v="3545.21"/>
  </r>
  <r>
    <m/>
    <m/>
    <m/>
    <m/>
    <m/>
    <m/>
    <d v="2026-09-30T00:00:00"/>
    <s v="00"/>
    <m/>
    <x v="0"/>
    <s v="PFML - Family Leave EE"/>
    <n v="19.25"/>
    <x v="0"/>
    <s v="Calculated"/>
    <n v="0"/>
    <s v="N"/>
    <n v="3545.21"/>
  </r>
  <r>
    <m/>
    <m/>
    <m/>
    <m/>
    <m/>
    <m/>
    <d v="2026-09-30T00:00:00"/>
    <s v="00"/>
    <m/>
    <x v="5"/>
    <s v="Industrial Insurance ER"/>
    <n v="16.54"/>
    <x v="1"/>
    <s v="Calculated"/>
    <n v="0"/>
    <s v="N"/>
    <n v="3545.21"/>
  </r>
  <r>
    <m/>
    <m/>
    <m/>
    <m/>
    <m/>
    <m/>
    <d v="2026-09-30T00:00:00"/>
    <s v="00"/>
    <m/>
    <x v="6"/>
    <s v="PFML - Medical Leave ER"/>
    <n v="11.45"/>
    <x v="1"/>
    <s v="Calculated"/>
    <n v="0"/>
    <s v="N"/>
    <n v="3545.21"/>
  </r>
  <r>
    <m/>
    <m/>
    <m/>
    <m/>
    <m/>
    <m/>
    <d v="2026-09-30T00:00:00"/>
    <s v="00"/>
    <m/>
    <x v="7"/>
    <s v="MedAid &amp; Suppl Pension ER"/>
    <n v="11.15"/>
    <x v="1"/>
    <s v="Calculated"/>
    <n v="0"/>
    <s v="N"/>
    <n v="3545.21"/>
  </r>
  <r>
    <m/>
    <m/>
    <m/>
    <m/>
    <m/>
    <m/>
    <d v="2026-09-30T00:00:00"/>
    <s v="10"/>
    <s v="U"/>
    <x v="8"/>
    <s v="Uniform Classic"/>
    <n v="72.5"/>
    <x v="2"/>
    <s v="Calculated"/>
    <n v="0"/>
    <s v="N"/>
    <n v="3545.21"/>
  </r>
  <r>
    <m/>
    <m/>
    <m/>
    <m/>
    <m/>
    <m/>
    <d v="2026-09-30T00:00:00"/>
    <s v="7Z"/>
    <s v="PER2"/>
    <x v="15"/>
    <s v="PERS Plan 2"/>
    <n v="190.73"/>
    <x v="2"/>
    <s v="Calculated"/>
    <n v="0"/>
    <s v="N"/>
    <n v="3545.21"/>
  </r>
  <r>
    <m/>
    <m/>
    <m/>
    <m/>
    <m/>
    <m/>
    <d v="2026-09-30T00:00:00"/>
    <s v="7Z"/>
    <s v="PER2"/>
    <x v="15"/>
    <s v="PERS Plan 2"/>
    <n v="197.82"/>
    <x v="1"/>
    <s v="Calculated"/>
    <n v="0"/>
    <s v="N"/>
    <n v="3545.21"/>
  </r>
  <r>
    <m/>
    <m/>
    <m/>
    <m/>
    <m/>
    <m/>
    <d v="2026-09-30T00:00:00"/>
    <s v="00"/>
    <m/>
    <x v="2"/>
    <s v="MedAid &amp; Suppl Pension EE"/>
    <n v="11.15"/>
    <x v="0"/>
    <s v="Calculated"/>
    <n v="0"/>
    <s v="N"/>
    <n v="4404.8"/>
  </r>
  <r>
    <m/>
    <m/>
    <m/>
    <m/>
    <m/>
    <m/>
    <d v="2026-09-30T00:00:00"/>
    <s v="00"/>
    <m/>
    <x v="3"/>
    <s v="PFML - Medical Leave EE"/>
    <n v="11.63"/>
    <x v="0"/>
    <s v="Calculated"/>
    <n v="0"/>
    <s v="N"/>
    <n v="4404.8"/>
  </r>
  <r>
    <m/>
    <m/>
    <m/>
    <m/>
    <m/>
    <m/>
    <d v="2026-09-30T00:00:00"/>
    <s v="00"/>
    <m/>
    <x v="0"/>
    <s v="PFML - Family Leave EE"/>
    <n v="23.92"/>
    <x v="0"/>
    <s v="Calculated"/>
    <n v="0"/>
    <s v="N"/>
    <n v="4404.8"/>
  </r>
  <r>
    <m/>
    <m/>
    <m/>
    <m/>
    <m/>
    <m/>
    <d v="2026-09-30T00:00:00"/>
    <s v="00"/>
    <m/>
    <x v="31"/>
    <s v="Dues - IOUE"/>
    <n v="66.069999999999993"/>
    <x v="0"/>
    <s v="Calculated"/>
    <n v="0"/>
    <s v="N"/>
    <n v="4404.8"/>
  </r>
  <r>
    <m/>
    <m/>
    <m/>
    <m/>
    <m/>
    <m/>
    <d v="2026-09-30T00:00:00"/>
    <s v="00"/>
    <m/>
    <x v="40"/>
    <s v="Pension - IOUE Security"/>
    <n v="56.33"/>
    <x v="2"/>
    <s v="Calculated"/>
    <n v="0"/>
    <s v="N"/>
    <n v="4404.8"/>
  </r>
  <r>
    <m/>
    <m/>
    <m/>
    <m/>
    <m/>
    <m/>
    <d v="2026-09-30T00:00:00"/>
    <s v="00"/>
    <m/>
    <x v="5"/>
    <s v="Industrial Insurance ER"/>
    <n v="16.54"/>
    <x v="1"/>
    <s v="Calculated"/>
    <n v="0"/>
    <s v="N"/>
    <n v="4404.8"/>
  </r>
  <r>
    <m/>
    <m/>
    <m/>
    <m/>
    <m/>
    <m/>
    <d v="2026-09-30T00:00:00"/>
    <s v="00"/>
    <m/>
    <x v="7"/>
    <s v="MedAid &amp; Suppl Pension ER"/>
    <n v="11.15"/>
    <x v="1"/>
    <s v="Calculated"/>
    <n v="0"/>
    <s v="N"/>
    <n v="4404.8"/>
  </r>
  <r>
    <m/>
    <m/>
    <m/>
    <m/>
    <m/>
    <m/>
    <d v="2026-09-30T00:00:00"/>
    <s v="00"/>
    <m/>
    <x v="6"/>
    <s v="PFML - Medical Leave ER"/>
    <n v="14.23"/>
    <x v="1"/>
    <s v="Calculated"/>
    <n v="0"/>
    <s v="N"/>
    <n v="4404.8"/>
  </r>
  <r>
    <m/>
    <m/>
    <m/>
    <m/>
    <m/>
    <m/>
    <d v="2026-09-30T00:00:00"/>
    <s v="49"/>
    <s v="SAV02"/>
    <x v="11"/>
    <s v="Wa State Deferred Comp Plan"/>
    <n v="132.13999999999999"/>
    <x v="2"/>
    <s v="Calculated"/>
    <n v="0"/>
    <s v="N"/>
    <n v="4404.8"/>
  </r>
  <r>
    <m/>
    <m/>
    <m/>
    <m/>
    <m/>
    <m/>
    <d v="2026-09-30T00:00:00"/>
    <s v="7Z"/>
    <s v="PER2"/>
    <x v="15"/>
    <s v="PERS Plan 2"/>
    <n v="236.98"/>
    <x v="2"/>
    <s v="Calculated"/>
    <n v="0"/>
    <s v="N"/>
    <n v="4404.8"/>
  </r>
  <r>
    <m/>
    <m/>
    <m/>
    <m/>
    <m/>
    <m/>
    <d v="2026-09-30T00:00:00"/>
    <s v="7Z"/>
    <s v="PER2"/>
    <x v="15"/>
    <s v="PERS Plan 2"/>
    <n v="245.79"/>
    <x v="1"/>
    <s v="Calculated"/>
    <n v="0"/>
    <s v="N"/>
    <n v="4404.8"/>
  </r>
  <r>
    <m/>
    <m/>
    <m/>
    <m/>
    <m/>
    <m/>
    <d v="2026-09-30T00:00:00"/>
    <s v="00"/>
    <m/>
    <x v="3"/>
    <s v="PFML - Medical Leave EE"/>
    <n v="8.61"/>
    <x v="0"/>
    <s v="Calculated"/>
    <n v="0"/>
    <s v="N"/>
    <n v="3261.63"/>
  </r>
  <r>
    <m/>
    <m/>
    <m/>
    <m/>
    <m/>
    <m/>
    <d v="2026-09-30T00:00:00"/>
    <s v="00"/>
    <m/>
    <x v="0"/>
    <s v="PFML - Family Leave EE"/>
    <n v="17.71"/>
    <x v="0"/>
    <s v="Calculated"/>
    <n v="0"/>
    <s v="N"/>
    <n v="3261.63"/>
  </r>
  <r>
    <m/>
    <m/>
    <m/>
    <m/>
    <m/>
    <m/>
    <d v="2026-09-30T00:00:00"/>
    <s v="00"/>
    <m/>
    <x v="29"/>
    <s v="Life - American Fidelity"/>
    <n v="13.09"/>
    <x v="0"/>
    <s v="Calculated"/>
    <n v="0"/>
    <s v="N"/>
    <n v="3261.63"/>
  </r>
  <r>
    <m/>
    <m/>
    <m/>
    <m/>
    <m/>
    <m/>
    <d v="2026-09-30T00:00:00"/>
    <s v="00"/>
    <m/>
    <x v="2"/>
    <s v="MedAid &amp; Suppl Pension EE"/>
    <n v="11.15"/>
    <x v="0"/>
    <s v="Calculated"/>
    <n v="0"/>
    <s v="N"/>
    <n v="3261.63"/>
  </r>
  <r>
    <m/>
    <m/>
    <m/>
    <m/>
    <m/>
    <m/>
    <d v="2026-09-30T00:00:00"/>
    <s v="00"/>
    <m/>
    <x v="13"/>
    <s v="MetLife"/>
    <n v="10.37"/>
    <x v="0"/>
    <s v="Calculated"/>
    <n v="0"/>
    <s v="N"/>
    <n v="3261.63"/>
  </r>
  <r>
    <m/>
    <m/>
    <m/>
    <m/>
    <m/>
    <m/>
    <d v="2026-09-30T00:00:00"/>
    <s v="00"/>
    <m/>
    <x v="6"/>
    <s v="PFML - Medical Leave ER"/>
    <n v="10.54"/>
    <x v="1"/>
    <s v="Calculated"/>
    <n v="0"/>
    <s v="N"/>
    <n v="3261.63"/>
  </r>
  <r>
    <m/>
    <m/>
    <m/>
    <m/>
    <m/>
    <m/>
    <d v="2026-09-30T00:00:00"/>
    <s v="00"/>
    <m/>
    <x v="7"/>
    <s v="MedAid &amp; Suppl Pension ER"/>
    <n v="11.15"/>
    <x v="1"/>
    <s v="Calculated"/>
    <n v="0"/>
    <s v="N"/>
    <n v="3261.63"/>
  </r>
  <r>
    <m/>
    <m/>
    <m/>
    <m/>
    <m/>
    <m/>
    <d v="2026-09-30T00:00:00"/>
    <s v="00"/>
    <m/>
    <x v="5"/>
    <s v="Industrial Insurance ER"/>
    <n v="16.54"/>
    <x v="1"/>
    <s v="Calculated"/>
    <n v="0"/>
    <s v="N"/>
    <n v="3261.63"/>
  </r>
  <r>
    <m/>
    <m/>
    <m/>
    <m/>
    <m/>
    <m/>
    <d v="2026-09-30T00:00:00"/>
    <s v="10"/>
    <s v="U"/>
    <x v="8"/>
    <s v="Uniform Classic"/>
    <n v="145"/>
    <x v="2"/>
    <s v="Calculated"/>
    <n v="0"/>
    <s v="N"/>
    <n v="3261.63"/>
  </r>
  <r>
    <m/>
    <m/>
    <m/>
    <m/>
    <m/>
    <m/>
    <d v="2026-09-30T00:00:00"/>
    <s v="31"/>
    <s v="OLTD11"/>
    <x v="9"/>
    <s v="Long Term Disability"/>
    <n v="12.72"/>
    <x v="0"/>
    <s v="Calculated"/>
    <n v="0"/>
    <s v="N"/>
    <n v="3261.63"/>
  </r>
  <r>
    <m/>
    <m/>
    <m/>
    <m/>
    <m/>
    <m/>
    <d v="2026-09-30T00:00:00"/>
    <s v="7Z"/>
    <s v="PER3IA"/>
    <x v="28"/>
    <s v="PERS 3  WSIB"/>
    <n v="163.08000000000001"/>
    <x v="2"/>
    <s v="Calculated"/>
    <n v="0"/>
    <s v="N"/>
    <n v="3261.63"/>
  </r>
  <r>
    <m/>
    <m/>
    <m/>
    <m/>
    <m/>
    <m/>
    <d v="2026-09-30T00:00:00"/>
    <s v="7Z"/>
    <s v="PER3IA"/>
    <x v="28"/>
    <s v="PERS 3  WSIB"/>
    <n v="182"/>
    <x v="1"/>
    <s v="Calculated"/>
    <n v="0"/>
    <s v="N"/>
    <n v="3261.63"/>
  </r>
  <r>
    <m/>
    <m/>
    <m/>
    <m/>
    <m/>
    <m/>
    <d v="2026-09-30T00:00:00"/>
    <s v="00"/>
    <m/>
    <x v="2"/>
    <s v="MedAid &amp; Suppl Pension EE"/>
    <n v="1.1100000000000001"/>
    <x v="0"/>
    <s v="Calculated"/>
    <n v="0"/>
    <s v="N"/>
    <n v="449.6"/>
  </r>
  <r>
    <m/>
    <m/>
    <m/>
    <m/>
    <m/>
    <m/>
    <d v="2026-09-30T00:00:00"/>
    <s v="00"/>
    <m/>
    <x v="3"/>
    <s v="PFML - Medical Leave EE"/>
    <n v="1.19"/>
    <x v="0"/>
    <s v="Calculated"/>
    <n v="0"/>
    <s v="N"/>
    <n v="449.6"/>
  </r>
  <r>
    <m/>
    <m/>
    <m/>
    <m/>
    <m/>
    <m/>
    <d v="2026-09-30T00:00:00"/>
    <s v="00"/>
    <m/>
    <x v="0"/>
    <s v="PFML - Family Leave EE"/>
    <n v="2.44"/>
    <x v="0"/>
    <s v="Calculated"/>
    <n v="0"/>
    <s v="N"/>
    <n v="449.6"/>
  </r>
  <r>
    <m/>
    <m/>
    <m/>
    <m/>
    <m/>
    <m/>
    <d v="2026-09-30T00:00:00"/>
    <s v="00"/>
    <m/>
    <x v="6"/>
    <s v="PFML - Medical Leave ER"/>
    <n v="1.45"/>
    <x v="1"/>
    <s v="Calculated"/>
    <n v="0"/>
    <s v="N"/>
    <n v="449.6"/>
  </r>
  <r>
    <m/>
    <m/>
    <m/>
    <m/>
    <m/>
    <m/>
    <d v="2026-09-30T00:00:00"/>
    <s v="00"/>
    <m/>
    <x v="7"/>
    <s v="MedAid &amp; Suppl Pension ER"/>
    <n v="1.1100000000000001"/>
    <x v="1"/>
    <s v="Calculated"/>
    <n v="0"/>
    <s v="N"/>
    <n v="449.6"/>
  </r>
  <r>
    <m/>
    <m/>
    <m/>
    <m/>
    <m/>
    <m/>
    <d v="2026-09-30T00:00:00"/>
    <s v="00"/>
    <m/>
    <x v="5"/>
    <s v="Industrial Insurance ER"/>
    <n v="1.65"/>
    <x v="1"/>
    <s v="Calculated"/>
    <n v="0"/>
    <s v="N"/>
    <n v="449.6"/>
  </r>
  <r>
    <m/>
    <m/>
    <m/>
    <m/>
    <m/>
    <m/>
    <d v="2026-09-30T00:00:00"/>
    <s v="00"/>
    <m/>
    <x v="3"/>
    <s v="PFML - Medical Leave EE"/>
    <n v="10.220000000000001"/>
    <x v="0"/>
    <s v="Calculated"/>
    <n v="0"/>
    <s v="N"/>
    <n v="3870.37"/>
  </r>
  <r>
    <m/>
    <m/>
    <m/>
    <m/>
    <m/>
    <m/>
    <d v="2026-09-30T00:00:00"/>
    <s v="00"/>
    <m/>
    <x v="2"/>
    <s v="MedAid &amp; Suppl Pension EE"/>
    <n v="11.15"/>
    <x v="0"/>
    <s v="Calculated"/>
    <n v="0"/>
    <s v="N"/>
    <n v="3870.37"/>
  </r>
  <r>
    <m/>
    <m/>
    <m/>
    <m/>
    <m/>
    <m/>
    <d v="2026-09-30T00:00:00"/>
    <s v="00"/>
    <m/>
    <x v="0"/>
    <s v="PFML - Family Leave EE"/>
    <n v="21.02"/>
    <x v="0"/>
    <s v="Calculated"/>
    <n v="0"/>
    <s v="N"/>
    <n v="3870.37"/>
  </r>
  <r>
    <m/>
    <m/>
    <m/>
    <m/>
    <m/>
    <m/>
    <d v="2026-09-30T00:00:00"/>
    <s v="00"/>
    <m/>
    <x v="6"/>
    <s v="PFML - Medical Leave ER"/>
    <n v="12.5"/>
    <x v="1"/>
    <s v="Calculated"/>
    <n v="0"/>
    <s v="N"/>
    <n v="3870.37"/>
  </r>
  <r>
    <m/>
    <m/>
    <m/>
    <m/>
    <m/>
    <m/>
    <d v="2026-09-30T00:00:00"/>
    <s v="00"/>
    <m/>
    <x v="7"/>
    <s v="MedAid &amp; Suppl Pension ER"/>
    <n v="11.15"/>
    <x v="1"/>
    <s v="Calculated"/>
    <n v="0"/>
    <s v="N"/>
    <n v="3870.37"/>
  </r>
  <r>
    <m/>
    <m/>
    <m/>
    <m/>
    <m/>
    <m/>
    <d v="2026-09-30T00:00:00"/>
    <s v="00"/>
    <m/>
    <x v="4"/>
    <s v="HERP Supplemental Funding"/>
    <n v="5.03"/>
    <x v="1"/>
    <s v="Calculated"/>
    <n v="0"/>
    <s v="N"/>
    <n v="3870.37"/>
  </r>
  <r>
    <m/>
    <m/>
    <m/>
    <m/>
    <m/>
    <m/>
    <d v="2026-09-30T00:00:00"/>
    <s v="00"/>
    <m/>
    <x v="5"/>
    <s v="Industrial Insurance ER"/>
    <n v="16.54"/>
    <x v="1"/>
    <s v="Calculated"/>
    <n v="0"/>
    <s v="N"/>
    <n v="3870.37"/>
  </r>
  <r>
    <m/>
    <m/>
    <m/>
    <m/>
    <m/>
    <m/>
    <d v="2026-09-30T00:00:00"/>
    <s v="10"/>
    <s v="U"/>
    <x v="8"/>
    <s v="Uniform Classic"/>
    <n v="72.5"/>
    <x v="2"/>
    <s v="Calculated"/>
    <n v="0"/>
    <s v="N"/>
    <n v="3870.37"/>
  </r>
  <r>
    <m/>
    <m/>
    <m/>
    <m/>
    <m/>
    <m/>
    <d v="2026-09-30T00:00:00"/>
    <s v="49"/>
    <s v="SAV02"/>
    <x v="11"/>
    <s v="Wa State Deferred Comp Plan"/>
    <n v="116.11"/>
    <x v="2"/>
    <s v="Calculated"/>
    <n v="0"/>
    <s v="N"/>
    <n v="3870.37"/>
  </r>
  <r>
    <m/>
    <m/>
    <m/>
    <m/>
    <m/>
    <m/>
    <d v="2026-09-30T00:00:00"/>
    <s v="7X"/>
    <s v="SBRP3"/>
    <x v="10"/>
    <s v="SBRP (TIAA-CREF)"/>
    <n v="387.04"/>
    <x v="2"/>
    <s v="Calculated"/>
    <n v="0"/>
    <s v="N"/>
    <n v="3870.37"/>
  </r>
  <r>
    <m/>
    <m/>
    <m/>
    <m/>
    <m/>
    <m/>
    <d v="2026-09-30T00:00:00"/>
    <s v="7X"/>
    <s v="SBRP3"/>
    <x v="10"/>
    <s v="SBRP (TIAA-CREF)"/>
    <n v="387.04"/>
    <x v="1"/>
    <s v="Calculated"/>
    <n v="0"/>
    <s v="N"/>
    <n v="3870.37"/>
  </r>
  <r>
    <m/>
    <m/>
    <m/>
    <m/>
    <m/>
    <m/>
    <d v="2026-09-30T00:00:00"/>
    <s v="00"/>
    <m/>
    <x v="3"/>
    <s v="PFML - Medical Leave EE"/>
    <n v="0.54"/>
    <x v="0"/>
    <s v="Calculated"/>
    <n v="0"/>
    <s v="N"/>
    <n v="205.56"/>
  </r>
  <r>
    <m/>
    <m/>
    <m/>
    <m/>
    <m/>
    <m/>
    <d v="2026-09-30T00:00:00"/>
    <s v="00"/>
    <m/>
    <x v="2"/>
    <s v="MedAid &amp; Suppl Pension EE"/>
    <n v="1.67"/>
    <x v="0"/>
    <s v="Calculated"/>
    <n v="0"/>
    <s v="N"/>
    <n v="205.56"/>
  </r>
  <r>
    <m/>
    <m/>
    <m/>
    <m/>
    <m/>
    <m/>
    <d v="2026-09-30T00:00:00"/>
    <s v="00"/>
    <m/>
    <x v="0"/>
    <s v="PFML - Family Leave EE"/>
    <n v="1.1200000000000001"/>
    <x v="0"/>
    <s v="Calculated"/>
    <n v="0"/>
    <s v="N"/>
    <n v="205.56"/>
  </r>
  <r>
    <m/>
    <m/>
    <m/>
    <m/>
    <m/>
    <m/>
    <d v="2026-09-30T00:00:00"/>
    <s v="00"/>
    <m/>
    <x v="6"/>
    <s v="PFML - Medical Leave ER"/>
    <n v="0.66"/>
    <x v="1"/>
    <s v="Calculated"/>
    <n v="0"/>
    <s v="N"/>
    <n v="205.56"/>
  </r>
  <r>
    <m/>
    <m/>
    <m/>
    <m/>
    <m/>
    <m/>
    <d v="2026-09-30T00:00:00"/>
    <s v="00"/>
    <m/>
    <x v="5"/>
    <s v="Industrial Insurance ER"/>
    <n v="2.48"/>
    <x v="1"/>
    <s v="Calculated"/>
    <n v="0"/>
    <s v="N"/>
    <n v="205.56"/>
  </r>
  <r>
    <m/>
    <m/>
    <m/>
    <m/>
    <m/>
    <m/>
    <d v="2026-09-30T00:00:00"/>
    <s v="00"/>
    <m/>
    <x v="7"/>
    <s v="MedAid &amp; Suppl Pension ER"/>
    <n v="1.67"/>
    <x v="1"/>
    <s v="Calculated"/>
    <n v="0"/>
    <s v="N"/>
    <n v="205.56"/>
  </r>
  <r>
    <m/>
    <m/>
    <m/>
    <m/>
    <m/>
    <m/>
    <d v="2026-09-30T00:00:00"/>
    <s v="00"/>
    <m/>
    <x v="0"/>
    <s v="PFML - Family Leave EE"/>
    <n v="9.5399999999999991"/>
    <x v="0"/>
    <s v="Calculated"/>
    <n v="0"/>
    <s v="N"/>
    <n v="1756.24"/>
  </r>
  <r>
    <m/>
    <m/>
    <m/>
    <m/>
    <m/>
    <m/>
    <d v="2026-09-30T00:00:00"/>
    <s v="00"/>
    <m/>
    <x v="2"/>
    <s v="MedAid &amp; Suppl Pension EE"/>
    <n v="4.3499999999999996"/>
    <x v="0"/>
    <s v="Calculated"/>
    <n v="0"/>
    <s v="N"/>
    <n v="1756.24"/>
  </r>
  <r>
    <m/>
    <m/>
    <m/>
    <m/>
    <m/>
    <m/>
    <d v="2026-09-30T00:00:00"/>
    <s v="00"/>
    <m/>
    <x v="3"/>
    <s v="PFML - Medical Leave EE"/>
    <n v="4.6399999999999997"/>
    <x v="0"/>
    <s v="Calculated"/>
    <n v="0"/>
    <s v="N"/>
    <n v="1756.24"/>
  </r>
  <r>
    <m/>
    <m/>
    <m/>
    <m/>
    <m/>
    <m/>
    <d v="2026-09-30T00:00:00"/>
    <s v="00"/>
    <m/>
    <x v="6"/>
    <s v="PFML - Medical Leave ER"/>
    <n v="5.67"/>
    <x v="1"/>
    <s v="Calculated"/>
    <n v="0"/>
    <s v="N"/>
    <n v="1756.24"/>
  </r>
  <r>
    <m/>
    <m/>
    <m/>
    <m/>
    <m/>
    <m/>
    <d v="2026-09-30T00:00:00"/>
    <s v="00"/>
    <m/>
    <x v="7"/>
    <s v="MedAid &amp; Suppl Pension ER"/>
    <n v="4.3499999999999996"/>
    <x v="1"/>
    <s v="Calculated"/>
    <n v="0"/>
    <s v="N"/>
    <n v="1756.24"/>
  </r>
  <r>
    <m/>
    <m/>
    <m/>
    <m/>
    <m/>
    <m/>
    <d v="2026-09-30T00:00:00"/>
    <s v="00"/>
    <m/>
    <x v="5"/>
    <s v="Industrial Insurance ER"/>
    <n v="6.45"/>
    <x v="1"/>
    <s v="Calculated"/>
    <n v="0"/>
    <s v="N"/>
    <n v="1756.24"/>
  </r>
  <r>
    <m/>
    <m/>
    <m/>
    <m/>
    <m/>
    <m/>
    <d v="2026-09-30T00:00:00"/>
    <s v="31"/>
    <s v="OLTD11"/>
    <x v="9"/>
    <s v="Long Term Disability"/>
    <n v="3.48"/>
    <x v="0"/>
    <s v="Calculated"/>
    <n v="0"/>
    <s v="N"/>
    <n v="1756.24"/>
  </r>
  <r>
    <m/>
    <m/>
    <m/>
    <m/>
    <m/>
    <m/>
    <d v="2026-09-30T00:00:00"/>
    <s v="7Y"/>
    <s v="TRS3SC"/>
    <x v="39"/>
    <s v="TRS 3 Self Investment"/>
    <n v="105.37"/>
    <x v="2"/>
    <s v="Calculated"/>
    <n v="0"/>
    <s v="N"/>
    <n v="1756.24"/>
  </r>
  <r>
    <m/>
    <m/>
    <m/>
    <m/>
    <m/>
    <m/>
    <d v="2026-09-30T00:00:00"/>
    <s v="7Y"/>
    <s v="TRS3SC"/>
    <x v="39"/>
    <s v="TRS 3 Self Investment"/>
    <n v="135.93"/>
    <x v="1"/>
    <s v="Calculated"/>
    <n v="0"/>
    <s v="N"/>
    <n v="1756.24"/>
  </r>
  <r>
    <m/>
    <m/>
    <m/>
    <m/>
    <m/>
    <m/>
    <d v="2026-09-30T00:00:00"/>
    <s v="00"/>
    <m/>
    <x v="0"/>
    <s v="PFML - Family Leave EE"/>
    <n v="3.18"/>
    <x v="0"/>
    <s v="Calculated"/>
    <n v="0"/>
    <s v="N"/>
    <n v="585"/>
  </r>
  <r>
    <m/>
    <m/>
    <m/>
    <m/>
    <m/>
    <m/>
    <d v="2026-09-30T00:00:00"/>
    <s v="00"/>
    <m/>
    <x v="3"/>
    <s v="PFML - Medical Leave EE"/>
    <n v="1.54"/>
    <x v="0"/>
    <s v="Calculated"/>
    <n v="0"/>
    <s v="N"/>
    <n v="585"/>
  </r>
  <r>
    <m/>
    <m/>
    <m/>
    <m/>
    <m/>
    <m/>
    <d v="2026-09-30T00:00:00"/>
    <s v="00"/>
    <m/>
    <x v="2"/>
    <s v="MedAid &amp; Suppl Pension EE"/>
    <n v="1.1599999999999999"/>
    <x v="0"/>
    <s v="Calculated"/>
    <n v="0"/>
    <s v="N"/>
    <n v="585"/>
  </r>
  <r>
    <m/>
    <m/>
    <m/>
    <m/>
    <m/>
    <m/>
    <d v="2026-09-30T00:00:00"/>
    <s v="00"/>
    <m/>
    <x v="7"/>
    <s v="MedAid &amp; Suppl Pension ER"/>
    <n v="1.1599999999999999"/>
    <x v="1"/>
    <s v="Calculated"/>
    <n v="0"/>
    <s v="N"/>
    <n v="585"/>
  </r>
  <r>
    <m/>
    <m/>
    <m/>
    <m/>
    <m/>
    <m/>
    <d v="2026-09-30T00:00:00"/>
    <s v="00"/>
    <m/>
    <x v="6"/>
    <s v="PFML - Medical Leave ER"/>
    <n v="1.89"/>
    <x v="1"/>
    <s v="Calculated"/>
    <n v="0"/>
    <s v="N"/>
    <n v="585"/>
  </r>
  <r>
    <m/>
    <m/>
    <m/>
    <m/>
    <m/>
    <m/>
    <d v="2026-09-30T00:00:00"/>
    <s v="00"/>
    <m/>
    <x v="5"/>
    <s v="Industrial Insurance ER"/>
    <n v="1.72"/>
    <x v="1"/>
    <s v="Calculated"/>
    <n v="0"/>
    <s v="N"/>
    <n v="585"/>
  </r>
  <r>
    <m/>
    <m/>
    <m/>
    <m/>
    <m/>
    <m/>
    <d v="2026-09-30T00:00:00"/>
    <s v="00"/>
    <m/>
    <x v="3"/>
    <s v="PFML - Medical Leave EE"/>
    <n v="12.46"/>
    <x v="0"/>
    <s v="Calculated"/>
    <n v="0"/>
    <s v="N"/>
    <n v="4721.59"/>
  </r>
  <r>
    <m/>
    <m/>
    <m/>
    <m/>
    <m/>
    <m/>
    <d v="2026-09-30T00:00:00"/>
    <s v="00"/>
    <m/>
    <x v="2"/>
    <s v="MedAid &amp; Suppl Pension EE"/>
    <n v="11.15"/>
    <x v="0"/>
    <s v="Calculated"/>
    <n v="0"/>
    <s v="N"/>
    <n v="4721.59"/>
  </r>
  <r>
    <m/>
    <m/>
    <m/>
    <m/>
    <m/>
    <m/>
    <d v="2026-09-30T00:00:00"/>
    <s v="00"/>
    <m/>
    <x v="1"/>
    <s v="Dues - AFT 4184 Category G-H"/>
    <n v="57.42"/>
    <x v="0"/>
    <s v="Calculated"/>
    <n v="0"/>
    <s v="N"/>
    <n v="4721.59"/>
  </r>
  <r>
    <m/>
    <m/>
    <m/>
    <m/>
    <m/>
    <m/>
    <d v="2026-09-30T00:00:00"/>
    <s v="00"/>
    <m/>
    <x v="0"/>
    <s v="PFML - Family Leave EE"/>
    <n v="25.64"/>
    <x v="0"/>
    <s v="Calculated"/>
    <n v="0"/>
    <s v="N"/>
    <n v="4721.59"/>
  </r>
  <r>
    <m/>
    <m/>
    <m/>
    <m/>
    <m/>
    <m/>
    <d v="2026-09-30T00:00:00"/>
    <s v="00"/>
    <m/>
    <x v="7"/>
    <s v="MedAid &amp; Suppl Pension ER"/>
    <n v="11.15"/>
    <x v="1"/>
    <s v="Calculated"/>
    <n v="0"/>
    <s v="N"/>
    <n v="4721.59"/>
  </r>
  <r>
    <m/>
    <m/>
    <m/>
    <m/>
    <m/>
    <m/>
    <d v="2026-09-30T00:00:00"/>
    <s v="00"/>
    <m/>
    <x v="6"/>
    <s v="PFML - Medical Leave ER"/>
    <n v="15.25"/>
    <x v="1"/>
    <s v="Calculated"/>
    <n v="0"/>
    <s v="N"/>
    <n v="4721.59"/>
  </r>
  <r>
    <m/>
    <m/>
    <m/>
    <m/>
    <m/>
    <m/>
    <d v="2026-09-30T00:00:00"/>
    <s v="00"/>
    <m/>
    <x v="5"/>
    <s v="Industrial Insurance ER"/>
    <n v="16.54"/>
    <x v="1"/>
    <s v="Calculated"/>
    <n v="0"/>
    <s v="N"/>
    <n v="4721.59"/>
  </r>
  <r>
    <m/>
    <m/>
    <m/>
    <m/>
    <m/>
    <m/>
    <d v="2026-09-30T00:00:00"/>
    <s v="00"/>
    <m/>
    <x v="4"/>
    <s v="HERP Supplemental Funding"/>
    <n v="6.14"/>
    <x v="1"/>
    <s v="Calculated"/>
    <n v="0"/>
    <s v="N"/>
    <n v="4721.59"/>
  </r>
  <r>
    <m/>
    <m/>
    <m/>
    <m/>
    <m/>
    <m/>
    <d v="2026-09-30T00:00:00"/>
    <s v="10"/>
    <s v="U"/>
    <x v="8"/>
    <s v="Uniform Classic"/>
    <n v="72.5"/>
    <x v="2"/>
    <s v="Calculated"/>
    <n v="0"/>
    <s v="N"/>
    <n v="4721.59"/>
  </r>
  <r>
    <m/>
    <m/>
    <m/>
    <m/>
    <m/>
    <m/>
    <d v="2026-09-30T00:00:00"/>
    <s v="31"/>
    <s v="OLTD03"/>
    <x v="9"/>
    <s v="Long Term Disability"/>
    <n v="17.54"/>
    <x v="0"/>
    <s v="Calculated"/>
    <n v="0"/>
    <s v="N"/>
    <n v="4721.59"/>
  </r>
  <r>
    <m/>
    <m/>
    <m/>
    <m/>
    <m/>
    <m/>
    <d v="2026-09-30T00:00:00"/>
    <s v="49"/>
    <s v="SAV02"/>
    <x v="11"/>
    <s v="Wa State Deferred Comp Plan"/>
    <n v="141.65"/>
    <x v="2"/>
    <s v="Calculated"/>
    <n v="0"/>
    <s v="N"/>
    <n v="4721.59"/>
  </r>
  <r>
    <m/>
    <m/>
    <m/>
    <m/>
    <m/>
    <m/>
    <d v="2026-09-30T00:00:00"/>
    <s v="7X"/>
    <s v="SBRP3"/>
    <x v="10"/>
    <s v="SBRP (TIAA-CREF)"/>
    <n v="472.16"/>
    <x v="2"/>
    <s v="Calculated"/>
    <n v="0"/>
    <s v="N"/>
    <n v="4721.59"/>
  </r>
  <r>
    <m/>
    <m/>
    <m/>
    <m/>
    <m/>
    <m/>
    <d v="2026-09-30T00:00:00"/>
    <s v="7X"/>
    <s v="SBRP3"/>
    <x v="10"/>
    <s v="SBRP (TIAA-CREF)"/>
    <n v="472.16"/>
    <x v="1"/>
    <s v="Calculated"/>
    <n v="0"/>
    <s v="N"/>
    <n v="4721.59"/>
  </r>
  <r>
    <m/>
    <m/>
    <m/>
    <m/>
    <m/>
    <m/>
    <d v="2026-09-30T00:00:00"/>
    <s v="00"/>
    <m/>
    <x v="3"/>
    <s v="PFML - Medical Leave EE"/>
    <n v="21.39"/>
    <x v="0"/>
    <s v="Calculated"/>
    <n v="0"/>
    <s v="N"/>
    <n v="8103.05"/>
  </r>
  <r>
    <m/>
    <m/>
    <m/>
    <m/>
    <m/>
    <m/>
    <d v="2026-09-30T00:00:00"/>
    <s v="00"/>
    <m/>
    <x v="21"/>
    <s v="Foundation - Bates"/>
    <n v="50"/>
    <x v="0"/>
    <s v="Calculated"/>
    <n v="0"/>
    <s v="N"/>
    <n v="8103.05"/>
  </r>
  <r>
    <m/>
    <m/>
    <m/>
    <m/>
    <m/>
    <m/>
    <d v="2026-09-30T00:00:00"/>
    <s v="00"/>
    <m/>
    <x v="2"/>
    <s v="MedAid &amp; Suppl Pension EE"/>
    <n v="11.15"/>
    <x v="0"/>
    <s v="Calculated"/>
    <n v="0"/>
    <s v="N"/>
    <n v="8103.05"/>
  </r>
  <r>
    <m/>
    <m/>
    <m/>
    <m/>
    <m/>
    <m/>
    <d v="2026-09-30T00:00:00"/>
    <s v="00"/>
    <m/>
    <x v="0"/>
    <s v="PFML - Family Leave EE"/>
    <n v="44"/>
    <x v="0"/>
    <s v="Calculated"/>
    <n v="0"/>
    <s v="N"/>
    <n v="8103.05"/>
  </r>
  <r>
    <m/>
    <m/>
    <m/>
    <m/>
    <m/>
    <m/>
    <d v="2026-09-30T00:00:00"/>
    <s v="00"/>
    <m/>
    <x v="5"/>
    <s v="Industrial Insurance ER"/>
    <n v="16.54"/>
    <x v="1"/>
    <s v="Calculated"/>
    <n v="0"/>
    <s v="N"/>
    <n v="8103.05"/>
  </r>
  <r>
    <m/>
    <m/>
    <m/>
    <m/>
    <m/>
    <m/>
    <d v="2026-09-30T00:00:00"/>
    <s v="00"/>
    <m/>
    <x v="7"/>
    <s v="MedAid &amp; Suppl Pension ER"/>
    <n v="11.15"/>
    <x v="1"/>
    <s v="Calculated"/>
    <n v="0"/>
    <s v="N"/>
    <n v="8103.05"/>
  </r>
  <r>
    <m/>
    <m/>
    <m/>
    <m/>
    <m/>
    <m/>
    <d v="2026-09-30T00:00:00"/>
    <s v="00"/>
    <m/>
    <x v="6"/>
    <s v="PFML - Medical Leave ER"/>
    <n v="26.17"/>
    <x v="1"/>
    <s v="Calculated"/>
    <n v="0"/>
    <s v="N"/>
    <n v="8103.05"/>
  </r>
  <r>
    <m/>
    <m/>
    <m/>
    <m/>
    <m/>
    <m/>
    <d v="2026-09-30T00:00:00"/>
    <s v="00"/>
    <m/>
    <x v="4"/>
    <s v="HERP Supplemental Funding"/>
    <n v="10.53"/>
    <x v="1"/>
    <s v="Calculated"/>
    <n v="0"/>
    <s v="N"/>
    <n v="8103.05"/>
  </r>
  <r>
    <m/>
    <m/>
    <m/>
    <m/>
    <m/>
    <m/>
    <d v="2026-09-30T00:00:00"/>
    <s v="10"/>
    <s v="U"/>
    <x v="8"/>
    <s v="Uniform Classic"/>
    <n v="72.5"/>
    <x v="2"/>
    <s v="Calculated"/>
    <n v="0"/>
    <s v="N"/>
    <n v="8103.05"/>
  </r>
  <r>
    <m/>
    <m/>
    <m/>
    <m/>
    <m/>
    <m/>
    <d v="2026-09-30T00:00:00"/>
    <s v="31"/>
    <s v="OLTD03"/>
    <x v="9"/>
    <s v="Long Term Disability"/>
    <n v="40.520000000000003"/>
    <x v="0"/>
    <s v="Calculated"/>
    <n v="0"/>
    <s v="N"/>
    <n v="8103.05"/>
  </r>
  <r>
    <m/>
    <m/>
    <m/>
    <m/>
    <m/>
    <m/>
    <d v="2026-09-30T00:00:00"/>
    <s v="49"/>
    <s v="SAV02"/>
    <x v="11"/>
    <s v="Wa State Deferred Comp Plan"/>
    <n v="392.5"/>
    <x v="0"/>
    <s v="Calculated"/>
    <n v="0"/>
    <s v="N"/>
    <n v="8103.05"/>
  </r>
  <r>
    <m/>
    <m/>
    <m/>
    <m/>
    <m/>
    <m/>
    <d v="2026-09-30T00:00:00"/>
    <s v="49"/>
    <s v="SAV02"/>
    <x v="11"/>
    <s v="Wa State Deferred Comp Plan"/>
    <n v="375"/>
    <x v="2"/>
    <s v="Calculated"/>
    <n v="0"/>
    <s v="N"/>
    <n v="8103.05"/>
  </r>
  <r>
    <m/>
    <m/>
    <m/>
    <m/>
    <m/>
    <m/>
    <d v="2026-09-30T00:00:00"/>
    <s v="7X"/>
    <s v="SBRP2"/>
    <x v="10"/>
    <s v="SBRP (TIAA-CREF)"/>
    <n v="607.73"/>
    <x v="2"/>
    <s v="Calculated"/>
    <n v="0"/>
    <s v="N"/>
    <n v="8103.05"/>
  </r>
  <r>
    <m/>
    <m/>
    <m/>
    <m/>
    <m/>
    <m/>
    <d v="2026-09-30T00:00:00"/>
    <s v="7X"/>
    <s v="SBRP2"/>
    <x v="10"/>
    <s v="SBRP (TIAA-CREF)"/>
    <n v="607.73"/>
    <x v="1"/>
    <s v="Calculated"/>
    <n v="0"/>
    <s v="N"/>
    <n v="8103.05"/>
  </r>
  <r>
    <m/>
    <m/>
    <m/>
    <m/>
    <m/>
    <m/>
    <d v="2026-09-30T00:00:00"/>
    <s v="00"/>
    <m/>
    <x v="0"/>
    <s v="PFML - Family Leave EE"/>
    <n v="11.56"/>
    <x v="0"/>
    <s v="Calculated"/>
    <n v="0"/>
    <s v="N"/>
    <n v="2129.17"/>
  </r>
  <r>
    <m/>
    <m/>
    <m/>
    <m/>
    <m/>
    <m/>
    <d v="2026-09-30T00:00:00"/>
    <s v="00"/>
    <m/>
    <x v="3"/>
    <s v="PFML - Medical Leave EE"/>
    <n v="5.62"/>
    <x v="0"/>
    <s v="Calculated"/>
    <n v="0"/>
    <s v="N"/>
    <n v="2129.17"/>
  </r>
  <r>
    <m/>
    <m/>
    <m/>
    <m/>
    <m/>
    <m/>
    <d v="2026-09-30T00:00:00"/>
    <s v="00"/>
    <m/>
    <x v="13"/>
    <s v="MetLife"/>
    <n v="54"/>
    <x v="0"/>
    <s v="Calculated"/>
    <n v="0"/>
    <s v="N"/>
    <n v="2129.17"/>
  </r>
  <r>
    <m/>
    <m/>
    <m/>
    <m/>
    <m/>
    <m/>
    <d v="2026-09-30T00:00:00"/>
    <s v="00"/>
    <m/>
    <x v="2"/>
    <s v="MedAid &amp; Suppl Pension EE"/>
    <n v="11.15"/>
    <x v="0"/>
    <s v="Calculated"/>
    <n v="0"/>
    <s v="N"/>
    <n v="2129.17"/>
  </r>
  <r>
    <m/>
    <m/>
    <m/>
    <m/>
    <m/>
    <m/>
    <d v="2026-09-30T00:00:00"/>
    <s v="00"/>
    <m/>
    <x v="6"/>
    <s v="PFML - Medical Leave ER"/>
    <n v="6.88"/>
    <x v="1"/>
    <s v="Calculated"/>
    <n v="0"/>
    <s v="N"/>
    <n v="2129.17"/>
  </r>
  <r>
    <m/>
    <m/>
    <m/>
    <m/>
    <m/>
    <m/>
    <d v="2026-09-30T00:00:00"/>
    <s v="00"/>
    <m/>
    <x v="7"/>
    <s v="MedAid &amp; Suppl Pension ER"/>
    <n v="11.15"/>
    <x v="1"/>
    <s v="Calculated"/>
    <n v="0"/>
    <s v="N"/>
    <n v="2129.17"/>
  </r>
  <r>
    <m/>
    <m/>
    <m/>
    <m/>
    <m/>
    <m/>
    <d v="2026-09-30T00:00:00"/>
    <s v="00"/>
    <m/>
    <x v="5"/>
    <s v="Industrial Insurance ER"/>
    <n v="16.54"/>
    <x v="1"/>
    <s v="Calculated"/>
    <n v="0"/>
    <s v="N"/>
    <n v="2129.17"/>
  </r>
  <r>
    <m/>
    <m/>
    <m/>
    <m/>
    <m/>
    <m/>
    <d v="2026-09-30T00:00:00"/>
    <s v="10"/>
    <s v="CH"/>
    <x v="32"/>
    <s v="Kaiser WA CDHP"/>
    <n v="12.5"/>
    <x v="2"/>
    <s v="Calculated"/>
    <n v="0"/>
    <s v="N"/>
    <n v="2129.17"/>
  </r>
  <r>
    <m/>
    <m/>
    <m/>
    <m/>
    <m/>
    <m/>
    <d v="2026-09-30T00:00:00"/>
    <s v="31"/>
    <s v="OLTD11"/>
    <x v="9"/>
    <s v="Long Term Disability"/>
    <n v="8.31"/>
    <x v="0"/>
    <s v="Calculated"/>
    <n v="0"/>
    <s v="N"/>
    <n v="2129.17"/>
  </r>
  <r>
    <m/>
    <m/>
    <m/>
    <m/>
    <m/>
    <m/>
    <d v="2026-09-30T00:00:00"/>
    <s v="7Z"/>
    <s v="PER2"/>
    <x v="15"/>
    <s v="PERS Plan 2"/>
    <n v="114.55"/>
    <x v="2"/>
    <s v="Calculated"/>
    <n v="0"/>
    <s v="N"/>
    <n v="2129.17"/>
  </r>
  <r>
    <m/>
    <m/>
    <m/>
    <m/>
    <m/>
    <m/>
    <d v="2026-09-30T00:00:00"/>
    <s v="7Z"/>
    <s v="PER2"/>
    <x v="15"/>
    <s v="PERS Plan 2"/>
    <n v="118.81"/>
    <x v="1"/>
    <s v="Calculated"/>
    <n v="0"/>
    <s v="N"/>
    <n v="2129.17"/>
  </r>
  <r>
    <m/>
    <m/>
    <m/>
    <m/>
    <m/>
    <m/>
    <d v="2026-09-30T00:00:00"/>
    <s v="00"/>
    <m/>
    <x v="29"/>
    <s v="Life - American Fidelity"/>
    <n v="14.4"/>
    <x v="0"/>
    <s v="Calculated"/>
    <n v="0"/>
    <s v="N"/>
    <n v="4731.21"/>
  </r>
  <r>
    <m/>
    <m/>
    <m/>
    <m/>
    <m/>
    <m/>
    <d v="2026-09-30T00:00:00"/>
    <s v="00"/>
    <m/>
    <x v="0"/>
    <s v="PFML - Family Leave EE"/>
    <n v="25.69"/>
    <x v="0"/>
    <s v="Calculated"/>
    <n v="0"/>
    <s v="N"/>
    <n v="4731.21"/>
  </r>
  <r>
    <m/>
    <m/>
    <m/>
    <m/>
    <m/>
    <m/>
    <d v="2026-09-30T00:00:00"/>
    <s v="00"/>
    <m/>
    <x v="17"/>
    <s v="Dues - WEA PTE"/>
    <n v="39.770000000000003"/>
    <x v="0"/>
    <s v="Calculated"/>
    <n v="0"/>
    <s v="N"/>
    <n v="4731.21"/>
  </r>
  <r>
    <m/>
    <m/>
    <m/>
    <m/>
    <m/>
    <m/>
    <d v="2026-09-30T00:00:00"/>
    <s v="00"/>
    <m/>
    <x v="2"/>
    <s v="MedAid &amp; Suppl Pension EE"/>
    <n v="11.15"/>
    <x v="0"/>
    <s v="Calculated"/>
    <n v="0"/>
    <s v="N"/>
    <n v="4731.21"/>
  </r>
  <r>
    <m/>
    <m/>
    <m/>
    <m/>
    <m/>
    <m/>
    <d v="2026-09-30T00:00:00"/>
    <s v="00"/>
    <m/>
    <x v="3"/>
    <s v="PFML - Medical Leave EE"/>
    <n v="12.49"/>
    <x v="0"/>
    <s v="Calculated"/>
    <n v="0"/>
    <s v="N"/>
    <n v="4731.21"/>
  </r>
  <r>
    <m/>
    <m/>
    <m/>
    <m/>
    <m/>
    <m/>
    <d v="2026-09-30T00:00:00"/>
    <s v="00"/>
    <m/>
    <x v="13"/>
    <s v="MetLife"/>
    <n v="2.57"/>
    <x v="0"/>
    <s v="Calculated"/>
    <n v="0"/>
    <s v="N"/>
    <n v="4731.21"/>
  </r>
  <r>
    <m/>
    <m/>
    <m/>
    <m/>
    <m/>
    <m/>
    <d v="2026-09-30T00:00:00"/>
    <s v="00"/>
    <m/>
    <x v="7"/>
    <s v="MedAid &amp; Suppl Pension ER"/>
    <n v="11.15"/>
    <x v="1"/>
    <s v="Calculated"/>
    <n v="0"/>
    <s v="N"/>
    <n v="4731.21"/>
  </r>
  <r>
    <m/>
    <m/>
    <m/>
    <m/>
    <m/>
    <m/>
    <d v="2026-09-30T00:00:00"/>
    <s v="00"/>
    <m/>
    <x v="5"/>
    <s v="Industrial Insurance ER"/>
    <n v="16.54"/>
    <x v="1"/>
    <s v="Calculated"/>
    <n v="0"/>
    <s v="N"/>
    <n v="4731.21"/>
  </r>
  <r>
    <m/>
    <m/>
    <m/>
    <m/>
    <m/>
    <m/>
    <d v="2026-09-30T00:00:00"/>
    <s v="00"/>
    <m/>
    <x v="6"/>
    <s v="PFML - Medical Leave ER"/>
    <n v="15.28"/>
    <x v="1"/>
    <s v="Calculated"/>
    <n v="0"/>
    <s v="N"/>
    <n v="4731.21"/>
  </r>
  <r>
    <m/>
    <m/>
    <m/>
    <m/>
    <m/>
    <m/>
    <d v="2026-09-30T00:00:00"/>
    <s v="10"/>
    <s v="U"/>
    <x v="8"/>
    <s v="Uniform Classic"/>
    <n v="127"/>
    <x v="2"/>
    <s v="Calculated"/>
    <n v="0"/>
    <s v="N"/>
    <n v="4731.21"/>
  </r>
  <r>
    <m/>
    <m/>
    <m/>
    <m/>
    <m/>
    <m/>
    <d v="2026-09-30T00:00:00"/>
    <s v="31"/>
    <s v="OLTD11"/>
    <x v="9"/>
    <s v="Long Term Disability"/>
    <n v="17.89"/>
    <x v="0"/>
    <s v="Calculated"/>
    <n v="0"/>
    <s v="N"/>
    <n v="4731.21"/>
  </r>
  <r>
    <m/>
    <m/>
    <m/>
    <m/>
    <m/>
    <m/>
    <d v="2026-09-30T00:00:00"/>
    <s v="49"/>
    <s v="SAV02"/>
    <x v="11"/>
    <s v="Wa State Deferred Comp Plan"/>
    <n v="37.5"/>
    <x v="2"/>
    <s v="Calculated"/>
    <n v="0"/>
    <s v="N"/>
    <n v="4731.21"/>
  </r>
  <r>
    <m/>
    <m/>
    <m/>
    <m/>
    <m/>
    <m/>
    <d v="2026-09-30T00:00:00"/>
    <s v="7Z"/>
    <s v="PER2"/>
    <x v="15"/>
    <s v="PERS Plan 2"/>
    <n v="254.54"/>
    <x v="2"/>
    <s v="Calculated"/>
    <n v="0"/>
    <s v="N"/>
    <n v="4731.21"/>
  </r>
  <r>
    <m/>
    <m/>
    <m/>
    <m/>
    <m/>
    <m/>
    <d v="2026-09-30T00:00:00"/>
    <s v="7Z"/>
    <s v="PER2"/>
    <x v="15"/>
    <s v="PERS Plan 2"/>
    <n v="264"/>
    <x v="1"/>
    <s v="Calculated"/>
    <n v="0"/>
    <s v="N"/>
    <n v="4731.21"/>
  </r>
  <r>
    <m/>
    <m/>
    <m/>
    <m/>
    <m/>
    <m/>
    <d v="2026-09-30T00:00:00"/>
    <s v="A4"/>
    <s v="SURTU"/>
    <x v="16"/>
    <s v="Tobacco User Medical Surcharge"/>
    <n v="12.5"/>
    <x v="2"/>
    <s v="Calculated"/>
    <n v="0"/>
    <s v="N"/>
    <n v="4731.21"/>
  </r>
  <r>
    <m/>
    <m/>
    <m/>
    <m/>
    <m/>
    <m/>
    <d v="2026-09-30T00:00:00"/>
    <s v="00"/>
    <m/>
    <x v="0"/>
    <s v="PFML - Family Leave EE"/>
    <n v="8.34"/>
    <x v="0"/>
    <s v="Calculated"/>
    <n v="0"/>
    <s v="N"/>
    <n v="1535.5"/>
  </r>
  <r>
    <m/>
    <m/>
    <m/>
    <m/>
    <m/>
    <m/>
    <d v="2026-09-30T00:00:00"/>
    <s v="00"/>
    <m/>
    <x v="2"/>
    <s v="MedAid &amp; Suppl Pension EE"/>
    <n v="3.48"/>
    <x v="0"/>
    <s v="Calculated"/>
    <n v="0"/>
    <s v="N"/>
    <n v="1535.5"/>
  </r>
  <r>
    <m/>
    <m/>
    <m/>
    <m/>
    <m/>
    <m/>
    <d v="2026-09-30T00:00:00"/>
    <s v="00"/>
    <m/>
    <x v="3"/>
    <s v="PFML - Medical Leave EE"/>
    <n v="4.05"/>
    <x v="0"/>
    <s v="Calculated"/>
    <n v="0"/>
    <s v="N"/>
    <n v="1535.5"/>
  </r>
  <r>
    <m/>
    <m/>
    <m/>
    <m/>
    <m/>
    <m/>
    <d v="2026-09-30T00:00:00"/>
    <s v="00"/>
    <m/>
    <x v="6"/>
    <s v="PFML - Medical Leave ER"/>
    <n v="4.96"/>
    <x v="1"/>
    <s v="Calculated"/>
    <n v="0"/>
    <s v="N"/>
    <n v="1535.5"/>
  </r>
  <r>
    <m/>
    <m/>
    <m/>
    <m/>
    <m/>
    <m/>
    <d v="2026-09-30T00:00:00"/>
    <s v="00"/>
    <m/>
    <x v="7"/>
    <s v="MedAid &amp; Suppl Pension ER"/>
    <n v="3.48"/>
    <x v="1"/>
    <s v="Calculated"/>
    <n v="0"/>
    <s v="N"/>
    <n v="1535.5"/>
  </r>
  <r>
    <m/>
    <m/>
    <m/>
    <m/>
    <m/>
    <m/>
    <d v="2026-09-30T00:00:00"/>
    <s v="00"/>
    <m/>
    <x v="5"/>
    <s v="Industrial Insurance ER"/>
    <n v="5.16"/>
    <x v="1"/>
    <s v="Calculated"/>
    <n v="0"/>
    <s v="N"/>
    <n v="1535.5"/>
  </r>
  <r>
    <m/>
    <m/>
    <m/>
    <m/>
    <m/>
    <m/>
    <d v="2026-09-30T00:00:00"/>
    <s v="00"/>
    <m/>
    <x v="21"/>
    <s v="Foundation - Bates"/>
    <n v="0"/>
    <x v="0"/>
    <s v="Calculated"/>
    <n v="0"/>
    <s v="N"/>
    <n v="0"/>
  </r>
  <r>
    <m/>
    <m/>
    <m/>
    <m/>
    <m/>
    <m/>
    <d v="2026-09-30T00:00:00"/>
    <s v="00"/>
    <m/>
    <x v="2"/>
    <s v="MedAid &amp; Suppl Pension EE"/>
    <n v="0"/>
    <x v="0"/>
    <s v="Calculated"/>
    <n v="0"/>
    <s v="N"/>
    <n v="0"/>
  </r>
  <r>
    <m/>
    <m/>
    <m/>
    <m/>
    <m/>
    <m/>
    <d v="2026-09-30T00:00:00"/>
    <s v="00"/>
    <m/>
    <x v="40"/>
    <s v="Pension - IOUE Security"/>
    <n v="0"/>
    <x v="2"/>
    <s v="Calculated"/>
    <n v="0"/>
    <s v="N"/>
    <n v="0"/>
  </r>
  <r>
    <m/>
    <m/>
    <m/>
    <m/>
    <m/>
    <m/>
    <d v="2026-09-30T00:00:00"/>
    <s v="00"/>
    <m/>
    <x v="7"/>
    <s v="MedAid &amp; Suppl Pension ER"/>
    <n v="11.15"/>
    <x v="1"/>
    <s v="Calculated"/>
    <n v="0"/>
    <s v="N"/>
    <n v="0"/>
  </r>
  <r>
    <m/>
    <m/>
    <m/>
    <m/>
    <m/>
    <m/>
    <d v="2026-09-30T00:00:00"/>
    <s v="00"/>
    <m/>
    <x v="5"/>
    <s v="Industrial Insurance ER"/>
    <n v="16.54"/>
    <x v="1"/>
    <s v="Calculated"/>
    <n v="0"/>
    <s v="N"/>
    <n v="0"/>
  </r>
  <r>
    <m/>
    <m/>
    <m/>
    <m/>
    <m/>
    <m/>
    <d v="2026-09-30T00:00:00"/>
    <s v="00"/>
    <m/>
    <x v="0"/>
    <s v="PFML - Family Leave EE"/>
    <n v="5.65"/>
    <x v="0"/>
    <s v="Calculated"/>
    <n v="0"/>
    <s v="N"/>
    <n v="1040.58"/>
  </r>
  <r>
    <m/>
    <m/>
    <m/>
    <m/>
    <m/>
    <m/>
    <d v="2026-09-30T00:00:00"/>
    <s v="00"/>
    <m/>
    <x v="3"/>
    <s v="PFML - Medical Leave EE"/>
    <n v="2.75"/>
    <x v="0"/>
    <s v="Calculated"/>
    <n v="0"/>
    <s v="N"/>
    <n v="1040.58"/>
  </r>
  <r>
    <m/>
    <m/>
    <m/>
    <m/>
    <m/>
    <m/>
    <d v="2026-09-30T00:00:00"/>
    <s v="00"/>
    <m/>
    <x v="2"/>
    <s v="MedAid &amp; Suppl Pension EE"/>
    <n v="5.71"/>
    <x v="0"/>
    <s v="Calculated"/>
    <n v="0"/>
    <s v="N"/>
    <n v="1040.58"/>
  </r>
  <r>
    <m/>
    <m/>
    <m/>
    <m/>
    <m/>
    <m/>
    <d v="2026-09-30T00:00:00"/>
    <s v="00"/>
    <m/>
    <x v="7"/>
    <s v="MedAid &amp; Suppl Pension ER"/>
    <n v="5.71"/>
    <x v="1"/>
    <s v="Calculated"/>
    <n v="0"/>
    <s v="N"/>
    <n v="1040.58"/>
  </r>
  <r>
    <m/>
    <m/>
    <m/>
    <m/>
    <m/>
    <m/>
    <d v="2026-09-30T00:00:00"/>
    <s v="00"/>
    <m/>
    <x v="6"/>
    <s v="PFML - Medical Leave ER"/>
    <n v="3.36"/>
    <x v="1"/>
    <s v="Calculated"/>
    <n v="0"/>
    <s v="N"/>
    <n v="1040.58"/>
  </r>
  <r>
    <m/>
    <m/>
    <m/>
    <m/>
    <m/>
    <m/>
    <d v="2026-09-30T00:00:00"/>
    <s v="00"/>
    <m/>
    <x v="5"/>
    <s v="Industrial Insurance ER"/>
    <n v="8.4700000000000006"/>
    <x v="1"/>
    <s v="Calculated"/>
    <n v="0"/>
    <s v="N"/>
    <n v="1040.58"/>
  </r>
  <r>
    <m/>
    <m/>
    <m/>
    <m/>
    <m/>
    <m/>
    <d v="2026-09-30T00:00:00"/>
    <s v="00"/>
    <m/>
    <x v="3"/>
    <s v="PFML - Medical Leave EE"/>
    <n v="4.09"/>
    <x v="0"/>
    <s v="Calculated"/>
    <n v="0"/>
    <s v="N"/>
    <n v="1548.49"/>
  </r>
  <r>
    <m/>
    <m/>
    <m/>
    <m/>
    <m/>
    <m/>
    <d v="2026-09-30T00:00:00"/>
    <s v="00"/>
    <m/>
    <x v="0"/>
    <s v="PFML - Family Leave EE"/>
    <n v="8.41"/>
    <x v="0"/>
    <s v="Calculated"/>
    <n v="0"/>
    <s v="N"/>
    <n v="1548.49"/>
  </r>
  <r>
    <m/>
    <m/>
    <m/>
    <m/>
    <m/>
    <m/>
    <d v="2026-09-30T00:00:00"/>
    <s v="00"/>
    <m/>
    <x v="2"/>
    <s v="MedAid &amp; Suppl Pension EE"/>
    <n v="33.450000000000003"/>
    <x v="0"/>
    <s v="Calculated"/>
    <n v="0"/>
    <s v="N"/>
    <n v="1548.49"/>
  </r>
  <r>
    <m/>
    <m/>
    <m/>
    <m/>
    <m/>
    <m/>
    <d v="2026-09-30T00:00:00"/>
    <s v="00"/>
    <m/>
    <x v="6"/>
    <s v="PFML - Medical Leave ER"/>
    <n v="5"/>
    <x v="1"/>
    <s v="Calculated"/>
    <n v="0"/>
    <s v="N"/>
    <n v="1548.49"/>
  </r>
  <r>
    <m/>
    <m/>
    <m/>
    <m/>
    <m/>
    <m/>
    <d v="2026-09-30T00:00:00"/>
    <s v="00"/>
    <m/>
    <x v="7"/>
    <s v="MedAid &amp; Suppl Pension ER"/>
    <n v="11.15"/>
    <x v="1"/>
    <s v="Calculated"/>
    <n v="0"/>
    <s v="N"/>
    <n v="1548.49"/>
  </r>
  <r>
    <m/>
    <m/>
    <m/>
    <m/>
    <m/>
    <m/>
    <d v="2026-09-30T00:00:00"/>
    <s v="00"/>
    <m/>
    <x v="5"/>
    <s v="Industrial Insurance ER"/>
    <n v="16.54"/>
    <x v="1"/>
    <s v="Calculated"/>
    <n v="0"/>
    <s v="N"/>
    <n v="1548.49"/>
  </r>
  <r>
    <m/>
    <m/>
    <m/>
    <m/>
    <m/>
    <m/>
    <d v="2026-09-30T00:00:00"/>
    <s v="10"/>
    <s v="U"/>
    <x v="8"/>
    <s v="Uniform Classic"/>
    <n v="381"/>
    <x v="2"/>
    <s v="Calculated"/>
    <n v="0"/>
    <s v="N"/>
    <n v="1548.49"/>
  </r>
  <r>
    <m/>
    <m/>
    <m/>
    <m/>
    <m/>
    <m/>
    <d v="2026-09-30T00:00:00"/>
    <s v="31"/>
    <s v="OLTD11"/>
    <x v="9"/>
    <s v="Long Term Disability"/>
    <n v="24.93"/>
    <x v="0"/>
    <s v="Calculated"/>
    <n v="0"/>
    <s v="N"/>
    <n v="1548.49"/>
  </r>
  <r>
    <m/>
    <m/>
    <m/>
    <m/>
    <m/>
    <m/>
    <d v="2026-09-30T00:00:00"/>
    <s v="7Z"/>
    <s v="PER2"/>
    <x v="15"/>
    <s v="PERS Plan 2"/>
    <n v="83.31"/>
    <x v="2"/>
    <s v="Calculated"/>
    <n v="0"/>
    <s v="N"/>
    <n v="1548.49"/>
  </r>
  <r>
    <m/>
    <m/>
    <m/>
    <m/>
    <m/>
    <m/>
    <d v="2026-09-30T00:00:00"/>
    <s v="7Z"/>
    <s v="PER2"/>
    <x v="15"/>
    <s v="PERS Plan 2"/>
    <n v="86.41"/>
    <x v="1"/>
    <s v="Calculated"/>
    <n v="0"/>
    <s v="N"/>
    <n v="1548.49"/>
  </r>
  <r>
    <m/>
    <m/>
    <m/>
    <m/>
    <m/>
    <m/>
    <d v="2026-09-30T00:00:00"/>
    <s v="00"/>
    <m/>
    <x v="3"/>
    <s v="PFML - Medical Leave EE"/>
    <n v="6.41"/>
    <x v="0"/>
    <s v="Calculated"/>
    <n v="0"/>
    <s v="N"/>
    <n v="2426.85"/>
  </r>
  <r>
    <m/>
    <m/>
    <m/>
    <m/>
    <m/>
    <m/>
    <d v="2026-09-30T00:00:00"/>
    <s v="00"/>
    <m/>
    <x v="2"/>
    <s v="MedAid &amp; Suppl Pension EE"/>
    <n v="11.15"/>
    <x v="0"/>
    <s v="Calculated"/>
    <n v="0"/>
    <s v="N"/>
    <n v="2426.85"/>
  </r>
  <r>
    <m/>
    <m/>
    <m/>
    <m/>
    <m/>
    <m/>
    <d v="2026-09-30T00:00:00"/>
    <s v="00"/>
    <m/>
    <x v="0"/>
    <s v="PFML - Family Leave EE"/>
    <n v="13.18"/>
    <x v="0"/>
    <s v="Calculated"/>
    <n v="0"/>
    <s v="N"/>
    <n v="2426.85"/>
  </r>
  <r>
    <m/>
    <m/>
    <m/>
    <m/>
    <m/>
    <m/>
    <d v="2026-09-30T00:00:00"/>
    <s v="00"/>
    <m/>
    <x v="31"/>
    <s v="Dues - IOUE"/>
    <n v="36.4"/>
    <x v="0"/>
    <s v="Calculated"/>
    <n v="0"/>
    <s v="N"/>
    <n v="2426.85"/>
  </r>
  <r>
    <m/>
    <m/>
    <m/>
    <m/>
    <m/>
    <m/>
    <d v="2026-09-30T00:00:00"/>
    <s v="00"/>
    <m/>
    <x v="20"/>
    <s v="Pension - IOUE Custodian"/>
    <n v="88.67"/>
    <x v="2"/>
    <s v="Calculated"/>
    <n v="0"/>
    <s v="N"/>
    <n v="2426.85"/>
  </r>
  <r>
    <m/>
    <m/>
    <m/>
    <m/>
    <m/>
    <m/>
    <d v="2026-09-30T00:00:00"/>
    <s v="00"/>
    <m/>
    <x v="5"/>
    <s v="Industrial Insurance ER"/>
    <n v="16.54"/>
    <x v="1"/>
    <s v="Calculated"/>
    <n v="0"/>
    <s v="N"/>
    <n v="2426.85"/>
  </r>
  <r>
    <m/>
    <m/>
    <m/>
    <m/>
    <m/>
    <m/>
    <d v="2026-09-30T00:00:00"/>
    <s v="00"/>
    <m/>
    <x v="7"/>
    <s v="MedAid &amp; Suppl Pension ER"/>
    <n v="11.15"/>
    <x v="1"/>
    <s v="Calculated"/>
    <n v="0"/>
    <s v="N"/>
    <n v="2426.85"/>
  </r>
  <r>
    <m/>
    <m/>
    <m/>
    <m/>
    <m/>
    <m/>
    <d v="2026-09-30T00:00:00"/>
    <s v="00"/>
    <m/>
    <x v="6"/>
    <s v="PFML - Medical Leave ER"/>
    <n v="7.84"/>
    <x v="1"/>
    <s v="Calculated"/>
    <n v="0"/>
    <s v="N"/>
    <n v="2426.85"/>
  </r>
  <r>
    <m/>
    <m/>
    <m/>
    <m/>
    <m/>
    <m/>
    <d v="2026-09-30T00:00:00"/>
    <s v="10"/>
    <s v="C1"/>
    <x v="18"/>
    <s v="Kaiser WA SoundChoice"/>
    <n v="51"/>
    <x v="2"/>
    <s v="Calculated"/>
    <n v="0"/>
    <s v="N"/>
    <n v="2426.85"/>
  </r>
  <r>
    <m/>
    <m/>
    <m/>
    <m/>
    <m/>
    <m/>
    <d v="2026-09-30T00:00:00"/>
    <s v="7Z"/>
    <s v="PER2"/>
    <x v="15"/>
    <s v="PERS Plan 2"/>
    <n v="130.56"/>
    <x v="2"/>
    <s v="Calculated"/>
    <n v="0"/>
    <s v="N"/>
    <n v="2426.85"/>
  </r>
  <r>
    <m/>
    <m/>
    <m/>
    <m/>
    <m/>
    <m/>
    <d v="2026-09-30T00:00:00"/>
    <s v="7Z"/>
    <s v="PER2"/>
    <x v="15"/>
    <s v="PERS Plan 2"/>
    <n v="135.41999999999999"/>
    <x v="1"/>
    <s v="Calculated"/>
    <n v="0"/>
    <s v="N"/>
    <n v="2426.85"/>
  </r>
  <r>
    <m/>
    <m/>
    <m/>
    <m/>
    <m/>
    <m/>
    <d v="2026-09-30T00:00:00"/>
    <s v="00"/>
    <m/>
    <x v="21"/>
    <s v="Foundation - Bates"/>
    <n v="12.5"/>
    <x v="0"/>
    <s v="Calculated"/>
    <n v="0"/>
    <s v="N"/>
    <n v="4234.37"/>
  </r>
  <r>
    <m/>
    <m/>
    <m/>
    <m/>
    <m/>
    <m/>
    <d v="2026-09-30T00:00:00"/>
    <s v="00"/>
    <m/>
    <x v="2"/>
    <s v="MedAid &amp; Suppl Pension EE"/>
    <n v="11.15"/>
    <x v="0"/>
    <s v="Calculated"/>
    <n v="0"/>
    <s v="N"/>
    <n v="4234.37"/>
  </r>
  <r>
    <m/>
    <m/>
    <m/>
    <m/>
    <m/>
    <m/>
    <d v="2026-09-30T00:00:00"/>
    <s v="00"/>
    <m/>
    <x v="1"/>
    <s v="Dues - AFT 4184 Category G-H"/>
    <n v="57.42"/>
    <x v="0"/>
    <s v="Calculated"/>
    <n v="0"/>
    <s v="N"/>
    <n v="4234.37"/>
  </r>
  <r>
    <m/>
    <m/>
    <m/>
    <m/>
    <m/>
    <m/>
    <d v="2026-09-30T00:00:00"/>
    <s v="00"/>
    <m/>
    <x v="3"/>
    <s v="PFML - Medical Leave EE"/>
    <n v="11.18"/>
    <x v="0"/>
    <s v="Calculated"/>
    <n v="0"/>
    <s v="N"/>
    <n v="4234.37"/>
  </r>
  <r>
    <m/>
    <m/>
    <m/>
    <m/>
    <m/>
    <m/>
    <d v="2026-09-30T00:00:00"/>
    <s v="00"/>
    <m/>
    <x v="13"/>
    <s v="MetLife"/>
    <n v="35.25"/>
    <x v="0"/>
    <s v="Calculated"/>
    <n v="0"/>
    <s v="N"/>
    <n v="4234.37"/>
  </r>
  <r>
    <m/>
    <m/>
    <m/>
    <m/>
    <m/>
    <m/>
    <d v="2026-09-30T00:00:00"/>
    <s v="00"/>
    <m/>
    <x v="0"/>
    <s v="PFML - Family Leave EE"/>
    <n v="22.99"/>
    <x v="0"/>
    <s v="Calculated"/>
    <n v="0"/>
    <s v="N"/>
    <n v="4234.37"/>
  </r>
  <r>
    <m/>
    <m/>
    <m/>
    <m/>
    <m/>
    <m/>
    <d v="2026-09-30T00:00:00"/>
    <s v="00"/>
    <m/>
    <x v="6"/>
    <s v="PFML - Medical Leave ER"/>
    <n v="13.68"/>
    <x v="1"/>
    <s v="Calculated"/>
    <n v="0"/>
    <s v="N"/>
    <n v="4234.37"/>
  </r>
  <r>
    <m/>
    <m/>
    <m/>
    <m/>
    <m/>
    <m/>
    <d v="2026-09-30T00:00:00"/>
    <s v="00"/>
    <m/>
    <x v="4"/>
    <s v="HERP Supplemental Funding"/>
    <n v="5.5"/>
    <x v="1"/>
    <s v="Calculated"/>
    <n v="0"/>
    <s v="N"/>
    <n v="4234.37"/>
  </r>
  <r>
    <m/>
    <m/>
    <m/>
    <m/>
    <m/>
    <m/>
    <d v="2026-09-30T00:00:00"/>
    <s v="00"/>
    <m/>
    <x v="5"/>
    <s v="Industrial Insurance ER"/>
    <n v="16.54"/>
    <x v="1"/>
    <s v="Calculated"/>
    <n v="0"/>
    <s v="N"/>
    <n v="4234.37"/>
  </r>
  <r>
    <m/>
    <m/>
    <m/>
    <m/>
    <m/>
    <m/>
    <d v="2026-09-30T00:00:00"/>
    <s v="00"/>
    <m/>
    <x v="7"/>
    <s v="MedAid &amp; Suppl Pension ER"/>
    <n v="11.15"/>
    <x v="1"/>
    <s v="Calculated"/>
    <n v="0"/>
    <s v="N"/>
    <n v="4234.37"/>
  </r>
  <r>
    <m/>
    <m/>
    <m/>
    <m/>
    <m/>
    <m/>
    <d v="2026-09-30T00:00:00"/>
    <s v="10"/>
    <s v="U"/>
    <x v="8"/>
    <s v="Uniform Classic"/>
    <n v="72.5"/>
    <x v="2"/>
    <s v="Calculated"/>
    <n v="0"/>
    <s v="N"/>
    <n v="4234.37"/>
  </r>
  <r>
    <m/>
    <m/>
    <m/>
    <m/>
    <m/>
    <m/>
    <d v="2026-09-30T00:00:00"/>
    <s v="31"/>
    <s v="OLTD03"/>
    <x v="9"/>
    <s v="Long Term Disability"/>
    <n v="20.260000000000002"/>
    <x v="0"/>
    <s v="Calculated"/>
    <n v="0"/>
    <s v="N"/>
    <n v="4234.37"/>
  </r>
  <r>
    <m/>
    <m/>
    <m/>
    <m/>
    <m/>
    <m/>
    <d v="2026-09-30T00:00:00"/>
    <s v="7X"/>
    <s v="SBRP3"/>
    <x v="10"/>
    <s v="SBRP (TIAA-CREF)"/>
    <n v="423.44"/>
    <x v="2"/>
    <s v="Calculated"/>
    <n v="0"/>
    <s v="N"/>
    <n v="4234.37"/>
  </r>
  <r>
    <m/>
    <m/>
    <m/>
    <m/>
    <m/>
    <m/>
    <d v="2026-09-30T00:00:00"/>
    <s v="7X"/>
    <s v="SBRP3"/>
    <x v="10"/>
    <s v="SBRP (TIAA-CREF)"/>
    <n v="423.44"/>
    <x v="1"/>
    <s v="Calculated"/>
    <n v="0"/>
    <s v="N"/>
    <n v="4234.37"/>
  </r>
  <r>
    <m/>
    <m/>
    <m/>
    <m/>
    <m/>
    <m/>
    <d v="2026-09-30T00:00:00"/>
    <s v="00"/>
    <m/>
    <x v="1"/>
    <s v="Dues - AFT 4184 Category G-H"/>
    <n v="57.42"/>
    <x v="0"/>
    <s v="Calculated"/>
    <n v="0"/>
    <s v="N"/>
    <n v="2899.84"/>
  </r>
  <r>
    <m/>
    <m/>
    <m/>
    <m/>
    <m/>
    <m/>
    <d v="2026-09-30T00:00:00"/>
    <s v="00"/>
    <m/>
    <x v="2"/>
    <s v="MedAid &amp; Suppl Pension EE"/>
    <n v="11.15"/>
    <x v="0"/>
    <s v="Calculated"/>
    <n v="0"/>
    <s v="N"/>
    <n v="2899.84"/>
  </r>
  <r>
    <m/>
    <m/>
    <m/>
    <m/>
    <m/>
    <m/>
    <d v="2026-09-30T00:00:00"/>
    <s v="00"/>
    <m/>
    <x v="0"/>
    <s v="PFML - Family Leave EE"/>
    <n v="15.75"/>
    <x v="0"/>
    <s v="Calculated"/>
    <n v="0"/>
    <s v="N"/>
    <n v="2899.84"/>
  </r>
  <r>
    <m/>
    <m/>
    <m/>
    <m/>
    <m/>
    <m/>
    <d v="2026-09-30T00:00:00"/>
    <s v="00"/>
    <m/>
    <x v="3"/>
    <s v="PFML - Medical Leave EE"/>
    <n v="7.66"/>
    <x v="0"/>
    <s v="Calculated"/>
    <n v="0"/>
    <s v="N"/>
    <n v="2899.84"/>
  </r>
  <r>
    <m/>
    <m/>
    <m/>
    <m/>
    <m/>
    <m/>
    <d v="2026-09-30T00:00:00"/>
    <s v="00"/>
    <m/>
    <x v="6"/>
    <s v="PFML - Medical Leave ER"/>
    <n v="9.3699999999999992"/>
    <x v="1"/>
    <s v="Calculated"/>
    <n v="0"/>
    <s v="N"/>
    <n v="2899.84"/>
  </r>
  <r>
    <m/>
    <m/>
    <m/>
    <m/>
    <m/>
    <m/>
    <d v="2026-09-30T00:00:00"/>
    <s v="00"/>
    <m/>
    <x v="7"/>
    <s v="MedAid &amp; Suppl Pension ER"/>
    <n v="11.15"/>
    <x v="1"/>
    <s v="Calculated"/>
    <n v="0"/>
    <s v="N"/>
    <n v="2899.84"/>
  </r>
  <r>
    <m/>
    <m/>
    <m/>
    <m/>
    <m/>
    <m/>
    <d v="2026-09-30T00:00:00"/>
    <s v="00"/>
    <m/>
    <x v="5"/>
    <s v="Industrial Insurance ER"/>
    <n v="16.54"/>
    <x v="1"/>
    <s v="Calculated"/>
    <n v="0"/>
    <s v="N"/>
    <n v="2899.84"/>
  </r>
  <r>
    <m/>
    <m/>
    <m/>
    <m/>
    <m/>
    <m/>
    <d v="2026-09-30T00:00:00"/>
    <s v="10"/>
    <s v="U"/>
    <x v="8"/>
    <s v="Uniform Classic"/>
    <n v="399"/>
    <x v="2"/>
    <s v="Calculated"/>
    <n v="0"/>
    <s v="N"/>
    <n v="2899.84"/>
  </r>
  <r>
    <m/>
    <m/>
    <m/>
    <m/>
    <m/>
    <m/>
    <d v="2026-09-30T00:00:00"/>
    <s v="7Y"/>
    <s v="TRS3IA"/>
    <x v="30"/>
    <s v="TRS 3 WSIB"/>
    <n v="144.99"/>
    <x v="2"/>
    <s v="Calculated"/>
    <n v="0"/>
    <s v="N"/>
    <n v="2899.84"/>
  </r>
  <r>
    <m/>
    <m/>
    <m/>
    <m/>
    <m/>
    <m/>
    <d v="2026-09-30T00:00:00"/>
    <s v="7Y"/>
    <s v="TRS3IA"/>
    <x v="30"/>
    <s v="TRS 3 WSIB"/>
    <n v="224.45"/>
    <x v="1"/>
    <s v="Calculated"/>
    <n v="0"/>
    <s v="N"/>
    <n v="2899.84"/>
  </r>
  <r>
    <m/>
    <m/>
    <m/>
    <m/>
    <m/>
    <m/>
    <d v="2026-09-30T00:00:00"/>
    <s v="00"/>
    <m/>
    <x v="2"/>
    <s v="MedAid &amp; Suppl Pension EE"/>
    <n v="11.15"/>
    <x v="0"/>
    <s v="Calculated"/>
    <n v="0"/>
    <s v="N"/>
    <n v="1792.5"/>
  </r>
  <r>
    <m/>
    <m/>
    <m/>
    <m/>
    <m/>
    <m/>
    <d v="2026-09-30T00:00:00"/>
    <s v="00"/>
    <m/>
    <x v="0"/>
    <s v="PFML - Family Leave EE"/>
    <n v="9.73"/>
    <x v="0"/>
    <s v="Calculated"/>
    <n v="0"/>
    <s v="N"/>
    <n v="1792.5"/>
  </r>
  <r>
    <m/>
    <m/>
    <m/>
    <m/>
    <m/>
    <m/>
    <d v="2026-09-30T00:00:00"/>
    <s v="00"/>
    <m/>
    <x v="3"/>
    <s v="PFML - Medical Leave EE"/>
    <n v="4.7300000000000004"/>
    <x v="0"/>
    <s v="Calculated"/>
    <n v="0"/>
    <s v="N"/>
    <n v="1792.5"/>
  </r>
  <r>
    <m/>
    <m/>
    <m/>
    <m/>
    <m/>
    <m/>
    <d v="2026-09-30T00:00:00"/>
    <s v="00"/>
    <m/>
    <x v="6"/>
    <s v="PFML - Medical Leave ER"/>
    <n v="5.79"/>
    <x v="1"/>
    <s v="Calculated"/>
    <n v="0"/>
    <s v="N"/>
    <n v="1792.5"/>
  </r>
  <r>
    <m/>
    <m/>
    <m/>
    <m/>
    <m/>
    <m/>
    <d v="2026-09-30T00:00:00"/>
    <s v="00"/>
    <m/>
    <x v="7"/>
    <s v="MedAid &amp; Suppl Pension ER"/>
    <n v="11.15"/>
    <x v="1"/>
    <s v="Calculated"/>
    <n v="0"/>
    <s v="N"/>
    <n v="1792.5"/>
  </r>
  <r>
    <m/>
    <m/>
    <m/>
    <m/>
    <m/>
    <m/>
    <d v="2026-09-30T00:00:00"/>
    <s v="00"/>
    <m/>
    <x v="5"/>
    <s v="Industrial Insurance ER"/>
    <n v="16.54"/>
    <x v="1"/>
    <s v="Calculated"/>
    <n v="0"/>
    <s v="N"/>
    <n v="1792.5"/>
  </r>
  <r>
    <m/>
    <m/>
    <m/>
    <m/>
    <m/>
    <m/>
    <d v="2026-09-30T00:00:00"/>
    <s v="10"/>
    <s v="U3"/>
    <x v="19"/>
    <s v="Uniform Select"/>
    <n v="41"/>
    <x v="2"/>
    <s v="Calculated"/>
    <n v="0"/>
    <s v="N"/>
    <n v="1792.5"/>
  </r>
  <r>
    <m/>
    <m/>
    <m/>
    <m/>
    <m/>
    <m/>
    <d v="2026-09-30T00:00:00"/>
    <s v="31"/>
    <s v="OLTD11"/>
    <x v="9"/>
    <s v="Long Term Disability"/>
    <n v="6.99"/>
    <x v="0"/>
    <s v="Calculated"/>
    <n v="0"/>
    <s v="N"/>
    <n v="1792.5"/>
  </r>
  <r>
    <m/>
    <m/>
    <m/>
    <m/>
    <m/>
    <m/>
    <d v="2026-09-30T00:00:00"/>
    <s v="49"/>
    <s v="SAV02"/>
    <x v="11"/>
    <s v="Wa State Deferred Comp Plan"/>
    <n v="53.78"/>
    <x v="2"/>
    <s v="Calculated"/>
    <n v="0"/>
    <s v="N"/>
    <n v="1792.5"/>
  </r>
  <r>
    <m/>
    <m/>
    <m/>
    <m/>
    <m/>
    <m/>
    <d v="2026-09-30T00:00:00"/>
    <s v="7Z"/>
    <s v="PER3SA"/>
    <x v="12"/>
    <s v="PERS 3 Self Investment"/>
    <n v="89.63"/>
    <x v="2"/>
    <s v="Calculated"/>
    <n v="0"/>
    <s v="N"/>
    <n v="1792.5"/>
  </r>
  <r>
    <m/>
    <m/>
    <m/>
    <m/>
    <m/>
    <m/>
    <d v="2026-09-30T00:00:00"/>
    <s v="7Z"/>
    <s v="PER3SA"/>
    <x v="12"/>
    <s v="PERS 3 Self Investment"/>
    <n v="100.02"/>
    <x v="1"/>
    <s v="Calculated"/>
    <n v="0"/>
    <s v="N"/>
    <n v="1792.5"/>
  </r>
  <r>
    <m/>
    <m/>
    <m/>
    <m/>
    <m/>
    <m/>
    <d v="2026-09-30T00:00:00"/>
    <s v="00"/>
    <m/>
    <x v="3"/>
    <s v="PFML - Medical Leave EE"/>
    <n v="6.53"/>
    <x v="0"/>
    <s v="Calculated"/>
    <n v="0"/>
    <s v="N"/>
    <n v="2472"/>
  </r>
  <r>
    <m/>
    <m/>
    <m/>
    <m/>
    <m/>
    <m/>
    <d v="2026-09-30T00:00:00"/>
    <s v="00"/>
    <m/>
    <x v="2"/>
    <s v="MedAid &amp; Suppl Pension EE"/>
    <n v="11.15"/>
    <x v="0"/>
    <s v="Calculated"/>
    <n v="0"/>
    <s v="N"/>
    <n v="2472"/>
  </r>
  <r>
    <m/>
    <m/>
    <m/>
    <m/>
    <m/>
    <m/>
    <d v="2026-09-30T00:00:00"/>
    <s v="00"/>
    <m/>
    <x v="0"/>
    <s v="PFML - Family Leave EE"/>
    <n v="13.42"/>
    <x v="0"/>
    <s v="Calculated"/>
    <n v="0"/>
    <s v="N"/>
    <n v="2472"/>
  </r>
  <r>
    <m/>
    <m/>
    <m/>
    <m/>
    <m/>
    <m/>
    <d v="2026-09-30T00:00:00"/>
    <s v="00"/>
    <m/>
    <x v="7"/>
    <s v="MedAid &amp; Suppl Pension ER"/>
    <n v="11.15"/>
    <x v="1"/>
    <s v="Calculated"/>
    <n v="0"/>
    <s v="N"/>
    <n v="2472"/>
  </r>
  <r>
    <m/>
    <m/>
    <m/>
    <m/>
    <m/>
    <m/>
    <d v="2026-09-30T00:00:00"/>
    <s v="00"/>
    <m/>
    <x v="6"/>
    <s v="PFML - Medical Leave ER"/>
    <n v="7.98"/>
    <x v="1"/>
    <s v="Calculated"/>
    <n v="0"/>
    <s v="N"/>
    <n v="2472"/>
  </r>
  <r>
    <m/>
    <m/>
    <m/>
    <m/>
    <m/>
    <m/>
    <d v="2026-09-30T00:00:00"/>
    <s v="00"/>
    <m/>
    <x v="5"/>
    <s v="Industrial Insurance ER"/>
    <n v="16.54"/>
    <x v="1"/>
    <s v="Calculated"/>
    <n v="0"/>
    <s v="N"/>
    <n v="2472"/>
  </r>
  <r>
    <m/>
    <m/>
    <m/>
    <m/>
    <m/>
    <m/>
    <d v="2026-09-30T00:00:00"/>
    <s v="10"/>
    <s v="U"/>
    <x v="8"/>
    <s v="Uniform Classic"/>
    <n v="72.5"/>
    <x v="2"/>
    <s v="Calculated"/>
    <n v="0"/>
    <s v="N"/>
    <n v="2472"/>
  </r>
  <r>
    <m/>
    <m/>
    <m/>
    <m/>
    <m/>
    <m/>
    <d v="2026-09-30T00:00:00"/>
    <s v="49"/>
    <s v="SAV02"/>
    <x v="11"/>
    <s v="Wa State Deferred Comp Plan"/>
    <n v="74.16"/>
    <x v="2"/>
    <s v="Calculated"/>
    <n v="0"/>
    <s v="N"/>
    <n v="2472"/>
  </r>
  <r>
    <m/>
    <m/>
    <m/>
    <m/>
    <m/>
    <m/>
    <d v="2026-09-30T00:00:00"/>
    <s v="7Z"/>
    <s v="PER2"/>
    <x v="15"/>
    <s v="PERS Plan 2"/>
    <n v="132.99"/>
    <x v="2"/>
    <s v="Calculated"/>
    <n v="0"/>
    <s v="N"/>
    <n v="2472"/>
  </r>
  <r>
    <m/>
    <m/>
    <m/>
    <m/>
    <m/>
    <m/>
    <d v="2026-09-30T00:00:00"/>
    <s v="7Z"/>
    <s v="PER2"/>
    <x v="15"/>
    <s v="PERS Plan 2"/>
    <n v="137.94"/>
    <x v="1"/>
    <s v="Calculated"/>
    <n v="0"/>
    <s v="N"/>
    <n v="2472"/>
  </r>
  <r>
    <m/>
    <m/>
    <m/>
    <m/>
    <m/>
    <m/>
    <d v="2026-09-30T00:00:00"/>
    <s v="00"/>
    <m/>
    <x v="0"/>
    <s v="PFML - Family Leave EE"/>
    <n v="5.23"/>
    <x v="0"/>
    <s v="Calculated"/>
    <n v="0"/>
    <s v="N"/>
    <n v="963.44"/>
  </r>
  <r>
    <m/>
    <m/>
    <m/>
    <m/>
    <m/>
    <m/>
    <d v="2026-09-30T00:00:00"/>
    <s v="00"/>
    <m/>
    <x v="3"/>
    <s v="PFML - Medical Leave EE"/>
    <n v="2.54"/>
    <x v="0"/>
    <s v="Calculated"/>
    <n v="0"/>
    <s v="N"/>
    <n v="963.44"/>
  </r>
  <r>
    <m/>
    <m/>
    <m/>
    <m/>
    <m/>
    <m/>
    <d v="2026-09-30T00:00:00"/>
    <s v="00"/>
    <m/>
    <x v="2"/>
    <s v="MedAid &amp; Suppl Pension EE"/>
    <n v="2.39"/>
    <x v="0"/>
    <s v="Calculated"/>
    <n v="0"/>
    <s v="N"/>
    <n v="963.44"/>
  </r>
  <r>
    <m/>
    <m/>
    <m/>
    <m/>
    <m/>
    <m/>
    <d v="2026-09-30T00:00:00"/>
    <s v="00"/>
    <m/>
    <x v="7"/>
    <s v="MedAid &amp; Suppl Pension ER"/>
    <n v="2.39"/>
    <x v="1"/>
    <s v="Calculated"/>
    <n v="0"/>
    <s v="N"/>
    <n v="963.44"/>
  </r>
  <r>
    <m/>
    <m/>
    <m/>
    <m/>
    <m/>
    <m/>
    <d v="2026-09-30T00:00:00"/>
    <s v="00"/>
    <m/>
    <x v="6"/>
    <s v="PFML - Medical Leave ER"/>
    <n v="3.11"/>
    <x v="1"/>
    <s v="Calculated"/>
    <n v="0"/>
    <s v="N"/>
    <n v="963.44"/>
  </r>
  <r>
    <m/>
    <m/>
    <m/>
    <m/>
    <m/>
    <m/>
    <d v="2026-09-30T00:00:00"/>
    <s v="00"/>
    <m/>
    <x v="5"/>
    <s v="Industrial Insurance ER"/>
    <n v="3.54"/>
    <x v="1"/>
    <s v="Calculated"/>
    <n v="0"/>
    <s v="N"/>
    <n v="963.44"/>
  </r>
  <r>
    <m/>
    <m/>
    <m/>
    <m/>
    <m/>
    <m/>
    <d v="2026-09-30T00:00:00"/>
    <s v="00"/>
    <m/>
    <x v="2"/>
    <s v="MedAid &amp; Suppl Pension EE"/>
    <n v="11.15"/>
    <x v="0"/>
    <s v="Calculated"/>
    <n v="0"/>
    <s v="N"/>
    <n v="5917.42"/>
  </r>
  <r>
    <m/>
    <m/>
    <m/>
    <m/>
    <m/>
    <m/>
    <d v="2026-09-30T00:00:00"/>
    <s v="00"/>
    <m/>
    <x v="1"/>
    <s v="Dues - AFT 4184 Category G-H"/>
    <n v="57.42"/>
    <x v="0"/>
    <s v="Calculated"/>
    <n v="0"/>
    <s v="N"/>
    <n v="5917.42"/>
  </r>
  <r>
    <m/>
    <m/>
    <m/>
    <m/>
    <m/>
    <m/>
    <d v="2026-09-30T00:00:00"/>
    <s v="00"/>
    <m/>
    <x v="0"/>
    <s v="PFML - Family Leave EE"/>
    <n v="32.130000000000003"/>
    <x v="0"/>
    <s v="Calculated"/>
    <n v="0"/>
    <s v="N"/>
    <n v="5917.42"/>
  </r>
  <r>
    <m/>
    <m/>
    <m/>
    <m/>
    <m/>
    <m/>
    <d v="2026-09-30T00:00:00"/>
    <s v="00"/>
    <m/>
    <x v="3"/>
    <s v="PFML - Medical Leave EE"/>
    <n v="15.62"/>
    <x v="0"/>
    <s v="Calculated"/>
    <n v="0"/>
    <s v="N"/>
    <n v="5917.42"/>
  </r>
  <r>
    <m/>
    <m/>
    <m/>
    <m/>
    <m/>
    <m/>
    <d v="2026-09-30T00:00:00"/>
    <s v="00"/>
    <m/>
    <x v="6"/>
    <s v="PFML - Medical Leave ER"/>
    <n v="19.11"/>
    <x v="1"/>
    <s v="Calculated"/>
    <n v="0"/>
    <s v="N"/>
    <n v="5917.42"/>
  </r>
  <r>
    <m/>
    <m/>
    <m/>
    <m/>
    <m/>
    <m/>
    <d v="2026-09-30T00:00:00"/>
    <s v="00"/>
    <m/>
    <x v="7"/>
    <s v="MedAid &amp; Suppl Pension ER"/>
    <n v="11.15"/>
    <x v="1"/>
    <s v="Calculated"/>
    <n v="0"/>
    <s v="N"/>
    <n v="5917.42"/>
  </r>
  <r>
    <m/>
    <m/>
    <m/>
    <m/>
    <m/>
    <m/>
    <d v="2026-09-30T00:00:00"/>
    <s v="00"/>
    <m/>
    <x v="5"/>
    <s v="Industrial Insurance ER"/>
    <n v="16.54"/>
    <x v="1"/>
    <s v="Calculated"/>
    <n v="0"/>
    <s v="N"/>
    <n v="5917.42"/>
  </r>
  <r>
    <m/>
    <m/>
    <m/>
    <m/>
    <m/>
    <m/>
    <d v="2026-09-30T00:00:00"/>
    <s v="00"/>
    <m/>
    <x v="4"/>
    <s v="HERP Supplemental Funding"/>
    <n v="7.69"/>
    <x v="1"/>
    <s v="Calculated"/>
    <n v="0"/>
    <s v="N"/>
    <n v="5917.42"/>
  </r>
  <r>
    <m/>
    <m/>
    <m/>
    <m/>
    <m/>
    <m/>
    <d v="2026-09-30T00:00:00"/>
    <s v="10"/>
    <s v="U"/>
    <x v="8"/>
    <s v="Uniform Classic"/>
    <n v="199.5"/>
    <x v="2"/>
    <s v="Calculated"/>
    <n v="0"/>
    <s v="N"/>
    <n v="5917.42"/>
  </r>
  <r>
    <m/>
    <m/>
    <m/>
    <m/>
    <m/>
    <m/>
    <d v="2026-09-30T00:00:00"/>
    <s v="31"/>
    <s v="OLTD03"/>
    <x v="9"/>
    <s v="Long Term Disability"/>
    <n v="19.37"/>
    <x v="0"/>
    <s v="Calculated"/>
    <n v="0"/>
    <s v="N"/>
    <n v="5917.42"/>
  </r>
  <r>
    <m/>
    <m/>
    <m/>
    <m/>
    <m/>
    <m/>
    <d v="2026-09-30T00:00:00"/>
    <s v="49"/>
    <s v="SAV02"/>
    <x v="11"/>
    <s v="Wa State Deferred Comp Plan"/>
    <n v="177.52"/>
    <x v="2"/>
    <s v="Calculated"/>
    <n v="0"/>
    <s v="N"/>
    <n v="5917.42"/>
  </r>
  <r>
    <m/>
    <m/>
    <m/>
    <m/>
    <m/>
    <m/>
    <d v="2026-09-30T00:00:00"/>
    <s v="60"/>
    <s v="FSA01"/>
    <x v="14"/>
    <s v="Flexible Spending Account"/>
    <n v="31.25"/>
    <x v="2"/>
    <s v="Calculated"/>
    <n v="0"/>
    <s v="N"/>
    <n v="5917.42"/>
  </r>
  <r>
    <m/>
    <m/>
    <m/>
    <m/>
    <m/>
    <m/>
    <d v="2026-09-30T00:00:00"/>
    <s v="7X"/>
    <s v="SBRP2"/>
    <x v="10"/>
    <s v="SBRP (TIAA-CREF)"/>
    <n v="443.81"/>
    <x v="2"/>
    <s v="Calculated"/>
    <n v="0"/>
    <s v="N"/>
    <n v="5917.42"/>
  </r>
  <r>
    <m/>
    <m/>
    <m/>
    <m/>
    <m/>
    <m/>
    <d v="2026-09-30T00:00:00"/>
    <s v="7X"/>
    <s v="SBRP2"/>
    <x v="10"/>
    <s v="SBRP (TIAA-CREF)"/>
    <n v="443.81"/>
    <x v="1"/>
    <s v="Calculated"/>
    <n v="0"/>
    <s v="N"/>
    <n v="5917.42"/>
  </r>
  <r>
    <m/>
    <m/>
    <m/>
    <m/>
    <m/>
    <m/>
    <d v="2026-09-30T00:00:00"/>
    <s v="00"/>
    <m/>
    <x v="3"/>
    <s v="PFML - Medical Leave EE"/>
    <n v="10.220000000000001"/>
    <x v="0"/>
    <s v="Calculated"/>
    <n v="0"/>
    <s v="N"/>
    <n v="3870.37"/>
  </r>
  <r>
    <m/>
    <m/>
    <m/>
    <m/>
    <m/>
    <m/>
    <d v="2026-09-30T00:00:00"/>
    <s v="00"/>
    <m/>
    <x v="0"/>
    <s v="PFML - Family Leave EE"/>
    <n v="21.02"/>
    <x v="0"/>
    <s v="Calculated"/>
    <n v="0"/>
    <s v="N"/>
    <n v="3870.37"/>
  </r>
  <r>
    <m/>
    <m/>
    <m/>
    <m/>
    <m/>
    <m/>
    <d v="2026-09-30T00:00:00"/>
    <s v="00"/>
    <m/>
    <x v="1"/>
    <s v="Dues - AFT 4184 Category G-H"/>
    <n v="57.42"/>
    <x v="0"/>
    <s v="Calculated"/>
    <n v="0"/>
    <s v="N"/>
    <n v="3870.37"/>
  </r>
  <r>
    <m/>
    <m/>
    <m/>
    <m/>
    <m/>
    <m/>
    <d v="2026-09-30T00:00:00"/>
    <s v="00"/>
    <m/>
    <x v="2"/>
    <s v="MedAid &amp; Suppl Pension EE"/>
    <n v="11.15"/>
    <x v="0"/>
    <s v="Calculated"/>
    <n v="0"/>
    <s v="N"/>
    <n v="3870.37"/>
  </r>
  <r>
    <m/>
    <m/>
    <m/>
    <m/>
    <m/>
    <m/>
    <d v="2026-09-30T00:00:00"/>
    <s v="00"/>
    <m/>
    <x v="4"/>
    <s v="HERP Supplemental Funding"/>
    <n v="5.03"/>
    <x v="1"/>
    <s v="Calculated"/>
    <n v="0"/>
    <s v="N"/>
    <n v="3870.37"/>
  </r>
  <r>
    <m/>
    <m/>
    <m/>
    <m/>
    <m/>
    <m/>
    <d v="2026-09-30T00:00:00"/>
    <s v="00"/>
    <m/>
    <x v="6"/>
    <s v="PFML - Medical Leave ER"/>
    <n v="12.5"/>
    <x v="1"/>
    <s v="Calculated"/>
    <n v="0"/>
    <s v="N"/>
    <n v="3870.37"/>
  </r>
  <r>
    <m/>
    <m/>
    <m/>
    <m/>
    <m/>
    <m/>
    <d v="2026-09-30T00:00:00"/>
    <s v="00"/>
    <m/>
    <x v="7"/>
    <s v="MedAid &amp; Suppl Pension ER"/>
    <n v="11.15"/>
    <x v="1"/>
    <s v="Calculated"/>
    <n v="0"/>
    <s v="N"/>
    <n v="3870.37"/>
  </r>
  <r>
    <m/>
    <m/>
    <m/>
    <m/>
    <m/>
    <m/>
    <d v="2026-09-30T00:00:00"/>
    <s v="00"/>
    <m/>
    <x v="5"/>
    <s v="Industrial Insurance ER"/>
    <n v="16.54"/>
    <x v="1"/>
    <s v="Calculated"/>
    <n v="0"/>
    <s v="N"/>
    <n v="3870.37"/>
  </r>
  <r>
    <m/>
    <m/>
    <m/>
    <m/>
    <m/>
    <m/>
    <d v="2026-09-30T00:00:00"/>
    <s v="10"/>
    <s v="U"/>
    <x v="8"/>
    <s v="Uniform Classic"/>
    <n v="72.5"/>
    <x v="2"/>
    <s v="Calculated"/>
    <n v="0"/>
    <s v="N"/>
    <n v="3870.37"/>
  </r>
  <r>
    <m/>
    <m/>
    <m/>
    <m/>
    <m/>
    <m/>
    <d v="2026-09-30T00:00:00"/>
    <s v="31"/>
    <s v="OLTD03"/>
    <x v="9"/>
    <s v="Long Term Disability"/>
    <n v="18.440000000000001"/>
    <x v="0"/>
    <s v="Calculated"/>
    <n v="0"/>
    <s v="N"/>
    <n v="3870.37"/>
  </r>
  <r>
    <m/>
    <m/>
    <m/>
    <m/>
    <m/>
    <m/>
    <d v="2026-09-30T00:00:00"/>
    <s v="49"/>
    <s v="SAV02"/>
    <x v="11"/>
    <s v="Wa State Deferred Comp Plan"/>
    <n v="116.11"/>
    <x v="2"/>
    <s v="Calculated"/>
    <n v="0"/>
    <s v="N"/>
    <n v="3870.37"/>
  </r>
  <r>
    <m/>
    <m/>
    <m/>
    <m/>
    <m/>
    <m/>
    <d v="2026-09-30T00:00:00"/>
    <s v="60"/>
    <s v="FSA01"/>
    <x v="14"/>
    <s v="Flexible Spending Account"/>
    <n v="45.46"/>
    <x v="2"/>
    <s v="Calculated"/>
    <n v="0"/>
    <s v="N"/>
    <n v="3870.37"/>
  </r>
  <r>
    <m/>
    <m/>
    <m/>
    <m/>
    <m/>
    <m/>
    <d v="2026-09-30T00:00:00"/>
    <s v="7X"/>
    <s v="SBRP1"/>
    <x v="10"/>
    <s v="SBRP (TIAA-CREF)"/>
    <n v="193.52"/>
    <x v="2"/>
    <s v="Calculated"/>
    <n v="0"/>
    <s v="N"/>
    <n v="3870.37"/>
  </r>
  <r>
    <m/>
    <m/>
    <m/>
    <m/>
    <m/>
    <m/>
    <d v="2026-09-30T00:00:00"/>
    <s v="7X"/>
    <s v="SBRP1"/>
    <x v="10"/>
    <s v="SBRP (TIAA-CREF)"/>
    <n v="193.52"/>
    <x v="1"/>
    <s v="Calculated"/>
    <n v="0"/>
    <s v="N"/>
    <n v="3870.37"/>
  </r>
  <r>
    <m/>
    <m/>
    <m/>
    <m/>
    <m/>
    <m/>
    <d v="2026-09-30T00:00:00"/>
    <s v="00"/>
    <m/>
    <x v="0"/>
    <s v="PFML - Family Leave EE"/>
    <n v="5.72"/>
    <x v="0"/>
    <s v="Calculated"/>
    <n v="0"/>
    <s v="N"/>
    <n v="1053.74"/>
  </r>
  <r>
    <m/>
    <m/>
    <m/>
    <m/>
    <m/>
    <m/>
    <d v="2026-09-30T00:00:00"/>
    <s v="00"/>
    <m/>
    <x v="3"/>
    <s v="PFML - Medical Leave EE"/>
    <n v="2.78"/>
    <x v="0"/>
    <s v="Calculated"/>
    <n v="0"/>
    <s v="N"/>
    <n v="1053.74"/>
  </r>
  <r>
    <m/>
    <m/>
    <m/>
    <m/>
    <m/>
    <m/>
    <d v="2026-09-30T00:00:00"/>
    <s v="00"/>
    <m/>
    <x v="2"/>
    <s v="MedAid &amp; Suppl Pension EE"/>
    <n v="2.61"/>
    <x v="0"/>
    <s v="Calculated"/>
    <n v="0"/>
    <s v="N"/>
    <n v="1053.74"/>
  </r>
  <r>
    <m/>
    <m/>
    <m/>
    <m/>
    <m/>
    <m/>
    <d v="2026-09-30T00:00:00"/>
    <s v="00"/>
    <m/>
    <x v="6"/>
    <s v="PFML - Medical Leave ER"/>
    <n v="3.4"/>
    <x v="1"/>
    <s v="Calculated"/>
    <n v="0"/>
    <s v="N"/>
    <n v="1053.74"/>
  </r>
  <r>
    <m/>
    <m/>
    <m/>
    <m/>
    <m/>
    <m/>
    <d v="2026-09-30T00:00:00"/>
    <s v="00"/>
    <m/>
    <x v="5"/>
    <s v="Industrial Insurance ER"/>
    <n v="3.87"/>
    <x v="1"/>
    <s v="Calculated"/>
    <n v="0"/>
    <s v="N"/>
    <n v="1053.74"/>
  </r>
  <r>
    <m/>
    <m/>
    <m/>
    <m/>
    <m/>
    <m/>
    <d v="2026-09-30T00:00:00"/>
    <s v="00"/>
    <m/>
    <x v="7"/>
    <s v="MedAid &amp; Suppl Pension ER"/>
    <n v="2.61"/>
    <x v="1"/>
    <s v="Calculated"/>
    <n v="0"/>
    <s v="N"/>
    <n v="1053.74"/>
  </r>
  <r>
    <m/>
    <m/>
    <m/>
    <m/>
    <m/>
    <m/>
    <d v="2026-09-30T00:00:00"/>
    <s v="7Y"/>
    <s v="TRS3IH"/>
    <x v="30"/>
    <s v="TRS 3 WSIB"/>
    <n v="73.760000000000005"/>
    <x v="2"/>
    <s v="Calculated"/>
    <n v="0"/>
    <s v="N"/>
    <n v="1053.74"/>
  </r>
  <r>
    <m/>
    <m/>
    <m/>
    <m/>
    <m/>
    <m/>
    <d v="2026-09-30T00:00:00"/>
    <s v="7Y"/>
    <s v="TRS3IH"/>
    <x v="30"/>
    <s v="TRS 3 WSIB"/>
    <n v="81.56"/>
    <x v="1"/>
    <s v="Calculated"/>
    <n v="0"/>
    <s v="N"/>
    <n v="1053.74"/>
  </r>
  <r>
    <m/>
    <m/>
    <m/>
    <m/>
    <m/>
    <m/>
    <d v="2026-09-30T00:00:00"/>
    <s v="00"/>
    <m/>
    <x v="3"/>
    <s v="PFML - Medical Leave EE"/>
    <n v="12.2"/>
    <x v="0"/>
    <s v="Calculated"/>
    <n v="0"/>
    <s v="N"/>
    <n v="4622.38"/>
  </r>
  <r>
    <m/>
    <m/>
    <m/>
    <m/>
    <m/>
    <m/>
    <d v="2026-09-30T00:00:00"/>
    <s v="00"/>
    <m/>
    <x v="13"/>
    <s v="MetLife"/>
    <n v="40.85"/>
    <x v="0"/>
    <s v="Calculated"/>
    <n v="0"/>
    <s v="N"/>
    <n v="4622.38"/>
  </r>
  <r>
    <m/>
    <m/>
    <m/>
    <m/>
    <m/>
    <m/>
    <d v="2026-09-30T00:00:00"/>
    <s v="00"/>
    <m/>
    <x v="2"/>
    <s v="MedAid &amp; Suppl Pension EE"/>
    <n v="11.15"/>
    <x v="0"/>
    <s v="Calculated"/>
    <n v="0"/>
    <s v="N"/>
    <n v="4622.38"/>
  </r>
  <r>
    <m/>
    <m/>
    <m/>
    <m/>
    <m/>
    <m/>
    <d v="2026-09-30T00:00:00"/>
    <s v="00"/>
    <m/>
    <x v="1"/>
    <s v="Dues - AFT 4184 Category G-H"/>
    <n v="60.67"/>
    <x v="0"/>
    <s v="Calculated"/>
    <n v="0"/>
    <s v="N"/>
    <n v="4622.38"/>
  </r>
  <r>
    <m/>
    <m/>
    <m/>
    <m/>
    <m/>
    <m/>
    <d v="2026-09-30T00:00:00"/>
    <s v="00"/>
    <m/>
    <x v="0"/>
    <s v="PFML - Family Leave EE"/>
    <n v="25.1"/>
    <x v="0"/>
    <s v="Calculated"/>
    <n v="0"/>
    <s v="N"/>
    <n v="4622.38"/>
  </r>
  <r>
    <m/>
    <m/>
    <m/>
    <m/>
    <m/>
    <m/>
    <d v="2026-09-30T00:00:00"/>
    <s v="00"/>
    <m/>
    <x v="7"/>
    <s v="MedAid &amp; Suppl Pension ER"/>
    <n v="11.15"/>
    <x v="1"/>
    <s v="Calculated"/>
    <n v="0"/>
    <s v="N"/>
    <n v="4622.38"/>
  </r>
  <r>
    <m/>
    <m/>
    <m/>
    <m/>
    <m/>
    <m/>
    <d v="2026-09-30T00:00:00"/>
    <s v="00"/>
    <m/>
    <x v="4"/>
    <s v="HERP Supplemental Funding"/>
    <n v="6.01"/>
    <x v="1"/>
    <s v="Calculated"/>
    <n v="0"/>
    <s v="N"/>
    <n v="4622.38"/>
  </r>
  <r>
    <m/>
    <m/>
    <m/>
    <m/>
    <m/>
    <m/>
    <d v="2026-09-30T00:00:00"/>
    <s v="00"/>
    <m/>
    <x v="5"/>
    <s v="Industrial Insurance ER"/>
    <n v="16.54"/>
    <x v="1"/>
    <s v="Calculated"/>
    <n v="0"/>
    <s v="N"/>
    <n v="4622.38"/>
  </r>
  <r>
    <m/>
    <m/>
    <m/>
    <m/>
    <m/>
    <m/>
    <d v="2026-09-30T00:00:00"/>
    <s v="00"/>
    <m/>
    <x v="6"/>
    <s v="PFML - Medical Leave ER"/>
    <n v="14.93"/>
    <x v="1"/>
    <s v="Calculated"/>
    <n v="0"/>
    <s v="N"/>
    <n v="4622.38"/>
  </r>
  <r>
    <m/>
    <m/>
    <m/>
    <m/>
    <m/>
    <m/>
    <d v="2026-09-30T00:00:00"/>
    <s v="10"/>
    <s v="CH"/>
    <x v="32"/>
    <s v="Kaiser WA CDHP"/>
    <n v="34.5"/>
    <x v="2"/>
    <s v="Calculated"/>
    <n v="0"/>
    <s v="N"/>
    <n v="4622.38"/>
  </r>
  <r>
    <m/>
    <m/>
    <m/>
    <m/>
    <m/>
    <m/>
    <d v="2026-09-30T00:00:00"/>
    <s v="31"/>
    <s v="OLTD03"/>
    <x v="9"/>
    <s v="Long Term Disability"/>
    <n v="22.2"/>
    <x v="0"/>
    <s v="Calculated"/>
    <n v="0"/>
    <s v="N"/>
    <n v="4622.38"/>
  </r>
  <r>
    <m/>
    <m/>
    <m/>
    <m/>
    <m/>
    <m/>
    <d v="2026-09-30T00:00:00"/>
    <s v="7X"/>
    <s v="SBRP3"/>
    <x v="10"/>
    <s v="SBRP (TIAA-CREF)"/>
    <n v="462.24"/>
    <x v="2"/>
    <s v="Calculated"/>
    <n v="0"/>
    <s v="N"/>
    <n v="4622.38"/>
  </r>
  <r>
    <m/>
    <m/>
    <m/>
    <m/>
    <m/>
    <m/>
    <d v="2026-09-30T00:00:00"/>
    <s v="7X"/>
    <s v="SBRP3"/>
    <x v="10"/>
    <s v="SBRP (TIAA-CREF)"/>
    <n v="462.24"/>
    <x v="1"/>
    <s v="Calculated"/>
    <n v="0"/>
    <s v="N"/>
    <n v="4622.38"/>
  </r>
  <r>
    <m/>
    <m/>
    <m/>
    <m/>
    <m/>
    <m/>
    <d v="2026-09-30T00:00:00"/>
    <s v="00"/>
    <m/>
    <x v="3"/>
    <s v="PFML - Medical Leave EE"/>
    <n v="3.09"/>
    <x v="0"/>
    <s v="Calculated"/>
    <n v="0"/>
    <s v="N"/>
    <n v="1170.83"/>
  </r>
  <r>
    <m/>
    <m/>
    <m/>
    <m/>
    <m/>
    <m/>
    <d v="2026-09-30T00:00:00"/>
    <s v="00"/>
    <m/>
    <x v="0"/>
    <s v="PFML - Family Leave EE"/>
    <n v="6.36"/>
    <x v="0"/>
    <s v="Calculated"/>
    <n v="0"/>
    <s v="N"/>
    <n v="1170.83"/>
  </r>
  <r>
    <m/>
    <m/>
    <m/>
    <m/>
    <m/>
    <m/>
    <d v="2026-09-30T00:00:00"/>
    <s v="00"/>
    <m/>
    <x v="2"/>
    <s v="MedAid &amp; Suppl Pension EE"/>
    <n v="2.9"/>
    <x v="0"/>
    <s v="Calculated"/>
    <n v="0"/>
    <s v="N"/>
    <n v="1170.83"/>
  </r>
  <r>
    <m/>
    <m/>
    <m/>
    <m/>
    <m/>
    <m/>
    <d v="2026-09-30T00:00:00"/>
    <s v="00"/>
    <m/>
    <x v="5"/>
    <s v="Industrial Insurance ER"/>
    <n v="4.3"/>
    <x v="1"/>
    <s v="Calculated"/>
    <n v="0"/>
    <s v="N"/>
    <n v="1170.83"/>
  </r>
  <r>
    <m/>
    <m/>
    <m/>
    <m/>
    <m/>
    <m/>
    <d v="2026-09-30T00:00:00"/>
    <s v="00"/>
    <m/>
    <x v="7"/>
    <s v="MedAid &amp; Suppl Pension ER"/>
    <n v="2.9"/>
    <x v="1"/>
    <s v="Calculated"/>
    <n v="0"/>
    <s v="N"/>
    <n v="1170.83"/>
  </r>
  <r>
    <m/>
    <m/>
    <m/>
    <m/>
    <m/>
    <m/>
    <d v="2026-09-30T00:00:00"/>
    <s v="00"/>
    <m/>
    <x v="6"/>
    <s v="PFML - Medical Leave ER"/>
    <n v="3.78"/>
    <x v="1"/>
    <s v="Calculated"/>
    <n v="0"/>
    <s v="N"/>
    <n v="1170.83"/>
  </r>
  <r>
    <m/>
    <m/>
    <m/>
    <m/>
    <m/>
    <m/>
    <d v="2026-09-30T00:00:00"/>
    <s v="00"/>
    <m/>
    <x v="0"/>
    <s v="PFML - Family Leave EE"/>
    <n v="19.05"/>
    <x v="0"/>
    <s v="Calculated"/>
    <n v="0"/>
    <s v="N"/>
    <n v="3507.63"/>
  </r>
  <r>
    <m/>
    <m/>
    <m/>
    <m/>
    <m/>
    <m/>
    <d v="2026-09-30T00:00:00"/>
    <s v="00"/>
    <m/>
    <x v="2"/>
    <s v="MedAid &amp; Suppl Pension EE"/>
    <n v="11.15"/>
    <x v="0"/>
    <s v="Calculated"/>
    <n v="0"/>
    <s v="N"/>
    <n v="3507.63"/>
  </r>
  <r>
    <m/>
    <m/>
    <m/>
    <m/>
    <m/>
    <m/>
    <d v="2026-09-30T00:00:00"/>
    <s v="00"/>
    <m/>
    <x v="1"/>
    <s v="Dues - AFT 4184 Category G-H"/>
    <n v="57.42"/>
    <x v="0"/>
    <s v="Calculated"/>
    <n v="0"/>
    <s v="N"/>
    <n v="3507.63"/>
  </r>
  <r>
    <m/>
    <m/>
    <m/>
    <m/>
    <m/>
    <m/>
    <d v="2026-09-30T00:00:00"/>
    <s v="00"/>
    <m/>
    <x v="3"/>
    <s v="PFML - Medical Leave EE"/>
    <n v="9.26"/>
    <x v="0"/>
    <s v="Calculated"/>
    <n v="0"/>
    <s v="N"/>
    <n v="3507.63"/>
  </r>
  <r>
    <m/>
    <m/>
    <m/>
    <m/>
    <m/>
    <m/>
    <d v="2026-09-30T00:00:00"/>
    <s v="00"/>
    <m/>
    <x v="6"/>
    <s v="PFML - Medical Leave ER"/>
    <n v="11.33"/>
    <x v="1"/>
    <s v="Calculated"/>
    <n v="0"/>
    <s v="N"/>
    <n v="3507.63"/>
  </r>
  <r>
    <m/>
    <m/>
    <m/>
    <m/>
    <m/>
    <m/>
    <d v="2026-09-30T00:00:00"/>
    <s v="00"/>
    <m/>
    <x v="7"/>
    <s v="MedAid &amp; Suppl Pension ER"/>
    <n v="11.15"/>
    <x v="1"/>
    <s v="Calculated"/>
    <n v="0"/>
    <s v="N"/>
    <n v="3507.63"/>
  </r>
  <r>
    <m/>
    <m/>
    <m/>
    <m/>
    <m/>
    <m/>
    <d v="2026-09-30T00:00:00"/>
    <s v="00"/>
    <m/>
    <x v="5"/>
    <s v="Industrial Insurance ER"/>
    <n v="16.54"/>
    <x v="1"/>
    <s v="Calculated"/>
    <n v="0"/>
    <s v="N"/>
    <n v="3507.63"/>
  </r>
  <r>
    <m/>
    <m/>
    <m/>
    <m/>
    <m/>
    <m/>
    <d v="2026-09-30T00:00:00"/>
    <s v="10"/>
    <s v="U"/>
    <x v="8"/>
    <s v="Uniform Classic"/>
    <n v="72.5"/>
    <x v="2"/>
    <s v="Calculated"/>
    <n v="0"/>
    <s v="N"/>
    <n v="3507.63"/>
  </r>
  <r>
    <m/>
    <m/>
    <m/>
    <m/>
    <m/>
    <m/>
    <d v="2026-09-30T00:00:00"/>
    <s v="31"/>
    <s v="OLTD11"/>
    <x v="9"/>
    <s v="Long Term Disability"/>
    <n v="13.68"/>
    <x v="0"/>
    <s v="Calculated"/>
    <n v="0"/>
    <s v="N"/>
    <n v="3507.63"/>
  </r>
  <r>
    <m/>
    <m/>
    <m/>
    <m/>
    <m/>
    <m/>
    <d v="2026-09-30T00:00:00"/>
    <s v="49"/>
    <s v="SAV02"/>
    <x v="11"/>
    <s v="Wa State Deferred Comp Plan"/>
    <n v="105.23"/>
    <x v="2"/>
    <s v="Calculated"/>
    <n v="0"/>
    <s v="N"/>
    <n v="3507.63"/>
  </r>
  <r>
    <m/>
    <m/>
    <m/>
    <m/>
    <m/>
    <m/>
    <d v="2026-09-30T00:00:00"/>
    <s v="7Y"/>
    <s v="TRS3SG"/>
    <x v="39"/>
    <s v="TRS 3 Self Investment"/>
    <n v="298.14999999999998"/>
    <x v="2"/>
    <s v="Calculated"/>
    <n v="0"/>
    <s v="N"/>
    <n v="3507.63"/>
  </r>
  <r>
    <m/>
    <m/>
    <m/>
    <m/>
    <m/>
    <m/>
    <d v="2026-09-30T00:00:00"/>
    <s v="7Y"/>
    <s v="TRS3SG"/>
    <x v="39"/>
    <s v="TRS 3 Self Investment"/>
    <n v="271.49"/>
    <x v="1"/>
    <s v="Calculated"/>
    <n v="0"/>
    <s v="N"/>
    <n v="3507.63"/>
  </r>
  <r>
    <m/>
    <m/>
    <m/>
    <m/>
    <m/>
    <m/>
    <d v="2026-09-30T00:00:00"/>
    <s v="00"/>
    <m/>
    <x v="3"/>
    <s v="PFML - Medical Leave EE"/>
    <n v="6.25"/>
    <x v="0"/>
    <s v="Calculated"/>
    <n v="0"/>
    <s v="N"/>
    <n v="2365.96"/>
  </r>
  <r>
    <m/>
    <m/>
    <m/>
    <m/>
    <m/>
    <m/>
    <d v="2026-09-30T00:00:00"/>
    <s v="00"/>
    <m/>
    <x v="0"/>
    <s v="PFML - Family Leave EE"/>
    <n v="12.85"/>
    <x v="0"/>
    <s v="Calculated"/>
    <n v="0"/>
    <s v="N"/>
    <n v="2365.96"/>
  </r>
  <r>
    <m/>
    <m/>
    <m/>
    <m/>
    <m/>
    <m/>
    <d v="2026-09-30T00:00:00"/>
    <s v="00"/>
    <m/>
    <x v="2"/>
    <s v="MedAid &amp; Suppl Pension EE"/>
    <n v="11.15"/>
    <x v="0"/>
    <s v="Calculated"/>
    <n v="0"/>
    <s v="N"/>
    <n v="2365.96"/>
  </r>
  <r>
    <m/>
    <m/>
    <m/>
    <m/>
    <m/>
    <m/>
    <d v="2026-09-30T00:00:00"/>
    <s v="00"/>
    <m/>
    <x v="17"/>
    <s v="Dues - WEA PTE"/>
    <n v="34.1"/>
    <x v="0"/>
    <s v="Calculated"/>
    <n v="0"/>
    <s v="N"/>
    <n v="2365.96"/>
  </r>
  <r>
    <m/>
    <m/>
    <m/>
    <m/>
    <m/>
    <m/>
    <d v="2026-09-30T00:00:00"/>
    <s v="00"/>
    <m/>
    <x v="7"/>
    <s v="MedAid &amp; Suppl Pension ER"/>
    <n v="11.15"/>
    <x v="1"/>
    <s v="Calculated"/>
    <n v="0"/>
    <s v="N"/>
    <n v="2365.96"/>
  </r>
  <r>
    <m/>
    <m/>
    <m/>
    <m/>
    <m/>
    <m/>
    <d v="2026-09-30T00:00:00"/>
    <s v="00"/>
    <m/>
    <x v="6"/>
    <s v="PFML - Medical Leave ER"/>
    <n v="7.64"/>
    <x v="1"/>
    <s v="Calculated"/>
    <n v="0"/>
    <s v="N"/>
    <n v="2365.96"/>
  </r>
  <r>
    <m/>
    <m/>
    <m/>
    <m/>
    <m/>
    <m/>
    <d v="2026-09-30T00:00:00"/>
    <s v="00"/>
    <m/>
    <x v="5"/>
    <s v="Industrial Insurance ER"/>
    <n v="16.54"/>
    <x v="1"/>
    <s v="Calculated"/>
    <n v="0"/>
    <s v="N"/>
    <n v="2365.96"/>
  </r>
  <r>
    <m/>
    <m/>
    <m/>
    <m/>
    <m/>
    <m/>
    <d v="2026-09-30T00:00:00"/>
    <s v="10"/>
    <s v="UH"/>
    <x v="25"/>
    <s v="Uniform CDHP"/>
    <n v="57"/>
    <x v="2"/>
    <s v="Calculated"/>
    <n v="0"/>
    <s v="N"/>
    <n v="2365.96"/>
  </r>
  <r>
    <m/>
    <m/>
    <m/>
    <m/>
    <m/>
    <m/>
    <d v="2026-09-30T00:00:00"/>
    <s v="31"/>
    <s v="OLTD11"/>
    <x v="9"/>
    <s v="Long Term Disability"/>
    <n v="9.23"/>
    <x v="0"/>
    <s v="Calculated"/>
    <n v="0"/>
    <s v="N"/>
    <n v="2365.96"/>
  </r>
  <r>
    <m/>
    <m/>
    <m/>
    <m/>
    <m/>
    <m/>
    <d v="2026-09-30T00:00:00"/>
    <s v="49"/>
    <s v="SAV02"/>
    <x v="11"/>
    <s v="Wa State Deferred Comp Plan"/>
    <n v="70.98"/>
    <x v="2"/>
    <s v="Calculated"/>
    <n v="0"/>
    <s v="N"/>
    <n v="2365.96"/>
  </r>
  <r>
    <m/>
    <m/>
    <m/>
    <m/>
    <m/>
    <m/>
    <d v="2026-09-30T00:00:00"/>
    <s v="7Z"/>
    <s v="PER2"/>
    <x v="15"/>
    <s v="PERS Plan 2"/>
    <n v="127.29"/>
    <x v="2"/>
    <s v="Calculated"/>
    <n v="0"/>
    <s v="N"/>
    <n v="2365.96"/>
  </r>
  <r>
    <m/>
    <m/>
    <m/>
    <m/>
    <m/>
    <m/>
    <d v="2026-09-30T00:00:00"/>
    <s v="7Z"/>
    <s v="PER2"/>
    <x v="15"/>
    <s v="PERS Plan 2"/>
    <n v="132.02000000000001"/>
    <x v="1"/>
    <s v="Calculated"/>
    <n v="0"/>
    <s v="N"/>
    <n v="2365.96"/>
  </r>
  <r>
    <m/>
    <m/>
    <m/>
    <m/>
    <m/>
    <m/>
    <d v="2026-09-30T00:00:00"/>
    <s v="00"/>
    <m/>
    <x v="36"/>
    <s v="Garnishment"/>
    <n v="3986.45"/>
    <x v="0"/>
    <s v="Calculated"/>
    <n v="0"/>
    <s v="N"/>
    <n v="7010.64"/>
  </r>
  <r>
    <m/>
    <m/>
    <m/>
    <m/>
    <m/>
    <m/>
    <d v="2026-09-30T00:00:00"/>
    <s v="00"/>
    <m/>
    <x v="3"/>
    <s v="PFML - Medical Leave EE"/>
    <n v="18.510000000000002"/>
    <x v="0"/>
    <s v="Calculated"/>
    <n v="0"/>
    <s v="N"/>
    <n v="7010.64"/>
  </r>
  <r>
    <m/>
    <m/>
    <m/>
    <m/>
    <m/>
    <m/>
    <d v="2026-09-30T00:00:00"/>
    <s v="00"/>
    <m/>
    <x v="2"/>
    <s v="MedAid &amp; Suppl Pension EE"/>
    <n v="11.15"/>
    <x v="0"/>
    <s v="Calculated"/>
    <n v="0"/>
    <s v="N"/>
    <n v="7010.64"/>
  </r>
  <r>
    <m/>
    <m/>
    <m/>
    <m/>
    <m/>
    <m/>
    <d v="2026-09-30T00:00:00"/>
    <s v="00"/>
    <m/>
    <x v="0"/>
    <s v="PFML - Family Leave EE"/>
    <n v="38.07"/>
    <x v="0"/>
    <s v="Calculated"/>
    <n v="0"/>
    <s v="N"/>
    <n v="7010.64"/>
  </r>
  <r>
    <m/>
    <m/>
    <m/>
    <m/>
    <m/>
    <m/>
    <d v="2026-09-30T00:00:00"/>
    <s v="00"/>
    <m/>
    <x v="5"/>
    <s v="Industrial Insurance ER"/>
    <n v="16.54"/>
    <x v="1"/>
    <s v="Calculated"/>
    <n v="0"/>
    <s v="N"/>
    <n v="7010.64"/>
  </r>
  <r>
    <m/>
    <m/>
    <m/>
    <m/>
    <m/>
    <m/>
    <d v="2026-09-30T00:00:00"/>
    <s v="00"/>
    <m/>
    <x v="7"/>
    <s v="MedAid &amp; Suppl Pension ER"/>
    <n v="11.15"/>
    <x v="1"/>
    <s v="Calculated"/>
    <n v="0"/>
    <s v="N"/>
    <n v="7010.64"/>
  </r>
  <r>
    <m/>
    <m/>
    <m/>
    <m/>
    <m/>
    <m/>
    <d v="2026-09-30T00:00:00"/>
    <s v="00"/>
    <m/>
    <x v="6"/>
    <s v="PFML - Medical Leave ER"/>
    <n v="22.64"/>
    <x v="1"/>
    <s v="Calculated"/>
    <n v="0"/>
    <s v="N"/>
    <n v="7010.64"/>
  </r>
  <r>
    <m/>
    <m/>
    <m/>
    <m/>
    <m/>
    <m/>
    <d v="2026-09-30T00:00:00"/>
    <s v="00"/>
    <m/>
    <x v="4"/>
    <s v="HERP Supplemental Funding"/>
    <n v="9.11"/>
    <x v="1"/>
    <s v="Calculated"/>
    <n v="0"/>
    <s v="N"/>
    <n v="7010.64"/>
  </r>
  <r>
    <m/>
    <m/>
    <m/>
    <m/>
    <m/>
    <m/>
    <d v="2026-09-30T00:00:00"/>
    <s v="10"/>
    <s v="CH"/>
    <x v="32"/>
    <s v="Kaiser WA CDHP"/>
    <n v="12.5"/>
    <x v="2"/>
    <s v="Calculated"/>
    <n v="0"/>
    <s v="N"/>
    <n v="7010.64"/>
  </r>
  <r>
    <m/>
    <m/>
    <m/>
    <m/>
    <m/>
    <m/>
    <d v="2026-09-30T00:00:00"/>
    <s v="7X"/>
    <s v="SBRP3"/>
    <x v="10"/>
    <s v="SBRP (TIAA-CREF)"/>
    <n v="701.06"/>
    <x v="2"/>
    <s v="Calculated"/>
    <n v="0"/>
    <s v="N"/>
    <n v="7010.64"/>
  </r>
  <r>
    <m/>
    <m/>
    <m/>
    <m/>
    <m/>
    <m/>
    <d v="2026-09-30T00:00:00"/>
    <s v="7X"/>
    <s v="SBRP3"/>
    <x v="10"/>
    <s v="SBRP (TIAA-CREF)"/>
    <n v="701.06"/>
    <x v="1"/>
    <s v="Calculated"/>
    <n v="0"/>
    <s v="N"/>
    <n v="7010.64"/>
  </r>
  <r>
    <m/>
    <m/>
    <m/>
    <m/>
    <m/>
    <m/>
    <d v="2026-09-30T00:00:00"/>
    <s v="00"/>
    <m/>
    <x v="0"/>
    <s v="PFML - Family Leave EE"/>
    <n v="8.33"/>
    <x v="0"/>
    <s v="Calculated"/>
    <n v="0"/>
    <s v="N"/>
    <n v="1534.7"/>
  </r>
  <r>
    <m/>
    <m/>
    <m/>
    <m/>
    <m/>
    <m/>
    <d v="2026-09-30T00:00:00"/>
    <s v="00"/>
    <m/>
    <x v="3"/>
    <s v="PFML - Medical Leave EE"/>
    <n v="4.05"/>
    <x v="0"/>
    <s v="Calculated"/>
    <n v="0"/>
    <s v="N"/>
    <n v="1534.7"/>
  </r>
  <r>
    <m/>
    <m/>
    <m/>
    <m/>
    <m/>
    <m/>
    <d v="2026-09-30T00:00:00"/>
    <s v="00"/>
    <m/>
    <x v="2"/>
    <s v="MedAid &amp; Suppl Pension EE"/>
    <n v="10.38"/>
    <x v="0"/>
    <s v="Calculated"/>
    <n v="0"/>
    <s v="N"/>
    <n v="1534.7"/>
  </r>
  <r>
    <m/>
    <m/>
    <m/>
    <m/>
    <m/>
    <m/>
    <d v="2026-09-30T00:00:00"/>
    <s v="00"/>
    <m/>
    <x v="7"/>
    <s v="MedAid &amp; Suppl Pension ER"/>
    <n v="10.38"/>
    <x v="1"/>
    <s v="Calculated"/>
    <n v="0"/>
    <s v="N"/>
    <n v="1534.7"/>
  </r>
  <r>
    <m/>
    <m/>
    <m/>
    <m/>
    <m/>
    <m/>
    <d v="2026-09-30T00:00:00"/>
    <s v="00"/>
    <m/>
    <x v="6"/>
    <s v="PFML - Medical Leave ER"/>
    <n v="4.96"/>
    <x v="1"/>
    <s v="Calculated"/>
    <n v="0"/>
    <s v="N"/>
    <n v="1534.7"/>
  </r>
  <r>
    <m/>
    <m/>
    <m/>
    <m/>
    <m/>
    <m/>
    <d v="2026-09-30T00:00:00"/>
    <s v="00"/>
    <m/>
    <x v="5"/>
    <s v="Industrial Insurance ER"/>
    <n v="15.39"/>
    <x v="1"/>
    <s v="Calculated"/>
    <n v="0"/>
    <s v="N"/>
    <n v="1534.7"/>
  </r>
  <r>
    <m/>
    <m/>
    <m/>
    <m/>
    <m/>
    <m/>
    <d v="2026-09-30T00:00:00"/>
    <s v="7Z"/>
    <s v="PER2"/>
    <x v="15"/>
    <s v="PERS Plan 2"/>
    <n v="82.57"/>
    <x v="2"/>
    <s v="Calculated"/>
    <n v="0"/>
    <s v="N"/>
    <n v="1534.7"/>
  </r>
  <r>
    <m/>
    <m/>
    <m/>
    <m/>
    <m/>
    <m/>
    <d v="2026-09-30T00:00:00"/>
    <s v="7Z"/>
    <s v="PER2"/>
    <x v="15"/>
    <s v="PERS Plan 2"/>
    <n v="85.64"/>
    <x v="1"/>
    <s v="Calculated"/>
    <n v="0"/>
    <s v="N"/>
    <n v="1534.7"/>
  </r>
  <r>
    <m/>
    <m/>
    <m/>
    <m/>
    <m/>
    <m/>
    <d v="2026-09-30T00:00:00"/>
    <s v="00"/>
    <m/>
    <x v="3"/>
    <s v="PFML - Medical Leave EE"/>
    <n v="12.45"/>
    <x v="0"/>
    <s v="Calculated"/>
    <n v="0"/>
    <s v="N"/>
    <n v="4716.76"/>
  </r>
  <r>
    <m/>
    <m/>
    <m/>
    <m/>
    <m/>
    <m/>
    <d v="2026-09-30T00:00:00"/>
    <s v="00"/>
    <m/>
    <x v="2"/>
    <s v="MedAid &amp; Suppl Pension EE"/>
    <n v="11.15"/>
    <x v="0"/>
    <s v="Calculated"/>
    <n v="0"/>
    <s v="N"/>
    <n v="4716.76"/>
  </r>
  <r>
    <m/>
    <m/>
    <m/>
    <m/>
    <m/>
    <m/>
    <d v="2026-09-30T00:00:00"/>
    <s v="00"/>
    <m/>
    <x v="0"/>
    <s v="PFML - Family Leave EE"/>
    <n v="25.61"/>
    <x v="0"/>
    <s v="Calculated"/>
    <n v="0"/>
    <s v="N"/>
    <n v="4716.76"/>
  </r>
  <r>
    <m/>
    <m/>
    <m/>
    <m/>
    <m/>
    <m/>
    <d v="2026-09-30T00:00:00"/>
    <s v="00"/>
    <m/>
    <x v="6"/>
    <s v="PFML - Medical Leave ER"/>
    <n v="15.24"/>
    <x v="1"/>
    <s v="Calculated"/>
    <n v="0"/>
    <s v="N"/>
    <n v="4716.76"/>
  </r>
  <r>
    <m/>
    <m/>
    <m/>
    <m/>
    <m/>
    <m/>
    <d v="2026-09-30T00:00:00"/>
    <s v="00"/>
    <m/>
    <x v="7"/>
    <s v="MedAid &amp; Suppl Pension ER"/>
    <n v="11.15"/>
    <x v="1"/>
    <s v="Calculated"/>
    <n v="0"/>
    <s v="N"/>
    <n v="4716.76"/>
  </r>
  <r>
    <m/>
    <m/>
    <m/>
    <m/>
    <m/>
    <m/>
    <d v="2026-09-30T00:00:00"/>
    <s v="00"/>
    <m/>
    <x v="5"/>
    <s v="Industrial Insurance ER"/>
    <n v="16.54"/>
    <x v="1"/>
    <s v="Calculated"/>
    <n v="0"/>
    <s v="N"/>
    <n v="4716.76"/>
  </r>
  <r>
    <m/>
    <m/>
    <m/>
    <m/>
    <m/>
    <m/>
    <d v="2026-09-30T00:00:00"/>
    <s v="00"/>
    <m/>
    <x v="4"/>
    <s v="HERP Supplemental Funding"/>
    <n v="6.13"/>
    <x v="1"/>
    <s v="Calculated"/>
    <n v="0"/>
    <s v="N"/>
    <n v="4716.76"/>
  </r>
  <r>
    <m/>
    <m/>
    <m/>
    <m/>
    <m/>
    <m/>
    <d v="2026-09-30T00:00:00"/>
    <s v="10"/>
    <s v="U"/>
    <x v="8"/>
    <s v="Uniform Classic"/>
    <n v="145"/>
    <x v="2"/>
    <s v="Calculated"/>
    <n v="0"/>
    <s v="N"/>
    <n v="4716.76"/>
  </r>
  <r>
    <m/>
    <m/>
    <m/>
    <m/>
    <m/>
    <m/>
    <d v="2026-09-30T00:00:00"/>
    <s v="31"/>
    <s v="OLTD03"/>
    <x v="9"/>
    <s v="Long Term Disability"/>
    <n v="23.59"/>
    <x v="0"/>
    <s v="Calculated"/>
    <n v="0"/>
    <s v="N"/>
    <n v="4716.76"/>
  </r>
  <r>
    <m/>
    <m/>
    <m/>
    <m/>
    <m/>
    <m/>
    <d v="2026-09-30T00:00:00"/>
    <s v="7X"/>
    <s v="SBRP3"/>
    <x v="10"/>
    <s v="SBRP (TIAA-CREF)"/>
    <n v="471.68"/>
    <x v="2"/>
    <s v="Calculated"/>
    <n v="0"/>
    <s v="N"/>
    <n v="4716.76"/>
  </r>
  <r>
    <m/>
    <m/>
    <m/>
    <m/>
    <m/>
    <m/>
    <d v="2026-09-30T00:00:00"/>
    <s v="7X"/>
    <s v="SBRP3"/>
    <x v="10"/>
    <s v="SBRP (TIAA-CREF)"/>
    <n v="471.68"/>
    <x v="1"/>
    <s v="Calculated"/>
    <n v="0"/>
    <s v="N"/>
    <n v="4716.76"/>
  </r>
  <r>
    <m/>
    <m/>
    <m/>
    <m/>
    <m/>
    <m/>
    <d v="2026-09-30T00:00:00"/>
    <s v="00"/>
    <m/>
    <x v="3"/>
    <s v="PFML - Medical Leave EE"/>
    <n v="2.58"/>
    <x v="0"/>
    <s v="Calculated"/>
    <n v="0"/>
    <s v="N"/>
    <n v="977.43"/>
  </r>
  <r>
    <m/>
    <m/>
    <m/>
    <m/>
    <m/>
    <m/>
    <d v="2026-09-30T00:00:00"/>
    <s v="00"/>
    <m/>
    <x v="2"/>
    <s v="MedAid &amp; Suppl Pension EE"/>
    <n v="6.47"/>
    <x v="0"/>
    <s v="Calculated"/>
    <n v="0"/>
    <s v="N"/>
    <n v="977.43"/>
  </r>
  <r>
    <m/>
    <m/>
    <m/>
    <m/>
    <m/>
    <m/>
    <d v="2026-09-30T00:00:00"/>
    <s v="00"/>
    <m/>
    <x v="0"/>
    <s v="PFML - Family Leave EE"/>
    <n v="5.31"/>
    <x v="0"/>
    <s v="Calculated"/>
    <n v="0"/>
    <s v="N"/>
    <n v="977.43"/>
  </r>
  <r>
    <m/>
    <m/>
    <m/>
    <m/>
    <m/>
    <m/>
    <d v="2026-09-30T00:00:00"/>
    <s v="00"/>
    <m/>
    <x v="7"/>
    <s v="MedAid &amp; Suppl Pension ER"/>
    <n v="6.47"/>
    <x v="1"/>
    <s v="Calculated"/>
    <n v="0"/>
    <s v="N"/>
    <n v="977.43"/>
  </r>
  <r>
    <m/>
    <m/>
    <m/>
    <m/>
    <m/>
    <m/>
    <d v="2026-09-30T00:00:00"/>
    <s v="00"/>
    <m/>
    <x v="6"/>
    <s v="PFML - Medical Leave ER"/>
    <n v="3.16"/>
    <x v="1"/>
    <s v="Calculated"/>
    <n v="0"/>
    <s v="N"/>
    <n v="977.43"/>
  </r>
  <r>
    <m/>
    <m/>
    <m/>
    <m/>
    <m/>
    <m/>
    <d v="2026-09-30T00:00:00"/>
    <s v="00"/>
    <m/>
    <x v="5"/>
    <s v="Industrial Insurance ER"/>
    <n v="9.61"/>
    <x v="1"/>
    <s v="Calculated"/>
    <n v="0"/>
    <s v="N"/>
    <n v="977.43"/>
  </r>
  <r>
    <m/>
    <m/>
    <m/>
    <m/>
    <m/>
    <m/>
    <d v="2026-09-30T00:00:00"/>
    <s v="10"/>
    <s v="UH"/>
    <x v="25"/>
    <s v="Uniform CDHP"/>
    <n v="57"/>
    <x v="2"/>
    <s v="Calculated"/>
    <n v="0"/>
    <s v="N"/>
    <n v="977.43"/>
  </r>
  <r>
    <m/>
    <m/>
    <m/>
    <m/>
    <m/>
    <m/>
    <d v="2026-09-30T00:00:00"/>
    <s v="7Z"/>
    <s v="PER2"/>
    <x v="15"/>
    <s v="PERS Plan 2"/>
    <n v="52.59"/>
    <x v="2"/>
    <s v="Calculated"/>
    <n v="0"/>
    <s v="N"/>
    <n v="977.43"/>
  </r>
  <r>
    <m/>
    <m/>
    <m/>
    <m/>
    <m/>
    <m/>
    <d v="2026-09-30T00:00:00"/>
    <s v="7Z"/>
    <s v="PER2"/>
    <x v="15"/>
    <s v="PERS Plan 2"/>
    <n v="54.54"/>
    <x v="1"/>
    <s v="Calculated"/>
    <n v="0"/>
    <s v="N"/>
    <n v="977.43"/>
  </r>
  <r>
    <m/>
    <m/>
    <m/>
    <m/>
    <m/>
    <m/>
    <d v="2026-09-30T00:00:00"/>
    <s v="00"/>
    <m/>
    <x v="3"/>
    <s v="PFML - Medical Leave EE"/>
    <n v="31.11"/>
    <x v="0"/>
    <s v="Calculated"/>
    <n v="0"/>
    <s v="N"/>
    <n v="11784.38"/>
  </r>
  <r>
    <m/>
    <m/>
    <m/>
    <m/>
    <m/>
    <m/>
    <d v="2026-09-30T00:00:00"/>
    <s v="00"/>
    <m/>
    <x v="21"/>
    <s v="Foundation - Bates"/>
    <n v="50"/>
    <x v="0"/>
    <s v="Calculated"/>
    <n v="0"/>
    <s v="N"/>
    <n v="11784.38"/>
  </r>
  <r>
    <m/>
    <m/>
    <m/>
    <m/>
    <m/>
    <m/>
    <d v="2026-09-30T00:00:00"/>
    <s v="00"/>
    <m/>
    <x v="1"/>
    <s v="Dues - AFT 4184 Category G-H"/>
    <n v="57.42"/>
    <x v="0"/>
    <s v="Calculated"/>
    <n v="0"/>
    <s v="N"/>
    <n v="11784.38"/>
  </r>
  <r>
    <m/>
    <m/>
    <m/>
    <m/>
    <m/>
    <m/>
    <d v="2026-09-30T00:00:00"/>
    <s v="00"/>
    <m/>
    <x v="2"/>
    <s v="MedAid &amp; Suppl Pension EE"/>
    <n v="11.15"/>
    <x v="0"/>
    <s v="Calculated"/>
    <n v="0"/>
    <s v="N"/>
    <n v="11784.38"/>
  </r>
  <r>
    <m/>
    <m/>
    <m/>
    <m/>
    <m/>
    <m/>
    <d v="2026-09-30T00:00:00"/>
    <s v="00"/>
    <m/>
    <x v="0"/>
    <s v="PFML - Family Leave EE"/>
    <n v="63.99"/>
    <x v="0"/>
    <s v="Calculated"/>
    <n v="0"/>
    <s v="N"/>
    <n v="11784.38"/>
  </r>
  <r>
    <m/>
    <m/>
    <m/>
    <m/>
    <m/>
    <m/>
    <d v="2026-09-30T00:00:00"/>
    <s v="00"/>
    <m/>
    <x v="7"/>
    <s v="MedAid &amp; Suppl Pension ER"/>
    <n v="11.15"/>
    <x v="1"/>
    <s v="Calculated"/>
    <n v="0"/>
    <s v="N"/>
    <n v="11784.38"/>
  </r>
  <r>
    <m/>
    <m/>
    <m/>
    <m/>
    <m/>
    <m/>
    <d v="2026-09-30T00:00:00"/>
    <s v="00"/>
    <m/>
    <x v="5"/>
    <s v="Industrial Insurance ER"/>
    <n v="16.54"/>
    <x v="1"/>
    <s v="Calculated"/>
    <n v="0"/>
    <s v="N"/>
    <n v="11784.38"/>
  </r>
  <r>
    <m/>
    <m/>
    <m/>
    <m/>
    <m/>
    <m/>
    <d v="2026-09-30T00:00:00"/>
    <s v="00"/>
    <m/>
    <x v="6"/>
    <s v="PFML - Medical Leave ER"/>
    <n v="38.06"/>
    <x v="1"/>
    <s v="Calculated"/>
    <n v="0"/>
    <s v="N"/>
    <n v="11784.38"/>
  </r>
  <r>
    <m/>
    <m/>
    <m/>
    <m/>
    <m/>
    <m/>
    <d v="2026-09-30T00:00:00"/>
    <s v="10"/>
    <s v="C"/>
    <x v="27"/>
    <s v="Kaiser WA Classic"/>
    <n v="194"/>
    <x v="2"/>
    <s v="Calculated"/>
    <n v="0"/>
    <s v="N"/>
    <n v="11784.38"/>
  </r>
  <r>
    <m/>
    <m/>
    <m/>
    <m/>
    <m/>
    <m/>
    <d v="2026-09-30T00:00:00"/>
    <s v="31"/>
    <s v="OLTD11"/>
    <x v="9"/>
    <s v="Long Term Disability"/>
    <n v="16"/>
    <x v="0"/>
    <s v="Calculated"/>
    <n v="0"/>
    <s v="N"/>
    <n v="11784.38"/>
  </r>
  <r>
    <m/>
    <m/>
    <m/>
    <m/>
    <m/>
    <m/>
    <d v="2026-09-30T00:00:00"/>
    <s v="49"/>
    <s v="SAV02"/>
    <x v="11"/>
    <s v="Wa State Deferred Comp Plan"/>
    <n v="353.53"/>
    <x v="2"/>
    <s v="Calculated"/>
    <n v="0"/>
    <s v="N"/>
    <n v="11784.38"/>
  </r>
  <r>
    <m/>
    <m/>
    <m/>
    <m/>
    <m/>
    <m/>
    <d v="2026-09-30T00:00:00"/>
    <s v="7Y"/>
    <s v="TRS3IG"/>
    <x v="30"/>
    <s v="TRS 3 WSIB"/>
    <n v="1001.67"/>
    <x v="2"/>
    <s v="Calculated"/>
    <n v="0"/>
    <s v="N"/>
    <n v="11784.38"/>
  </r>
  <r>
    <m/>
    <m/>
    <m/>
    <m/>
    <m/>
    <m/>
    <d v="2026-09-30T00:00:00"/>
    <s v="7Y"/>
    <s v="TRS3IG"/>
    <x v="30"/>
    <s v="TRS 3 WSIB"/>
    <n v="912.11"/>
    <x v="1"/>
    <s v="Calculated"/>
    <n v="0"/>
    <s v="N"/>
    <n v="11784.38"/>
  </r>
  <r>
    <m/>
    <m/>
    <m/>
    <m/>
    <m/>
    <m/>
    <d v="2026-09-30T00:00:00"/>
    <s v="00"/>
    <m/>
    <x v="13"/>
    <s v="MetLife"/>
    <n v="28.2"/>
    <x v="0"/>
    <s v="Calculated"/>
    <n v="0"/>
    <s v="N"/>
    <n v="5036.5"/>
  </r>
  <r>
    <m/>
    <m/>
    <m/>
    <m/>
    <m/>
    <m/>
    <d v="2026-09-30T00:00:00"/>
    <s v="00"/>
    <m/>
    <x v="0"/>
    <s v="PFML - Family Leave EE"/>
    <n v="27.35"/>
    <x v="0"/>
    <s v="Calculated"/>
    <n v="0"/>
    <s v="N"/>
    <n v="5036.5"/>
  </r>
  <r>
    <m/>
    <m/>
    <m/>
    <m/>
    <m/>
    <m/>
    <d v="2026-09-30T00:00:00"/>
    <s v="00"/>
    <m/>
    <x v="2"/>
    <s v="MedAid &amp; Suppl Pension EE"/>
    <n v="11.15"/>
    <x v="0"/>
    <s v="Calculated"/>
    <n v="0"/>
    <s v="N"/>
    <n v="5036.5"/>
  </r>
  <r>
    <m/>
    <m/>
    <m/>
    <m/>
    <m/>
    <m/>
    <d v="2026-09-30T00:00:00"/>
    <s v="00"/>
    <m/>
    <x v="3"/>
    <s v="PFML - Medical Leave EE"/>
    <n v="13.3"/>
    <x v="0"/>
    <s v="Calculated"/>
    <n v="0"/>
    <s v="N"/>
    <n v="5036.5"/>
  </r>
  <r>
    <m/>
    <m/>
    <m/>
    <m/>
    <m/>
    <m/>
    <d v="2026-09-30T00:00:00"/>
    <s v="00"/>
    <m/>
    <x v="7"/>
    <s v="MedAid &amp; Suppl Pension ER"/>
    <n v="11.15"/>
    <x v="1"/>
    <s v="Calculated"/>
    <n v="0"/>
    <s v="N"/>
    <n v="5036.5"/>
  </r>
  <r>
    <m/>
    <m/>
    <m/>
    <m/>
    <m/>
    <m/>
    <d v="2026-09-30T00:00:00"/>
    <s v="00"/>
    <m/>
    <x v="5"/>
    <s v="Industrial Insurance ER"/>
    <n v="16.54"/>
    <x v="1"/>
    <s v="Calculated"/>
    <n v="0"/>
    <s v="N"/>
    <n v="5036.5"/>
  </r>
  <r>
    <m/>
    <m/>
    <m/>
    <m/>
    <m/>
    <m/>
    <d v="2026-09-30T00:00:00"/>
    <s v="00"/>
    <m/>
    <x v="6"/>
    <s v="PFML - Medical Leave ER"/>
    <n v="16.27"/>
    <x v="1"/>
    <s v="Calculated"/>
    <n v="0"/>
    <s v="N"/>
    <n v="5036.5"/>
  </r>
  <r>
    <m/>
    <m/>
    <m/>
    <m/>
    <m/>
    <m/>
    <d v="2026-09-30T00:00:00"/>
    <s v="10"/>
    <s v="C"/>
    <x v="27"/>
    <s v="Kaiser WA Classic"/>
    <n v="70.5"/>
    <x v="2"/>
    <s v="Calculated"/>
    <n v="0"/>
    <s v="N"/>
    <n v="5036.5"/>
  </r>
  <r>
    <m/>
    <m/>
    <m/>
    <m/>
    <m/>
    <m/>
    <d v="2026-09-30T00:00:00"/>
    <s v="31"/>
    <s v="OLTD11"/>
    <x v="9"/>
    <s v="Long Term Disability"/>
    <n v="19.64"/>
    <x v="0"/>
    <s v="Calculated"/>
    <n v="0"/>
    <s v="N"/>
    <n v="5036.5"/>
  </r>
  <r>
    <m/>
    <m/>
    <m/>
    <m/>
    <m/>
    <m/>
    <d v="2026-09-30T00:00:00"/>
    <s v="49"/>
    <s v="SAV02"/>
    <x v="11"/>
    <s v="Wa State Deferred Comp Plan"/>
    <n v="151.1"/>
    <x v="2"/>
    <s v="Calculated"/>
    <n v="0"/>
    <s v="N"/>
    <n v="5036.5"/>
  </r>
  <r>
    <m/>
    <m/>
    <m/>
    <m/>
    <m/>
    <m/>
    <d v="2026-09-30T00:00:00"/>
    <s v="7Z"/>
    <s v="PER2"/>
    <x v="15"/>
    <s v="PERS Plan 2"/>
    <n v="270.95999999999998"/>
    <x v="2"/>
    <s v="Calculated"/>
    <n v="0"/>
    <s v="N"/>
    <n v="5036.5"/>
  </r>
  <r>
    <m/>
    <m/>
    <m/>
    <m/>
    <m/>
    <m/>
    <d v="2026-09-30T00:00:00"/>
    <s v="7Z"/>
    <s v="PER2"/>
    <x v="15"/>
    <s v="PERS Plan 2"/>
    <n v="281.04000000000002"/>
    <x v="1"/>
    <s v="Calculated"/>
    <n v="0"/>
    <s v="N"/>
    <n v="5036.5"/>
  </r>
  <r>
    <m/>
    <m/>
    <m/>
    <m/>
    <m/>
    <m/>
    <d v="2026-09-30T00:00:00"/>
    <s v="00"/>
    <m/>
    <x v="0"/>
    <s v="PFML - Family Leave EE"/>
    <n v="12.72"/>
    <x v="0"/>
    <s v="Calculated"/>
    <n v="0"/>
    <s v="N"/>
    <n v="2341.65"/>
  </r>
  <r>
    <m/>
    <m/>
    <m/>
    <m/>
    <m/>
    <m/>
    <d v="2026-09-30T00:00:00"/>
    <s v="00"/>
    <m/>
    <x v="3"/>
    <s v="PFML - Medical Leave EE"/>
    <n v="6.18"/>
    <x v="0"/>
    <s v="Calculated"/>
    <n v="0"/>
    <s v="N"/>
    <n v="2341.65"/>
  </r>
  <r>
    <m/>
    <m/>
    <m/>
    <m/>
    <m/>
    <m/>
    <d v="2026-09-30T00:00:00"/>
    <s v="00"/>
    <m/>
    <x v="2"/>
    <s v="MedAid &amp; Suppl Pension EE"/>
    <n v="5.8"/>
    <x v="0"/>
    <s v="Calculated"/>
    <n v="0"/>
    <s v="N"/>
    <n v="2341.65"/>
  </r>
  <r>
    <m/>
    <m/>
    <m/>
    <m/>
    <m/>
    <m/>
    <d v="2026-09-30T00:00:00"/>
    <s v="00"/>
    <m/>
    <x v="6"/>
    <s v="PFML - Medical Leave ER"/>
    <n v="7.56"/>
    <x v="1"/>
    <s v="Calculated"/>
    <n v="0"/>
    <s v="N"/>
    <n v="2341.65"/>
  </r>
  <r>
    <m/>
    <m/>
    <m/>
    <m/>
    <m/>
    <m/>
    <d v="2026-09-30T00:00:00"/>
    <s v="00"/>
    <m/>
    <x v="4"/>
    <s v="HERP Supplemental Funding"/>
    <n v="3.04"/>
    <x v="1"/>
    <s v="Calculated"/>
    <n v="0"/>
    <s v="N"/>
    <n v="2341.65"/>
  </r>
  <r>
    <m/>
    <m/>
    <m/>
    <m/>
    <m/>
    <m/>
    <d v="2026-09-30T00:00:00"/>
    <s v="00"/>
    <m/>
    <x v="5"/>
    <s v="Industrial Insurance ER"/>
    <n v="8.6"/>
    <x v="1"/>
    <s v="Calculated"/>
    <n v="0"/>
    <s v="N"/>
    <n v="2341.65"/>
  </r>
  <r>
    <m/>
    <m/>
    <m/>
    <m/>
    <m/>
    <m/>
    <d v="2026-09-30T00:00:00"/>
    <s v="00"/>
    <m/>
    <x v="7"/>
    <s v="MedAid &amp; Suppl Pension ER"/>
    <n v="5.8"/>
    <x v="1"/>
    <s v="Calculated"/>
    <n v="0"/>
    <s v="N"/>
    <n v="2341.65"/>
  </r>
  <r>
    <m/>
    <m/>
    <m/>
    <m/>
    <m/>
    <m/>
    <d v="2026-09-30T00:00:00"/>
    <s v="31"/>
    <s v="OLTD11"/>
    <x v="9"/>
    <s v="Long Term Disability"/>
    <n v="1.31"/>
    <x v="0"/>
    <s v="Calculated"/>
    <n v="0"/>
    <s v="N"/>
    <n v="2341.65"/>
  </r>
  <r>
    <m/>
    <m/>
    <m/>
    <m/>
    <m/>
    <m/>
    <d v="2026-09-30T00:00:00"/>
    <s v="7X"/>
    <s v="SBRP3"/>
    <x v="10"/>
    <s v="SBRP (TIAA-CREF)"/>
    <n v="234.17"/>
    <x v="2"/>
    <s v="Calculated"/>
    <n v="0"/>
    <s v="N"/>
    <n v="2341.65"/>
  </r>
  <r>
    <m/>
    <m/>
    <m/>
    <m/>
    <m/>
    <m/>
    <d v="2026-09-30T00:00:00"/>
    <s v="7X"/>
    <s v="SBRP3"/>
    <x v="10"/>
    <s v="SBRP (TIAA-CREF)"/>
    <n v="234.17"/>
    <x v="1"/>
    <s v="Calculated"/>
    <n v="0"/>
    <s v="N"/>
    <n v="2341.65"/>
  </r>
  <r>
    <m/>
    <m/>
    <m/>
    <m/>
    <m/>
    <m/>
    <d v="2026-09-30T00:00:00"/>
    <s v="00"/>
    <m/>
    <x v="2"/>
    <s v="MedAid &amp; Suppl Pension EE"/>
    <n v="11.15"/>
    <x v="0"/>
    <s v="Calculated"/>
    <n v="0"/>
    <s v="N"/>
    <n v="4148.38"/>
  </r>
  <r>
    <m/>
    <m/>
    <m/>
    <m/>
    <m/>
    <m/>
    <d v="2026-09-30T00:00:00"/>
    <s v="00"/>
    <m/>
    <x v="0"/>
    <s v="PFML - Family Leave EE"/>
    <n v="22.53"/>
    <x v="0"/>
    <s v="Calculated"/>
    <n v="0"/>
    <s v="N"/>
    <n v="4148.38"/>
  </r>
  <r>
    <m/>
    <m/>
    <m/>
    <m/>
    <m/>
    <m/>
    <d v="2026-09-30T00:00:00"/>
    <s v="00"/>
    <m/>
    <x v="13"/>
    <s v="MetLife"/>
    <n v="11.58"/>
    <x v="0"/>
    <s v="Calculated"/>
    <n v="0"/>
    <s v="N"/>
    <n v="4148.38"/>
  </r>
  <r>
    <m/>
    <m/>
    <m/>
    <m/>
    <m/>
    <m/>
    <d v="2026-09-30T00:00:00"/>
    <s v="00"/>
    <m/>
    <x v="3"/>
    <s v="PFML - Medical Leave EE"/>
    <n v="10.95"/>
    <x v="0"/>
    <s v="Calculated"/>
    <n v="0"/>
    <s v="N"/>
    <n v="4148.38"/>
  </r>
  <r>
    <m/>
    <m/>
    <m/>
    <m/>
    <m/>
    <m/>
    <d v="2026-09-30T00:00:00"/>
    <s v="00"/>
    <m/>
    <x v="5"/>
    <s v="Industrial Insurance ER"/>
    <n v="16.54"/>
    <x v="1"/>
    <s v="Calculated"/>
    <n v="0"/>
    <s v="N"/>
    <n v="4148.38"/>
  </r>
  <r>
    <m/>
    <m/>
    <m/>
    <m/>
    <m/>
    <m/>
    <d v="2026-09-30T00:00:00"/>
    <s v="00"/>
    <m/>
    <x v="7"/>
    <s v="MedAid &amp; Suppl Pension ER"/>
    <n v="11.15"/>
    <x v="1"/>
    <s v="Calculated"/>
    <n v="0"/>
    <s v="N"/>
    <n v="4148.38"/>
  </r>
  <r>
    <m/>
    <m/>
    <m/>
    <m/>
    <m/>
    <m/>
    <d v="2026-09-30T00:00:00"/>
    <s v="00"/>
    <m/>
    <x v="4"/>
    <s v="HERP Supplemental Funding"/>
    <n v="5.39"/>
    <x v="1"/>
    <s v="Calculated"/>
    <n v="0"/>
    <s v="N"/>
    <n v="4148.38"/>
  </r>
  <r>
    <m/>
    <m/>
    <m/>
    <m/>
    <m/>
    <m/>
    <d v="2026-09-30T00:00:00"/>
    <s v="00"/>
    <m/>
    <x v="6"/>
    <s v="PFML - Medical Leave ER"/>
    <n v="13.4"/>
    <x v="1"/>
    <s v="Calculated"/>
    <n v="0"/>
    <s v="N"/>
    <n v="4148.38"/>
  </r>
  <r>
    <m/>
    <m/>
    <m/>
    <m/>
    <m/>
    <m/>
    <d v="2026-09-30T00:00:00"/>
    <s v="10"/>
    <s v="CV"/>
    <x v="37"/>
    <s v="Kaiser WA Value"/>
    <n v="131.5"/>
    <x v="2"/>
    <s v="Calculated"/>
    <n v="0"/>
    <s v="N"/>
    <n v="4148.38"/>
  </r>
  <r>
    <m/>
    <m/>
    <m/>
    <m/>
    <m/>
    <m/>
    <d v="2026-09-30T00:00:00"/>
    <s v="31"/>
    <s v="OLTD11"/>
    <x v="9"/>
    <s v="Long Term Disability"/>
    <n v="16.440000000000001"/>
    <x v="0"/>
    <s v="Calculated"/>
    <n v="0"/>
    <s v="N"/>
    <n v="4148.38"/>
  </r>
  <r>
    <m/>
    <m/>
    <m/>
    <m/>
    <m/>
    <m/>
    <d v="2026-09-30T00:00:00"/>
    <s v="7X"/>
    <s v="SBRP2"/>
    <x v="10"/>
    <s v="SBRP (TIAA-CREF)"/>
    <n v="311.13"/>
    <x v="2"/>
    <s v="Calculated"/>
    <n v="0"/>
    <s v="N"/>
    <n v="4148.38"/>
  </r>
  <r>
    <m/>
    <m/>
    <m/>
    <m/>
    <m/>
    <m/>
    <d v="2026-09-30T00:00:00"/>
    <s v="7X"/>
    <s v="SBRP2"/>
    <x v="10"/>
    <s v="SBRP (TIAA-CREF)"/>
    <n v="311.13"/>
    <x v="1"/>
    <s v="Calculated"/>
    <n v="0"/>
    <s v="N"/>
    <n v="4148.38"/>
  </r>
  <r>
    <m/>
    <m/>
    <m/>
    <m/>
    <m/>
    <m/>
    <d v="2026-09-30T00:00:00"/>
    <s v="00"/>
    <m/>
    <x v="0"/>
    <s v="PFML - Family Leave EE"/>
    <n v="7.78"/>
    <x v="0"/>
    <s v="Calculated"/>
    <n v="0"/>
    <s v="N"/>
    <n v="1433.13"/>
  </r>
  <r>
    <m/>
    <m/>
    <m/>
    <m/>
    <m/>
    <m/>
    <d v="2026-09-30T00:00:00"/>
    <s v="00"/>
    <m/>
    <x v="2"/>
    <s v="MedAid &amp; Suppl Pension EE"/>
    <n v="3.25"/>
    <x v="0"/>
    <s v="Calculated"/>
    <n v="0"/>
    <s v="N"/>
    <n v="1433.13"/>
  </r>
  <r>
    <m/>
    <m/>
    <m/>
    <m/>
    <m/>
    <m/>
    <d v="2026-09-30T00:00:00"/>
    <s v="00"/>
    <m/>
    <x v="3"/>
    <s v="PFML - Medical Leave EE"/>
    <n v="3.78"/>
    <x v="0"/>
    <s v="Calculated"/>
    <n v="0"/>
    <s v="N"/>
    <n v="1433.13"/>
  </r>
  <r>
    <m/>
    <m/>
    <m/>
    <m/>
    <m/>
    <m/>
    <d v="2026-09-30T00:00:00"/>
    <s v="00"/>
    <m/>
    <x v="7"/>
    <s v="MedAid &amp; Suppl Pension ER"/>
    <n v="3.25"/>
    <x v="1"/>
    <s v="Calculated"/>
    <n v="0"/>
    <s v="N"/>
    <n v="1433.13"/>
  </r>
  <r>
    <m/>
    <m/>
    <m/>
    <m/>
    <m/>
    <m/>
    <d v="2026-09-30T00:00:00"/>
    <s v="00"/>
    <m/>
    <x v="5"/>
    <s v="Industrial Insurance ER"/>
    <n v="4.82"/>
    <x v="1"/>
    <s v="Calculated"/>
    <n v="0"/>
    <s v="N"/>
    <n v="1433.13"/>
  </r>
  <r>
    <m/>
    <m/>
    <m/>
    <m/>
    <m/>
    <m/>
    <d v="2026-09-30T00:00:00"/>
    <s v="00"/>
    <m/>
    <x v="4"/>
    <s v="HERP Supplemental Funding"/>
    <n v="1.86"/>
    <x v="1"/>
    <s v="Calculated"/>
    <n v="0"/>
    <s v="N"/>
    <n v="1433.13"/>
  </r>
  <r>
    <m/>
    <m/>
    <m/>
    <m/>
    <m/>
    <m/>
    <d v="2026-09-30T00:00:00"/>
    <s v="00"/>
    <m/>
    <x v="6"/>
    <s v="PFML - Medical Leave ER"/>
    <n v="4.63"/>
    <x v="1"/>
    <s v="Calculated"/>
    <n v="0"/>
    <s v="N"/>
    <n v="1433.13"/>
  </r>
  <r>
    <m/>
    <m/>
    <m/>
    <m/>
    <m/>
    <m/>
    <d v="2026-09-30T00:00:00"/>
    <s v="7X"/>
    <s v="SBRP2"/>
    <x v="10"/>
    <s v="SBRP (TIAA-CREF)"/>
    <n v="107.48"/>
    <x v="2"/>
    <s v="Calculated"/>
    <n v="0"/>
    <s v="N"/>
    <n v="1433.13"/>
  </r>
  <r>
    <m/>
    <m/>
    <m/>
    <m/>
    <m/>
    <m/>
    <d v="2026-09-30T00:00:00"/>
    <s v="7X"/>
    <s v="SBRP2"/>
    <x v="10"/>
    <s v="SBRP (TIAA-CREF)"/>
    <n v="107.48"/>
    <x v="1"/>
    <s v="Calculated"/>
    <n v="0"/>
    <s v="N"/>
    <n v="1433.13"/>
  </r>
  <r>
    <m/>
    <m/>
    <m/>
    <m/>
    <m/>
    <m/>
    <d v="2026-09-30T00:00:00"/>
    <s v="00"/>
    <m/>
    <x v="0"/>
    <s v="PFML - Family Leave EE"/>
    <n v="17.79"/>
    <x v="0"/>
    <s v="Calculated"/>
    <n v="0"/>
    <s v="N"/>
    <n v="3275.66"/>
  </r>
  <r>
    <m/>
    <m/>
    <m/>
    <m/>
    <m/>
    <m/>
    <d v="2026-09-30T00:00:00"/>
    <s v="00"/>
    <m/>
    <x v="2"/>
    <s v="MedAid &amp; Suppl Pension EE"/>
    <n v="8.1199999999999992"/>
    <x v="0"/>
    <s v="Calculated"/>
    <n v="0"/>
    <s v="N"/>
    <n v="3275.66"/>
  </r>
  <r>
    <m/>
    <m/>
    <m/>
    <m/>
    <m/>
    <m/>
    <d v="2026-09-30T00:00:00"/>
    <s v="00"/>
    <m/>
    <x v="3"/>
    <s v="PFML - Medical Leave EE"/>
    <n v="8.65"/>
    <x v="0"/>
    <s v="Calculated"/>
    <n v="0"/>
    <s v="N"/>
    <n v="3275.66"/>
  </r>
  <r>
    <m/>
    <m/>
    <m/>
    <m/>
    <m/>
    <m/>
    <d v="2026-09-30T00:00:00"/>
    <s v="00"/>
    <m/>
    <x v="6"/>
    <s v="PFML - Medical Leave ER"/>
    <n v="10.58"/>
    <x v="1"/>
    <s v="Calculated"/>
    <n v="0"/>
    <s v="N"/>
    <n v="3275.66"/>
  </r>
  <r>
    <m/>
    <m/>
    <m/>
    <m/>
    <m/>
    <m/>
    <d v="2026-09-30T00:00:00"/>
    <s v="00"/>
    <m/>
    <x v="7"/>
    <s v="MedAid &amp; Suppl Pension ER"/>
    <n v="8.1199999999999992"/>
    <x v="1"/>
    <s v="Calculated"/>
    <n v="0"/>
    <s v="N"/>
    <n v="3275.66"/>
  </r>
  <r>
    <m/>
    <m/>
    <m/>
    <m/>
    <m/>
    <m/>
    <d v="2026-09-30T00:00:00"/>
    <s v="00"/>
    <m/>
    <x v="5"/>
    <s v="Industrial Insurance ER"/>
    <n v="12.05"/>
    <x v="1"/>
    <s v="Calculated"/>
    <n v="0"/>
    <s v="N"/>
    <n v="3275.66"/>
  </r>
  <r>
    <m/>
    <m/>
    <m/>
    <m/>
    <m/>
    <m/>
    <d v="2026-09-30T00:00:00"/>
    <s v="00"/>
    <m/>
    <x v="4"/>
    <s v="HERP Supplemental Funding"/>
    <n v="4.26"/>
    <x v="1"/>
    <s v="Calculated"/>
    <n v="0"/>
    <s v="N"/>
    <n v="3275.66"/>
  </r>
  <r>
    <m/>
    <m/>
    <m/>
    <m/>
    <m/>
    <m/>
    <d v="2026-09-30T00:00:00"/>
    <s v="10"/>
    <s v="U"/>
    <x v="8"/>
    <s v="Uniform Classic"/>
    <n v="145"/>
    <x v="2"/>
    <s v="Calculated"/>
    <n v="0"/>
    <s v="N"/>
    <n v="3275.66"/>
  </r>
  <r>
    <m/>
    <m/>
    <m/>
    <m/>
    <m/>
    <m/>
    <d v="2026-09-30T00:00:00"/>
    <s v="31"/>
    <s v="OLTD11"/>
    <x v="9"/>
    <s v="Long Term Disability"/>
    <n v="5.16"/>
    <x v="0"/>
    <s v="Calculated"/>
    <n v="0"/>
    <s v="N"/>
    <n v="3275.66"/>
  </r>
  <r>
    <m/>
    <m/>
    <m/>
    <m/>
    <m/>
    <m/>
    <d v="2026-09-30T00:00:00"/>
    <s v="7X"/>
    <s v="SBRP1"/>
    <x v="10"/>
    <s v="SBRP (TIAA-CREF)"/>
    <n v="163.78"/>
    <x v="2"/>
    <s v="Calculated"/>
    <n v="0"/>
    <s v="N"/>
    <n v="3275.66"/>
  </r>
  <r>
    <m/>
    <m/>
    <m/>
    <m/>
    <m/>
    <m/>
    <d v="2026-09-30T00:00:00"/>
    <s v="7X"/>
    <s v="SBRP1"/>
    <x v="10"/>
    <s v="SBRP (TIAA-CREF)"/>
    <n v="163.78"/>
    <x v="1"/>
    <s v="Calculated"/>
    <n v="0"/>
    <s v="N"/>
    <n v="3275.66"/>
  </r>
  <r>
    <m/>
    <m/>
    <m/>
    <m/>
    <m/>
    <m/>
    <d v="2026-09-30T00:00:00"/>
    <s v="00"/>
    <m/>
    <x v="3"/>
    <s v="PFML - Medical Leave EE"/>
    <n v="7.66"/>
    <x v="0"/>
    <s v="Calculated"/>
    <n v="0"/>
    <s v="N"/>
    <n v="2899.84"/>
  </r>
  <r>
    <m/>
    <m/>
    <m/>
    <m/>
    <m/>
    <m/>
    <d v="2026-09-30T00:00:00"/>
    <s v="00"/>
    <m/>
    <x v="0"/>
    <s v="PFML - Family Leave EE"/>
    <n v="15.75"/>
    <x v="0"/>
    <s v="Calculated"/>
    <n v="0"/>
    <s v="N"/>
    <n v="2899.84"/>
  </r>
  <r>
    <m/>
    <m/>
    <m/>
    <m/>
    <m/>
    <m/>
    <d v="2026-09-30T00:00:00"/>
    <s v="00"/>
    <m/>
    <x v="1"/>
    <s v="Dues - AFT 4184 Category G-H"/>
    <n v="57.42"/>
    <x v="0"/>
    <s v="Calculated"/>
    <n v="0"/>
    <s v="N"/>
    <n v="2899.84"/>
  </r>
  <r>
    <m/>
    <m/>
    <m/>
    <m/>
    <m/>
    <m/>
    <d v="2026-09-30T00:00:00"/>
    <s v="00"/>
    <m/>
    <x v="2"/>
    <s v="MedAid &amp; Suppl Pension EE"/>
    <n v="11.15"/>
    <x v="0"/>
    <s v="Calculated"/>
    <n v="0"/>
    <s v="N"/>
    <n v="2899.84"/>
  </r>
  <r>
    <m/>
    <m/>
    <m/>
    <m/>
    <m/>
    <m/>
    <d v="2026-09-30T00:00:00"/>
    <s v="00"/>
    <m/>
    <x v="5"/>
    <s v="Industrial Insurance ER"/>
    <n v="16.54"/>
    <x v="1"/>
    <s v="Calculated"/>
    <n v="0"/>
    <s v="N"/>
    <n v="2899.84"/>
  </r>
  <r>
    <m/>
    <m/>
    <m/>
    <m/>
    <m/>
    <m/>
    <d v="2026-09-30T00:00:00"/>
    <s v="00"/>
    <m/>
    <x v="7"/>
    <s v="MedAid &amp; Suppl Pension ER"/>
    <n v="11.15"/>
    <x v="1"/>
    <s v="Calculated"/>
    <n v="0"/>
    <s v="N"/>
    <n v="2899.84"/>
  </r>
  <r>
    <m/>
    <m/>
    <m/>
    <m/>
    <m/>
    <m/>
    <d v="2026-09-30T00:00:00"/>
    <s v="00"/>
    <m/>
    <x v="6"/>
    <s v="PFML - Medical Leave ER"/>
    <n v="9.3699999999999992"/>
    <x v="1"/>
    <s v="Calculated"/>
    <n v="0"/>
    <s v="N"/>
    <n v="2899.84"/>
  </r>
  <r>
    <m/>
    <m/>
    <m/>
    <m/>
    <m/>
    <m/>
    <d v="2026-09-30T00:00:00"/>
    <s v="00"/>
    <m/>
    <x v="2"/>
    <s v="MedAid &amp; Suppl Pension EE"/>
    <n v="11.15"/>
    <x v="0"/>
    <s v="Calculated"/>
    <n v="0"/>
    <s v="N"/>
    <n v="3866.44"/>
  </r>
  <r>
    <m/>
    <m/>
    <m/>
    <m/>
    <m/>
    <m/>
    <d v="2026-09-30T00:00:00"/>
    <s v="00"/>
    <m/>
    <x v="3"/>
    <s v="PFML - Medical Leave EE"/>
    <n v="10.210000000000001"/>
    <x v="0"/>
    <s v="Calculated"/>
    <n v="0"/>
    <s v="N"/>
    <n v="3866.44"/>
  </r>
  <r>
    <m/>
    <m/>
    <m/>
    <m/>
    <m/>
    <m/>
    <d v="2026-09-30T00:00:00"/>
    <s v="00"/>
    <m/>
    <x v="0"/>
    <s v="PFML - Family Leave EE"/>
    <n v="20.99"/>
    <x v="0"/>
    <s v="Calculated"/>
    <n v="0"/>
    <s v="N"/>
    <n v="3866.44"/>
  </r>
  <r>
    <m/>
    <m/>
    <m/>
    <m/>
    <m/>
    <m/>
    <d v="2026-09-30T00:00:00"/>
    <s v="00"/>
    <m/>
    <x v="21"/>
    <s v="Foundation - Bates"/>
    <n v="2.5"/>
    <x v="0"/>
    <s v="Calculated"/>
    <n v="0"/>
    <s v="N"/>
    <n v="3866.44"/>
  </r>
  <r>
    <m/>
    <m/>
    <m/>
    <m/>
    <m/>
    <m/>
    <d v="2026-09-30T00:00:00"/>
    <s v="00"/>
    <m/>
    <x v="5"/>
    <s v="Industrial Insurance ER"/>
    <n v="16.54"/>
    <x v="1"/>
    <s v="Calculated"/>
    <n v="0"/>
    <s v="N"/>
    <n v="3866.44"/>
  </r>
  <r>
    <m/>
    <m/>
    <m/>
    <m/>
    <m/>
    <m/>
    <d v="2026-09-30T00:00:00"/>
    <s v="00"/>
    <m/>
    <x v="7"/>
    <s v="MedAid &amp; Suppl Pension ER"/>
    <n v="11.15"/>
    <x v="1"/>
    <s v="Calculated"/>
    <n v="0"/>
    <s v="N"/>
    <n v="3866.44"/>
  </r>
  <r>
    <m/>
    <m/>
    <m/>
    <m/>
    <m/>
    <m/>
    <d v="2026-09-30T00:00:00"/>
    <s v="00"/>
    <m/>
    <x v="6"/>
    <s v="PFML - Medical Leave ER"/>
    <n v="12.49"/>
    <x v="1"/>
    <s v="Calculated"/>
    <n v="0"/>
    <s v="N"/>
    <n v="3866.44"/>
  </r>
  <r>
    <m/>
    <m/>
    <m/>
    <m/>
    <m/>
    <m/>
    <d v="2026-09-30T00:00:00"/>
    <s v="10"/>
    <s v="U"/>
    <x v="8"/>
    <s v="Uniform Classic"/>
    <n v="127"/>
    <x v="2"/>
    <s v="Calculated"/>
    <n v="0"/>
    <s v="N"/>
    <n v="3866.44"/>
  </r>
  <r>
    <m/>
    <m/>
    <m/>
    <m/>
    <m/>
    <m/>
    <d v="2026-09-30T00:00:00"/>
    <s v="31"/>
    <s v="OLTD11"/>
    <x v="9"/>
    <s v="Long Term Disability"/>
    <n v="15.08"/>
    <x v="0"/>
    <s v="Calculated"/>
    <n v="0"/>
    <s v="N"/>
    <n v="3866.44"/>
  </r>
  <r>
    <m/>
    <m/>
    <m/>
    <m/>
    <m/>
    <m/>
    <d v="2026-09-30T00:00:00"/>
    <s v="49"/>
    <s v="SAV02"/>
    <x v="11"/>
    <s v="Wa State Deferred Comp Plan"/>
    <n v="115.99"/>
    <x v="2"/>
    <s v="Calculated"/>
    <n v="0"/>
    <s v="N"/>
    <n v="3866.44"/>
  </r>
  <r>
    <m/>
    <m/>
    <m/>
    <m/>
    <m/>
    <m/>
    <d v="2026-09-30T00:00:00"/>
    <s v="7Z"/>
    <s v="PER2"/>
    <x v="15"/>
    <s v="PERS Plan 2"/>
    <n v="208.01"/>
    <x v="2"/>
    <s v="Calculated"/>
    <n v="0"/>
    <s v="N"/>
    <n v="3866.44"/>
  </r>
  <r>
    <m/>
    <m/>
    <m/>
    <m/>
    <m/>
    <m/>
    <d v="2026-09-30T00:00:00"/>
    <s v="7Z"/>
    <s v="PER2"/>
    <x v="15"/>
    <s v="PERS Plan 2"/>
    <n v="215.75"/>
    <x v="1"/>
    <s v="Calculated"/>
    <n v="0"/>
    <s v="N"/>
    <n v="3866.44"/>
  </r>
  <r>
    <m/>
    <m/>
    <m/>
    <m/>
    <m/>
    <m/>
    <d v="2026-09-30T00:00:00"/>
    <s v="00"/>
    <m/>
    <x v="3"/>
    <s v="PFML - Medical Leave EE"/>
    <n v="9.3800000000000008"/>
    <x v="0"/>
    <s v="Calculated"/>
    <n v="0"/>
    <s v="N"/>
    <n v="3553.92"/>
  </r>
  <r>
    <m/>
    <m/>
    <m/>
    <m/>
    <m/>
    <m/>
    <d v="2026-09-30T00:00:00"/>
    <s v="00"/>
    <m/>
    <x v="0"/>
    <s v="PFML - Family Leave EE"/>
    <n v="19.3"/>
    <x v="0"/>
    <s v="Calculated"/>
    <n v="0"/>
    <s v="N"/>
    <n v="3553.92"/>
  </r>
  <r>
    <m/>
    <m/>
    <m/>
    <m/>
    <m/>
    <m/>
    <d v="2026-09-30T00:00:00"/>
    <s v="00"/>
    <m/>
    <x v="13"/>
    <s v="MetLife"/>
    <n v="9.89"/>
    <x v="0"/>
    <s v="Calculated"/>
    <n v="0"/>
    <s v="N"/>
    <n v="3553.92"/>
  </r>
  <r>
    <m/>
    <m/>
    <m/>
    <m/>
    <m/>
    <m/>
    <d v="2026-09-30T00:00:00"/>
    <s v="00"/>
    <m/>
    <x v="2"/>
    <s v="MedAid &amp; Suppl Pension EE"/>
    <n v="11.15"/>
    <x v="0"/>
    <s v="Calculated"/>
    <n v="0"/>
    <s v="N"/>
    <n v="3553.92"/>
  </r>
  <r>
    <m/>
    <m/>
    <m/>
    <m/>
    <m/>
    <m/>
    <d v="2026-09-30T00:00:00"/>
    <s v="00"/>
    <m/>
    <x v="6"/>
    <s v="PFML - Medical Leave ER"/>
    <n v="11.48"/>
    <x v="1"/>
    <s v="Calculated"/>
    <n v="0"/>
    <s v="N"/>
    <n v="3553.92"/>
  </r>
  <r>
    <m/>
    <m/>
    <m/>
    <m/>
    <m/>
    <m/>
    <d v="2026-09-30T00:00:00"/>
    <s v="00"/>
    <m/>
    <x v="5"/>
    <s v="Industrial Insurance ER"/>
    <n v="16.54"/>
    <x v="1"/>
    <s v="Calculated"/>
    <n v="0"/>
    <s v="N"/>
    <n v="3553.92"/>
  </r>
  <r>
    <m/>
    <m/>
    <m/>
    <m/>
    <m/>
    <m/>
    <d v="2026-09-30T00:00:00"/>
    <s v="00"/>
    <m/>
    <x v="7"/>
    <s v="MedAid &amp; Suppl Pension ER"/>
    <n v="11.15"/>
    <x v="1"/>
    <s v="Calculated"/>
    <n v="0"/>
    <s v="N"/>
    <n v="3553.92"/>
  </r>
  <r>
    <m/>
    <m/>
    <m/>
    <m/>
    <m/>
    <m/>
    <d v="2026-09-30T00:00:00"/>
    <s v="10"/>
    <s v="U"/>
    <x v="8"/>
    <s v="Uniform Classic"/>
    <n v="127"/>
    <x v="2"/>
    <s v="Calculated"/>
    <n v="0"/>
    <s v="N"/>
    <n v="3553.92"/>
  </r>
  <r>
    <m/>
    <m/>
    <m/>
    <m/>
    <m/>
    <m/>
    <d v="2026-09-30T00:00:00"/>
    <s v="31"/>
    <s v="OLTD11"/>
    <x v="9"/>
    <s v="Long Term Disability"/>
    <n v="13.62"/>
    <x v="0"/>
    <s v="Calculated"/>
    <n v="0"/>
    <s v="N"/>
    <n v="3553.92"/>
  </r>
  <r>
    <m/>
    <m/>
    <m/>
    <m/>
    <m/>
    <m/>
    <d v="2026-09-30T00:00:00"/>
    <s v="7Z"/>
    <s v="PER2"/>
    <x v="15"/>
    <s v="PERS Plan 2"/>
    <n v="191.2"/>
    <x v="2"/>
    <s v="Calculated"/>
    <n v="0"/>
    <s v="N"/>
    <n v="3553.92"/>
  </r>
  <r>
    <m/>
    <m/>
    <m/>
    <m/>
    <m/>
    <m/>
    <d v="2026-09-30T00:00:00"/>
    <s v="7Z"/>
    <s v="PER2"/>
    <x v="15"/>
    <s v="PERS Plan 2"/>
    <n v="198.31"/>
    <x v="1"/>
    <s v="Calculated"/>
    <n v="0"/>
    <s v="N"/>
    <n v="3553.92"/>
  </r>
  <r>
    <m/>
    <m/>
    <m/>
    <m/>
    <m/>
    <m/>
    <d v="2026-09-30T00:00:00"/>
    <s v="00"/>
    <m/>
    <x v="3"/>
    <s v="PFML - Medical Leave EE"/>
    <n v="6.91"/>
    <x v="0"/>
    <s v="Calculated"/>
    <n v="0"/>
    <s v="N"/>
    <n v="2618.08"/>
  </r>
  <r>
    <m/>
    <m/>
    <m/>
    <m/>
    <m/>
    <m/>
    <d v="2026-09-30T00:00:00"/>
    <s v="00"/>
    <m/>
    <x v="0"/>
    <s v="PFML - Family Leave EE"/>
    <n v="14.22"/>
    <x v="0"/>
    <s v="Calculated"/>
    <n v="0"/>
    <s v="N"/>
    <n v="2618.08"/>
  </r>
  <r>
    <m/>
    <m/>
    <m/>
    <m/>
    <m/>
    <m/>
    <d v="2026-09-30T00:00:00"/>
    <s v="00"/>
    <m/>
    <x v="17"/>
    <s v="Dues - WEA PTE"/>
    <n v="39.770000000000003"/>
    <x v="0"/>
    <s v="Calculated"/>
    <n v="0"/>
    <s v="N"/>
    <n v="2618.08"/>
  </r>
  <r>
    <m/>
    <m/>
    <m/>
    <m/>
    <m/>
    <m/>
    <d v="2026-09-30T00:00:00"/>
    <s v="00"/>
    <m/>
    <x v="2"/>
    <s v="MedAid &amp; Suppl Pension EE"/>
    <n v="11.15"/>
    <x v="0"/>
    <s v="Calculated"/>
    <n v="0"/>
    <s v="N"/>
    <n v="2618.08"/>
  </r>
  <r>
    <m/>
    <m/>
    <m/>
    <m/>
    <m/>
    <m/>
    <d v="2026-09-30T00:00:00"/>
    <s v="00"/>
    <m/>
    <x v="5"/>
    <s v="Industrial Insurance ER"/>
    <n v="16.54"/>
    <x v="1"/>
    <s v="Calculated"/>
    <n v="0"/>
    <s v="N"/>
    <n v="2618.08"/>
  </r>
  <r>
    <m/>
    <m/>
    <m/>
    <m/>
    <m/>
    <m/>
    <d v="2026-09-30T00:00:00"/>
    <s v="00"/>
    <m/>
    <x v="6"/>
    <s v="PFML - Medical Leave ER"/>
    <n v="8.4600000000000009"/>
    <x v="1"/>
    <s v="Calculated"/>
    <n v="0"/>
    <s v="N"/>
    <n v="2618.08"/>
  </r>
  <r>
    <m/>
    <m/>
    <m/>
    <m/>
    <m/>
    <m/>
    <d v="2026-09-30T00:00:00"/>
    <s v="00"/>
    <m/>
    <x v="7"/>
    <s v="MedAid &amp; Suppl Pension ER"/>
    <n v="11.15"/>
    <x v="1"/>
    <s v="Calculated"/>
    <n v="0"/>
    <s v="N"/>
    <n v="2618.08"/>
  </r>
  <r>
    <m/>
    <m/>
    <m/>
    <m/>
    <m/>
    <m/>
    <d v="2026-09-30T00:00:00"/>
    <s v="10"/>
    <s v="C1"/>
    <x v="18"/>
    <s v="Kaiser WA SoundChoice"/>
    <n v="51"/>
    <x v="2"/>
    <s v="Calculated"/>
    <n v="0"/>
    <s v="N"/>
    <n v="2618.08"/>
  </r>
  <r>
    <m/>
    <m/>
    <m/>
    <m/>
    <m/>
    <m/>
    <d v="2026-09-30T00:00:00"/>
    <s v="7Z"/>
    <s v="PER2"/>
    <x v="15"/>
    <s v="PERS Plan 2"/>
    <n v="140.85"/>
    <x v="2"/>
    <s v="Calculated"/>
    <n v="0"/>
    <s v="N"/>
    <n v="2618.08"/>
  </r>
  <r>
    <m/>
    <m/>
    <m/>
    <m/>
    <m/>
    <m/>
    <d v="2026-09-30T00:00:00"/>
    <s v="7Z"/>
    <s v="PER2"/>
    <x v="15"/>
    <s v="PERS Plan 2"/>
    <n v="146.09"/>
    <x v="1"/>
    <s v="Calculated"/>
    <n v="0"/>
    <s v="N"/>
    <n v="2618.08"/>
  </r>
  <r>
    <m/>
    <m/>
    <m/>
    <m/>
    <m/>
    <m/>
    <d v="2026-09-30T00:00:00"/>
    <s v="00"/>
    <m/>
    <x v="2"/>
    <s v="MedAid &amp; Suppl Pension EE"/>
    <n v="11.15"/>
    <x v="0"/>
    <s v="Calculated"/>
    <n v="0"/>
    <s v="N"/>
    <n v="3537.57"/>
  </r>
  <r>
    <m/>
    <m/>
    <m/>
    <m/>
    <m/>
    <m/>
    <d v="2026-09-30T00:00:00"/>
    <s v="00"/>
    <m/>
    <x v="0"/>
    <s v="PFML - Family Leave EE"/>
    <n v="19.21"/>
    <x v="0"/>
    <s v="Calculated"/>
    <n v="0"/>
    <s v="N"/>
    <n v="3537.57"/>
  </r>
  <r>
    <m/>
    <m/>
    <m/>
    <m/>
    <m/>
    <m/>
    <d v="2026-09-30T00:00:00"/>
    <s v="00"/>
    <m/>
    <x v="3"/>
    <s v="PFML - Medical Leave EE"/>
    <n v="9.34"/>
    <x v="0"/>
    <s v="Calculated"/>
    <n v="0"/>
    <s v="N"/>
    <n v="3537.57"/>
  </r>
  <r>
    <m/>
    <m/>
    <m/>
    <m/>
    <m/>
    <m/>
    <d v="2026-09-30T00:00:00"/>
    <s v="00"/>
    <m/>
    <x v="13"/>
    <s v="MetLife"/>
    <n v="21.82"/>
    <x v="0"/>
    <s v="Calculated"/>
    <n v="0"/>
    <s v="N"/>
    <n v="3537.57"/>
  </r>
  <r>
    <m/>
    <m/>
    <m/>
    <m/>
    <m/>
    <m/>
    <d v="2026-09-30T00:00:00"/>
    <s v="00"/>
    <m/>
    <x v="6"/>
    <s v="PFML - Medical Leave ER"/>
    <n v="11.43"/>
    <x v="1"/>
    <s v="Calculated"/>
    <n v="0"/>
    <s v="N"/>
    <n v="3537.57"/>
  </r>
  <r>
    <m/>
    <m/>
    <m/>
    <m/>
    <m/>
    <m/>
    <d v="2026-09-30T00:00:00"/>
    <s v="00"/>
    <m/>
    <x v="5"/>
    <s v="Industrial Insurance ER"/>
    <n v="16.54"/>
    <x v="1"/>
    <s v="Calculated"/>
    <n v="0"/>
    <s v="N"/>
    <n v="3537.57"/>
  </r>
  <r>
    <m/>
    <m/>
    <m/>
    <m/>
    <m/>
    <m/>
    <d v="2026-09-30T00:00:00"/>
    <s v="00"/>
    <m/>
    <x v="7"/>
    <s v="MedAid &amp; Suppl Pension ER"/>
    <n v="11.15"/>
    <x v="1"/>
    <s v="Calculated"/>
    <n v="0"/>
    <s v="N"/>
    <n v="3537.57"/>
  </r>
  <r>
    <m/>
    <m/>
    <m/>
    <m/>
    <m/>
    <m/>
    <d v="2026-09-30T00:00:00"/>
    <s v="00"/>
    <m/>
    <x v="4"/>
    <s v="HERP Supplemental Funding"/>
    <n v="4.5999999999999996"/>
    <x v="1"/>
    <s v="Calculated"/>
    <n v="0"/>
    <s v="N"/>
    <n v="3537.57"/>
  </r>
  <r>
    <m/>
    <m/>
    <m/>
    <m/>
    <m/>
    <m/>
    <d v="2026-09-30T00:00:00"/>
    <s v="10"/>
    <s v="U"/>
    <x v="8"/>
    <s v="Uniform Classic"/>
    <n v="199.5"/>
    <x v="2"/>
    <s v="Calculated"/>
    <n v="0"/>
    <s v="N"/>
    <n v="3537.57"/>
  </r>
  <r>
    <m/>
    <m/>
    <m/>
    <m/>
    <m/>
    <m/>
    <d v="2026-09-30T00:00:00"/>
    <s v="31"/>
    <s v="OLTD17"/>
    <x v="9"/>
    <s v="Long Term Disability"/>
    <n v="10.62"/>
    <x v="0"/>
    <s v="Calculated"/>
    <n v="0"/>
    <s v="N"/>
    <n v="3537.57"/>
  </r>
  <r>
    <m/>
    <m/>
    <m/>
    <m/>
    <m/>
    <m/>
    <d v="2026-09-30T00:00:00"/>
    <s v="7X"/>
    <s v="SBRP2"/>
    <x v="10"/>
    <s v="SBRP (TIAA-CREF)"/>
    <n v="265.32"/>
    <x v="2"/>
    <s v="Calculated"/>
    <n v="0"/>
    <s v="N"/>
    <n v="3537.57"/>
  </r>
  <r>
    <m/>
    <m/>
    <m/>
    <m/>
    <m/>
    <m/>
    <d v="2026-09-30T00:00:00"/>
    <s v="7X"/>
    <s v="SBRP2"/>
    <x v="10"/>
    <s v="SBRP (TIAA-CREF)"/>
    <n v="265.32"/>
    <x v="1"/>
    <s v="Calculated"/>
    <n v="0"/>
    <s v="N"/>
    <n v="3537.57"/>
  </r>
  <r>
    <m/>
    <m/>
    <m/>
    <m/>
    <m/>
    <m/>
    <d v="2026-09-30T00:00:00"/>
    <s v="00"/>
    <m/>
    <x v="2"/>
    <s v="MedAid &amp; Suppl Pension EE"/>
    <n v="11.15"/>
    <x v="0"/>
    <s v="Calculated"/>
    <n v="0"/>
    <s v="N"/>
    <n v="2329.38"/>
  </r>
  <r>
    <m/>
    <m/>
    <m/>
    <m/>
    <m/>
    <m/>
    <d v="2026-09-30T00:00:00"/>
    <s v="00"/>
    <m/>
    <x v="0"/>
    <s v="PFML - Family Leave EE"/>
    <n v="12.65"/>
    <x v="0"/>
    <s v="Calculated"/>
    <n v="0"/>
    <s v="N"/>
    <n v="2329.38"/>
  </r>
  <r>
    <m/>
    <m/>
    <m/>
    <m/>
    <m/>
    <m/>
    <d v="2026-09-30T00:00:00"/>
    <s v="00"/>
    <m/>
    <x v="3"/>
    <s v="PFML - Medical Leave EE"/>
    <n v="6.15"/>
    <x v="0"/>
    <s v="Calculated"/>
    <n v="0"/>
    <s v="N"/>
    <n v="2329.38"/>
  </r>
  <r>
    <m/>
    <m/>
    <m/>
    <m/>
    <m/>
    <m/>
    <d v="2026-09-30T00:00:00"/>
    <s v="00"/>
    <m/>
    <x v="5"/>
    <s v="Industrial Insurance ER"/>
    <n v="16.54"/>
    <x v="1"/>
    <s v="Calculated"/>
    <n v="0"/>
    <s v="N"/>
    <n v="2329.38"/>
  </r>
  <r>
    <m/>
    <m/>
    <m/>
    <m/>
    <m/>
    <m/>
    <d v="2026-09-30T00:00:00"/>
    <s v="00"/>
    <m/>
    <x v="6"/>
    <s v="PFML - Medical Leave ER"/>
    <n v="7.52"/>
    <x v="1"/>
    <s v="Calculated"/>
    <n v="0"/>
    <s v="N"/>
    <n v="2329.38"/>
  </r>
  <r>
    <m/>
    <m/>
    <m/>
    <m/>
    <m/>
    <m/>
    <d v="2026-09-30T00:00:00"/>
    <s v="00"/>
    <m/>
    <x v="7"/>
    <s v="MedAid &amp; Suppl Pension ER"/>
    <n v="11.15"/>
    <x v="1"/>
    <s v="Calculated"/>
    <n v="0"/>
    <s v="N"/>
    <n v="2329.38"/>
  </r>
  <r>
    <m/>
    <m/>
    <m/>
    <m/>
    <m/>
    <m/>
    <d v="2026-09-30T00:00:00"/>
    <s v="31"/>
    <s v="OLTD11"/>
    <x v="9"/>
    <s v="Long Term Disability"/>
    <n v="9.09"/>
    <x v="0"/>
    <s v="Calculated"/>
    <n v="0"/>
    <s v="N"/>
    <n v="2329.38"/>
  </r>
  <r>
    <m/>
    <m/>
    <m/>
    <m/>
    <m/>
    <m/>
    <d v="2026-09-30T00:00:00"/>
    <s v="7Z"/>
    <s v="PER3SA"/>
    <x v="12"/>
    <s v="PERS 3 Self Investment"/>
    <n v="116.47"/>
    <x v="2"/>
    <s v="Calculated"/>
    <n v="0"/>
    <s v="N"/>
    <n v="2329.38"/>
  </r>
  <r>
    <m/>
    <m/>
    <m/>
    <m/>
    <m/>
    <m/>
    <d v="2026-09-30T00:00:00"/>
    <s v="7Z"/>
    <s v="PER3SA"/>
    <x v="12"/>
    <s v="PERS 3 Self Investment"/>
    <n v="129.97999999999999"/>
    <x v="1"/>
    <s v="Calculated"/>
    <n v="0"/>
    <s v="N"/>
    <n v="2329.38"/>
  </r>
  <r>
    <m/>
    <m/>
    <m/>
    <m/>
    <m/>
    <m/>
    <d v="2026-09-30T00:00:00"/>
    <s v="00"/>
    <m/>
    <x v="2"/>
    <s v="MedAid &amp; Suppl Pension EE"/>
    <n v="1.39"/>
    <x v="0"/>
    <s v="Calculated"/>
    <n v="0"/>
    <s v="N"/>
    <n v="645.5"/>
  </r>
  <r>
    <m/>
    <m/>
    <m/>
    <m/>
    <m/>
    <m/>
    <d v="2026-09-30T00:00:00"/>
    <s v="00"/>
    <m/>
    <x v="0"/>
    <s v="PFML - Family Leave EE"/>
    <n v="3.51"/>
    <x v="0"/>
    <s v="Calculated"/>
    <n v="0"/>
    <s v="N"/>
    <n v="645.5"/>
  </r>
  <r>
    <m/>
    <m/>
    <m/>
    <m/>
    <m/>
    <m/>
    <d v="2026-09-30T00:00:00"/>
    <s v="00"/>
    <m/>
    <x v="3"/>
    <s v="PFML - Medical Leave EE"/>
    <n v="1.7"/>
    <x v="0"/>
    <s v="Calculated"/>
    <n v="0"/>
    <s v="N"/>
    <n v="645.5"/>
  </r>
  <r>
    <m/>
    <m/>
    <m/>
    <m/>
    <m/>
    <m/>
    <d v="2026-09-30T00:00:00"/>
    <s v="00"/>
    <m/>
    <x v="6"/>
    <s v="PFML - Medical Leave ER"/>
    <n v="2.08"/>
    <x v="1"/>
    <s v="Calculated"/>
    <n v="0"/>
    <s v="N"/>
    <n v="645.5"/>
  </r>
  <r>
    <m/>
    <m/>
    <m/>
    <m/>
    <m/>
    <m/>
    <d v="2026-09-30T00:00:00"/>
    <s v="00"/>
    <m/>
    <x v="5"/>
    <s v="Industrial Insurance ER"/>
    <n v="2.06"/>
    <x v="1"/>
    <s v="Calculated"/>
    <n v="0"/>
    <s v="N"/>
    <n v="645.5"/>
  </r>
  <r>
    <m/>
    <m/>
    <m/>
    <m/>
    <m/>
    <m/>
    <d v="2026-09-30T00:00:00"/>
    <s v="00"/>
    <m/>
    <x v="7"/>
    <s v="MedAid &amp; Suppl Pension ER"/>
    <n v="1.39"/>
    <x v="1"/>
    <s v="Calculated"/>
    <n v="0"/>
    <s v="N"/>
    <n v="645.5"/>
  </r>
  <r>
    <m/>
    <m/>
    <m/>
    <m/>
    <m/>
    <m/>
    <d v="2026-09-30T00:00:00"/>
    <s v="00"/>
    <m/>
    <x v="2"/>
    <s v="MedAid &amp; Suppl Pension EE"/>
    <n v="11.15"/>
    <x v="0"/>
    <s v="Calculated"/>
    <n v="0"/>
    <s v="N"/>
    <n v="3393.63"/>
  </r>
  <r>
    <m/>
    <m/>
    <m/>
    <m/>
    <m/>
    <m/>
    <d v="2026-09-30T00:00:00"/>
    <s v="00"/>
    <m/>
    <x v="13"/>
    <s v="MetLife"/>
    <n v="52.41"/>
    <x v="0"/>
    <s v="Calculated"/>
    <n v="0"/>
    <s v="N"/>
    <n v="3393.63"/>
  </r>
  <r>
    <m/>
    <m/>
    <m/>
    <m/>
    <m/>
    <m/>
    <d v="2026-09-30T00:00:00"/>
    <s v="00"/>
    <m/>
    <x v="0"/>
    <s v="PFML - Family Leave EE"/>
    <n v="18.43"/>
    <x v="0"/>
    <s v="Calculated"/>
    <n v="0"/>
    <s v="N"/>
    <n v="3393.63"/>
  </r>
  <r>
    <m/>
    <m/>
    <m/>
    <m/>
    <m/>
    <m/>
    <d v="2026-09-30T00:00:00"/>
    <s v="00"/>
    <m/>
    <x v="3"/>
    <s v="PFML - Medical Leave EE"/>
    <n v="8.9600000000000009"/>
    <x v="0"/>
    <s v="Calculated"/>
    <n v="0"/>
    <s v="N"/>
    <n v="3393.63"/>
  </r>
  <r>
    <m/>
    <m/>
    <m/>
    <m/>
    <m/>
    <m/>
    <d v="2026-09-30T00:00:00"/>
    <s v="00"/>
    <m/>
    <x v="7"/>
    <s v="MedAid &amp; Suppl Pension ER"/>
    <n v="11.15"/>
    <x v="1"/>
    <s v="Calculated"/>
    <n v="0"/>
    <s v="N"/>
    <n v="3393.63"/>
  </r>
  <r>
    <m/>
    <m/>
    <m/>
    <m/>
    <m/>
    <m/>
    <d v="2026-09-30T00:00:00"/>
    <s v="00"/>
    <m/>
    <x v="6"/>
    <s v="PFML - Medical Leave ER"/>
    <n v="10.96"/>
    <x v="1"/>
    <s v="Calculated"/>
    <n v="0"/>
    <s v="N"/>
    <n v="3393.63"/>
  </r>
  <r>
    <m/>
    <m/>
    <m/>
    <m/>
    <m/>
    <m/>
    <d v="2026-09-30T00:00:00"/>
    <s v="00"/>
    <m/>
    <x v="5"/>
    <s v="Industrial Insurance ER"/>
    <n v="16.54"/>
    <x v="1"/>
    <s v="Calculated"/>
    <n v="0"/>
    <s v="N"/>
    <n v="3393.63"/>
  </r>
  <r>
    <m/>
    <m/>
    <m/>
    <m/>
    <m/>
    <m/>
    <d v="2026-09-30T00:00:00"/>
    <s v="10"/>
    <s v="U"/>
    <x v="8"/>
    <s v="Uniform Classic"/>
    <n v="145"/>
    <x v="2"/>
    <s v="Calculated"/>
    <n v="0"/>
    <s v="N"/>
    <n v="3393.63"/>
  </r>
  <r>
    <m/>
    <m/>
    <m/>
    <m/>
    <m/>
    <m/>
    <d v="2026-09-30T00:00:00"/>
    <s v="31"/>
    <s v="OLTD11"/>
    <x v="9"/>
    <s v="Long Term Disability"/>
    <n v="13.24"/>
    <x v="0"/>
    <s v="Calculated"/>
    <n v="0"/>
    <s v="N"/>
    <n v="3393.63"/>
  </r>
  <r>
    <m/>
    <m/>
    <m/>
    <m/>
    <m/>
    <m/>
    <d v="2026-09-30T00:00:00"/>
    <s v="46"/>
    <s v="SAV01"/>
    <x v="23"/>
    <s v="SBVIP Pre &amp; After Tax"/>
    <n v="50"/>
    <x v="2"/>
    <s v="Calculated"/>
    <n v="0"/>
    <s v="N"/>
    <n v="3393.63"/>
  </r>
  <r>
    <m/>
    <m/>
    <m/>
    <m/>
    <m/>
    <m/>
    <d v="2026-09-30T00:00:00"/>
    <s v="49"/>
    <s v="SAV02"/>
    <x v="11"/>
    <s v="Wa State Deferred Comp Plan"/>
    <n v="25"/>
    <x v="2"/>
    <s v="Calculated"/>
    <n v="0"/>
    <s v="N"/>
    <n v="3393.63"/>
  </r>
  <r>
    <m/>
    <m/>
    <m/>
    <m/>
    <m/>
    <m/>
    <d v="2026-09-30T00:00:00"/>
    <s v="7Z"/>
    <s v="PER2"/>
    <x v="15"/>
    <s v="PERS Plan 2"/>
    <n v="182.58"/>
    <x v="2"/>
    <s v="Calculated"/>
    <n v="0"/>
    <s v="N"/>
    <n v="3393.63"/>
  </r>
  <r>
    <m/>
    <m/>
    <m/>
    <m/>
    <m/>
    <m/>
    <d v="2026-09-30T00:00:00"/>
    <s v="7Z"/>
    <s v="PER2"/>
    <x v="15"/>
    <s v="PERS Plan 2"/>
    <n v="189.36"/>
    <x v="1"/>
    <s v="Calculated"/>
    <n v="0"/>
    <s v="N"/>
    <n v="3393.63"/>
  </r>
  <r>
    <m/>
    <m/>
    <m/>
    <m/>
    <m/>
    <m/>
    <d v="2026-09-30T00:00:00"/>
    <s v="00"/>
    <m/>
    <x v="0"/>
    <s v="PFML - Family Leave EE"/>
    <n v="18.39"/>
    <x v="0"/>
    <s v="Calculated"/>
    <n v="0"/>
    <s v="N"/>
    <n v="3386.13"/>
  </r>
  <r>
    <m/>
    <m/>
    <m/>
    <m/>
    <m/>
    <m/>
    <d v="2026-09-30T00:00:00"/>
    <s v="00"/>
    <m/>
    <x v="3"/>
    <s v="PFML - Medical Leave EE"/>
    <n v="8.94"/>
    <x v="0"/>
    <s v="Calculated"/>
    <n v="0"/>
    <s v="N"/>
    <n v="3386.13"/>
  </r>
  <r>
    <m/>
    <m/>
    <m/>
    <m/>
    <m/>
    <m/>
    <d v="2026-09-30T00:00:00"/>
    <s v="00"/>
    <m/>
    <x v="2"/>
    <s v="MedAid &amp; Suppl Pension EE"/>
    <n v="11.15"/>
    <x v="0"/>
    <s v="Calculated"/>
    <n v="0"/>
    <s v="N"/>
    <n v="3386.13"/>
  </r>
  <r>
    <m/>
    <m/>
    <m/>
    <m/>
    <m/>
    <m/>
    <d v="2026-09-30T00:00:00"/>
    <s v="00"/>
    <m/>
    <x v="7"/>
    <s v="MedAid &amp; Suppl Pension ER"/>
    <n v="11.15"/>
    <x v="1"/>
    <s v="Calculated"/>
    <n v="0"/>
    <s v="N"/>
    <n v="3386.13"/>
  </r>
  <r>
    <m/>
    <m/>
    <m/>
    <m/>
    <m/>
    <m/>
    <d v="2026-09-30T00:00:00"/>
    <s v="00"/>
    <m/>
    <x v="5"/>
    <s v="Industrial Insurance ER"/>
    <n v="16.54"/>
    <x v="1"/>
    <s v="Calculated"/>
    <n v="0"/>
    <s v="N"/>
    <n v="3386.13"/>
  </r>
  <r>
    <m/>
    <m/>
    <m/>
    <m/>
    <m/>
    <m/>
    <d v="2026-09-30T00:00:00"/>
    <s v="00"/>
    <m/>
    <x v="6"/>
    <s v="PFML - Medical Leave ER"/>
    <n v="10.94"/>
    <x v="1"/>
    <s v="Calculated"/>
    <n v="0"/>
    <s v="N"/>
    <n v="3386.13"/>
  </r>
  <r>
    <m/>
    <m/>
    <m/>
    <m/>
    <m/>
    <m/>
    <d v="2026-09-30T00:00:00"/>
    <s v="10"/>
    <s v="CH"/>
    <x v="32"/>
    <s v="Kaiser WA CDHP"/>
    <n v="12.5"/>
    <x v="2"/>
    <s v="Calculated"/>
    <n v="0"/>
    <s v="N"/>
    <n v="3386.13"/>
  </r>
  <r>
    <m/>
    <m/>
    <m/>
    <m/>
    <m/>
    <m/>
    <d v="2026-09-30T00:00:00"/>
    <s v="7Z"/>
    <s v="PER2"/>
    <x v="15"/>
    <s v="PERS Plan 2"/>
    <n v="182.17"/>
    <x v="2"/>
    <s v="Calculated"/>
    <n v="0"/>
    <s v="N"/>
    <n v="3386.13"/>
  </r>
  <r>
    <m/>
    <m/>
    <m/>
    <m/>
    <m/>
    <m/>
    <d v="2026-09-30T00:00:00"/>
    <s v="7Z"/>
    <s v="PER2"/>
    <x v="15"/>
    <s v="PERS Plan 2"/>
    <n v="188.95"/>
    <x v="1"/>
    <s v="Calculated"/>
    <n v="0"/>
    <s v="N"/>
    <n v="3386.13"/>
  </r>
  <r>
    <m/>
    <m/>
    <m/>
    <m/>
    <m/>
    <m/>
    <d v="2026-09-30T00:00:00"/>
    <s v="00"/>
    <m/>
    <x v="3"/>
    <s v="PFML - Medical Leave EE"/>
    <n v="6.79"/>
    <x v="0"/>
    <s v="Calculated"/>
    <n v="0"/>
    <s v="N"/>
    <n v="2572.75"/>
  </r>
  <r>
    <m/>
    <m/>
    <m/>
    <m/>
    <m/>
    <m/>
    <d v="2026-09-30T00:00:00"/>
    <s v="00"/>
    <m/>
    <x v="0"/>
    <s v="PFML - Family Leave EE"/>
    <n v="13.97"/>
    <x v="0"/>
    <s v="Calculated"/>
    <n v="0"/>
    <s v="N"/>
    <n v="2572.75"/>
  </r>
  <r>
    <m/>
    <m/>
    <m/>
    <m/>
    <m/>
    <m/>
    <d v="2026-09-30T00:00:00"/>
    <s v="00"/>
    <m/>
    <x v="2"/>
    <s v="MedAid &amp; Suppl Pension EE"/>
    <n v="11.15"/>
    <x v="0"/>
    <s v="Calculated"/>
    <n v="0"/>
    <s v="N"/>
    <n v="2572.75"/>
  </r>
  <r>
    <m/>
    <m/>
    <m/>
    <m/>
    <m/>
    <m/>
    <d v="2026-09-30T00:00:00"/>
    <s v="00"/>
    <m/>
    <x v="6"/>
    <s v="PFML - Medical Leave ER"/>
    <n v="8.31"/>
    <x v="1"/>
    <s v="Calculated"/>
    <n v="0"/>
    <s v="N"/>
    <n v="2572.75"/>
  </r>
  <r>
    <m/>
    <m/>
    <m/>
    <m/>
    <m/>
    <m/>
    <d v="2026-09-30T00:00:00"/>
    <s v="00"/>
    <m/>
    <x v="7"/>
    <s v="MedAid &amp; Suppl Pension ER"/>
    <n v="11.15"/>
    <x v="1"/>
    <s v="Calculated"/>
    <n v="0"/>
    <s v="N"/>
    <n v="2572.75"/>
  </r>
  <r>
    <m/>
    <m/>
    <m/>
    <m/>
    <m/>
    <m/>
    <d v="2026-09-30T00:00:00"/>
    <s v="00"/>
    <m/>
    <x v="5"/>
    <s v="Industrial Insurance ER"/>
    <n v="16.54"/>
    <x v="1"/>
    <s v="Calculated"/>
    <n v="0"/>
    <s v="N"/>
    <n v="2572.75"/>
  </r>
  <r>
    <m/>
    <m/>
    <m/>
    <m/>
    <m/>
    <m/>
    <d v="2026-09-30T00:00:00"/>
    <s v="10"/>
    <s v="U"/>
    <x v="8"/>
    <s v="Uniform Classic"/>
    <n v="199.5"/>
    <x v="2"/>
    <s v="Calculated"/>
    <n v="0"/>
    <s v="N"/>
    <n v="2572.75"/>
  </r>
  <r>
    <m/>
    <m/>
    <m/>
    <m/>
    <m/>
    <m/>
    <d v="2026-09-30T00:00:00"/>
    <s v="49"/>
    <s v="SAV02"/>
    <x v="11"/>
    <s v="Wa State Deferred Comp Plan"/>
    <n v="15"/>
    <x v="2"/>
    <s v="Calculated"/>
    <n v="0"/>
    <s v="N"/>
    <n v="2572.75"/>
  </r>
  <r>
    <m/>
    <m/>
    <m/>
    <m/>
    <m/>
    <m/>
    <d v="2026-09-30T00:00:00"/>
    <s v="7Z"/>
    <s v="PER2"/>
    <x v="15"/>
    <s v="PERS Plan 2"/>
    <n v="138.41"/>
    <x v="2"/>
    <s v="Calculated"/>
    <n v="0"/>
    <s v="N"/>
    <n v="2572.75"/>
  </r>
  <r>
    <m/>
    <m/>
    <m/>
    <m/>
    <m/>
    <m/>
    <d v="2026-09-30T00:00:00"/>
    <s v="7Z"/>
    <s v="PER2"/>
    <x v="15"/>
    <s v="PERS Plan 2"/>
    <n v="143.56"/>
    <x v="1"/>
    <s v="Calculated"/>
    <n v="0"/>
    <s v="N"/>
    <n v="2572.75"/>
  </r>
  <r>
    <m/>
    <m/>
    <m/>
    <m/>
    <m/>
    <m/>
    <d v="2026-09-30T00:00:00"/>
    <s v="00"/>
    <m/>
    <x v="3"/>
    <s v="PFML - Medical Leave EE"/>
    <n v="2.7"/>
    <x v="0"/>
    <s v="Calculated"/>
    <n v="0"/>
    <s v="N"/>
    <n v="1023.66"/>
  </r>
  <r>
    <m/>
    <m/>
    <m/>
    <m/>
    <m/>
    <m/>
    <d v="2026-09-30T00:00:00"/>
    <s v="00"/>
    <m/>
    <x v="0"/>
    <s v="PFML - Family Leave EE"/>
    <n v="5.56"/>
    <x v="0"/>
    <s v="Calculated"/>
    <n v="0"/>
    <s v="N"/>
    <n v="1023.66"/>
  </r>
  <r>
    <m/>
    <m/>
    <m/>
    <m/>
    <m/>
    <m/>
    <d v="2026-09-30T00:00:00"/>
    <s v="00"/>
    <m/>
    <x v="2"/>
    <s v="MedAid &amp; Suppl Pension EE"/>
    <n v="2.3199999999999998"/>
    <x v="0"/>
    <s v="Calculated"/>
    <n v="0"/>
    <s v="N"/>
    <n v="1023.66"/>
  </r>
  <r>
    <m/>
    <m/>
    <m/>
    <m/>
    <m/>
    <m/>
    <d v="2026-09-30T00:00:00"/>
    <s v="00"/>
    <m/>
    <x v="6"/>
    <s v="PFML - Medical Leave ER"/>
    <n v="3.31"/>
    <x v="1"/>
    <s v="Calculated"/>
    <n v="0"/>
    <s v="N"/>
    <n v="1023.66"/>
  </r>
  <r>
    <m/>
    <m/>
    <m/>
    <m/>
    <m/>
    <m/>
    <d v="2026-09-30T00:00:00"/>
    <s v="00"/>
    <m/>
    <x v="7"/>
    <s v="MedAid &amp; Suppl Pension ER"/>
    <n v="2.3199999999999998"/>
    <x v="1"/>
    <s v="Calculated"/>
    <n v="0"/>
    <s v="N"/>
    <n v="1023.66"/>
  </r>
  <r>
    <m/>
    <m/>
    <m/>
    <m/>
    <m/>
    <m/>
    <d v="2026-09-30T00:00:00"/>
    <s v="00"/>
    <m/>
    <x v="5"/>
    <s v="Industrial Insurance ER"/>
    <n v="3.44"/>
    <x v="1"/>
    <s v="Calculated"/>
    <n v="0"/>
    <s v="N"/>
    <n v="1023.66"/>
  </r>
  <r>
    <m/>
    <m/>
    <m/>
    <m/>
    <m/>
    <m/>
    <d v="2026-09-30T00:00:00"/>
    <s v="00"/>
    <m/>
    <x v="0"/>
    <s v="PFML - Family Leave EE"/>
    <n v="32.200000000000003"/>
    <x v="0"/>
    <s v="Calculated"/>
    <n v="0"/>
    <s v="N"/>
    <n v="5929.3"/>
  </r>
  <r>
    <m/>
    <m/>
    <m/>
    <m/>
    <m/>
    <m/>
    <d v="2026-09-30T00:00:00"/>
    <s v="00"/>
    <m/>
    <x v="3"/>
    <s v="PFML - Medical Leave EE"/>
    <n v="15.65"/>
    <x v="0"/>
    <s v="Calculated"/>
    <n v="0"/>
    <s v="N"/>
    <n v="5929.3"/>
  </r>
  <r>
    <m/>
    <m/>
    <m/>
    <m/>
    <m/>
    <m/>
    <d v="2026-09-30T00:00:00"/>
    <s v="00"/>
    <m/>
    <x v="2"/>
    <s v="MedAid &amp; Suppl Pension EE"/>
    <n v="11.15"/>
    <x v="0"/>
    <s v="Calculated"/>
    <n v="0"/>
    <s v="N"/>
    <n v="5929.3"/>
  </r>
  <r>
    <m/>
    <m/>
    <m/>
    <m/>
    <m/>
    <m/>
    <d v="2026-09-30T00:00:00"/>
    <s v="00"/>
    <m/>
    <x v="7"/>
    <s v="MedAid &amp; Suppl Pension ER"/>
    <n v="11.15"/>
    <x v="1"/>
    <s v="Calculated"/>
    <n v="0"/>
    <s v="N"/>
    <n v="5929.3"/>
  </r>
  <r>
    <m/>
    <m/>
    <m/>
    <m/>
    <m/>
    <m/>
    <d v="2026-09-30T00:00:00"/>
    <s v="00"/>
    <m/>
    <x v="6"/>
    <s v="PFML - Medical Leave ER"/>
    <n v="19.149999999999999"/>
    <x v="1"/>
    <s v="Calculated"/>
    <n v="0"/>
    <s v="N"/>
    <n v="5929.3"/>
  </r>
  <r>
    <m/>
    <m/>
    <m/>
    <m/>
    <m/>
    <m/>
    <d v="2026-09-30T00:00:00"/>
    <s v="00"/>
    <m/>
    <x v="5"/>
    <s v="Industrial Insurance ER"/>
    <n v="16.54"/>
    <x v="1"/>
    <s v="Calculated"/>
    <n v="0"/>
    <s v="N"/>
    <n v="5929.3"/>
  </r>
  <r>
    <m/>
    <m/>
    <m/>
    <m/>
    <m/>
    <m/>
    <d v="2026-09-30T00:00:00"/>
    <s v="31"/>
    <s v="OLTD11"/>
    <x v="9"/>
    <s v="Long Term Disability"/>
    <n v="13.74"/>
    <x v="0"/>
    <s v="Calculated"/>
    <n v="0"/>
    <s v="N"/>
    <n v="5929.3"/>
  </r>
  <r>
    <m/>
    <m/>
    <m/>
    <m/>
    <m/>
    <m/>
    <d v="2026-09-30T00:00:00"/>
    <s v="49"/>
    <s v="SAV02"/>
    <x v="11"/>
    <s v="Wa State Deferred Comp Plan"/>
    <n v="9.61"/>
    <x v="2"/>
    <s v="Calculated"/>
    <n v="0"/>
    <s v="N"/>
    <n v="5929.3"/>
  </r>
  <r>
    <m/>
    <m/>
    <m/>
    <m/>
    <m/>
    <m/>
    <d v="2026-09-30T00:00:00"/>
    <s v="7Z"/>
    <s v="PER2"/>
    <x v="15"/>
    <s v="PERS Plan 2"/>
    <n v="17.23"/>
    <x v="2"/>
    <s v="Calculated"/>
    <n v="0"/>
    <s v="N"/>
    <n v="5929.3"/>
  </r>
  <r>
    <m/>
    <m/>
    <m/>
    <m/>
    <m/>
    <m/>
    <d v="2026-09-30T00:00:00"/>
    <s v="7Z"/>
    <s v="PER2"/>
    <x v="15"/>
    <s v="PERS Plan 2"/>
    <n v="17.87"/>
    <x v="1"/>
    <s v="Calculated"/>
    <n v="0"/>
    <s v="N"/>
    <n v="5929.3"/>
  </r>
  <r>
    <m/>
    <m/>
    <m/>
    <m/>
    <m/>
    <m/>
    <d v="2026-09-30T00:00:00"/>
    <s v="00"/>
    <m/>
    <x v="1"/>
    <s v="Dues - AFT 4184 Category G-H"/>
    <n v="57.42"/>
    <x v="0"/>
    <s v="Calculated"/>
    <n v="0"/>
    <s v="N"/>
    <n v="4168.1000000000004"/>
  </r>
  <r>
    <m/>
    <m/>
    <m/>
    <m/>
    <m/>
    <m/>
    <d v="2026-09-30T00:00:00"/>
    <s v="00"/>
    <m/>
    <x v="0"/>
    <s v="PFML - Family Leave EE"/>
    <n v="22.63"/>
    <x v="0"/>
    <s v="Calculated"/>
    <n v="0"/>
    <s v="N"/>
    <n v="4168.1000000000004"/>
  </r>
  <r>
    <m/>
    <m/>
    <m/>
    <m/>
    <m/>
    <m/>
    <d v="2026-09-30T00:00:00"/>
    <s v="00"/>
    <m/>
    <x v="3"/>
    <s v="PFML - Medical Leave EE"/>
    <n v="11"/>
    <x v="0"/>
    <s v="Calculated"/>
    <n v="0"/>
    <s v="N"/>
    <n v="4168.1000000000004"/>
  </r>
  <r>
    <m/>
    <m/>
    <m/>
    <m/>
    <m/>
    <m/>
    <d v="2026-09-30T00:00:00"/>
    <s v="00"/>
    <m/>
    <x v="21"/>
    <s v="Foundation - Bates"/>
    <n v="25"/>
    <x v="0"/>
    <s v="Calculated"/>
    <n v="0"/>
    <s v="N"/>
    <n v="4168.1000000000004"/>
  </r>
  <r>
    <m/>
    <m/>
    <m/>
    <m/>
    <m/>
    <m/>
    <d v="2026-09-30T00:00:00"/>
    <s v="00"/>
    <m/>
    <x v="2"/>
    <s v="MedAid &amp; Suppl Pension EE"/>
    <n v="11.15"/>
    <x v="0"/>
    <s v="Calculated"/>
    <n v="0"/>
    <s v="N"/>
    <n v="4168.1000000000004"/>
  </r>
  <r>
    <m/>
    <m/>
    <m/>
    <m/>
    <m/>
    <m/>
    <d v="2026-09-30T00:00:00"/>
    <s v="00"/>
    <m/>
    <x v="6"/>
    <s v="PFML - Medical Leave ER"/>
    <n v="13.46"/>
    <x v="1"/>
    <s v="Calculated"/>
    <n v="0"/>
    <s v="N"/>
    <n v="4168.1000000000004"/>
  </r>
  <r>
    <m/>
    <m/>
    <m/>
    <m/>
    <m/>
    <m/>
    <d v="2026-09-30T00:00:00"/>
    <s v="00"/>
    <m/>
    <x v="4"/>
    <s v="HERP Supplemental Funding"/>
    <n v="5.42"/>
    <x v="1"/>
    <s v="Calculated"/>
    <n v="0"/>
    <s v="N"/>
    <n v="4168.1000000000004"/>
  </r>
  <r>
    <m/>
    <m/>
    <m/>
    <m/>
    <m/>
    <m/>
    <d v="2026-09-30T00:00:00"/>
    <s v="00"/>
    <m/>
    <x v="7"/>
    <s v="MedAid &amp; Suppl Pension ER"/>
    <n v="11.15"/>
    <x v="1"/>
    <s v="Calculated"/>
    <n v="0"/>
    <s v="N"/>
    <n v="4168.1000000000004"/>
  </r>
  <r>
    <m/>
    <m/>
    <m/>
    <m/>
    <m/>
    <m/>
    <d v="2026-09-30T00:00:00"/>
    <s v="00"/>
    <m/>
    <x v="5"/>
    <s v="Industrial Insurance ER"/>
    <n v="16.54"/>
    <x v="1"/>
    <s v="Calculated"/>
    <n v="0"/>
    <s v="N"/>
    <n v="4168.1000000000004"/>
  </r>
  <r>
    <m/>
    <m/>
    <m/>
    <m/>
    <m/>
    <m/>
    <d v="2026-09-30T00:00:00"/>
    <s v="10"/>
    <s v="U"/>
    <x v="8"/>
    <s v="Uniform Classic"/>
    <n v="72.5"/>
    <x v="2"/>
    <s v="Calculated"/>
    <n v="0"/>
    <s v="N"/>
    <n v="4168.1000000000004"/>
  </r>
  <r>
    <m/>
    <m/>
    <m/>
    <m/>
    <m/>
    <m/>
    <d v="2026-09-30T00:00:00"/>
    <s v="31"/>
    <s v="OLTD03"/>
    <x v="9"/>
    <s v="Long Term Disability"/>
    <n v="19.920000000000002"/>
    <x v="0"/>
    <s v="Calculated"/>
    <n v="0"/>
    <s v="N"/>
    <n v="4168.1000000000004"/>
  </r>
  <r>
    <m/>
    <m/>
    <m/>
    <m/>
    <m/>
    <m/>
    <d v="2026-09-30T00:00:00"/>
    <s v="7X"/>
    <s v="SBRP2"/>
    <x v="10"/>
    <s v="SBRP (TIAA-CREF)"/>
    <n v="312.61"/>
    <x v="2"/>
    <s v="Calculated"/>
    <n v="0"/>
    <s v="N"/>
    <n v="4168.1000000000004"/>
  </r>
  <r>
    <m/>
    <m/>
    <m/>
    <m/>
    <m/>
    <m/>
    <d v="2026-09-30T00:00:00"/>
    <s v="7X"/>
    <s v="SBRP2"/>
    <x v="10"/>
    <s v="SBRP (TIAA-CREF)"/>
    <n v="312.61"/>
    <x v="1"/>
    <s v="Calculated"/>
    <n v="0"/>
    <s v="N"/>
    <n v="4168.1000000000004"/>
  </r>
  <r>
    <m/>
    <m/>
    <m/>
    <m/>
    <m/>
    <m/>
    <d v="2026-09-30T00:00:00"/>
    <s v="00"/>
    <m/>
    <x v="2"/>
    <s v="MedAid &amp; Suppl Pension EE"/>
    <n v="11.15"/>
    <x v="0"/>
    <s v="Calculated"/>
    <n v="0"/>
    <s v="N"/>
    <n v="3386.13"/>
  </r>
  <r>
    <m/>
    <m/>
    <m/>
    <m/>
    <m/>
    <m/>
    <d v="2026-09-30T00:00:00"/>
    <s v="00"/>
    <m/>
    <x v="17"/>
    <s v="Dues - WEA PTE"/>
    <n v="39.770000000000003"/>
    <x v="0"/>
    <s v="Calculated"/>
    <n v="0"/>
    <s v="N"/>
    <n v="3386.13"/>
  </r>
  <r>
    <m/>
    <m/>
    <m/>
    <m/>
    <m/>
    <m/>
    <d v="2026-09-30T00:00:00"/>
    <s v="00"/>
    <m/>
    <x v="21"/>
    <s v="Foundation - Bates"/>
    <n v="5"/>
    <x v="0"/>
    <s v="Calculated"/>
    <n v="0"/>
    <s v="N"/>
    <n v="3386.13"/>
  </r>
  <r>
    <m/>
    <m/>
    <m/>
    <m/>
    <m/>
    <m/>
    <d v="2026-09-30T00:00:00"/>
    <s v="00"/>
    <m/>
    <x v="3"/>
    <s v="PFML - Medical Leave EE"/>
    <n v="8.94"/>
    <x v="0"/>
    <s v="Calculated"/>
    <n v="0"/>
    <s v="N"/>
    <n v="3386.13"/>
  </r>
  <r>
    <m/>
    <m/>
    <m/>
    <m/>
    <m/>
    <m/>
    <d v="2026-09-30T00:00:00"/>
    <s v="00"/>
    <m/>
    <x v="0"/>
    <s v="PFML - Family Leave EE"/>
    <n v="18.39"/>
    <x v="0"/>
    <s v="Calculated"/>
    <n v="0"/>
    <s v="N"/>
    <n v="3386.13"/>
  </r>
  <r>
    <m/>
    <m/>
    <m/>
    <m/>
    <m/>
    <m/>
    <d v="2026-09-30T00:00:00"/>
    <s v="00"/>
    <m/>
    <x v="6"/>
    <s v="PFML - Medical Leave ER"/>
    <n v="10.94"/>
    <x v="1"/>
    <s v="Calculated"/>
    <n v="0"/>
    <s v="N"/>
    <n v="3386.13"/>
  </r>
  <r>
    <m/>
    <m/>
    <m/>
    <m/>
    <m/>
    <m/>
    <d v="2026-09-30T00:00:00"/>
    <s v="00"/>
    <m/>
    <x v="7"/>
    <s v="MedAid &amp; Suppl Pension ER"/>
    <n v="11.15"/>
    <x v="1"/>
    <s v="Calculated"/>
    <n v="0"/>
    <s v="N"/>
    <n v="3386.13"/>
  </r>
  <r>
    <m/>
    <m/>
    <m/>
    <m/>
    <m/>
    <m/>
    <d v="2026-09-30T00:00:00"/>
    <s v="00"/>
    <m/>
    <x v="5"/>
    <s v="Industrial Insurance ER"/>
    <n v="16.54"/>
    <x v="1"/>
    <s v="Calculated"/>
    <n v="0"/>
    <s v="N"/>
    <n v="3386.13"/>
  </r>
  <r>
    <m/>
    <m/>
    <m/>
    <m/>
    <m/>
    <m/>
    <d v="2026-09-30T00:00:00"/>
    <s v="10"/>
    <s v="C1"/>
    <x v="18"/>
    <s v="Kaiser WA SoundChoice"/>
    <n v="89.5"/>
    <x v="2"/>
    <s v="Calculated"/>
    <n v="0"/>
    <s v="N"/>
    <n v="3386.13"/>
  </r>
  <r>
    <m/>
    <m/>
    <m/>
    <m/>
    <m/>
    <m/>
    <d v="2026-09-30T00:00:00"/>
    <s v="7Z"/>
    <s v="PER3SA"/>
    <x v="12"/>
    <s v="PERS 3 Self Investment"/>
    <n v="169.31"/>
    <x v="2"/>
    <s v="Calculated"/>
    <n v="0"/>
    <s v="N"/>
    <n v="3386.13"/>
  </r>
  <r>
    <m/>
    <m/>
    <m/>
    <m/>
    <m/>
    <m/>
    <d v="2026-09-30T00:00:00"/>
    <s v="7Z"/>
    <s v="PER3SA"/>
    <x v="12"/>
    <s v="PERS 3 Self Investment"/>
    <n v="188.95"/>
    <x v="1"/>
    <s v="Calculated"/>
    <n v="0"/>
    <s v="N"/>
    <n v="3386.13"/>
  </r>
  <r>
    <m/>
    <m/>
    <m/>
    <m/>
    <m/>
    <m/>
    <d v="2026-09-30T00:00:00"/>
    <s v="00"/>
    <m/>
    <x v="31"/>
    <s v="Dues - IOUE"/>
    <n v="45.56"/>
    <x v="0"/>
    <s v="Calculated"/>
    <n v="0"/>
    <s v="N"/>
    <n v="3037.66"/>
  </r>
  <r>
    <m/>
    <m/>
    <m/>
    <m/>
    <m/>
    <m/>
    <d v="2026-09-30T00:00:00"/>
    <s v="00"/>
    <m/>
    <x v="3"/>
    <s v="PFML - Medical Leave EE"/>
    <n v="8.02"/>
    <x v="0"/>
    <s v="Calculated"/>
    <n v="0"/>
    <s v="N"/>
    <n v="3037.66"/>
  </r>
  <r>
    <m/>
    <m/>
    <m/>
    <m/>
    <m/>
    <m/>
    <d v="2026-09-30T00:00:00"/>
    <s v="00"/>
    <m/>
    <x v="2"/>
    <s v="MedAid &amp; Suppl Pension EE"/>
    <n v="11.15"/>
    <x v="0"/>
    <s v="Calculated"/>
    <n v="0"/>
    <s v="N"/>
    <n v="3037.66"/>
  </r>
  <r>
    <m/>
    <m/>
    <m/>
    <m/>
    <m/>
    <m/>
    <d v="2026-09-30T00:00:00"/>
    <s v="00"/>
    <m/>
    <x v="0"/>
    <s v="PFML - Family Leave EE"/>
    <n v="16.489999999999998"/>
    <x v="0"/>
    <s v="Calculated"/>
    <n v="0"/>
    <s v="N"/>
    <n v="3037.66"/>
  </r>
  <r>
    <m/>
    <m/>
    <m/>
    <m/>
    <m/>
    <m/>
    <d v="2026-09-30T00:00:00"/>
    <s v="00"/>
    <m/>
    <x v="40"/>
    <s v="Pension - IOUE Security"/>
    <n v="43.33"/>
    <x v="2"/>
    <s v="Calculated"/>
    <n v="0"/>
    <s v="N"/>
    <n v="3037.66"/>
  </r>
  <r>
    <m/>
    <m/>
    <m/>
    <m/>
    <m/>
    <m/>
    <d v="2026-09-30T00:00:00"/>
    <s v="00"/>
    <m/>
    <x v="6"/>
    <s v="PFML - Medical Leave ER"/>
    <n v="9.81"/>
    <x v="1"/>
    <s v="Calculated"/>
    <n v="0"/>
    <s v="N"/>
    <n v="3037.66"/>
  </r>
  <r>
    <m/>
    <m/>
    <m/>
    <m/>
    <m/>
    <m/>
    <d v="2026-09-30T00:00:00"/>
    <s v="00"/>
    <m/>
    <x v="5"/>
    <s v="Industrial Insurance ER"/>
    <n v="16.54"/>
    <x v="1"/>
    <s v="Calculated"/>
    <n v="0"/>
    <s v="N"/>
    <n v="3037.66"/>
  </r>
  <r>
    <m/>
    <m/>
    <m/>
    <m/>
    <m/>
    <m/>
    <d v="2026-09-30T00:00:00"/>
    <s v="00"/>
    <m/>
    <x v="7"/>
    <s v="MedAid &amp; Suppl Pension ER"/>
    <n v="11.15"/>
    <x v="1"/>
    <s v="Calculated"/>
    <n v="0"/>
    <s v="N"/>
    <n v="3037.66"/>
  </r>
  <r>
    <m/>
    <m/>
    <m/>
    <m/>
    <m/>
    <m/>
    <d v="2026-09-30T00:00:00"/>
    <s v="10"/>
    <s v="U"/>
    <x v="8"/>
    <s v="Uniform Classic"/>
    <n v="72.5"/>
    <x v="2"/>
    <s v="Calculated"/>
    <n v="0"/>
    <s v="N"/>
    <n v="3037.66"/>
  </r>
  <r>
    <m/>
    <m/>
    <m/>
    <m/>
    <m/>
    <m/>
    <d v="2026-09-30T00:00:00"/>
    <s v="49"/>
    <s v="SAV02"/>
    <x v="11"/>
    <s v="Wa State Deferred Comp Plan"/>
    <n v="30.38"/>
    <x v="2"/>
    <s v="Calculated"/>
    <n v="0"/>
    <s v="N"/>
    <n v="3037.66"/>
  </r>
  <r>
    <m/>
    <m/>
    <m/>
    <m/>
    <m/>
    <m/>
    <d v="2026-09-30T00:00:00"/>
    <s v="7Z"/>
    <s v="PER3IF"/>
    <x v="28"/>
    <s v="PERS 3  WSIB"/>
    <n v="227.82"/>
    <x v="2"/>
    <s v="Calculated"/>
    <n v="0"/>
    <s v="N"/>
    <n v="3037.66"/>
  </r>
  <r>
    <m/>
    <m/>
    <m/>
    <m/>
    <m/>
    <m/>
    <d v="2026-09-30T00:00:00"/>
    <s v="7Z"/>
    <s v="PER3IF"/>
    <x v="28"/>
    <s v="PERS 3  WSIB"/>
    <n v="169.5"/>
    <x v="1"/>
    <s v="Calculated"/>
    <n v="0"/>
    <s v="N"/>
    <n v="3037.66"/>
  </r>
  <r>
    <m/>
    <m/>
    <m/>
    <m/>
    <m/>
    <m/>
    <d v="2026-09-30T00:00:00"/>
    <s v="00"/>
    <m/>
    <x v="0"/>
    <s v="PFML - Family Leave EE"/>
    <n v="18.260000000000002"/>
    <x v="0"/>
    <s v="Calculated"/>
    <n v="0"/>
    <s v="N"/>
    <n v="3362.5"/>
  </r>
  <r>
    <m/>
    <m/>
    <m/>
    <m/>
    <m/>
    <m/>
    <d v="2026-09-30T00:00:00"/>
    <s v="00"/>
    <m/>
    <x v="3"/>
    <s v="PFML - Medical Leave EE"/>
    <n v="8.8800000000000008"/>
    <x v="0"/>
    <s v="Calculated"/>
    <n v="0"/>
    <s v="N"/>
    <n v="3362.5"/>
  </r>
  <r>
    <m/>
    <m/>
    <m/>
    <m/>
    <m/>
    <m/>
    <d v="2026-09-30T00:00:00"/>
    <s v="00"/>
    <m/>
    <x v="2"/>
    <s v="MedAid &amp; Suppl Pension EE"/>
    <n v="11.15"/>
    <x v="0"/>
    <s v="Calculated"/>
    <n v="0"/>
    <s v="N"/>
    <n v="3362.5"/>
  </r>
  <r>
    <m/>
    <m/>
    <m/>
    <m/>
    <m/>
    <m/>
    <d v="2026-09-30T00:00:00"/>
    <s v="00"/>
    <m/>
    <x v="6"/>
    <s v="PFML - Medical Leave ER"/>
    <n v="10.86"/>
    <x v="1"/>
    <s v="Calculated"/>
    <n v="0"/>
    <s v="N"/>
    <n v="3362.5"/>
  </r>
  <r>
    <m/>
    <m/>
    <m/>
    <m/>
    <m/>
    <m/>
    <d v="2026-09-30T00:00:00"/>
    <s v="00"/>
    <m/>
    <x v="7"/>
    <s v="MedAid &amp; Suppl Pension ER"/>
    <n v="11.15"/>
    <x v="1"/>
    <s v="Calculated"/>
    <n v="0"/>
    <s v="N"/>
    <n v="3362.5"/>
  </r>
  <r>
    <m/>
    <m/>
    <m/>
    <m/>
    <m/>
    <m/>
    <d v="2026-09-30T00:00:00"/>
    <s v="00"/>
    <m/>
    <x v="5"/>
    <s v="Industrial Insurance ER"/>
    <n v="16.54"/>
    <x v="1"/>
    <s v="Calculated"/>
    <n v="0"/>
    <s v="N"/>
    <n v="3362.5"/>
  </r>
  <r>
    <m/>
    <m/>
    <m/>
    <m/>
    <m/>
    <m/>
    <d v="2026-09-30T00:00:00"/>
    <s v="10"/>
    <s v="U3"/>
    <x v="19"/>
    <s v="Uniform Select"/>
    <n v="41"/>
    <x v="2"/>
    <s v="Calculated"/>
    <n v="0"/>
    <s v="N"/>
    <n v="3362.5"/>
  </r>
  <r>
    <m/>
    <m/>
    <m/>
    <m/>
    <m/>
    <m/>
    <d v="2026-09-30T00:00:00"/>
    <s v="49"/>
    <s v="SAV02"/>
    <x v="11"/>
    <s v="Wa State Deferred Comp Plan"/>
    <n v="100.88"/>
    <x v="2"/>
    <s v="Calculated"/>
    <n v="0"/>
    <s v="N"/>
    <n v="3362.5"/>
  </r>
  <r>
    <m/>
    <m/>
    <m/>
    <m/>
    <m/>
    <m/>
    <d v="2026-09-30T00:00:00"/>
    <s v="7Z"/>
    <s v="PER3SJ"/>
    <x v="12"/>
    <s v="PERS 3 Self Investment"/>
    <n v="504.38"/>
    <x v="2"/>
    <s v="Calculated"/>
    <n v="0"/>
    <s v="N"/>
    <n v="3362.5"/>
  </r>
  <r>
    <m/>
    <m/>
    <m/>
    <m/>
    <m/>
    <m/>
    <d v="2026-09-30T00:00:00"/>
    <s v="7Z"/>
    <s v="PER3SJ"/>
    <x v="12"/>
    <s v="PERS 3 Self Investment"/>
    <n v="187.63"/>
    <x v="1"/>
    <s v="Calculated"/>
    <n v="0"/>
    <s v="N"/>
    <n v="3362.5"/>
  </r>
  <r>
    <m/>
    <m/>
    <m/>
    <m/>
    <m/>
    <m/>
    <d v="2026-09-30T00:00:00"/>
    <s v="00"/>
    <m/>
    <x v="2"/>
    <s v="MedAid &amp; Suppl Pension EE"/>
    <n v="11.15"/>
    <x v="0"/>
    <s v="Calculated"/>
    <n v="0"/>
    <s v="N"/>
    <n v="1865.21"/>
  </r>
  <r>
    <m/>
    <m/>
    <m/>
    <m/>
    <m/>
    <m/>
    <d v="2026-09-30T00:00:00"/>
    <s v="00"/>
    <m/>
    <x v="0"/>
    <s v="PFML - Family Leave EE"/>
    <n v="10.130000000000001"/>
    <x v="0"/>
    <s v="Calculated"/>
    <n v="0"/>
    <s v="N"/>
    <n v="1865.21"/>
  </r>
  <r>
    <m/>
    <m/>
    <m/>
    <m/>
    <m/>
    <m/>
    <d v="2026-09-30T00:00:00"/>
    <s v="00"/>
    <m/>
    <x v="3"/>
    <s v="PFML - Medical Leave EE"/>
    <n v="4.92"/>
    <x v="0"/>
    <s v="Calculated"/>
    <n v="0"/>
    <s v="N"/>
    <n v="1865.21"/>
  </r>
  <r>
    <m/>
    <m/>
    <m/>
    <m/>
    <m/>
    <m/>
    <d v="2026-09-30T00:00:00"/>
    <s v="00"/>
    <m/>
    <x v="6"/>
    <s v="PFML - Medical Leave ER"/>
    <n v="6.02"/>
    <x v="1"/>
    <s v="Calculated"/>
    <n v="0"/>
    <s v="N"/>
    <n v="1865.21"/>
  </r>
  <r>
    <m/>
    <m/>
    <m/>
    <m/>
    <m/>
    <m/>
    <d v="2026-09-30T00:00:00"/>
    <s v="00"/>
    <m/>
    <x v="5"/>
    <s v="Industrial Insurance ER"/>
    <n v="16.54"/>
    <x v="1"/>
    <s v="Calculated"/>
    <n v="0"/>
    <s v="N"/>
    <n v="1865.21"/>
  </r>
  <r>
    <m/>
    <m/>
    <m/>
    <m/>
    <m/>
    <m/>
    <d v="2026-09-30T00:00:00"/>
    <s v="00"/>
    <m/>
    <x v="7"/>
    <s v="MedAid &amp; Suppl Pension ER"/>
    <n v="11.15"/>
    <x v="1"/>
    <s v="Calculated"/>
    <n v="0"/>
    <s v="N"/>
    <n v="1865.21"/>
  </r>
  <r>
    <m/>
    <m/>
    <m/>
    <m/>
    <m/>
    <m/>
    <d v="2026-09-30T00:00:00"/>
    <s v="10"/>
    <s v="U"/>
    <x v="8"/>
    <s v="Uniform Classic"/>
    <n v="199.5"/>
    <x v="2"/>
    <s v="Calculated"/>
    <n v="0"/>
    <s v="N"/>
    <n v="1865.21"/>
  </r>
  <r>
    <m/>
    <m/>
    <m/>
    <m/>
    <m/>
    <m/>
    <d v="2026-09-30T00:00:00"/>
    <s v="7Z"/>
    <s v="PER2"/>
    <x v="15"/>
    <s v="PERS Plan 2"/>
    <n v="100.35"/>
    <x v="2"/>
    <s v="Calculated"/>
    <n v="0"/>
    <s v="N"/>
    <n v="1865.21"/>
  </r>
  <r>
    <m/>
    <m/>
    <m/>
    <m/>
    <m/>
    <m/>
    <d v="2026-09-30T00:00:00"/>
    <s v="7Z"/>
    <s v="PER2"/>
    <x v="15"/>
    <s v="PERS Plan 2"/>
    <n v="104.08"/>
    <x v="1"/>
    <s v="Calculated"/>
    <n v="0"/>
    <s v="N"/>
    <n v="1865.21"/>
  </r>
  <r>
    <m/>
    <m/>
    <m/>
    <m/>
    <m/>
    <m/>
    <d v="2026-09-30T00:00:00"/>
    <s v="00"/>
    <m/>
    <x v="0"/>
    <s v="PFML - Family Leave EE"/>
    <n v="2.88"/>
    <x v="0"/>
    <s v="Calculated"/>
    <n v="0"/>
    <s v="N"/>
    <n v="531.03"/>
  </r>
  <r>
    <m/>
    <m/>
    <m/>
    <m/>
    <m/>
    <m/>
    <d v="2026-09-30T00:00:00"/>
    <s v="00"/>
    <m/>
    <x v="2"/>
    <s v="MedAid &amp; Suppl Pension EE"/>
    <n v="4.3099999999999996"/>
    <x v="0"/>
    <s v="Calculated"/>
    <n v="0"/>
    <s v="N"/>
    <n v="531.03"/>
  </r>
  <r>
    <m/>
    <m/>
    <m/>
    <m/>
    <m/>
    <m/>
    <d v="2026-09-30T00:00:00"/>
    <s v="00"/>
    <m/>
    <x v="3"/>
    <s v="PFML - Medical Leave EE"/>
    <n v="1.4"/>
    <x v="0"/>
    <s v="Calculated"/>
    <n v="0"/>
    <s v="N"/>
    <n v="531.03"/>
  </r>
  <r>
    <m/>
    <m/>
    <m/>
    <m/>
    <m/>
    <m/>
    <d v="2026-09-30T00:00:00"/>
    <s v="00"/>
    <m/>
    <x v="6"/>
    <s v="PFML - Medical Leave ER"/>
    <n v="1.72"/>
    <x v="1"/>
    <s v="Calculated"/>
    <n v="0"/>
    <s v="N"/>
    <n v="531.03"/>
  </r>
  <r>
    <m/>
    <m/>
    <m/>
    <m/>
    <m/>
    <m/>
    <d v="2026-09-30T00:00:00"/>
    <s v="00"/>
    <m/>
    <x v="7"/>
    <s v="MedAid &amp; Suppl Pension ER"/>
    <n v="4.3099999999999996"/>
    <x v="1"/>
    <s v="Calculated"/>
    <n v="0"/>
    <s v="N"/>
    <n v="531.03"/>
  </r>
  <r>
    <m/>
    <m/>
    <m/>
    <m/>
    <m/>
    <m/>
    <d v="2026-09-30T00:00:00"/>
    <s v="00"/>
    <m/>
    <x v="5"/>
    <s v="Industrial Insurance ER"/>
    <n v="6.4"/>
    <x v="1"/>
    <s v="Calculated"/>
    <n v="0"/>
    <s v="N"/>
    <n v="531.03"/>
  </r>
  <r>
    <m/>
    <m/>
    <m/>
    <m/>
    <m/>
    <m/>
    <d v="2026-09-30T00:00:00"/>
    <s v="00"/>
    <m/>
    <x v="0"/>
    <s v="PFML - Family Leave EE"/>
    <n v="26.67"/>
    <x v="0"/>
    <s v="Calculated"/>
    <n v="0"/>
    <s v="N"/>
    <n v="4911.9799999999996"/>
  </r>
  <r>
    <m/>
    <m/>
    <m/>
    <m/>
    <m/>
    <m/>
    <d v="2026-09-30T00:00:00"/>
    <s v="00"/>
    <m/>
    <x v="3"/>
    <s v="PFML - Medical Leave EE"/>
    <n v="12.97"/>
    <x v="0"/>
    <s v="Calculated"/>
    <n v="0"/>
    <s v="N"/>
    <n v="4911.9799999999996"/>
  </r>
  <r>
    <m/>
    <m/>
    <m/>
    <m/>
    <m/>
    <m/>
    <d v="2026-09-30T00:00:00"/>
    <s v="00"/>
    <m/>
    <x v="2"/>
    <s v="MedAid &amp; Suppl Pension EE"/>
    <n v="11.15"/>
    <x v="0"/>
    <s v="Calculated"/>
    <n v="0"/>
    <s v="N"/>
    <n v="4911.9799999999996"/>
  </r>
  <r>
    <m/>
    <m/>
    <m/>
    <m/>
    <m/>
    <m/>
    <d v="2026-09-30T00:00:00"/>
    <s v="00"/>
    <m/>
    <x v="4"/>
    <s v="HERP Supplemental Funding"/>
    <n v="6.39"/>
    <x v="1"/>
    <s v="Calculated"/>
    <n v="0"/>
    <s v="N"/>
    <n v="4911.9799999999996"/>
  </r>
  <r>
    <m/>
    <m/>
    <m/>
    <m/>
    <m/>
    <m/>
    <d v="2026-09-30T00:00:00"/>
    <s v="00"/>
    <m/>
    <x v="5"/>
    <s v="Industrial Insurance ER"/>
    <n v="16.54"/>
    <x v="1"/>
    <s v="Calculated"/>
    <n v="0"/>
    <s v="N"/>
    <n v="4911.9799999999996"/>
  </r>
  <r>
    <m/>
    <m/>
    <m/>
    <m/>
    <m/>
    <m/>
    <d v="2026-09-30T00:00:00"/>
    <s v="00"/>
    <m/>
    <x v="6"/>
    <s v="PFML - Medical Leave ER"/>
    <n v="15.87"/>
    <x v="1"/>
    <s v="Calculated"/>
    <n v="0"/>
    <s v="N"/>
    <n v="4911.9799999999996"/>
  </r>
  <r>
    <m/>
    <m/>
    <m/>
    <m/>
    <m/>
    <m/>
    <d v="2026-09-30T00:00:00"/>
    <s v="00"/>
    <m/>
    <x v="7"/>
    <s v="MedAid &amp; Suppl Pension ER"/>
    <n v="11.15"/>
    <x v="1"/>
    <s v="Calculated"/>
    <n v="0"/>
    <s v="N"/>
    <n v="4911.9799999999996"/>
  </r>
  <r>
    <m/>
    <m/>
    <m/>
    <m/>
    <m/>
    <m/>
    <d v="2026-09-30T00:00:00"/>
    <s v="10"/>
    <s v="UH"/>
    <x v="25"/>
    <s v="Uniform CDHP"/>
    <n v="28.5"/>
    <x v="2"/>
    <s v="Calculated"/>
    <n v="0"/>
    <s v="N"/>
    <n v="4911.9799999999996"/>
  </r>
  <r>
    <m/>
    <m/>
    <m/>
    <m/>
    <m/>
    <m/>
    <d v="2026-09-30T00:00:00"/>
    <s v="49"/>
    <s v="SAV02"/>
    <x v="11"/>
    <s v="Wa State Deferred Comp Plan"/>
    <n v="294.72000000000003"/>
    <x v="2"/>
    <s v="Calculated"/>
    <n v="0"/>
    <s v="N"/>
    <n v="4911.9799999999996"/>
  </r>
  <r>
    <m/>
    <m/>
    <m/>
    <m/>
    <m/>
    <m/>
    <d v="2026-09-30T00:00:00"/>
    <s v="67"/>
    <s v="HSA01"/>
    <x v="26"/>
    <s v="Health Savings Account"/>
    <n v="70.59"/>
    <x v="2"/>
    <s v="Calculated"/>
    <n v="0"/>
    <s v="N"/>
    <n v="4911.9799999999996"/>
  </r>
  <r>
    <m/>
    <m/>
    <m/>
    <m/>
    <m/>
    <m/>
    <d v="2026-09-30T00:00:00"/>
    <s v="7X"/>
    <s v="SBRP2"/>
    <x v="10"/>
    <s v="SBRP (TIAA-CREF)"/>
    <n v="368.4"/>
    <x v="2"/>
    <s v="Calculated"/>
    <n v="0"/>
    <s v="N"/>
    <n v="4911.9799999999996"/>
  </r>
  <r>
    <m/>
    <m/>
    <m/>
    <m/>
    <m/>
    <m/>
    <d v="2026-09-30T00:00:00"/>
    <s v="7X"/>
    <s v="SBRP2"/>
    <x v="10"/>
    <s v="SBRP (TIAA-CREF)"/>
    <n v="368.4"/>
    <x v="1"/>
    <s v="Calculated"/>
    <n v="0"/>
    <s v="N"/>
    <n v="4911.9799999999996"/>
  </r>
  <r>
    <m/>
    <m/>
    <m/>
    <m/>
    <m/>
    <m/>
    <d v="2026-09-30T00:00:00"/>
    <s v="00"/>
    <m/>
    <x v="3"/>
    <s v="PFML - Medical Leave EE"/>
    <n v="8.5399999999999991"/>
    <x v="0"/>
    <s v="Calculated"/>
    <n v="0"/>
    <s v="N"/>
    <n v="3236.52"/>
  </r>
  <r>
    <m/>
    <m/>
    <m/>
    <m/>
    <m/>
    <m/>
    <d v="2026-09-30T00:00:00"/>
    <s v="00"/>
    <m/>
    <x v="0"/>
    <s v="PFML - Family Leave EE"/>
    <n v="17.57"/>
    <x v="0"/>
    <s v="Calculated"/>
    <n v="0"/>
    <s v="N"/>
    <n v="3236.52"/>
  </r>
  <r>
    <m/>
    <m/>
    <m/>
    <m/>
    <m/>
    <m/>
    <d v="2026-09-30T00:00:00"/>
    <s v="00"/>
    <m/>
    <x v="13"/>
    <s v="MetLife"/>
    <n v="1.25"/>
    <x v="0"/>
    <s v="Calculated"/>
    <n v="0"/>
    <s v="N"/>
    <n v="3236.52"/>
  </r>
  <r>
    <m/>
    <m/>
    <m/>
    <m/>
    <m/>
    <m/>
    <d v="2026-09-30T00:00:00"/>
    <s v="00"/>
    <m/>
    <x v="2"/>
    <s v="MedAid &amp; Suppl Pension EE"/>
    <n v="11.15"/>
    <x v="0"/>
    <s v="Calculated"/>
    <n v="0"/>
    <s v="N"/>
    <n v="3236.52"/>
  </r>
  <r>
    <m/>
    <m/>
    <m/>
    <m/>
    <m/>
    <m/>
    <d v="2026-09-30T00:00:00"/>
    <s v="00"/>
    <m/>
    <x v="17"/>
    <s v="Dues - WEA PTE"/>
    <n v="39.770000000000003"/>
    <x v="0"/>
    <s v="Calculated"/>
    <n v="0"/>
    <s v="N"/>
    <n v="3236.52"/>
  </r>
  <r>
    <m/>
    <m/>
    <m/>
    <m/>
    <m/>
    <m/>
    <d v="2026-09-30T00:00:00"/>
    <s v="00"/>
    <m/>
    <x v="6"/>
    <s v="PFML - Medical Leave ER"/>
    <n v="10.45"/>
    <x v="1"/>
    <s v="Calculated"/>
    <n v="0"/>
    <s v="N"/>
    <n v="3236.52"/>
  </r>
  <r>
    <m/>
    <m/>
    <m/>
    <m/>
    <m/>
    <m/>
    <d v="2026-09-30T00:00:00"/>
    <s v="00"/>
    <m/>
    <x v="7"/>
    <s v="MedAid &amp; Suppl Pension ER"/>
    <n v="11.15"/>
    <x v="1"/>
    <s v="Calculated"/>
    <n v="0"/>
    <s v="N"/>
    <n v="3236.52"/>
  </r>
  <r>
    <m/>
    <m/>
    <m/>
    <m/>
    <m/>
    <m/>
    <d v="2026-09-30T00:00:00"/>
    <s v="00"/>
    <m/>
    <x v="5"/>
    <s v="Industrial Insurance ER"/>
    <n v="16.54"/>
    <x v="1"/>
    <s v="Calculated"/>
    <n v="0"/>
    <s v="N"/>
    <n v="3236.52"/>
  </r>
  <r>
    <m/>
    <m/>
    <m/>
    <m/>
    <m/>
    <m/>
    <d v="2026-09-30T00:00:00"/>
    <s v="10"/>
    <s v="U"/>
    <x v="8"/>
    <s v="Uniform Classic"/>
    <n v="199.5"/>
    <x v="2"/>
    <s v="Calculated"/>
    <n v="0"/>
    <s v="N"/>
    <n v="3236.52"/>
  </r>
  <r>
    <m/>
    <m/>
    <m/>
    <m/>
    <m/>
    <m/>
    <d v="2026-09-30T00:00:00"/>
    <s v="31"/>
    <s v="OLTD18"/>
    <x v="9"/>
    <s v="Long Term Disability"/>
    <n v="8.3800000000000008"/>
    <x v="0"/>
    <s v="Calculated"/>
    <n v="0"/>
    <s v="N"/>
    <n v="3236.52"/>
  </r>
  <r>
    <m/>
    <m/>
    <m/>
    <m/>
    <m/>
    <m/>
    <d v="2026-09-30T00:00:00"/>
    <s v="7Z"/>
    <s v="PER2"/>
    <x v="15"/>
    <s v="PERS Plan 2"/>
    <n v="174.12"/>
    <x v="2"/>
    <s v="Calculated"/>
    <n v="0"/>
    <s v="N"/>
    <n v="3236.52"/>
  </r>
  <r>
    <m/>
    <m/>
    <m/>
    <m/>
    <m/>
    <m/>
    <d v="2026-09-30T00:00:00"/>
    <s v="7Z"/>
    <s v="PER2"/>
    <x v="15"/>
    <s v="PERS Plan 2"/>
    <n v="180.6"/>
    <x v="1"/>
    <s v="Calculated"/>
    <n v="0"/>
    <s v="N"/>
    <n v="3236.52"/>
  </r>
  <r>
    <m/>
    <m/>
    <m/>
    <m/>
    <m/>
    <m/>
    <d v="2026-09-30T00:00:00"/>
    <s v="00"/>
    <m/>
    <x v="0"/>
    <s v="PFML - Family Leave EE"/>
    <n v="27.7"/>
    <x v="0"/>
    <s v="Calculated"/>
    <n v="0"/>
    <s v="N"/>
    <n v="5101.3100000000004"/>
  </r>
  <r>
    <m/>
    <m/>
    <m/>
    <m/>
    <m/>
    <m/>
    <d v="2026-09-30T00:00:00"/>
    <s v="00"/>
    <m/>
    <x v="1"/>
    <s v="Dues - AFT 4184 Category G-H"/>
    <n v="60.67"/>
    <x v="0"/>
    <s v="Calculated"/>
    <n v="0"/>
    <s v="N"/>
    <n v="5101.3100000000004"/>
  </r>
  <r>
    <m/>
    <m/>
    <m/>
    <m/>
    <m/>
    <m/>
    <d v="2026-09-30T00:00:00"/>
    <s v="00"/>
    <m/>
    <x v="13"/>
    <s v="MetLife"/>
    <n v="2.57"/>
    <x v="0"/>
    <s v="Calculated"/>
    <n v="0"/>
    <s v="N"/>
    <n v="5101.3100000000004"/>
  </r>
  <r>
    <m/>
    <m/>
    <m/>
    <m/>
    <m/>
    <m/>
    <d v="2026-09-30T00:00:00"/>
    <s v="00"/>
    <m/>
    <x v="2"/>
    <s v="MedAid &amp; Suppl Pension EE"/>
    <n v="11.15"/>
    <x v="0"/>
    <s v="Calculated"/>
    <n v="0"/>
    <s v="N"/>
    <n v="5101.3100000000004"/>
  </r>
  <r>
    <m/>
    <m/>
    <m/>
    <m/>
    <m/>
    <m/>
    <d v="2026-09-30T00:00:00"/>
    <s v="00"/>
    <m/>
    <x v="3"/>
    <s v="PFML - Medical Leave EE"/>
    <n v="13.47"/>
    <x v="0"/>
    <s v="Calculated"/>
    <n v="0"/>
    <s v="N"/>
    <n v="5101.3100000000004"/>
  </r>
  <r>
    <m/>
    <m/>
    <m/>
    <m/>
    <m/>
    <m/>
    <d v="2026-09-30T00:00:00"/>
    <s v="00"/>
    <m/>
    <x v="4"/>
    <s v="HERP Supplemental Funding"/>
    <n v="6.63"/>
    <x v="1"/>
    <s v="Calculated"/>
    <n v="0"/>
    <s v="N"/>
    <n v="5101.3100000000004"/>
  </r>
  <r>
    <m/>
    <m/>
    <m/>
    <m/>
    <m/>
    <m/>
    <d v="2026-09-30T00:00:00"/>
    <s v="00"/>
    <m/>
    <x v="7"/>
    <s v="MedAid &amp; Suppl Pension ER"/>
    <n v="11.15"/>
    <x v="1"/>
    <s v="Calculated"/>
    <n v="0"/>
    <s v="N"/>
    <n v="5101.3100000000004"/>
  </r>
  <r>
    <m/>
    <m/>
    <m/>
    <m/>
    <m/>
    <m/>
    <d v="2026-09-30T00:00:00"/>
    <s v="00"/>
    <m/>
    <x v="5"/>
    <s v="Industrial Insurance ER"/>
    <n v="16.54"/>
    <x v="1"/>
    <s v="Calculated"/>
    <n v="0"/>
    <s v="N"/>
    <n v="5101.3100000000004"/>
  </r>
  <r>
    <m/>
    <m/>
    <m/>
    <m/>
    <m/>
    <m/>
    <d v="2026-09-30T00:00:00"/>
    <s v="00"/>
    <m/>
    <x v="6"/>
    <s v="PFML - Medical Leave ER"/>
    <n v="16.48"/>
    <x v="1"/>
    <s v="Calculated"/>
    <n v="0"/>
    <s v="N"/>
    <n v="5101.3100000000004"/>
  </r>
  <r>
    <m/>
    <m/>
    <m/>
    <m/>
    <m/>
    <m/>
    <d v="2026-09-30T00:00:00"/>
    <s v="10"/>
    <s v="U"/>
    <x v="8"/>
    <s v="Uniform Classic"/>
    <n v="72.5"/>
    <x v="2"/>
    <s v="Calculated"/>
    <n v="0"/>
    <s v="N"/>
    <n v="5101.3100000000004"/>
  </r>
  <r>
    <m/>
    <m/>
    <m/>
    <m/>
    <m/>
    <m/>
    <d v="2026-09-30T00:00:00"/>
    <s v="31"/>
    <s v="OLTD03"/>
    <x v="9"/>
    <s v="Long Term Disability"/>
    <n v="24.59"/>
    <x v="0"/>
    <s v="Calculated"/>
    <n v="0"/>
    <s v="N"/>
    <n v="5101.3100000000004"/>
  </r>
  <r>
    <m/>
    <m/>
    <m/>
    <m/>
    <m/>
    <m/>
    <d v="2026-09-30T00:00:00"/>
    <s v="46"/>
    <s v="SAV01"/>
    <x v="23"/>
    <s v="SBVIP Pre &amp; After Tax"/>
    <n v="25"/>
    <x v="2"/>
    <s v="Calculated"/>
    <n v="0"/>
    <s v="N"/>
    <n v="5101.3100000000004"/>
  </r>
  <r>
    <m/>
    <m/>
    <m/>
    <m/>
    <m/>
    <m/>
    <d v="2026-09-30T00:00:00"/>
    <s v="7X"/>
    <s v="SBRP3"/>
    <x v="10"/>
    <s v="SBRP (TIAA-CREF)"/>
    <n v="510.13"/>
    <x v="2"/>
    <s v="Calculated"/>
    <n v="0"/>
    <s v="N"/>
    <n v="5101.3100000000004"/>
  </r>
  <r>
    <m/>
    <m/>
    <m/>
    <m/>
    <m/>
    <m/>
    <d v="2026-09-30T00:00:00"/>
    <s v="7X"/>
    <s v="SBRP3"/>
    <x v="10"/>
    <s v="SBRP (TIAA-CREF)"/>
    <n v="510.13"/>
    <x v="1"/>
    <s v="Calculated"/>
    <n v="0"/>
    <s v="N"/>
    <n v="5101.3100000000004"/>
  </r>
  <r>
    <m/>
    <m/>
    <m/>
    <m/>
    <m/>
    <m/>
    <d v="2026-09-30T00:00:00"/>
    <s v="00"/>
    <m/>
    <x v="2"/>
    <s v="MedAid &amp; Suppl Pension EE"/>
    <n v="0"/>
    <x v="0"/>
    <s v="Calculated"/>
    <n v="0"/>
    <s v="N"/>
    <n v="0"/>
  </r>
  <r>
    <m/>
    <m/>
    <m/>
    <m/>
    <m/>
    <m/>
    <d v="2026-09-30T00:00:00"/>
    <s v="00"/>
    <m/>
    <x v="20"/>
    <s v="Pension - IOUE Custodian"/>
    <n v="0"/>
    <x v="2"/>
    <s v="Calculated"/>
    <n v="0"/>
    <s v="N"/>
    <n v="0"/>
  </r>
  <r>
    <m/>
    <m/>
    <m/>
    <m/>
    <m/>
    <m/>
    <d v="2026-09-30T00:00:00"/>
    <s v="00"/>
    <m/>
    <x v="7"/>
    <s v="MedAid &amp; Suppl Pension ER"/>
    <n v="11.15"/>
    <x v="1"/>
    <s v="Calculated"/>
    <n v="0"/>
    <s v="N"/>
    <n v="0"/>
  </r>
  <r>
    <m/>
    <m/>
    <m/>
    <m/>
    <m/>
    <m/>
    <d v="2026-09-30T00:00:00"/>
    <s v="00"/>
    <m/>
    <x v="5"/>
    <s v="Industrial Insurance ER"/>
    <n v="16.54"/>
    <x v="1"/>
    <s v="Calculated"/>
    <n v="0"/>
    <s v="N"/>
    <n v="0"/>
  </r>
  <r>
    <m/>
    <m/>
    <m/>
    <m/>
    <m/>
    <m/>
    <d v="2026-09-30T00:00:00"/>
    <s v="10"/>
    <s v="U"/>
    <x v="8"/>
    <s v="Uniform Classic"/>
    <n v="0"/>
    <x v="2"/>
    <s v="Calculated"/>
    <n v="0"/>
    <s v="N"/>
    <n v="0"/>
  </r>
  <r>
    <m/>
    <m/>
    <m/>
    <m/>
    <m/>
    <m/>
    <d v="2026-09-30T00:00:00"/>
    <s v="31"/>
    <s v="OLTD11"/>
    <x v="9"/>
    <s v="Long Term Disability"/>
    <n v="0"/>
    <x v="0"/>
    <s v="Calculated"/>
    <n v="0"/>
    <s v="N"/>
    <n v="0"/>
  </r>
  <r>
    <m/>
    <m/>
    <m/>
    <m/>
    <m/>
    <m/>
    <d v="2026-09-30T00:00:00"/>
    <s v="00"/>
    <m/>
    <x v="13"/>
    <s v="MetLife"/>
    <n v="17.14"/>
    <x v="0"/>
    <s v="Calculated"/>
    <n v="0"/>
    <s v="N"/>
    <n v="3637.25"/>
  </r>
  <r>
    <m/>
    <m/>
    <m/>
    <m/>
    <m/>
    <m/>
    <d v="2026-09-30T00:00:00"/>
    <s v="00"/>
    <m/>
    <x v="2"/>
    <s v="MedAid &amp; Suppl Pension EE"/>
    <n v="11.15"/>
    <x v="0"/>
    <s v="Calculated"/>
    <n v="0"/>
    <s v="N"/>
    <n v="3637.25"/>
  </r>
  <r>
    <m/>
    <m/>
    <m/>
    <m/>
    <m/>
    <m/>
    <d v="2026-09-30T00:00:00"/>
    <s v="00"/>
    <m/>
    <x v="0"/>
    <s v="PFML - Family Leave EE"/>
    <n v="19.75"/>
    <x v="0"/>
    <s v="Calculated"/>
    <n v="0"/>
    <s v="N"/>
    <n v="3637.25"/>
  </r>
  <r>
    <m/>
    <m/>
    <m/>
    <m/>
    <m/>
    <m/>
    <d v="2026-09-30T00:00:00"/>
    <s v="00"/>
    <m/>
    <x v="3"/>
    <s v="PFML - Medical Leave EE"/>
    <n v="9.6"/>
    <x v="0"/>
    <s v="Calculated"/>
    <n v="0"/>
    <s v="N"/>
    <n v="3637.25"/>
  </r>
  <r>
    <m/>
    <m/>
    <m/>
    <m/>
    <m/>
    <m/>
    <d v="2026-09-30T00:00:00"/>
    <s v="00"/>
    <m/>
    <x v="6"/>
    <s v="PFML - Medical Leave ER"/>
    <n v="11.75"/>
    <x v="1"/>
    <s v="Calculated"/>
    <n v="0"/>
    <s v="N"/>
    <n v="3637.25"/>
  </r>
  <r>
    <m/>
    <m/>
    <m/>
    <m/>
    <m/>
    <m/>
    <d v="2026-09-30T00:00:00"/>
    <s v="00"/>
    <m/>
    <x v="5"/>
    <s v="Industrial Insurance ER"/>
    <n v="16.54"/>
    <x v="1"/>
    <s v="Calculated"/>
    <n v="0"/>
    <s v="N"/>
    <n v="3637.25"/>
  </r>
  <r>
    <m/>
    <m/>
    <m/>
    <m/>
    <m/>
    <m/>
    <d v="2026-09-30T00:00:00"/>
    <s v="00"/>
    <m/>
    <x v="7"/>
    <s v="MedAid &amp; Suppl Pension ER"/>
    <n v="11.15"/>
    <x v="1"/>
    <s v="Calculated"/>
    <n v="0"/>
    <s v="N"/>
    <n v="3637.25"/>
  </r>
  <r>
    <m/>
    <m/>
    <m/>
    <m/>
    <m/>
    <m/>
    <d v="2026-09-30T00:00:00"/>
    <s v="10"/>
    <s v="U"/>
    <x v="8"/>
    <s v="Uniform Classic"/>
    <n v="72.5"/>
    <x v="2"/>
    <s v="Calculated"/>
    <n v="0"/>
    <s v="N"/>
    <n v="3637.25"/>
  </r>
  <r>
    <m/>
    <m/>
    <m/>
    <m/>
    <m/>
    <m/>
    <d v="2026-09-30T00:00:00"/>
    <s v="31"/>
    <s v="OLTD11"/>
    <x v="9"/>
    <s v="Long Term Disability"/>
    <n v="13.62"/>
    <x v="0"/>
    <s v="Calculated"/>
    <n v="0"/>
    <s v="N"/>
    <n v="3637.25"/>
  </r>
  <r>
    <m/>
    <m/>
    <m/>
    <m/>
    <m/>
    <m/>
    <d v="2026-09-30T00:00:00"/>
    <s v="7Z"/>
    <s v="PER2"/>
    <x v="15"/>
    <s v="PERS Plan 2"/>
    <n v="195.68"/>
    <x v="2"/>
    <s v="Calculated"/>
    <n v="0"/>
    <s v="N"/>
    <n v="3637.25"/>
  </r>
  <r>
    <m/>
    <m/>
    <m/>
    <m/>
    <m/>
    <m/>
    <d v="2026-09-30T00:00:00"/>
    <s v="7Z"/>
    <s v="PER2"/>
    <x v="15"/>
    <s v="PERS Plan 2"/>
    <n v="202.96"/>
    <x v="1"/>
    <s v="Calculated"/>
    <n v="0"/>
    <s v="N"/>
    <n v="3637.25"/>
  </r>
  <r>
    <m/>
    <m/>
    <m/>
    <m/>
    <m/>
    <m/>
    <d v="2026-09-30T00:00:00"/>
    <s v="00"/>
    <m/>
    <x v="3"/>
    <s v="PFML - Medical Leave EE"/>
    <n v="9.74"/>
    <x v="0"/>
    <s v="Calculated"/>
    <n v="0"/>
    <s v="N"/>
    <n v="3691.26"/>
  </r>
  <r>
    <m/>
    <m/>
    <m/>
    <m/>
    <m/>
    <m/>
    <d v="2026-09-30T00:00:00"/>
    <s v="00"/>
    <m/>
    <x v="2"/>
    <s v="MedAid &amp; Suppl Pension EE"/>
    <n v="11.15"/>
    <x v="0"/>
    <s v="Calculated"/>
    <n v="0"/>
    <s v="N"/>
    <n v="3691.26"/>
  </r>
  <r>
    <m/>
    <m/>
    <m/>
    <m/>
    <m/>
    <m/>
    <d v="2026-09-30T00:00:00"/>
    <s v="00"/>
    <m/>
    <x v="0"/>
    <s v="PFML - Family Leave EE"/>
    <n v="20.04"/>
    <x v="0"/>
    <s v="Calculated"/>
    <n v="0"/>
    <s v="N"/>
    <n v="3691.26"/>
  </r>
  <r>
    <m/>
    <m/>
    <m/>
    <m/>
    <m/>
    <m/>
    <d v="2026-09-30T00:00:00"/>
    <s v="00"/>
    <m/>
    <x v="1"/>
    <s v="Dues - AFT 4184 Category G-H"/>
    <n v="57.42"/>
    <x v="0"/>
    <s v="Calculated"/>
    <n v="0"/>
    <s v="N"/>
    <n v="3691.26"/>
  </r>
  <r>
    <m/>
    <m/>
    <m/>
    <m/>
    <m/>
    <m/>
    <d v="2026-09-30T00:00:00"/>
    <s v="00"/>
    <m/>
    <x v="13"/>
    <s v="MetLife"/>
    <n v="21.81"/>
    <x v="0"/>
    <s v="Calculated"/>
    <n v="0"/>
    <s v="N"/>
    <n v="3691.26"/>
  </r>
  <r>
    <m/>
    <m/>
    <m/>
    <m/>
    <m/>
    <m/>
    <d v="2026-09-30T00:00:00"/>
    <s v="00"/>
    <m/>
    <x v="5"/>
    <s v="Industrial Insurance ER"/>
    <n v="16.54"/>
    <x v="1"/>
    <s v="Calculated"/>
    <n v="0"/>
    <s v="N"/>
    <n v="3691.26"/>
  </r>
  <r>
    <m/>
    <m/>
    <m/>
    <m/>
    <m/>
    <m/>
    <d v="2026-09-30T00:00:00"/>
    <s v="00"/>
    <m/>
    <x v="6"/>
    <s v="PFML - Medical Leave ER"/>
    <n v="11.92"/>
    <x v="1"/>
    <s v="Calculated"/>
    <n v="0"/>
    <s v="N"/>
    <n v="3691.26"/>
  </r>
  <r>
    <m/>
    <m/>
    <m/>
    <m/>
    <m/>
    <m/>
    <d v="2026-09-30T00:00:00"/>
    <s v="00"/>
    <m/>
    <x v="7"/>
    <s v="MedAid &amp; Suppl Pension ER"/>
    <n v="11.15"/>
    <x v="1"/>
    <s v="Calculated"/>
    <n v="0"/>
    <s v="N"/>
    <n v="3691.26"/>
  </r>
  <r>
    <m/>
    <m/>
    <m/>
    <m/>
    <m/>
    <m/>
    <d v="2026-09-30T00:00:00"/>
    <s v="10"/>
    <s v="U"/>
    <x v="8"/>
    <s v="Uniform Classic"/>
    <n v="72.5"/>
    <x v="2"/>
    <s v="Calculated"/>
    <n v="0"/>
    <s v="N"/>
    <n v="3691.26"/>
  </r>
  <r>
    <m/>
    <m/>
    <m/>
    <m/>
    <m/>
    <m/>
    <d v="2026-09-30T00:00:00"/>
    <s v="31"/>
    <s v="OLTD11"/>
    <x v="9"/>
    <s v="Long Term Disability"/>
    <n v="13.68"/>
    <x v="0"/>
    <s v="Calculated"/>
    <n v="0"/>
    <s v="N"/>
    <n v="3691.26"/>
  </r>
  <r>
    <m/>
    <m/>
    <m/>
    <m/>
    <m/>
    <m/>
    <d v="2026-09-30T00:00:00"/>
    <s v="49"/>
    <s v="SAV02"/>
    <x v="11"/>
    <s v="Wa State Deferred Comp Plan"/>
    <n v="110.74"/>
    <x v="2"/>
    <s v="Calculated"/>
    <n v="0"/>
    <s v="N"/>
    <n v="3691.26"/>
  </r>
  <r>
    <m/>
    <m/>
    <m/>
    <m/>
    <m/>
    <m/>
    <d v="2026-09-30T00:00:00"/>
    <s v="7Y"/>
    <s v="TRS3SI"/>
    <x v="39"/>
    <s v="TRS 3 Self Investment"/>
    <n v="369.13"/>
    <x v="2"/>
    <s v="Calculated"/>
    <n v="0"/>
    <s v="N"/>
    <n v="3691.26"/>
  </r>
  <r>
    <m/>
    <m/>
    <m/>
    <m/>
    <m/>
    <m/>
    <d v="2026-09-30T00:00:00"/>
    <s v="7Y"/>
    <s v="TRS3SI"/>
    <x v="39"/>
    <s v="TRS 3 Self Investment"/>
    <n v="285.7"/>
    <x v="1"/>
    <s v="Calculated"/>
    <n v="0"/>
    <s v="N"/>
    <n v="3691.26"/>
  </r>
  <r>
    <m/>
    <m/>
    <m/>
    <m/>
    <m/>
    <m/>
    <d v="2026-09-30T00:00:00"/>
    <s v="00"/>
    <m/>
    <x v="21"/>
    <s v="Foundation - Bates"/>
    <n v="5"/>
    <x v="0"/>
    <s v="Calculated"/>
    <n v="0"/>
    <s v="N"/>
    <n v="5362.52"/>
  </r>
  <r>
    <m/>
    <m/>
    <m/>
    <m/>
    <m/>
    <m/>
    <d v="2026-09-30T00:00:00"/>
    <s v="00"/>
    <m/>
    <x v="13"/>
    <s v="MetLife"/>
    <n v="3.98"/>
    <x v="0"/>
    <s v="Calculated"/>
    <n v="0"/>
    <s v="N"/>
    <n v="5362.52"/>
  </r>
  <r>
    <m/>
    <m/>
    <m/>
    <m/>
    <m/>
    <m/>
    <d v="2026-09-30T00:00:00"/>
    <s v="00"/>
    <m/>
    <x v="2"/>
    <s v="MedAid &amp; Suppl Pension EE"/>
    <n v="11.15"/>
    <x v="0"/>
    <s v="Calculated"/>
    <n v="0"/>
    <s v="N"/>
    <n v="5362.52"/>
  </r>
  <r>
    <m/>
    <m/>
    <m/>
    <m/>
    <m/>
    <m/>
    <d v="2026-09-30T00:00:00"/>
    <s v="00"/>
    <m/>
    <x v="3"/>
    <s v="PFML - Medical Leave EE"/>
    <n v="14.16"/>
    <x v="0"/>
    <s v="Calculated"/>
    <n v="0"/>
    <s v="N"/>
    <n v="5362.52"/>
  </r>
  <r>
    <m/>
    <m/>
    <m/>
    <m/>
    <m/>
    <m/>
    <d v="2026-09-30T00:00:00"/>
    <s v="00"/>
    <m/>
    <x v="0"/>
    <s v="PFML - Family Leave EE"/>
    <n v="29.12"/>
    <x v="0"/>
    <s v="Calculated"/>
    <n v="0"/>
    <s v="N"/>
    <n v="5362.52"/>
  </r>
  <r>
    <m/>
    <m/>
    <m/>
    <m/>
    <m/>
    <m/>
    <d v="2026-09-30T00:00:00"/>
    <s v="00"/>
    <m/>
    <x v="41"/>
    <s v="Parking - PreTax"/>
    <n v="53"/>
    <x v="2"/>
    <s v="Calculated"/>
    <n v="0"/>
    <s v="N"/>
    <n v="5362.52"/>
  </r>
  <r>
    <m/>
    <m/>
    <m/>
    <m/>
    <m/>
    <m/>
    <d v="2026-09-30T00:00:00"/>
    <s v="00"/>
    <m/>
    <x v="7"/>
    <s v="MedAid &amp; Suppl Pension ER"/>
    <n v="11.15"/>
    <x v="1"/>
    <s v="Calculated"/>
    <n v="0"/>
    <s v="N"/>
    <n v="5362.52"/>
  </r>
  <r>
    <m/>
    <m/>
    <m/>
    <m/>
    <m/>
    <m/>
    <d v="2026-09-30T00:00:00"/>
    <s v="00"/>
    <m/>
    <x v="5"/>
    <s v="Industrial Insurance ER"/>
    <n v="16.54"/>
    <x v="1"/>
    <s v="Calculated"/>
    <n v="0"/>
    <s v="N"/>
    <n v="5362.52"/>
  </r>
  <r>
    <m/>
    <m/>
    <m/>
    <m/>
    <m/>
    <m/>
    <d v="2026-09-30T00:00:00"/>
    <s v="00"/>
    <m/>
    <x v="6"/>
    <s v="PFML - Medical Leave ER"/>
    <n v="17.32"/>
    <x v="1"/>
    <s v="Calculated"/>
    <n v="0"/>
    <s v="N"/>
    <n v="5362.52"/>
  </r>
  <r>
    <m/>
    <m/>
    <m/>
    <m/>
    <m/>
    <m/>
    <d v="2026-09-30T00:00:00"/>
    <s v="10"/>
    <s v="U"/>
    <x v="8"/>
    <s v="Uniform Classic"/>
    <n v="199.5"/>
    <x v="2"/>
    <s v="Calculated"/>
    <n v="0"/>
    <s v="N"/>
    <n v="5362.52"/>
  </r>
  <r>
    <m/>
    <m/>
    <m/>
    <m/>
    <m/>
    <m/>
    <d v="2026-09-30T00:00:00"/>
    <s v="31"/>
    <s v="OLTD11"/>
    <x v="9"/>
    <s v="Long Term Disability"/>
    <n v="20.92"/>
    <x v="0"/>
    <s v="Calculated"/>
    <n v="0"/>
    <s v="N"/>
    <n v="5362.52"/>
  </r>
  <r>
    <m/>
    <m/>
    <m/>
    <m/>
    <m/>
    <m/>
    <d v="2026-09-30T00:00:00"/>
    <s v="46"/>
    <s v="SAV01"/>
    <x v="23"/>
    <s v="SBVIP Pre &amp; After Tax"/>
    <n v="25"/>
    <x v="2"/>
    <s v="Calculated"/>
    <n v="0"/>
    <s v="N"/>
    <n v="5362.52"/>
  </r>
  <r>
    <m/>
    <m/>
    <m/>
    <m/>
    <m/>
    <m/>
    <d v="2026-09-30T00:00:00"/>
    <s v="7Z"/>
    <s v="PER2"/>
    <x v="15"/>
    <s v="PERS Plan 2"/>
    <n v="288.5"/>
    <x v="2"/>
    <s v="Calculated"/>
    <n v="0"/>
    <s v="N"/>
    <n v="5362.52"/>
  </r>
  <r>
    <m/>
    <m/>
    <m/>
    <m/>
    <m/>
    <m/>
    <d v="2026-09-30T00:00:00"/>
    <s v="7Z"/>
    <s v="PER2"/>
    <x v="15"/>
    <s v="PERS Plan 2"/>
    <n v="299.23"/>
    <x v="1"/>
    <s v="Calculated"/>
    <n v="0"/>
    <s v="N"/>
    <n v="5362.52"/>
  </r>
  <r>
    <m/>
    <m/>
    <m/>
    <m/>
    <m/>
    <m/>
    <d v="2026-09-30T00:00:00"/>
    <s v="00"/>
    <m/>
    <x v="3"/>
    <s v="PFML - Medical Leave EE"/>
    <n v="7.93"/>
    <x v="0"/>
    <s v="Calculated"/>
    <n v="0"/>
    <s v="N"/>
    <n v="3004.17"/>
  </r>
  <r>
    <m/>
    <m/>
    <m/>
    <m/>
    <m/>
    <m/>
    <d v="2026-09-30T00:00:00"/>
    <s v="00"/>
    <m/>
    <x v="0"/>
    <s v="PFML - Family Leave EE"/>
    <n v="16.309999999999999"/>
    <x v="0"/>
    <s v="Calculated"/>
    <n v="0"/>
    <s v="N"/>
    <n v="3004.17"/>
  </r>
  <r>
    <m/>
    <m/>
    <m/>
    <m/>
    <m/>
    <m/>
    <d v="2026-09-30T00:00:00"/>
    <s v="00"/>
    <m/>
    <x v="2"/>
    <s v="MedAid &amp; Suppl Pension EE"/>
    <n v="11.15"/>
    <x v="0"/>
    <s v="Calculated"/>
    <n v="0"/>
    <s v="N"/>
    <n v="3004.17"/>
  </r>
  <r>
    <m/>
    <m/>
    <m/>
    <m/>
    <m/>
    <m/>
    <d v="2026-09-30T00:00:00"/>
    <s v="00"/>
    <m/>
    <x v="4"/>
    <s v="HERP Supplemental Funding"/>
    <n v="3.91"/>
    <x v="1"/>
    <s v="Calculated"/>
    <n v="0"/>
    <s v="N"/>
    <n v="3004.17"/>
  </r>
  <r>
    <m/>
    <m/>
    <m/>
    <m/>
    <m/>
    <m/>
    <d v="2026-09-30T00:00:00"/>
    <s v="00"/>
    <m/>
    <x v="6"/>
    <s v="PFML - Medical Leave ER"/>
    <n v="9.6999999999999993"/>
    <x v="1"/>
    <s v="Calculated"/>
    <n v="0"/>
    <s v="N"/>
    <n v="3004.17"/>
  </r>
  <r>
    <m/>
    <m/>
    <m/>
    <m/>
    <m/>
    <m/>
    <d v="2026-09-30T00:00:00"/>
    <s v="00"/>
    <m/>
    <x v="7"/>
    <s v="MedAid &amp; Suppl Pension ER"/>
    <n v="11.15"/>
    <x v="1"/>
    <s v="Calculated"/>
    <n v="0"/>
    <s v="N"/>
    <n v="3004.17"/>
  </r>
  <r>
    <m/>
    <m/>
    <m/>
    <m/>
    <m/>
    <m/>
    <d v="2026-09-30T00:00:00"/>
    <s v="00"/>
    <m/>
    <x v="5"/>
    <s v="Industrial Insurance ER"/>
    <n v="16.54"/>
    <x v="1"/>
    <s v="Calculated"/>
    <n v="0"/>
    <s v="N"/>
    <n v="3004.17"/>
  </r>
  <r>
    <m/>
    <m/>
    <m/>
    <m/>
    <m/>
    <m/>
    <d v="2026-09-30T00:00:00"/>
    <s v="10"/>
    <s v="U"/>
    <x v="8"/>
    <s v="Uniform Classic"/>
    <n v="72.5"/>
    <x v="2"/>
    <s v="Calculated"/>
    <n v="0"/>
    <s v="N"/>
    <n v="3004.17"/>
  </r>
  <r>
    <m/>
    <m/>
    <m/>
    <m/>
    <m/>
    <m/>
    <d v="2026-09-30T00:00:00"/>
    <s v="49"/>
    <s v="SAV02"/>
    <x v="11"/>
    <s v="Wa State Deferred Comp Plan"/>
    <n v="90.13"/>
    <x v="2"/>
    <s v="Calculated"/>
    <n v="0"/>
    <s v="N"/>
    <n v="3004.17"/>
  </r>
  <r>
    <m/>
    <m/>
    <m/>
    <m/>
    <m/>
    <m/>
    <d v="2026-09-30T00:00:00"/>
    <s v="7X"/>
    <s v="SBRP1"/>
    <x v="10"/>
    <s v="SBRP (TIAA-CREF)"/>
    <n v="150.21"/>
    <x v="2"/>
    <s v="Calculated"/>
    <n v="0"/>
    <s v="N"/>
    <n v="3004.17"/>
  </r>
  <r>
    <m/>
    <m/>
    <m/>
    <m/>
    <m/>
    <m/>
    <d v="2026-09-30T00:00:00"/>
    <s v="7X"/>
    <s v="SBRP1"/>
    <x v="10"/>
    <s v="SBRP (TIAA-CREF)"/>
    <n v="150.21"/>
    <x v="1"/>
    <s v="Calculated"/>
    <n v="0"/>
    <s v="N"/>
    <n v="3004.17"/>
  </r>
  <r>
    <m/>
    <m/>
    <m/>
    <m/>
    <m/>
    <m/>
    <d v="2026-09-30T00:00:00"/>
    <s v="00"/>
    <m/>
    <x v="3"/>
    <s v="PFML - Medical Leave EE"/>
    <n v="1.46"/>
    <x v="0"/>
    <s v="Calculated"/>
    <n v="0"/>
    <s v="N"/>
    <n v="551.25"/>
  </r>
  <r>
    <m/>
    <m/>
    <m/>
    <m/>
    <m/>
    <m/>
    <d v="2026-09-30T00:00:00"/>
    <s v="00"/>
    <m/>
    <x v="0"/>
    <s v="PFML - Family Leave EE"/>
    <n v="2.99"/>
    <x v="0"/>
    <s v="Calculated"/>
    <n v="0"/>
    <s v="N"/>
    <n v="551.25"/>
  </r>
  <r>
    <m/>
    <m/>
    <m/>
    <m/>
    <m/>
    <m/>
    <d v="2026-09-30T00:00:00"/>
    <s v="00"/>
    <m/>
    <x v="2"/>
    <s v="MedAid &amp; Suppl Pension EE"/>
    <n v="2.09"/>
    <x v="0"/>
    <s v="Calculated"/>
    <n v="0"/>
    <s v="N"/>
    <n v="551.25"/>
  </r>
  <r>
    <m/>
    <m/>
    <m/>
    <m/>
    <m/>
    <m/>
    <d v="2026-09-30T00:00:00"/>
    <s v="00"/>
    <m/>
    <x v="7"/>
    <s v="MedAid &amp; Suppl Pension ER"/>
    <n v="2.09"/>
    <x v="1"/>
    <s v="Calculated"/>
    <n v="0"/>
    <s v="N"/>
    <n v="551.25"/>
  </r>
  <r>
    <m/>
    <m/>
    <m/>
    <m/>
    <m/>
    <m/>
    <d v="2026-09-30T00:00:00"/>
    <s v="00"/>
    <m/>
    <x v="5"/>
    <s v="Industrial Insurance ER"/>
    <n v="3.1"/>
    <x v="1"/>
    <s v="Calculated"/>
    <n v="0"/>
    <s v="N"/>
    <n v="551.25"/>
  </r>
  <r>
    <m/>
    <m/>
    <m/>
    <m/>
    <m/>
    <m/>
    <d v="2026-09-30T00:00:00"/>
    <s v="00"/>
    <m/>
    <x v="6"/>
    <s v="PFML - Medical Leave ER"/>
    <n v="1.78"/>
    <x v="1"/>
    <s v="Calculated"/>
    <n v="0"/>
    <s v="N"/>
    <n v="551.25"/>
  </r>
  <r>
    <m/>
    <m/>
    <m/>
    <m/>
    <m/>
    <m/>
    <d v="2026-09-30T00:00:00"/>
    <s v="00"/>
    <m/>
    <x v="0"/>
    <s v="PFML - Family Leave EE"/>
    <n v="13.35"/>
    <x v="0"/>
    <s v="Calculated"/>
    <n v="0"/>
    <s v="N"/>
    <n v="2458.42"/>
  </r>
  <r>
    <m/>
    <m/>
    <m/>
    <m/>
    <m/>
    <m/>
    <d v="2026-09-30T00:00:00"/>
    <s v="00"/>
    <m/>
    <x v="31"/>
    <s v="Dues - IOUE"/>
    <n v="36.880000000000003"/>
    <x v="0"/>
    <s v="Calculated"/>
    <n v="0"/>
    <s v="N"/>
    <n v="2458.42"/>
  </r>
  <r>
    <m/>
    <m/>
    <m/>
    <m/>
    <m/>
    <m/>
    <d v="2026-09-30T00:00:00"/>
    <s v="00"/>
    <m/>
    <x v="3"/>
    <s v="PFML - Medical Leave EE"/>
    <n v="6.49"/>
    <x v="0"/>
    <s v="Calculated"/>
    <n v="0"/>
    <s v="N"/>
    <n v="2458.42"/>
  </r>
  <r>
    <m/>
    <m/>
    <m/>
    <m/>
    <m/>
    <m/>
    <d v="2026-09-30T00:00:00"/>
    <s v="00"/>
    <m/>
    <x v="2"/>
    <s v="MedAid &amp; Suppl Pension EE"/>
    <n v="11.15"/>
    <x v="0"/>
    <s v="Calculated"/>
    <n v="0"/>
    <s v="N"/>
    <n v="2458.42"/>
  </r>
  <r>
    <m/>
    <m/>
    <m/>
    <m/>
    <m/>
    <m/>
    <d v="2026-09-30T00:00:00"/>
    <s v="00"/>
    <m/>
    <x v="20"/>
    <s v="Pension - IOUE Custodian"/>
    <n v="86.67"/>
    <x v="2"/>
    <s v="Calculated"/>
    <n v="0"/>
    <s v="N"/>
    <n v="2458.42"/>
  </r>
  <r>
    <m/>
    <m/>
    <m/>
    <m/>
    <m/>
    <m/>
    <d v="2026-09-30T00:00:00"/>
    <s v="00"/>
    <m/>
    <x v="5"/>
    <s v="Industrial Insurance ER"/>
    <n v="16.54"/>
    <x v="1"/>
    <s v="Calculated"/>
    <n v="0"/>
    <s v="N"/>
    <n v="2458.42"/>
  </r>
  <r>
    <m/>
    <m/>
    <m/>
    <m/>
    <m/>
    <m/>
    <d v="2026-09-30T00:00:00"/>
    <s v="00"/>
    <m/>
    <x v="6"/>
    <s v="PFML - Medical Leave ER"/>
    <n v="7.94"/>
    <x v="1"/>
    <s v="Calculated"/>
    <n v="0"/>
    <s v="N"/>
    <n v="2458.42"/>
  </r>
  <r>
    <m/>
    <m/>
    <m/>
    <m/>
    <m/>
    <m/>
    <d v="2026-09-30T00:00:00"/>
    <s v="00"/>
    <m/>
    <x v="7"/>
    <s v="MedAid &amp; Suppl Pension ER"/>
    <n v="11.15"/>
    <x v="1"/>
    <s v="Calculated"/>
    <n v="0"/>
    <s v="N"/>
    <n v="2458.42"/>
  </r>
  <r>
    <m/>
    <m/>
    <m/>
    <m/>
    <m/>
    <m/>
    <d v="2026-09-30T00:00:00"/>
    <s v="10"/>
    <s v="U3"/>
    <x v="19"/>
    <s v="Uniform Select"/>
    <n v="82"/>
    <x v="2"/>
    <s v="Calculated"/>
    <n v="0"/>
    <s v="N"/>
    <n v="2458.42"/>
  </r>
  <r>
    <m/>
    <m/>
    <m/>
    <m/>
    <m/>
    <m/>
    <d v="2026-09-30T00:00:00"/>
    <s v="31"/>
    <s v="OLTD11"/>
    <x v="9"/>
    <s v="Long Term Disability"/>
    <n v="9.25"/>
    <x v="0"/>
    <s v="Calculated"/>
    <n v="0"/>
    <s v="N"/>
    <n v="2458.42"/>
  </r>
  <r>
    <m/>
    <m/>
    <m/>
    <m/>
    <m/>
    <m/>
    <d v="2026-09-30T00:00:00"/>
    <s v="49"/>
    <s v="SAV02"/>
    <x v="11"/>
    <s v="Wa State Deferred Comp Plan"/>
    <n v="125"/>
    <x v="2"/>
    <s v="Calculated"/>
    <n v="0"/>
    <s v="N"/>
    <n v="2458.42"/>
  </r>
  <r>
    <m/>
    <m/>
    <m/>
    <m/>
    <m/>
    <m/>
    <d v="2026-09-30T00:00:00"/>
    <s v="60"/>
    <s v="FSA01"/>
    <x v="14"/>
    <s v="Flexible Spending Account"/>
    <n v="100"/>
    <x v="2"/>
    <s v="Calculated"/>
    <n v="0"/>
    <s v="N"/>
    <n v="2458.42"/>
  </r>
  <r>
    <m/>
    <m/>
    <m/>
    <m/>
    <m/>
    <m/>
    <d v="2026-09-30T00:00:00"/>
    <s v="7Z"/>
    <s v="PER2"/>
    <x v="15"/>
    <s v="PERS Plan 2"/>
    <n v="132.26"/>
    <x v="2"/>
    <s v="Calculated"/>
    <n v="0"/>
    <s v="N"/>
    <n v="2458.42"/>
  </r>
  <r>
    <m/>
    <m/>
    <m/>
    <m/>
    <m/>
    <m/>
    <d v="2026-09-30T00:00:00"/>
    <s v="7Z"/>
    <s v="PER2"/>
    <x v="15"/>
    <s v="PERS Plan 2"/>
    <n v="137.18"/>
    <x v="1"/>
    <s v="Calculated"/>
    <n v="0"/>
    <s v="N"/>
    <n v="2458.42"/>
  </r>
  <r>
    <m/>
    <m/>
    <m/>
    <m/>
    <m/>
    <m/>
    <d v="2026-09-30T00:00:00"/>
    <s v="00"/>
    <m/>
    <x v="2"/>
    <s v="MedAid &amp; Suppl Pension EE"/>
    <n v="11.15"/>
    <x v="0"/>
    <s v="Calculated"/>
    <n v="0"/>
    <s v="N"/>
    <n v="3587.37"/>
  </r>
  <r>
    <m/>
    <m/>
    <m/>
    <m/>
    <m/>
    <m/>
    <d v="2026-09-30T00:00:00"/>
    <s v="00"/>
    <m/>
    <x v="3"/>
    <s v="PFML - Medical Leave EE"/>
    <n v="9.4700000000000006"/>
    <x v="0"/>
    <s v="Calculated"/>
    <n v="0"/>
    <s v="N"/>
    <n v="3587.37"/>
  </r>
  <r>
    <m/>
    <m/>
    <m/>
    <m/>
    <m/>
    <m/>
    <d v="2026-09-30T00:00:00"/>
    <s v="00"/>
    <m/>
    <x v="0"/>
    <s v="PFML - Family Leave EE"/>
    <n v="19.48"/>
    <x v="0"/>
    <s v="Calculated"/>
    <n v="0"/>
    <s v="N"/>
    <n v="3587.37"/>
  </r>
  <r>
    <m/>
    <m/>
    <m/>
    <m/>
    <m/>
    <m/>
    <d v="2026-09-30T00:00:00"/>
    <s v="00"/>
    <m/>
    <x v="4"/>
    <s v="HERP Supplemental Funding"/>
    <n v="4.66"/>
    <x v="1"/>
    <s v="Calculated"/>
    <n v="0"/>
    <s v="N"/>
    <n v="3587.37"/>
  </r>
  <r>
    <m/>
    <m/>
    <m/>
    <m/>
    <m/>
    <m/>
    <d v="2026-09-30T00:00:00"/>
    <s v="00"/>
    <m/>
    <x v="5"/>
    <s v="Industrial Insurance ER"/>
    <n v="16.54"/>
    <x v="1"/>
    <s v="Calculated"/>
    <n v="0"/>
    <s v="N"/>
    <n v="3587.37"/>
  </r>
  <r>
    <m/>
    <m/>
    <m/>
    <m/>
    <m/>
    <m/>
    <d v="2026-09-30T00:00:00"/>
    <s v="00"/>
    <m/>
    <x v="7"/>
    <s v="MedAid &amp; Suppl Pension ER"/>
    <n v="11.15"/>
    <x v="1"/>
    <s v="Calculated"/>
    <n v="0"/>
    <s v="N"/>
    <n v="3587.37"/>
  </r>
  <r>
    <m/>
    <m/>
    <m/>
    <m/>
    <m/>
    <m/>
    <d v="2026-09-30T00:00:00"/>
    <s v="00"/>
    <m/>
    <x v="6"/>
    <s v="PFML - Medical Leave ER"/>
    <n v="11.59"/>
    <x v="1"/>
    <s v="Calculated"/>
    <n v="0"/>
    <s v="N"/>
    <n v="3587.37"/>
  </r>
  <r>
    <m/>
    <m/>
    <m/>
    <m/>
    <m/>
    <m/>
    <d v="2026-09-30T00:00:00"/>
    <s v="10"/>
    <s v="U"/>
    <x v="8"/>
    <s v="Uniform Classic"/>
    <n v="72.5"/>
    <x v="2"/>
    <s v="Calculated"/>
    <n v="0"/>
    <s v="N"/>
    <n v="3587.37"/>
  </r>
  <r>
    <m/>
    <m/>
    <m/>
    <m/>
    <m/>
    <m/>
    <d v="2026-09-30T00:00:00"/>
    <s v="31"/>
    <s v="OLTD03"/>
    <x v="9"/>
    <s v="Long Term Disability"/>
    <n v="17.940000000000001"/>
    <x v="0"/>
    <s v="Calculated"/>
    <n v="0"/>
    <s v="N"/>
    <n v="3587.37"/>
  </r>
  <r>
    <m/>
    <m/>
    <m/>
    <m/>
    <m/>
    <m/>
    <d v="2026-09-30T00:00:00"/>
    <s v="7X"/>
    <s v="SBRP3"/>
    <x v="10"/>
    <s v="SBRP (TIAA-CREF)"/>
    <n v="358.74"/>
    <x v="2"/>
    <s v="Calculated"/>
    <n v="0"/>
    <s v="N"/>
    <n v="3587.37"/>
  </r>
  <r>
    <m/>
    <m/>
    <m/>
    <m/>
    <m/>
    <m/>
    <d v="2026-09-30T00:00:00"/>
    <s v="7X"/>
    <s v="SBRP3"/>
    <x v="10"/>
    <s v="SBRP (TIAA-CREF)"/>
    <n v="358.74"/>
    <x v="1"/>
    <s v="Calculated"/>
    <n v="0"/>
    <s v="N"/>
    <n v="3587.37"/>
  </r>
  <r>
    <m/>
    <m/>
    <m/>
    <m/>
    <m/>
    <m/>
    <d v="2026-09-30T00:00:00"/>
    <s v="00"/>
    <m/>
    <x v="3"/>
    <s v="PFML - Medical Leave EE"/>
    <n v="1.52"/>
    <x v="0"/>
    <s v="Calculated"/>
    <n v="0"/>
    <s v="N"/>
    <n v="576"/>
  </r>
  <r>
    <m/>
    <m/>
    <m/>
    <m/>
    <m/>
    <m/>
    <d v="2026-09-30T00:00:00"/>
    <s v="00"/>
    <m/>
    <x v="2"/>
    <s v="MedAid &amp; Suppl Pension EE"/>
    <n v="3.34"/>
    <x v="0"/>
    <s v="Calculated"/>
    <n v="0"/>
    <s v="N"/>
    <n v="576"/>
  </r>
  <r>
    <m/>
    <m/>
    <m/>
    <m/>
    <m/>
    <m/>
    <d v="2026-09-30T00:00:00"/>
    <s v="00"/>
    <m/>
    <x v="0"/>
    <s v="PFML - Family Leave EE"/>
    <n v="3.13"/>
    <x v="0"/>
    <s v="Calculated"/>
    <n v="0"/>
    <s v="N"/>
    <n v="576"/>
  </r>
  <r>
    <m/>
    <m/>
    <m/>
    <m/>
    <m/>
    <m/>
    <d v="2026-09-30T00:00:00"/>
    <s v="00"/>
    <m/>
    <x v="7"/>
    <s v="MedAid &amp; Suppl Pension ER"/>
    <n v="3.34"/>
    <x v="1"/>
    <s v="Calculated"/>
    <n v="0"/>
    <s v="N"/>
    <n v="576"/>
  </r>
  <r>
    <m/>
    <m/>
    <m/>
    <m/>
    <m/>
    <m/>
    <d v="2026-09-30T00:00:00"/>
    <s v="00"/>
    <m/>
    <x v="6"/>
    <s v="PFML - Medical Leave ER"/>
    <n v="1.86"/>
    <x v="1"/>
    <s v="Calculated"/>
    <n v="0"/>
    <s v="N"/>
    <n v="576"/>
  </r>
  <r>
    <m/>
    <m/>
    <m/>
    <m/>
    <m/>
    <m/>
    <d v="2026-09-30T00:00:00"/>
    <s v="00"/>
    <m/>
    <x v="5"/>
    <s v="Industrial Insurance ER"/>
    <n v="4.96"/>
    <x v="1"/>
    <s v="Calculated"/>
    <n v="0"/>
    <s v="N"/>
    <n v="576"/>
  </r>
  <r>
    <m/>
    <m/>
    <m/>
    <m/>
    <m/>
    <m/>
    <d v="2026-09-30T00:00:00"/>
    <s v="00"/>
    <m/>
    <x v="17"/>
    <s v="Dues - WEA PTE"/>
    <n v="39.770000000000003"/>
    <x v="0"/>
    <s v="Calculated"/>
    <n v="0"/>
    <s v="N"/>
    <n v="4835.38"/>
  </r>
  <r>
    <m/>
    <m/>
    <m/>
    <m/>
    <m/>
    <m/>
    <d v="2026-09-30T00:00:00"/>
    <s v="00"/>
    <m/>
    <x v="3"/>
    <s v="PFML - Medical Leave EE"/>
    <n v="12.77"/>
    <x v="0"/>
    <s v="Calculated"/>
    <n v="0"/>
    <s v="N"/>
    <n v="4835.38"/>
  </r>
  <r>
    <m/>
    <m/>
    <m/>
    <m/>
    <m/>
    <m/>
    <d v="2026-09-30T00:00:00"/>
    <s v="00"/>
    <m/>
    <x v="0"/>
    <s v="PFML - Family Leave EE"/>
    <n v="26.26"/>
    <x v="0"/>
    <s v="Calculated"/>
    <n v="0"/>
    <s v="N"/>
    <n v="4835.38"/>
  </r>
  <r>
    <m/>
    <m/>
    <m/>
    <m/>
    <m/>
    <m/>
    <d v="2026-09-30T00:00:00"/>
    <s v="00"/>
    <m/>
    <x v="2"/>
    <s v="MedAid &amp; Suppl Pension EE"/>
    <n v="11.15"/>
    <x v="0"/>
    <s v="Calculated"/>
    <n v="0"/>
    <s v="N"/>
    <n v="4835.38"/>
  </r>
  <r>
    <m/>
    <m/>
    <m/>
    <m/>
    <m/>
    <m/>
    <d v="2026-09-30T00:00:00"/>
    <s v="00"/>
    <m/>
    <x v="5"/>
    <s v="Industrial Insurance ER"/>
    <n v="16.54"/>
    <x v="1"/>
    <s v="Calculated"/>
    <n v="0"/>
    <s v="N"/>
    <n v="4835.38"/>
  </r>
  <r>
    <m/>
    <m/>
    <m/>
    <m/>
    <m/>
    <m/>
    <d v="2026-09-30T00:00:00"/>
    <s v="00"/>
    <m/>
    <x v="7"/>
    <s v="MedAid &amp; Suppl Pension ER"/>
    <n v="11.15"/>
    <x v="1"/>
    <s v="Calculated"/>
    <n v="0"/>
    <s v="N"/>
    <n v="4835.38"/>
  </r>
  <r>
    <m/>
    <m/>
    <m/>
    <m/>
    <m/>
    <m/>
    <d v="2026-09-30T00:00:00"/>
    <s v="00"/>
    <m/>
    <x v="6"/>
    <s v="PFML - Medical Leave ER"/>
    <n v="15.62"/>
    <x v="1"/>
    <s v="Calculated"/>
    <n v="0"/>
    <s v="N"/>
    <n v="4835.38"/>
  </r>
  <r>
    <m/>
    <m/>
    <m/>
    <m/>
    <m/>
    <m/>
    <d v="2026-09-30T00:00:00"/>
    <s v="10"/>
    <s v="U"/>
    <x v="8"/>
    <s v="Uniform Classic"/>
    <n v="72.5"/>
    <x v="2"/>
    <s v="Calculated"/>
    <n v="0"/>
    <s v="N"/>
    <n v="4835.38"/>
  </r>
  <r>
    <m/>
    <m/>
    <m/>
    <m/>
    <m/>
    <m/>
    <d v="2026-09-30T00:00:00"/>
    <s v="31"/>
    <s v="OLTD11"/>
    <x v="9"/>
    <s v="Long Term Disability"/>
    <n v="17.89"/>
    <x v="0"/>
    <s v="Calculated"/>
    <n v="0"/>
    <s v="N"/>
    <n v="4835.38"/>
  </r>
  <r>
    <m/>
    <m/>
    <m/>
    <m/>
    <m/>
    <m/>
    <d v="2026-09-30T00:00:00"/>
    <s v="7Z"/>
    <s v="PER2"/>
    <x v="15"/>
    <s v="PERS Plan 2"/>
    <n v="260.14"/>
    <x v="2"/>
    <s v="Calculated"/>
    <n v="0"/>
    <s v="N"/>
    <n v="4835.38"/>
  </r>
  <r>
    <m/>
    <m/>
    <m/>
    <m/>
    <m/>
    <m/>
    <d v="2026-09-30T00:00:00"/>
    <s v="7Z"/>
    <s v="PER2"/>
    <x v="15"/>
    <s v="PERS Plan 2"/>
    <n v="269.81"/>
    <x v="1"/>
    <s v="Calculated"/>
    <n v="0"/>
    <s v="N"/>
    <n v="4835.38"/>
  </r>
  <r>
    <m/>
    <m/>
    <m/>
    <m/>
    <m/>
    <m/>
    <d v="2026-09-30T00:00:00"/>
    <s v="A4"/>
    <s v="SURTU"/>
    <x v="16"/>
    <s v="Tobacco User Medical Surcharge"/>
    <n v="12.5"/>
    <x v="2"/>
    <s v="Calculated"/>
    <n v="0"/>
    <s v="N"/>
    <n v="4835.38"/>
  </r>
  <r>
    <m/>
    <m/>
    <m/>
    <m/>
    <m/>
    <m/>
    <d v="2026-09-30T00:00:00"/>
    <s v="00"/>
    <m/>
    <x v="2"/>
    <s v="MedAid &amp; Suppl Pension EE"/>
    <n v="11.15"/>
    <x v="0"/>
    <s v="Calculated"/>
    <n v="0"/>
    <s v="N"/>
    <n v="1824.02"/>
  </r>
  <r>
    <m/>
    <m/>
    <m/>
    <m/>
    <m/>
    <m/>
    <d v="2026-09-30T00:00:00"/>
    <s v="00"/>
    <m/>
    <x v="3"/>
    <s v="PFML - Medical Leave EE"/>
    <n v="4.82"/>
    <x v="0"/>
    <s v="Calculated"/>
    <n v="0"/>
    <s v="N"/>
    <n v="1824.02"/>
  </r>
  <r>
    <m/>
    <m/>
    <m/>
    <m/>
    <m/>
    <m/>
    <d v="2026-09-30T00:00:00"/>
    <s v="00"/>
    <m/>
    <x v="0"/>
    <s v="PFML - Family Leave EE"/>
    <n v="9.9"/>
    <x v="0"/>
    <s v="Calculated"/>
    <n v="0"/>
    <s v="N"/>
    <n v="1824.02"/>
  </r>
  <r>
    <m/>
    <m/>
    <m/>
    <m/>
    <m/>
    <m/>
    <d v="2026-09-30T00:00:00"/>
    <s v="00"/>
    <m/>
    <x v="7"/>
    <s v="MedAid &amp; Suppl Pension ER"/>
    <n v="11.15"/>
    <x v="1"/>
    <s v="Calculated"/>
    <n v="0"/>
    <s v="N"/>
    <n v="1824.02"/>
  </r>
  <r>
    <m/>
    <m/>
    <m/>
    <m/>
    <m/>
    <m/>
    <d v="2026-09-30T00:00:00"/>
    <s v="00"/>
    <m/>
    <x v="5"/>
    <s v="Industrial Insurance ER"/>
    <n v="16.54"/>
    <x v="1"/>
    <s v="Calculated"/>
    <n v="0"/>
    <s v="N"/>
    <n v="1824.02"/>
  </r>
  <r>
    <m/>
    <m/>
    <m/>
    <m/>
    <m/>
    <m/>
    <d v="2026-09-30T00:00:00"/>
    <s v="00"/>
    <m/>
    <x v="6"/>
    <s v="PFML - Medical Leave ER"/>
    <n v="5.89"/>
    <x v="1"/>
    <s v="Calculated"/>
    <n v="0"/>
    <s v="N"/>
    <n v="1824.02"/>
  </r>
  <r>
    <m/>
    <m/>
    <m/>
    <m/>
    <m/>
    <m/>
    <d v="2026-09-30T00:00:00"/>
    <s v="10"/>
    <s v="U"/>
    <x v="8"/>
    <s v="Uniform Classic"/>
    <n v="145"/>
    <x v="2"/>
    <s v="Calculated"/>
    <n v="0"/>
    <s v="N"/>
    <n v="1824.02"/>
  </r>
  <r>
    <m/>
    <m/>
    <m/>
    <m/>
    <m/>
    <m/>
    <d v="2026-09-30T00:00:00"/>
    <s v="7Z"/>
    <s v="PER2"/>
    <x v="15"/>
    <s v="PERS Plan 2"/>
    <n v="98.13"/>
    <x v="2"/>
    <s v="Calculated"/>
    <n v="0"/>
    <s v="N"/>
    <n v="1824.02"/>
  </r>
  <r>
    <m/>
    <m/>
    <m/>
    <m/>
    <m/>
    <m/>
    <d v="2026-09-30T00:00:00"/>
    <s v="7Z"/>
    <s v="PER2"/>
    <x v="15"/>
    <s v="PERS Plan 2"/>
    <n v="101.78"/>
    <x v="1"/>
    <s v="Calculated"/>
    <n v="0"/>
    <s v="N"/>
    <n v="1824.02"/>
  </r>
  <r>
    <m/>
    <m/>
    <m/>
    <m/>
    <m/>
    <m/>
    <d v="2026-09-30T00:00:00"/>
    <s v="00"/>
    <m/>
    <x v="3"/>
    <s v="PFML - Medical Leave EE"/>
    <n v="7.93"/>
    <x v="0"/>
    <s v="Calculated"/>
    <n v="0"/>
    <s v="N"/>
    <n v="3004.17"/>
  </r>
  <r>
    <m/>
    <m/>
    <m/>
    <m/>
    <m/>
    <m/>
    <d v="2026-09-30T00:00:00"/>
    <s v="00"/>
    <m/>
    <x v="2"/>
    <s v="MedAid &amp; Suppl Pension EE"/>
    <n v="11.15"/>
    <x v="0"/>
    <s v="Calculated"/>
    <n v="0"/>
    <s v="N"/>
    <n v="3004.17"/>
  </r>
  <r>
    <m/>
    <m/>
    <m/>
    <m/>
    <m/>
    <m/>
    <d v="2026-09-30T00:00:00"/>
    <s v="00"/>
    <m/>
    <x v="0"/>
    <s v="PFML - Family Leave EE"/>
    <n v="16.309999999999999"/>
    <x v="0"/>
    <s v="Calculated"/>
    <n v="0"/>
    <s v="N"/>
    <n v="3004.17"/>
  </r>
  <r>
    <m/>
    <m/>
    <m/>
    <m/>
    <m/>
    <m/>
    <d v="2026-09-30T00:00:00"/>
    <s v="00"/>
    <m/>
    <x v="5"/>
    <s v="Industrial Insurance ER"/>
    <n v="16.54"/>
    <x v="1"/>
    <s v="Calculated"/>
    <n v="0"/>
    <s v="N"/>
    <n v="3004.17"/>
  </r>
  <r>
    <m/>
    <m/>
    <m/>
    <m/>
    <m/>
    <m/>
    <d v="2026-09-30T00:00:00"/>
    <s v="00"/>
    <m/>
    <x v="6"/>
    <s v="PFML - Medical Leave ER"/>
    <n v="9.6999999999999993"/>
    <x v="1"/>
    <s v="Calculated"/>
    <n v="0"/>
    <s v="N"/>
    <n v="3004.17"/>
  </r>
  <r>
    <m/>
    <m/>
    <m/>
    <m/>
    <m/>
    <m/>
    <d v="2026-09-30T00:00:00"/>
    <s v="00"/>
    <m/>
    <x v="7"/>
    <s v="MedAid &amp; Suppl Pension ER"/>
    <n v="11.15"/>
    <x v="1"/>
    <s v="Calculated"/>
    <n v="0"/>
    <s v="N"/>
    <n v="3004.17"/>
  </r>
  <r>
    <m/>
    <m/>
    <m/>
    <m/>
    <m/>
    <m/>
    <d v="2026-09-30T00:00:00"/>
    <s v="31"/>
    <s v="OLTD18"/>
    <x v="9"/>
    <s v="Long Term Disability"/>
    <n v="7.21"/>
    <x v="0"/>
    <s v="Calculated"/>
    <n v="0"/>
    <s v="N"/>
    <n v="3004.17"/>
  </r>
  <r>
    <m/>
    <m/>
    <m/>
    <m/>
    <m/>
    <m/>
    <d v="2026-09-30T00:00:00"/>
    <s v="49"/>
    <s v="SAV02"/>
    <x v="11"/>
    <s v="Wa State Deferred Comp Plan"/>
    <n v="90.13"/>
    <x v="2"/>
    <s v="Calculated"/>
    <n v="0"/>
    <s v="N"/>
    <n v="3004.17"/>
  </r>
  <r>
    <m/>
    <m/>
    <m/>
    <m/>
    <m/>
    <m/>
    <d v="2026-09-30T00:00:00"/>
    <s v="7Z"/>
    <s v="PER3SB"/>
    <x v="12"/>
    <s v="PERS 3 Self Investment"/>
    <n v="150.21"/>
    <x v="2"/>
    <s v="Calculated"/>
    <n v="0"/>
    <s v="N"/>
    <n v="3004.17"/>
  </r>
  <r>
    <m/>
    <m/>
    <m/>
    <m/>
    <m/>
    <m/>
    <d v="2026-09-30T00:00:00"/>
    <s v="7Z"/>
    <s v="PER3SB"/>
    <x v="12"/>
    <s v="PERS 3 Self Investment"/>
    <n v="167.63"/>
    <x v="1"/>
    <s v="Calculated"/>
    <n v="0"/>
    <s v="N"/>
    <n v="3004.17"/>
  </r>
  <r>
    <m/>
    <m/>
    <m/>
    <m/>
    <m/>
    <m/>
    <d v="2026-09-30T00:00:00"/>
    <s v="00"/>
    <m/>
    <x v="0"/>
    <s v="PFML - Family Leave EE"/>
    <n v="21.58"/>
    <x v="0"/>
    <s v="Calculated"/>
    <n v="0"/>
    <s v="N"/>
    <n v="3974.51"/>
  </r>
  <r>
    <m/>
    <m/>
    <m/>
    <m/>
    <m/>
    <m/>
    <d v="2026-09-30T00:00:00"/>
    <s v="00"/>
    <m/>
    <x v="2"/>
    <s v="MedAid &amp; Suppl Pension EE"/>
    <n v="11.15"/>
    <x v="0"/>
    <s v="Calculated"/>
    <n v="0"/>
    <s v="N"/>
    <n v="3974.51"/>
  </r>
  <r>
    <m/>
    <m/>
    <m/>
    <m/>
    <m/>
    <m/>
    <d v="2026-09-30T00:00:00"/>
    <s v="00"/>
    <m/>
    <x v="13"/>
    <s v="MetLife"/>
    <n v="34.51"/>
    <x v="0"/>
    <s v="Calculated"/>
    <n v="0"/>
    <s v="N"/>
    <n v="3974.51"/>
  </r>
  <r>
    <m/>
    <m/>
    <m/>
    <m/>
    <m/>
    <m/>
    <d v="2026-09-30T00:00:00"/>
    <s v="00"/>
    <m/>
    <x v="3"/>
    <s v="PFML - Medical Leave EE"/>
    <n v="10.49"/>
    <x v="0"/>
    <s v="Calculated"/>
    <n v="0"/>
    <s v="N"/>
    <n v="3974.51"/>
  </r>
  <r>
    <m/>
    <m/>
    <m/>
    <m/>
    <m/>
    <m/>
    <d v="2026-09-30T00:00:00"/>
    <s v="00"/>
    <m/>
    <x v="6"/>
    <s v="PFML - Medical Leave ER"/>
    <n v="12.84"/>
    <x v="1"/>
    <s v="Calculated"/>
    <n v="0"/>
    <s v="N"/>
    <n v="3974.51"/>
  </r>
  <r>
    <m/>
    <m/>
    <m/>
    <m/>
    <m/>
    <m/>
    <d v="2026-09-30T00:00:00"/>
    <s v="00"/>
    <m/>
    <x v="7"/>
    <s v="MedAid &amp; Suppl Pension ER"/>
    <n v="11.15"/>
    <x v="1"/>
    <s v="Calculated"/>
    <n v="0"/>
    <s v="N"/>
    <n v="3974.51"/>
  </r>
  <r>
    <m/>
    <m/>
    <m/>
    <m/>
    <m/>
    <m/>
    <d v="2026-09-30T00:00:00"/>
    <s v="00"/>
    <m/>
    <x v="5"/>
    <s v="Industrial Insurance ER"/>
    <n v="16.54"/>
    <x v="1"/>
    <s v="Calculated"/>
    <n v="0"/>
    <s v="N"/>
    <n v="3974.51"/>
  </r>
  <r>
    <m/>
    <m/>
    <m/>
    <m/>
    <m/>
    <m/>
    <d v="2026-09-30T00:00:00"/>
    <s v="10"/>
    <s v="C"/>
    <x v="27"/>
    <s v="Kaiser WA Classic"/>
    <n v="141"/>
    <x v="2"/>
    <s v="Calculated"/>
    <n v="0"/>
    <s v="N"/>
    <n v="3974.51"/>
  </r>
  <r>
    <m/>
    <m/>
    <m/>
    <m/>
    <m/>
    <m/>
    <d v="2026-09-30T00:00:00"/>
    <s v="31"/>
    <s v="OLTD11"/>
    <x v="9"/>
    <s v="Long Term Disability"/>
    <n v="15.5"/>
    <x v="0"/>
    <s v="Calculated"/>
    <n v="0"/>
    <s v="N"/>
    <n v="3974.51"/>
  </r>
  <r>
    <m/>
    <m/>
    <m/>
    <m/>
    <m/>
    <m/>
    <d v="2026-09-30T00:00:00"/>
    <s v="46"/>
    <s v="SAV01"/>
    <x v="23"/>
    <s v="SBVIP Pre &amp; After Tax"/>
    <n v="596.17999999999995"/>
    <x v="0"/>
    <s v="Calculated"/>
    <n v="0"/>
    <s v="N"/>
    <n v="3974.51"/>
  </r>
  <r>
    <m/>
    <m/>
    <m/>
    <m/>
    <m/>
    <m/>
    <d v="2026-09-30T00:00:00"/>
    <s v="49"/>
    <s v="SAV02"/>
    <x v="11"/>
    <s v="Wa State Deferred Comp Plan"/>
    <n v="794.9"/>
    <x v="0"/>
    <s v="Calculated"/>
    <n v="0"/>
    <s v="N"/>
    <n v="3974.51"/>
  </r>
  <r>
    <m/>
    <m/>
    <m/>
    <m/>
    <m/>
    <m/>
    <d v="2026-09-30T00:00:00"/>
    <s v="7Z"/>
    <s v="PER2"/>
    <x v="15"/>
    <s v="PERS Plan 2"/>
    <n v="213.83"/>
    <x v="2"/>
    <s v="Calculated"/>
    <n v="0"/>
    <s v="N"/>
    <n v="3974.51"/>
  </r>
  <r>
    <m/>
    <m/>
    <m/>
    <m/>
    <m/>
    <m/>
    <d v="2026-09-30T00:00:00"/>
    <s v="7Z"/>
    <s v="PER2"/>
    <x v="15"/>
    <s v="PERS Plan 2"/>
    <n v="221.78"/>
    <x v="1"/>
    <s v="Calculated"/>
    <n v="0"/>
    <s v="N"/>
    <n v="3974.51"/>
  </r>
  <r>
    <m/>
    <m/>
    <m/>
    <m/>
    <m/>
    <m/>
    <d v="2026-09-30T00:00:00"/>
    <s v="00"/>
    <m/>
    <x v="2"/>
    <s v="MedAid &amp; Suppl Pension EE"/>
    <n v="2.9"/>
    <x v="0"/>
    <s v="Calculated"/>
    <n v="0"/>
    <s v="N"/>
    <n v="1170.83"/>
  </r>
  <r>
    <m/>
    <m/>
    <m/>
    <m/>
    <m/>
    <m/>
    <d v="2026-09-30T00:00:00"/>
    <s v="00"/>
    <m/>
    <x v="0"/>
    <s v="PFML - Family Leave EE"/>
    <n v="6.36"/>
    <x v="0"/>
    <s v="Calculated"/>
    <n v="0"/>
    <s v="N"/>
    <n v="1170.83"/>
  </r>
  <r>
    <m/>
    <m/>
    <m/>
    <m/>
    <m/>
    <m/>
    <d v="2026-09-30T00:00:00"/>
    <s v="00"/>
    <m/>
    <x v="3"/>
    <s v="PFML - Medical Leave EE"/>
    <n v="3.09"/>
    <x v="0"/>
    <s v="Calculated"/>
    <n v="0"/>
    <s v="N"/>
    <n v="1170.83"/>
  </r>
  <r>
    <m/>
    <m/>
    <m/>
    <m/>
    <m/>
    <m/>
    <d v="2026-09-30T00:00:00"/>
    <s v="00"/>
    <m/>
    <x v="6"/>
    <s v="PFML - Medical Leave ER"/>
    <n v="3.78"/>
    <x v="1"/>
    <s v="Calculated"/>
    <n v="0"/>
    <s v="N"/>
    <n v="1170.83"/>
  </r>
  <r>
    <m/>
    <m/>
    <m/>
    <m/>
    <m/>
    <m/>
    <d v="2026-09-30T00:00:00"/>
    <s v="00"/>
    <m/>
    <x v="7"/>
    <s v="MedAid &amp; Suppl Pension ER"/>
    <n v="2.9"/>
    <x v="1"/>
    <s v="Calculated"/>
    <n v="0"/>
    <s v="N"/>
    <n v="1170.83"/>
  </r>
  <r>
    <m/>
    <m/>
    <m/>
    <m/>
    <m/>
    <m/>
    <d v="2026-09-30T00:00:00"/>
    <s v="00"/>
    <m/>
    <x v="5"/>
    <s v="Industrial Insurance ER"/>
    <n v="4.3"/>
    <x v="1"/>
    <s v="Calculated"/>
    <n v="0"/>
    <s v="N"/>
    <n v="1170.83"/>
  </r>
  <r>
    <m/>
    <m/>
    <m/>
    <m/>
    <m/>
    <m/>
    <d v="2026-09-30T00:00:00"/>
    <s v="00"/>
    <m/>
    <x v="4"/>
    <s v="HERP Supplemental Funding"/>
    <n v="1.52"/>
    <x v="1"/>
    <s v="Calculated"/>
    <n v="0"/>
    <s v="N"/>
    <n v="1170.83"/>
  </r>
  <r>
    <m/>
    <m/>
    <m/>
    <m/>
    <m/>
    <m/>
    <d v="2026-09-30T00:00:00"/>
    <s v="7X"/>
    <s v="SBRP3"/>
    <x v="10"/>
    <s v="SBRP (TIAA-CREF)"/>
    <n v="117.08"/>
    <x v="2"/>
    <s v="Calculated"/>
    <n v="0"/>
    <s v="N"/>
    <n v="1170.83"/>
  </r>
  <r>
    <m/>
    <m/>
    <m/>
    <m/>
    <m/>
    <m/>
    <d v="2026-09-30T00:00:00"/>
    <s v="7X"/>
    <s v="SBRP3"/>
    <x v="10"/>
    <s v="SBRP (TIAA-CREF)"/>
    <n v="117.08"/>
    <x v="1"/>
    <s v="Calculated"/>
    <n v="0"/>
    <s v="N"/>
    <n v="1170.83"/>
  </r>
  <r>
    <m/>
    <m/>
    <m/>
    <m/>
    <m/>
    <m/>
    <d v="2026-09-30T00:00:00"/>
    <s v="00"/>
    <m/>
    <x v="2"/>
    <s v="MedAid &amp; Suppl Pension EE"/>
    <n v="11.15"/>
    <x v="0"/>
    <s v="Calculated"/>
    <n v="0"/>
    <s v="N"/>
    <n v="2424.04"/>
  </r>
  <r>
    <m/>
    <m/>
    <m/>
    <m/>
    <m/>
    <m/>
    <d v="2026-09-30T00:00:00"/>
    <s v="00"/>
    <m/>
    <x v="0"/>
    <s v="PFML - Family Leave EE"/>
    <n v="13.16"/>
    <x v="0"/>
    <s v="Calculated"/>
    <n v="0"/>
    <s v="N"/>
    <n v="2424.04"/>
  </r>
  <r>
    <m/>
    <m/>
    <m/>
    <m/>
    <m/>
    <m/>
    <d v="2026-09-30T00:00:00"/>
    <s v="00"/>
    <m/>
    <x v="3"/>
    <s v="PFML - Medical Leave EE"/>
    <n v="6.4"/>
    <x v="0"/>
    <s v="Calculated"/>
    <n v="0"/>
    <s v="N"/>
    <n v="2424.04"/>
  </r>
  <r>
    <m/>
    <m/>
    <m/>
    <m/>
    <m/>
    <m/>
    <d v="2026-09-30T00:00:00"/>
    <s v="00"/>
    <m/>
    <x v="5"/>
    <s v="Industrial Insurance ER"/>
    <n v="16.54"/>
    <x v="1"/>
    <s v="Calculated"/>
    <n v="0"/>
    <s v="N"/>
    <n v="2424.04"/>
  </r>
  <r>
    <m/>
    <m/>
    <m/>
    <m/>
    <m/>
    <m/>
    <d v="2026-09-30T00:00:00"/>
    <s v="00"/>
    <m/>
    <x v="6"/>
    <s v="PFML - Medical Leave ER"/>
    <n v="7.83"/>
    <x v="1"/>
    <s v="Calculated"/>
    <n v="0"/>
    <s v="N"/>
    <n v="2424.04"/>
  </r>
  <r>
    <m/>
    <m/>
    <m/>
    <m/>
    <m/>
    <m/>
    <d v="2026-09-30T00:00:00"/>
    <s v="00"/>
    <m/>
    <x v="7"/>
    <s v="MedAid &amp; Suppl Pension ER"/>
    <n v="11.15"/>
    <x v="1"/>
    <s v="Calculated"/>
    <n v="0"/>
    <s v="N"/>
    <n v="2424.04"/>
  </r>
  <r>
    <m/>
    <m/>
    <m/>
    <m/>
    <m/>
    <m/>
    <d v="2026-09-30T00:00:00"/>
    <s v="10"/>
    <s v="U"/>
    <x v="8"/>
    <s v="Uniform Classic"/>
    <n v="145"/>
    <x v="2"/>
    <s v="Calculated"/>
    <n v="0"/>
    <s v="N"/>
    <n v="2424.04"/>
  </r>
  <r>
    <m/>
    <m/>
    <m/>
    <m/>
    <m/>
    <m/>
    <d v="2026-09-30T00:00:00"/>
    <s v="7Z"/>
    <s v="PER2"/>
    <x v="15"/>
    <s v="PERS Plan 2"/>
    <n v="130.41"/>
    <x v="2"/>
    <s v="Calculated"/>
    <n v="0"/>
    <s v="N"/>
    <n v="2424.04"/>
  </r>
  <r>
    <m/>
    <m/>
    <m/>
    <m/>
    <m/>
    <m/>
    <d v="2026-09-30T00:00:00"/>
    <s v="7Z"/>
    <s v="PER2"/>
    <x v="15"/>
    <s v="PERS Plan 2"/>
    <n v="135.26"/>
    <x v="1"/>
    <s v="Calculated"/>
    <n v="0"/>
    <s v="N"/>
    <n v="2424.04"/>
  </r>
  <r>
    <m/>
    <m/>
    <m/>
    <m/>
    <m/>
    <m/>
    <d v="2026-09-30T00:00:00"/>
    <s v="00"/>
    <m/>
    <x v="1"/>
    <s v="Dues - AFT 4184 Category G-H"/>
    <n v="57.42"/>
    <x v="0"/>
    <s v="Calculated"/>
    <n v="0"/>
    <s v="N"/>
    <n v="4282"/>
  </r>
  <r>
    <m/>
    <m/>
    <m/>
    <m/>
    <m/>
    <m/>
    <d v="2026-09-30T00:00:00"/>
    <s v="00"/>
    <m/>
    <x v="0"/>
    <s v="PFML - Family Leave EE"/>
    <n v="23.25"/>
    <x v="0"/>
    <s v="Calculated"/>
    <n v="0"/>
    <s v="N"/>
    <n v="4282"/>
  </r>
  <r>
    <m/>
    <m/>
    <m/>
    <m/>
    <m/>
    <m/>
    <d v="2026-09-30T00:00:00"/>
    <s v="00"/>
    <m/>
    <x v="3"/>
    <s v="PFML - Medical Leave EE"/>
    <n v="11.3"/>
    <x v="0"/>
    <s v="Calculated"/>
    <n v="0"/>
    <s v="N"/>
    <n v="4282"/>
  </r>
  <r>
    <m/>
    <m/>
    <m/>
    <m/>
    <m/>
    <m/>
    <d v="2026-09-30T00:00:00"/>
    <s v="00"/>
    <m/>
    <x v="2"/>
    <s v="MedAid &amp; Suppl Pension EE"/>
    <n v="11.15"/>
    <x v="0"/>
    <s v="Calculated"/>
    <n v="0"/>
    <s v="N"/>
    <n v="4282"/>
  </r>
  <r>
    <m/>
    <m/>
    <m/>
    <m/>
    <m/>
    <m/>
    <d v="2026-09-30T00:00:00"/>
    <s v="00"/>
    <m/>
    <x v="4"/>
    <s v="HERP Supplemental Funding"/>
    <n v="5.57"/>
    <x v="1"/>
    <s v="Calculated"/>
    <n v="0"/>
    <s v="N"/>
    <n v="4282"/>
  </r>
  <r>
    <m/>
    <m/>
    <m/>
    <m/>
    <m/>
    <m/>
    <d v="2026-09-30T00:00:00"/>
    <s v="00"/>
    <m/>
    <x v="5"/>
    <s v="Industrial Insurance ER"/>
    <n v="16.54"/>
    <x v="1"/>
    <s v="Calculated"/>
    <n v="0"/>
    <s v="N"/>
    <n v="4282"/>
  </r>
  <r>
    <m/>
    <m/>
    <m/>
    <m/>
    <m/>
    <m/>
    <d v="2026-09-30T00:00:00"/>
    <s v="00"/>
    <m/>
    <x v="7"/>
    <s v="MedAid &amp; Suppl Pension ER"/>
    <n v="11.15"/>
    <x v="1"/>
    <s v="Calculated"/>
    <n v="0"/>
    <s v="N"/>
    <n v="4282"/>
  </r>
  <r>
    <m/>
    <m/>
    <m/>
    <m/>
    <m/>
    <m/>
    <d v="2026-09-30T00:00:00"/>
    <s v="00"/>
    <m/>
    <x v="6"/>
    <s v="PFML - Medical Leave ER"/>
    <n v="13.83"/>
    <x v="1"/>
    <s v="Calculated"/>
    <n v="0"/>
    <s v="N"/>
    <n v="4282"/>
  </r>
  <r>
    <m/>
    <m/>
    <m/>
    <m/>
    <m/>
    <m/>
    <d v="2026-09-30T00:00:00"/>
    <s v="10"/>
    <s v="UH"/>
    <x v="25"/>
    <s v="Uniform CDHP"/>
    <n v="78.5"/>
    <x v="2"/>
    <s v="Calculated"/>
    <n v="0"/>
    <s v="N"/>
    <n v="4282"/>
  </r>
  <r>
    <m/>
    <m/>
    <m/>
    <m/>
    <m/>
    <m/>
    <d v="2026-09-30T00:00:00"/>
    <s v="31"/>
    <s v="OLTD03"/>
    <x v="9"/>
    <s v="Long Term Disability"/>
    <n v="20.49"/>
    <x v="0"/>
    <s v="Calculated"/>
    <n v="0"/>
    <s v="N"/>
    <n v="4282"/>
  </r>
  <r>
    <m/>
    <m/>
    <m/>
    <m/>
    <m/>
    <m/>
    <d v="2026-09-30T00:00:00"/>
    <s v="67"/>
    <s v="HSA02"/>
    <x v="26"/>
    <s v="Health Savings Account"/>
    <n v="300"/>
    <x v="2"/>
    <s v="Calculated"/>
    <n v="0"/>
    <s v="N"/>
    <n v="4282"/>
  </r>
  <r>
    <m/>
    <m/>
    <m/>
    <m/>
    <m/>
    <m/>
    <d v="2026-09-30T00:00:00"/>
    <s v="7X"/>
    <s v="SBRP3"/>
    <x v="10"/>
    <s v="SBRP (TIAA-CREF)"/>
    <n v="428.2"/>
    <x v="2"/>
    <s v="Calculated"/>
    <n v="0"/>
    <s v="N"/>
    <n v="4282"/>
  </r>
  <r>
    <m/>
    <m/>
    <m/>
    <m/>
    <m/>
    <m/>
    <d v="2026-09-30T00:00:00"/>
    <s v="7X"/>
    <s v="SBRP3"/>
    <x v="10"/>
    <s v="SBRP (TIAA-CREF)"/>
    <n v="428.2"/>
    <x v="1"/>
    <s v="Calculated"/>
    <n v="0"/>
    <s v="N"/>
    <n v="4282"/>
  </r>
  <r>
    <m/>
    <m/>
    <m/>
    <m/>
    <m/>
    <m/>
    <d v="2026-09-30T00:00:00"/>
    <s v="00"/>
    <m/>
    <x v="31"/>
    <s v="Dues - IOUE"/>
    <n v="35.19"/>
    <x v="0"/>
    <s v="Calculated"/>
    <n v="0"/>
    <s v="N"/>
    <n v="2345.67"/>
  </r>
  <r>
    <m/>
    <m/>
    <m/>
    <m/>
    <m/>
    <m/>
    <d v="2026-09-30T00:00:00"/>
    <s v="00"/>
    <m/>
    <x v="0"/>
    <s v="PFML - Family Leave EE"/>
    <n v="12.74"/>
    <x v="0"/>
    <s v="Calculated"/>
    <n v="0"/>
    <s v="N"/>
    <n v="2345.67"/>
  </r>
  <r>
    <m/>
    <m/>
    <m/>
    <m/>
    <m/>
    <m/>
    <d v="2026-09-30T00:00:00"/>
    <s v="00"/>
    <m/>
    <x v="2"/>
    <s v="MedAid &amp; Suppl Pension EE"/>
    <n v="11.15"/>
    <x v="0"/>
    <s v="Calculated"/>
    <n v="0"/>
    <s v="N"/>
    <n v="2345.67"/>
  </r>
  <r>
    <m/>
    <m/>
    <m/>
    <m/>
    <m/>
    <m/>
    <d v="2026-09-30T00:00:00"/>
    <s v="00"/>
    <m/>
    <x v="3"/>
    <s v="PFML - Medical Leave EE"/>
    <n v="6.19"/>
    <x v="0"/>
    <s v="Calculated"/>
    <n v="0"/>
    <s v="N"/>
    <n v="2345.67"/>
  </r>
  <r>
    <m/>
    <m/>
    <m/>
    <m/>
    <m/>
    <m/>
    <d v="2026-09-30T00:00:00"/>
    <s v="00"/>
    <m/>
    <x v="13"/>
    <s v="MetLife"/>
    <n v="9.48"/>
    <x v="0"/>
    <s v="Calculated"/>
    <n v="0"/>
    <s v="N"/>
    <n v="2345.67"/>
  </r>
  <r>
    <m/>
    <m/>
    <m/>
    <m/>
    <m/>
    <m/>
    <d v="2026-09-30T00:00:00"/>
    <s v="00"/>
    <m/>
    <x v="20"/>
    <s v="Pension - IOUE Custodian"/>
    <n v="86.67"/>
    <x v="2"/>
    <s v="Calculated"/>
    <n v="0"/>
    <s v="N"/>
    <n v="2345.67"/>
  </r>
  <r>
    <m/>
    <m/>
    <m/>
    <m/>
    <m/>
    <m/>
    <d v="2026-09-30T00:00:00"/>
    <s v="00"/>
    <m/>
    <x v="7"/>
    <s v="MedAid &amp; Suppl Pension ER"/>
    <n v="11.15"/>
    <x v="1"/>
    <s v="Calculated"/>
    <n v="0"/>
    <s v="N"/>
    <n v="2345.67"/>
  </r>
  <r>
    <m/>
    <m/>
    <m/>
    <m/>
    <m/>
    <m/>
    <d v="2026-09-30T00:00:00"/>
    <s v="00"/>
    <m/>
    <x v="5"/>
    <s v="Industrial Insurance ER"/>
    <n v="16.54"/>
    <x v="1"/>
    <s v="Calculated"/>
    <n v="0"/>
    <s v="N"/>
    <n v="2345.67"/>
  </r>
  <r>
    <m/>
    <m/>
    <m/>
    <m/>
    <m/>
    <m/>
    <d v="2026-09-30T00:00:00"/>
    <s v="00"/>
    <m/>
    <x v="6"/>
    <s v="PFML - Medical Leave ER"/>
    <n v="7.58"/>
    <x v="1"/>
    <s v="Calculated"/>
    <n v="0"/>
    <s v="N"/>
    <n v="2345.67"/>
  </r>
  <r>
    <m/>
    <m/>
    <m/>
    <m/>
    <m/>
    <m/>
    <d v="2026-09-30T00:00:00"/>
    <s v="10"/>
    <s v="C1"/>
    <x v="18"/>
    <s v="Kaiser WA SoundChoice"/>
    <n v="51"/>
    <x v="2"/>
    <s v="Calculated"/>
    <n v="0"/>
    <s v="N"/>
    <n v="2345.67"/>
  </r>
  <r>
    <m/>
    <m/>
    <m/>
    <m/>
    <m/>
    <m/>
    <d v="2026-09-30T00:00:00"/>
    <s v="49"/>
    <s v="SAV02"/>
    <x v="11"/>
    <s v="Wa State Deferred Comp Plan"/>
    <n v="70.37"/>
    <x v="2"/>
    <s v="Calculated"/>
    <n v="0"/>
    <s v="N"/>
    <n v="2345.67"/>
  </r>
  <r>
    <m/>
    <m/>
    <m/>
    <m/>
    <m/>
    <m/>
    <d v="2026-09-30T00:00:00"/>
    <s v="7Z"/>
    <s v="PER2"/>
    <x v="15"/>
    <s v="PERS Plan 2"/>
    <n v="126.2"/>
    <x v="2"/>
    <s v="Calculated"/>
    <n v="0"/>
    <s v="N"/>
    <n v="2345.67"/>
  </r>
  <r>
    <m/>
    <m/>
    <m/>
    <m/>
    <m/>
    <m/>
    <d v="2026-09-30T00:00:00"/>
    <s v="7Z"/>
    <s v="PER2"/>
    <x v="15"/>
    <s v="PERS Plan 2"/>
    <n v="130.88999999999999"/>
    <x v="1"/>
    <s v="Calculated"/>
    <n v="0"/>
    <s v="N"/>
    <n v="2345.67"/>
  </r>
  <r>
    <m/>
    <m/>
    <m/>
    <m/>
    <m/>
    <m/>
    <d v="2026-09-30T00:00:00"/>
    <s v="00"/>
    <m/>
    <x v="17"/>
    <s v="Dues - WEA PTE"/>
    <n v="39.770000000000003"/>
    <x v="0"/>
    <s v="Calculated"/>
    <n v="0"/>
    <s v="N"/>
    <n v="2806.08"/>
  </r>
  <r>
    <m/>
    <m/>
    <m/>
    <m/>
    <m/>
    <m/>
    <d v="2026-09-30T00:00:00"/>
    <s v="00"/>
    <m/>
    <x v="0"/>
    <s v="PFML - Family Leave EE"/>
    <n v="15.24"/>
    <x v="0"/>
    <s v="Calculated"/>
    <n v="0"/>
    <s v="N"/>
    <n v="2806.08"/>
  </r>
  <r>
    <m/>
    <m/>
    <m/>
    <m/>
    <m/>
    <m/>
    <d v="2026-09-30T00:00:00"/>
    <s v="00"/>
    <m/>
    <x v="3"/>
    <s v="PFML - Medical Leave EE"/>
    <n v="7.41"/>
    <x v="0"/>
    <s v="Calculated"/>
    <n v="0"/>
    <s v="N"/>
    <n v="2806.08"/>
  </r>
  <r>
    <m/>
    <m/>
    <m/>
    <m/>
    <m/>
    <m/>
    <d v="2026-09-30T00:00:00"/>
    <s v="00"/>
    <m/>
    <x v="2"/>
    <s v="MedAid &amp; Suppl Pension EE"/>
    <n v="11.15"/>
    <x v="0"/>
    <s v="Calculated"/>
    <n v="0"/>
    <s v="N"/>
    <n v="2806.08"/>
  </r>
  <r>
    <m/>
    <m/>
    <m/>
    <m/>
    <m/>
    <m/>
    <d v="2026-09-30T00:00:00"/>
    <s v="00"/>
    <m/>
    <x v="6"/>
    <s v="PFML - Medical Leave ER"/>
    <n v="9.06"/>
    <x v="1"/>
    <s v="Calculated"/>
    <n v="0"/>
    <s v="N"/>
    <n v="2806.08"/>
  </r>
  <r>
    <m/>
    <m/>
    <m/>
    <m/>
    <m/>
    <m/>
    <d v="2026-09-30T00:00:00"/>
    <s v="00"/>
    <m/>
    <x v="7"/>
    <s v="MedAid &amp; Suppl Pension ER"/>
    <n v="11.15"/>
    <x v="1"/>
    <s v="Calculated"/>
    <n v="0"/>
    <s v="N"/>
    <n v="2806.08"/>
  </r>
  <r>
    <m/>
    <m/>
    <m/>
    <m/>
    <m/>
    <m/>
    <d v="2026-09-30T00:00:00"/>
    <s v="00"/>
    <m/>
    <x v="5"/>
    <s v="Industrial Insurance ER"/>
    <n v="16.54"/>
    <x v="1"/>
    <s v="Calculated"/>
    <n v="0"/>
    <s v="N"/>
    <n v="2806.08"/>
  </r>
  <r>
    <m/>
    <m/>
    <m/>
    <m/>
    <m/>
    <m/>
    <d v="2026-09-30T00:00:00"/>
    <s v="10"/>
    <s v="U"/>
    <x v="8"/>
    <s v="Uniform Classic"/>
    <n v="72.5"/>
    <x v="2"/>
    <s v="Calculated"/>
    <n v="0"/>
    <s v="N"/>
    <n v="2806.08"/>
  </r>
  <r>
    <m/>
    <m/>
    <m/>
    <m/>
    <m/>
    <m/>
    <d v="2026-09-30T00:00:00"/>
    <s v="7Z"/>
    <s v="PER2"/>
    <x v="15"/>
    <s v="PERS Plan 2"/>
    <n v="150.97"/>
    <x v="2"/>
    <s v="Calculated"/>
    <n v="0"/>
    <s v="N"/>
    <n v="2806.08"/>
  </r>
  <r>
    <m/>
    <m/>
    <m/>
    <m/>
    <m/>
    <m/>
    <d v="2026-09-30T00:00:00"/>
    <s v="7Z"/>
    <s v="PER2"/>
    <x v="15"/>
    <s v="PERS Plan 2"/>
    <n v="156.58000000000001"/>
    <x v="1"/>
    <s v="Calculated"/>
    <n v="0"/>
    <s v="N"/>
    <n v="2806.08"/>
  </r>
  <r>
    <m/>
    <m/>
    <m/>
    <m/>
    <m/>
    <m/>
    <d v="2026-09-30T00:00:00"/>
    <s v="00"/>
    <m/>
    <x v="3"/>
    <s v="PFML - Medical Leave EE"/>
    <n v="2.29"/>
    <x v="0"/>
    <s v="Calculated"/>
    <n v="0"/>
    <s v="N"/>
    <n v="868.02"/>
  </r>
  <r>
    <m/>
    <m/>
    <m/>
    <m/>
    <m/>
    <m/>
    <d v="2026-09-30T00:00:00"/>
    <s v="00"/>
    <m/>
    <x v="0"/>
    <s v="PFML - Family Leave EE"/>
    <n v="4.71"/>
    <x v="0"/>
    <s v="Calculated"/>
    <n v="0"/>
    <s v="N"/>
    <n v="868.02"/>
  </r>
  <r>
    <m/>
    <m/>
    <m/>
    <m/>
    <m/>
    <m/>
    <d v="2026-09-30T00:00:00"/>
    <s v="00"/>
    <m/>
    <x v="2"/>
    <s v="MedAid &amp; Suppl Pension EE"/>
    <n v="6.53"/>
    <x v="0"/>
    <s v="Calculated"/>
    <n v="0"/>
    <s v="N"/>
    <n v="868.02"/>
  </r>
  <r>
    <m/>
    <m/>
    <m/>
    <m/>
    <m/>
    <m/>
    <d v="2026-09-30T00:00:00"/>
    <s v="00"/>
    <m/>
    <x v="7"/>
    <s v="MedAid &amp; Suppl Pension ER"/>
    <n v="6.53"/>
    <x v="1"/>
    <s v="Calculated"/>
    <n v="0"/>
    <s v="N"/>
    <n v="868.02"/>
  </r>
  <r>
    <m/>
    <m/>
    <m/>
    <m/>
    <m/>
    <m/>
    <d v="2026-09-30T00:00:00"/>
    <s v="00"/>
    <m/>
    <x v="5"/>
    <s v="Industrial Insurance ER"/>
    <n v="9.69"/>
    <x v="1"/>
    <s v="Calculated"/>
    <n v="0"/>
    <s v="N"/>
    <n v="868.02"/>
  </r>
  <r>
    <m/>
    <m/>
    <m/>
    <m/>
    <m/>
    <m/>
    <d v="2026-09-30T00:00:00"/>
    <s v="00"/>
    <m/>
    <x v="6"/>
    <s v="PFML - Medical Leave ER"/>
    <n v="2.8"/>
    <x v="1"/>
    <s v="Calculated"/>
    <n v="0"/>
    <s v="N"/>
    <n v="868.02"/>
  </r>
  <r>
    <m/>
    <m/>
    <m/>
    <m/>
    <m/>
    <m/>
    <d v="2026-09-30T00:00:00"/>
    <s v="00"/>
    <m/>
    <x v="3"/>
    <s v="PFML - Medical Leave EE"/>
    <n v="1.95"/>
    <x v="0"/>
    <s v="Calculated"/>
    <n v="0"/>
    <s v="N"/>
    <n v="740"/>
  </r>
  <r>
    <m/>
    <m/>
    <m/>
    <m/>
    <m/>
    <m/>
    <d v="2026-09-30T00:00:00"/>
    <s v="00"/>
    <m/>
    <x v="0"/>
    <s v="PFML - Family Leave EE"/>
    <n v="4.0199999999999996"/>
    <x v="0"/>
    <s v="Calculated"/>
    <n v="0"/>
    <s v="N"/>
    <n v="740"/>
  </r>
  <r>
    <m/>
    <m/>
    <m/>
    <m/>
    <m/>
    <m/>
    <d v="2026-09-30T00:00:00"/>
    <s v="00"/>
    <m/>
    <x v="2"/>
    <s v="MedAid &amp; Suppl Pension EE"/>
    <n v="5.57"/>
    <x v="0"/>
    <s v="Calculated"/>
    <n v="0"/>
    <s v="N"/>
    <n v="740"/>
  </r>
  <r>
    <m/>
    <m/>
    <m/>
    <m/>
    <m/>
    <m/>
    <d v="2026-09-30T00:00:00"/>
    <s v="00"/>
    <m/>
    <x v="5"/>
    <s v="Industrial Insurance ER"/>
    <n v="8.26"/>
    <x v="1"/>
    <s v="Calculated"/>
    <n v="0"/>
    <s v="N"/>
    <n v="740"/>
  </r>
  <r>
    <m/>
    <m/>
    <m/>
    <m/>
    <m/>
    <m/>
    <d v="2026-09-30T00:00:00"/>
    <s v="00"/>
    <m/>
    <x v="7"/>
    <s v="MedAid &amp; Suppl Pension ER"/>
    <n v="5.57"/>
    <x v="1"/>
    <s v="Calculated"/>
    <n v="0"/>
    <s v="N"/>
    <n v="740"/>
  </r>
  <r>
    <m/>
    <m/>
    <m/>
    <m/>
    <m/>
    <m/>
    <d v="2026-09-30T00:00:00"/>
    <s v="00"/>
    <m/>
    <x v="6"/>
    <s v="PFML - Medical Leave ER"/>
    <n v="2.39"/>
    <x v="1"/>
    <s v="Calculated"/>
    <n v="0"/>
    <s v="N"/>
    <n v="740"/>
  </r>
  <r>
    <m/>
    <m/>
    <m/>
    <m/>
    <m/>
    <m/>
    <d v="2026-09-30T00:00:00"/>
    <s v="00"/>
    <m/>
    <x v="2"/>
    <s v="MedAid &amp; Suppl Pension EE"/>
    <n v="11.15"/>
    <x v="0"/>
    <s v="Calculated"/>
    <n v="0"/>
    <s v="N"/>
    <n v="3999.25"/>
  </r>
  <r>
    <m/>
    <m/>
    <m/>
    <m/>
    <m/>
    <m/>
    <d v="2026-09-30T00:00:00"/>
    <s v="00"/>
    <m/>
    <x v="13"/>
    <s v="MetLife"/>
    <n v="1.49"/>
    <x v="0"/>
    <s v="Calculated"/>
    <n v="0"/>
    <s v="N"/>
    <n v="3999.25"/>
  </r>
  <r>
    <m/>
    <m/>
    <m/>
    <m/>
    <m/>
    <m/>
    <d v="2026-09-30T00:00:00"/>
    <s v="00"/>
    <m/>
    <x v="3"/>
    <s v="PFML - Medical Leave EE"/>
    <n v="10.56"/>
    <x v="0"/>
    <s v="Calculated"/>
    <n v="0"/>
    <s v="N"/>
    <n v="3999.25"/>
  </r>
  <r>
    <m/>
    <m/>
    <m/>
    <m/>
    <m/>
    <m/>
    <d v="2026-09-30T00:00:00"/>
    <s v="00"/>
    <m/>
    <x v="0"/>
    <s v="PFML - Family Leave EE"/>
    <n v="21.72"/>
    <x v="0"/>
    <s v="Calculated"/>
    <n v="0"/>
    <s v="N"/>
    <n v="3999.25"/>
  </r>
  <r>
    <m/>
    <m/>
    <m/>
    <m/>
    <m/>
    <m/>
    <d v="2026-09-30T00:00:00"/>
    <s v="00"/>
    <m/>
    <x v="17"/>
    <s v="Dues - WEA PTE"/>
    <n v="39.770000000000003"/>
    <x v="0"/>
    <s v="Calculated"/>
    <n v="0"/>
    <s v="N"/>
    <n v="3999.25"/>
  </r>
  <r>
    <m/>
    <m/>
    <m/>
    <m/>
    <m/>
    <m/>
    <d v="2026-09-30T00:00:00"/>
    <s v="00"/>
    <m/>
    <x v="21"/>
    <s v="Foundation - Bates"/>
    <n v="10"/>
    <x v="0"/>
    <s v="Calculated"/>
    <n v="0"/>
    <s v="N"/>
    <n v="3999.25"/>
  </r>
  <r>
    <m/>
    <m/>
    <m/>
    <m/>
    <m/>
    <m/>
    <d v="2026-09-30T00:00:00"/>
    <s v="00"/>
    <m/>
    <x v="6"/>
    <s v="PFML - Medical Leave ER"/>
    <n v="12.92"/>
    <x v="1"/>
    <s v="Calculated"/>
    <n v="0"/>
    <s v="N"/>
    <n v="3999.25"/>
  </r>
  <r>
    <m/>
    <m/>
    <m/>
    <m/>
    <m/>
    <m/>
    <d v="2026-09-30T00:00:00"/>
    <s v="00"/>
    <m/>
    <x v="5"/>
    <s v="Industrial Insurance ER"/>
    <n v="16.54"/>
    <x v="1"/>
    <s v="Calculated"/>
    <n v="0"/>
    <s v="N"/>
    <n v="3999.25"/>
  </r>
  <r>
    <m/>
    <m/>
    <m/>
    <m/>
    <m/>
    <m/>
    <d v="2026-09-30T00:00:00"/>
    <s v="00"/>
    <m/>
    <x v="7"/>
    <s v="MedAid &amp; Suppl Pension ER"/>
    <n v="11.15"/>
    <x v="1"/>
    <s v="Calculated"/>
    <n v="0"/>
    <s v="N"/>
    <n v="3999.25"/>
  </r>
  <r>
    <m/>
    <m/>
    <m/>
    <m/>
    <m/>
    <m/>
    <d v="2026-09-30T00:00:00"/>
    <s v="10"/>
    <s v="U"/>
    <x v="8"/>
    <s v="Uniform Classic"/>
    <n v="127"/>
    <x v="2"/>
    <s v="Calculated"/>
    <n v="0"/>
    <s v="N"/>
    <n v="3999.25"/>
  </r>
  <r>
    <m/>
    <m/>
    <m/>
    <m/>
    <m/>
    <m/>
    <d v="2026-09-30T00:00:00"/>
    <s v="31"/>
    <s v="OLTD11"/>
    <x v="9"/>
    <s v="Long Term Disability"/>
    <n v="15.6"/>
    <x v="0"/>
    <s v="Calculated"/>
    <n v="0"/>
    <s v="N"/>
    <n v="3999.25"/>
  </r>
  <r>
    <m/>
    <m/>
    <m/>
    <m/>
    <m/>
    <m/>
    <d v="2026-09-30T00:00:00"/>
    <s v="49"/>
    <s v="SAV02"/>
    <x v="11"/>
    <s v="Wa State Deferred Comp Plan"/>
    <n v="119.98"/>
    <x v="2"/>
    <s v="Calculated"/>
    <n v="0"/>
    <s v="N"/>
    <n v="3999.25"/>
  </r>
  <r>
    <m/>
    <m/>
    <m/>
    <m/>
    <m/>
    <m/>
    <d v="2026-09-30T00:00:00"/>
    <s v="7Z"/>
    <s v="PER2"/>
    <x v="15"/>
    <s v="PERS Plan 2"/>
    <n v="215.16"/>
    <x v="2"/>
    <s v="Calculated"/>
    <n v="0"/>
    <s v="N"/>
    <n v="3999.25"/>
  </r>
  <r>
    <m/>
    <m/>
    <m/>
    <m/>
    <m/>
    <m/>
    <d v="2026-09-30T00:00:00"/>
    <s v="7Z"/>
    <s v="PER2"/>
    <x v="15"/>
    <s v="PERS Plan 2"/>
    <n v="223.16"/>
    <x v="1"/>
    <s v="Calculated"/>
    <n v="0"/>
    <s v="N"/>
    <n v="3999.25"/>
  </r>
  <r>
    <m/>
    <m/>
    <m/>
    <m/>
    <m/>
    <m/>
    <d v="2026-09-30T00:00:00"/>
    <s v="00"/>
    <m/>
    <x v="3"/>
    <s v="PFML - Medical Leave EE"/>
    <n v="4.1500000000000004"/>
    <x v="0"/>
    <s v="Calculated"/>
    <n v="0"/>
    <s v="N"/>
    <n v="1573.6"/>
  </r>
  <r>
    <m/>
    <m/>
    <m/>
    <m/>
    <m/>
    <m/>
    <d v="2026-09-30T00:00:00"/>
    <s v="00"/>
    <m/>
    <x v="0"/>
    <s v="PFML - Family Leave EE"/>
    <n v="8.5399999999999991"/>
    <x v="0"/>
    <s v="Calculated"/>
    <n v="0"/>
    <s v="N"/>
    <n v="1573.6"/>
  </r>
  <r>
    <m/>
    <m/>
    <m/>
    <m/>
    <m/>
    <m/>
    <d v="2026-09-30T00:00:00"/>
    <s v="00"/>
    <m/>
    <x v="2"/>
    <s v="MedAid &amp; Suppl Pension EE"/>
    <n v="3.9"/>
    <x v="0"/>
    <s v="Calculated"/>
    <n v="0"/>
    <s v="N"/>
    <n v="1573.6"/>
  </r>
  <r>
    <m/>
    <m/>
    <m/>
    <m/>
    <m/>
    <m/>
    <d v="2026-09-30T00:00:00"/>
    <s v="00"/>
    <m/>
    <x v="7"/>
    <s v="MedAid &amp; Suppl Pension ER"/>
    <n v="3.9"/>
    <x v="1"/>
    <s v="Calculated"/>
    <n v="0"/>
    <s v="N"/>
    <n v="1573.6"/>
  </r>
  <r>
    <m/>
    <m/>
    <m/>
    <m/>
    <m/>
    <m/>
    <d v="2026-09-30T00:00:00"/>
    <s v="00"/>
    <m/>
    <x v="5"/>
    <s v="Industrial Insurance ER"/>
    <n v="5.78"/>
    <x v="1"/>
    <s v="Calculated"/>
    <n v="0"/>
    <s v="N"/>
    <n v="1573.6"/>
  </r>
  <r>
    <m/>
    <m/>
    <m/>
    <m/>
    <m/>
    <m/>
    <d v="2026-09-30T00:00:00"/>
    <s v="00"/>
    <m/>
    <x v="6"/>
    <s v="PFML - Medical Leave ER"/>
    <n v="5.08"/>
    <x v="1"/>
    <s v="Calculated"/>
    <n v="0"/>
    <s v="N"/>
    <n v="1573.6"/>
  </r>
  <r>
    <m/>
    <m/>
    <m/>
    <m/>
    <m/>
    <m/>
    <d v="2026-09-30T00:00:00"/>
    <s v="00"/>
    <m/>
    <x v="2"/>
    <s v="MedAid &amp; Suppl Pension EE"/>
    <n v="11.15"/>
    <x v="0"/>
    <s v="Calculated"/>
    <n v="0"/>
    <s v="N"/>
    <n v="4393.67"/>
  </r>
  <r>
    <m/>
    <m/>
    <m/>
    <m/>
    <m/>
    <m/>
    <d v="2026-09-30T00:00:00"/>
    <s v="00"/>
    <m/>
    <x v="0"/>
    <s v="PFML - Family Leave EE"/>
    <n v="23.86"/>
    <x v="0"/>
    <s v="Calculated"/>
    <n v="0"/>
    <s v="N"/>
    <n v="4393.67"/>
  </r>
  <r>
    <m/>
    <m/>
    <m/>
    <m/>
    <m/>
    <m/>
    <d v="2026-09-30T00:00:00"/>
    <s v="00"/>
    <m/>
    <x v="3"/>
    <s v="PFML - Medical Leave EE"/>
    <n v="11.6"/>
    <x v="0"/>
    <s v="Calculated"/>
    <n v="0"/>
    <s v="N"/>
    <n v="4393.67"/>
  </r>
  <r>
    <m/>
    <m/>
    <m/>
    <m/>
    <m/>
    <m/>
    <d v="2026-09-30T00:00:00"/>
    <s v="00"/>
    <m/>
    <x v="5"/>
    <s v="Industrial Insurance ER"/>
    <n v="16.54"/>
    <x v="1"/>
    <s v="Calculated"/>
    <n v="0"/>
    <s v="N"/>
    <n v="4393.67"/>
  </r>
  <r>
    <m/>
    <m/>
    <m/>
    <m/>
    <m/>
    <m/>
    <d v="2026-09-30T00:00:00"/>
    <s v="00"/>
    <m/>
    <x v="4"/>
    <s v="HERP Supplemental Funding"/>
    <n v="5.71"/>
    <x v="1"/>
    <s v="Calculated"/>
    <n v="0"/>
    <s v="N"/>
    <n v="4393.67"/>
  </r>
  <r>
    <m/>
    <m/>
    <m/>
    <m/>
    <m/>
    <m/>
    <d v="2026-09-30T00:00:00"/>
    <s v="00"/>
    <m/>
    <x v="6"/>
    <s v="PFML - Medical Leave ER"/>
    <n v="14.19"/>
    <x v="1"/>
    <s v="Calculated"/>
    <n v="0"/>
    <s v="N"/>
    <n v="4393.67"/>
  </r>
  <r>
    <m/>
    <m/>
    <m/>
    <m/>
    <m/>
    <m/>
    <d v="2026-09-30T00:00:00"/>
    <s v="00"/>
    <m/>
    <x v="7"/>
    <s v="MedAid &amp; Suppl Pension ER"/>
    <n v="11.15"/>
    <x v="1"/>
    <s v="Calculated"/>
    <n v="0"/>
    <s v="N"/>
    <n v="4393.67"/>
  </r>
  <r>
    <m/>
    <m/>
    <m/>
    <m/>
    <m/>
    <m/>
    <d v="2026-09-30T00:00:00"/>
    <s v="10"/>
    <s v="U"/>
    <x v="8"/>
    <s v="Uniform Classic"/>
    <n v="145"/>
    <x v="2"/>
    <s v="Calculated"/>
    <n v="0"/>
    <s v="N"/>
    <n v="4393.67"/>
  </r>
  <r>
    <m/>
    <m/>
    <m/>
    <m/>
    <m/>
    <m/>
    <d v="2026-09-30T00:00:00"/>
    <s v="7X"/>
    <s v="SBRP3"/>
    <x v="10"/>
    <s v="SBRP (TIAA-CREF)"/>
    <n v="439.37"/>
    <x v="2"/>
    <s v="Calculated"/>
    <n v="0"/>
    <s v="N"/>
    <n v="4393.67"/>
  </r>
  <r>
    <m/>
    <m/>
    <m/>
    <m/>
    <m/>
    <m/>
    <d v="2026-09-30T00:00:00"/>
    <s v="7X"/>
    <s v="SBRP3"/>
    <x v="10"/>
    <s v="SBRP (TIAA-CREF)"/>
    <n v="439.37"/>
    <x v="1"/>
    <s v="Calculated"/>
    <n v="0"/>
    <s v="N"/>
    <n v="4393.67"/>
  </r>
  <r>
    <m/>
    <m/>
    <m/>
    <m/>
    <m/>
    <m/>
    <d v="2026-09-30T00:00:00"/>
    <s v="00"/>
    <m/>
    <x v="0"/>
    <s v="PFML - Family Leave EE"/>
    <n v="26.3"/>
    <x v="0"/>
    <s v="Calculated"/>
    <n v="0"/>
    <s v="N"/>
    <n v="4842.58"/>
  </r>
  <r>
    <m/>
    <m/>
    <m/>
    <m/>
    <m/>
    <m/>
    <d v="2026-09-30T00:00:00"/>
    <s v="00"/>
    <m/>
    <x v="3"/>
    <s v="PFML - Medical Leave EE"/>
    <n v="12.78"/>
    <x v="0"/>
    <s v="Calculated"/>
    <n v="0"/>
    <s v="N"/>
    <n v="4842.58"/>
  </r>
  <r>
    <m/>
    <m/>
    <m/>
    <m/>
    <m/>
    <m/>
    <d v="2026-09-30T00:00:00"/>
    <s v="00"/>
    <m/>
    <x v="2"/>
    <s v="MedAid &amp; Suppl Pension EE"/>
    <n v="11.15"/>
    <x v="0"/>
    <s v="Calculated"/>
    <n v="0"/>
    <s v="N"/>
    <n v="4842.58"/>
  </r>
  <r>
    <m/>
    <m/>
    <m/>
    <m/>
    <m/>
    <m/>
    <d v="2026-09-30T00:00:00"/>
    <s v="00"/>
    <m/>
    <x v="1"/>
    <s v="Dues - AFT 4184 Category G-H"/>
    <n v="60.67"/>
    <x v="0"/>
    <s v="Calculated"/>
    <n v="0"/>
    <s v="N"/>
    <n v="4842.58"/>
  </r>
  <r>
    <m/>
    <m/>
    <m/>
    <m/>
    <m/>
    <m/>
    <d v="2026-09-30T00:00:00"/>
    <s v="00"/>
    <m/>
    <x v="6"/>
    <s v="PFML - Medical Leave ER"/>
    <n v="15.64"/>
    <x v="1"/>
    <s v="Calculated"/>
    <n v="0"/>
    <s v="N"/>
    <n v="4842.58"/>
  </r>
  <r>
    <m/>
    <m/>
    <m/>
    <m/>
    <m/>
    <m/>
    <d v="2026-09-30T00:00:00"/>
    <s v="00"/>
    <m/>
    <x v="5"/>
    <s v="Industrial Insurance ER"/>
    <n v="16.54"/>
    <x v="1"/>
    <s v="Calculated"/>
    <n v="0"/>
    <s v="N"/>
    <n v="4842.58"/>
  </r>
  <r>
    <m/>
    <m/>
    <m/>
    <m/>
    <m/>
    <m/>
    <d v="2026-09-30T00:00:00"/>
    <s v="00"/>
    <m/>
    <x v="7"/>
    <s v="MedAid &amp; Suppl Pension ER"/>
    <n v="11.15"/>
    <x v="1"/>
    <s v="Calculated"/>
    <n v="0"/>
    <s v="N"/>
    <n v="4842.58"/>
  </r>
  <r>
    <m/>
    <m/>
    <m/>
    <m/>
    <m/>
    <m/>
    <d v="2026-09-30T00:00:00"/>
    <s v="10"/>
    <s v="U"/>
    <x v="8"/>
    <s v="Uniform Classic"/>
    <n v="127"/>
    <x v="2"/>
    <s v="Calculated"/>
    <n v="0"/>
    <s v="N"/>
    <n v="4842.58"/>
  </r>
  <r>
    <m/>
    <m/>
    <m/>
    <m/>
    <m/>
    <m/>
    <d v="2026-09-30T00:00:00"/>
    <s v="49"/>
    <s v="SAV02"/>
    <x v="11"/>
    <s v="Wa State Deferred Comp Plan"/>
    <n v="145.28"/>
    <x v="2"/>
    <s v="Calculated"/>
    <n v="0"/>
    <s v="N"/>
    <n v="4842.58"/>
  </r>
  <r>
    <m/>
    <m/>
    <m/>
    <m/>
    <m/>
    <m/>
    <d v="2026-09-30T00:00:00"/>
    <s v="7Y"/>
    <s v="TRS3IE"/>
    <x v="30"/>
    <s v="TRS 3 WSIB"/>
    <n v="290.55"/>
    <x v="2"/>
    <s v="Calculated"/>
    <n v="0"/>
    <s v="N"/>
    <n v="4842.58"/>
  </r>
  <r>
    <m/>
    <m/>
    <m/>
    <m/>
    <m/>
    <m/>
    <d v="2026-09-30T00:00:00"/>
    <s v="7Y"/>
    <s v="TRS3IE"/>
    <x v="30"/>
    <s v="TRS 3 WSIB"/>
    <n v="374.82"/>
    <x v="1"/>
    <s v="Calculated"/>
    <n v="0"/>
    <s v="N"/>
    <n v="4842.58"/>
  </r>
  <r>
    <m/>
    <m/>
    <m/>
    <m/>
    <m/>
    <m/>
    <d v="2026-09-30T00:00:00"/>
    <s v="00"/>
    <m/>
    <x v="3"/>
    <s v="PFML - Medical Leave EE"/>
    <n v="11.15"/>
    <x v="0"/>
    <s v="Calculated"/>
    <n v="0"/>
    <s v="N"/>
    <n v="4222.5"/>
  </r>
  <r>
    <m/>
    <m/>
    <m/>
    <m/>
    <m/>
    <m/>
    <d v="2026-09-30T00:00:00"/>
    <s v="00"/>
    <m/>
    <x v="0"/>
    <s v="PFML - Family Leave EE"/>
    <n v="22.93"/>
    <x v="0"/>
    <s v="Calculated"/>
    <n v="0"/>
    <s v="N"/>
    <n v="4222.5"/>
  </r>
  <r>
    <m/>
    <m/>
    <m/>
    <m/>
    <m/>
    <m/>
    <d v="2026-09-30T00:00:00"/>
    <s v="00"/>
    <m/>
    <x v="2"/>
    <s v="MedAid &amp; Suppl Pension EE"/>
    <n v="11.15"/>
    <x v="0"/>
    <s v="Calculated"/>
    <n v="0"/>
    <s v="N"/>
    <n v="4222.5"/>
  </r>
  <r>
    <m/>
    <m/>
    <m/>
    <m/>
    <m/>
    <m/>
    <d v="2026-09-30T00:00:00"/>
    <s v="00"/>
    <m/>
    <x v="5"/>
    <s v="Industrial Insurance ER"/>
    <n v="16.54"/>
    <x v="1"/>
    <s v="Calculated"/>
    <n v="0"/>
    <s v="N"/>
    <n v="4222.5"/>
  </r>
  <r>
    <m/>
    <m/>
    <m/>
    <m/>
    <m/>
    <m/>
    <d v="2026-09-30T00:00:00"/>
    <s v="00"/>
    <m/>
    <x v="7"/>
    <s v="MedAid &amp; Suppl Pension ER"/>
    <n v="11.15"/>
    <x v="1"/>
    <s v="Calculated"/>
    <n v="0"/>
    <s v="N"/>
    <n v="4222.5"/>
  </r>
  <r>
    <m/>
    <m/>
    <m/>
    <m/>
    <m/>
    <m/>
    <d v="2026-09-30T00:00:00"/>
    <s v="00"/>
    <m/>
    <x v="6"/>
    <s v="PFML - Medical Leave ER"/>
    <n v="13.64"/>
    <x v="1"/>
    <s v="Calculated"/>
    <n v="0"/>
    <s v="N"/>
    <n v="4222.5"/>
  </r>
  <r>
    <m/>
    <m/>
    <m/>
    <m/>
    <m/>
    <m/>
    <d v="2026-09-30T00:00:00"/>
    <s v="10"/>
    <s v="U"/>
    <x v="8"/>
    <s v="Uniform Classic"/>
    <n v="72.5"/>
    <x v="2"/>
    <s v="Calculated"/>
    <n v="0"/>
    <s v="N"/>
    <n v="4222.5"/>
  </r>
  <r>
    <m/>
    <m/>
    <m/>
    <m/>
    <m/>
    <m/>
    <d v="2026-09-30T00:00:00"/>
    <s v="49"/>
    <s v="SAV02"/>
    <x v="11"/>
    <s v="Wa State Deferred Comp Plan"/>
    <n v="126.68"/>
    <x v="2"/>
    <s v="Calculated"/>
    <n v="0"/>
    <s v="N"/>
    <n v="4222.5"/>
  </r>
  <r>
    <m/>
    <m/>
    <m/>
    <m/>
    <m/>
    <m/>
    <d v="2026-09-30T00:00:00"/>
    <s v="7Z"/>
    <s v="PER2"/>
    <x v="15"/>
    <s v="PERS Plan 2"/>
    <n v="227.17"/>
    <x v="2"/>
    <s v="Calculated"/>
    <n v="0"/>
    <s v="N"/>
    <n v="4222.5"/>
  </r>
  <r>
    <m/>
    <m/>
    <m/>
    <m/>
    <m/>
    <m/>
    <d v="2026-09-30T00:00:00"/>
    <s v="7Z"/>
    <s v="PER2"/>
    <x v="15"/>
    <s v="PERS Plan 2"/>
    <n v="235.62"/>
    <x v="1"/>
    <s v="Calculated"/>
    <n v="0"/>
    <s v="N"/>
    <n v="4222.5"/>
  </r>
  <r>
    <m/>
    <m/>
    <m/>
    <m/>
    <m/>
    <m/>
    <d v="2026-09-30T00:00:00"/>
    <s v="00"/>
    <m/>
    <x v="0"/>
    <s v="PFML - Family Leave EE"/>
    <n v="48.4"/>
    <x v="0"/>
    <s v="Calculated"/>
    <n v="0"/>
    <s v="N"/>
    <n v="8912.89"/>
  </r>
  <r>
    <m/>
    <m/>
    <m/>
    <m/>
    <m/>
    <m/>
    <d v="2026-09-30T00:00:00"/>
    <s v="00"/>
    <m/>
    <x v="2"/>
    <s v="MedAid &amp; Suppl Pension EE"/>
    <n v="11.15"/>
    <x v="0"/>
    <s v="Calculated"/>
    <n v="0"/>
    <s v="N"/>
    <n v="8912.89"/>
  </r>
  <r>
    <m/>
    <m/>
    <m/>
    <m/>
    <m/>
    <m/>
    <d v="2026-09-30T00:00:00"/>
    <s v="00"/>
    <m/>
    <x v="3"/>
    <s v="PFML - Medical Leave EE"/>
    <n v="23.53"/>
    <x v="0"/>
    <s v="Calculated"/>
    <n v="0"/>
    <s v="N"/>
    <n v="8912.89"/>
  </r>
  <r>
    <m/>
    <m/>
    <m/>
    <m/>
    <m/>
    <m/>
    <d v="2026-09-30T00:00:00"/>
    <s v="00"/>
    <m/>
    <x v="13"/>
    <s v="MetLife"/>
    <n v="21.15"/>
    <x v="0"/>
    <s v="Calculated"/>
    <n v="0"/>
    <s v="N"/>
    <n v="8912.89"/>
  </r>
  <r>
    <m/>
    <m/>
    <m/>
    <m/>
    <m/>
    <m/>
    <d v="2026-09-30T00:00:00"/>
    <s v="00"/>
    <m/>
    <x v="1"/>
    <s v="Dues - AFT 4184 Category G-H"/>
    <n v="60.67"/>
    <x v="0"/>
    <s v="Calculated"/>
    <n v="0"/>
    <s v="N"/>
    <n v="8912.89"/>
  </r>
  <r>
    <m/>
    <m/>
    <m/>
    <m/>
    <m/>
    <m/>
    <d v="2026-09-30T00:00:00"/>
    <s v="00"/>
    <m/>
    <x v="5"/>
    <s v="Industrial Insurance ER"/>
    <n v="16.54"/>
    <x v="1"/>
    <s v="Calculated"/>
    <n v="0"/>
    <s v="N"/>
    <n v="8912.89"/>
  </r>
  <r>
    <m/>
    <m/>
    <m/>
    <m/>
    <m/>
    <m/>
    <d v="2026-09-30T00:00:00"/>
    <s v="00"/>
    <m/>
    <x v="4"/>
    <s v="HERP Supplemental Funding"/>
    <n v="-41.91"/>
    <x v="1"/>
    <s v="Calculated"/>
    <n v="0"/>
    <s v="N"/>
    <n v="8912.89"/>
  </r>
  <r>
    <m/>
    <m/>
    <m/>
    <m/>
    <m/>
    <m/>
    <d v="2026-09-30T00:00:00"/>
    <s v="00"/>
    <m/>
    <x v="6"/>
    <s v="PFML - Medical Leave ER"/>
    <n v="28.79"/>
    <x v="1"/>
    <s v="Calculated"/>
    <n v="0"/>
    <s v="N"/>
    <n v="8912.89"/>
  </r>
  <r>
    <m/>
    <m/>
    <m/>
    <m/>
    <m/>
    <m/>
    <d v="2026-09-30T00:00:00"/>
    <s v="00"/>
    <m/>
    <x v="7"/>
    <s v="MedAid &amp; Suppl Pension ER"/>
    <n v="11.15"/>
    <x v="1"/>
    <s v="Calculated"/>
    <n v="0"/>
    <s v="N"/>
    <n v="8912.89"/>
  </r>
  <r>
    <m/>
    <m/>
    <m/>
    <m/>
    <m/>
    <m/>
    <d v="2026-09-30T00:00:00"/>
    <s v="10"/>
    <s v="CV"/>
    <x v="37"/>
    <s v="Kaiser WA Value"/>
    <n v="131.5"/>
    <x v="2"/>
    <s v="Calculated"/>
    <n v="0"/>
    <s v="N"/>
    <n v="8912.89"/>
  </r>
  <r>
    <m/>
    <m/>
    <m/>
    <m/>
    <m/>
    <m/>
    <d v="2026-09-30T00:00:00"/>
    <s v="7X"/>
    <s v="SBRP3"/>
    <x v="10"/>
    <s v="SBRP (TIAA-CREF)"/>
    <n v="891.29"/>
    <x v="2"/>
    <s v="Calculated"/>
    <n v="0"/>
    <s v="N"/>
    <n v="8912.89"/>
  </r>
  <r>
    <m/>
    <m/>
    <m/>
    <m/>
    <m/>
    <m/>
    <d v="2026-09-30T00:00:00"/>
    <s v="7X"/>
    <s v="SBRP3"/>
    <x v="10"/>
    <s v="SBRP (TIAA-CREF)"/>
    <n v="891.29"/>
    <x v="1"/>
    <s v="Calculated"/>
    <n v="0"/>
    <s v="N"/>
    <n v="8912.89"/>
  </r>
  <r>
    <m/>
    <m/>
    <m/>
    <m/>
    <m/>
    <m/>
    <d v="2026-09-30T00:00:00"/>
    <s v="00"/>
    <m/>
    <x v="0"/>
    <s v="PFML - Family Leave EE"/>
    <n v="2.98"/>
    <x v="0"/>
    <s v="Calculated"/>
    <n v="0"/>
    <s v="N"/>
    <n v="549.36"/>
  </r>
  <r>
    <m/>
    <m/>
    <m/>
    <m/>
    <m/>
    <m/>
    <d v="2026-09-30T00:00:00"/>
    <s v="00"/>
    <m/>
    <x v="2"/>
    <s v="MedAid &amp; Suppl Pension EE"/>
    <n v="4.46"/>
    <x v="0"/>
    <s v="Calculated"/>
    <n v="0"/>
    <s v="N"/>
    <n v="549.36"/>
  </r>
  <r>
    <m/>
    <m/>
    <m/>
    <m/>
    <m/>
    <m/>
    <d v="2026-09-30T00:00:00"/>
    <s v="00"/>
    <m/>
    <x v="3"/>
    <s v="PFML - Medical Leave EE"/>
    <n v="1.45"/>
    <x v="0"/>
    <s v="Calculated"/>
    <n v="0"/>
    <s v="N"/>
    <n v="549.36"/>
  </r>
  <r>
    <m/>
    <m/>
    <m/>
    <m/>
    <m/>
    <m/>
    <d v="2026-09-30T00:00:00"/>
    <s v="00"/>
    <m/>
    <x v="7"/>
    <s v="MedAid &amp; Suppl Pension ER"/>
    <n v="4.46"/>
    <x v="1"/>
    <s v="Calculated"/>
    <n v="0"/>
    <s v="N"/>
    <n v="549.36"/>
  </r>
  <r>
    <m/>
    <m/>
    <m/>
    <m/>
    <m/>
    <m/>
    <d v="2026-09-30T00:00:00"/>
    <s v="00"/>
    <m/>
    <x v="6"/>
    <s v="PFML - Medical Leave ER"/>
    <n v="1.77"/>
    <x v="1"/>
    <s v="Calculated"/>
    <n v="0"/>
    <s v="N"/>
    <n v="549.36"/>
  </r>
  <r>
    <m/>
    <m/>
    <m/>
    <m/>
    <m/>
    <m/>
    <d v="2026-09-30T00:00:00"/>
    <s v="00"/>
    <m/>
    <x v="5"/>
    <s v="Industrial Insurance ER"/>
    <n v="6.62"/>
    <x v="1"/>
    <s v="Calculated"/>
    <n v="0"/>
    <s v="N"/>
    <n v="549.36"/>
  </r>
  <r>
    <m/>
    <m/>
    <m/>
    <m/>
    <m/>
    <m/>
    <d v="2026-09-30T00:00:00"/>
    <s v="00"/>
    <m/>
    <x v="13"/>
    <s v="MetLife"/>
    <n v="0.86"/>
    <x v="0"/>
    <s v="Calculated"/>
    <n v="0"/>
    <s v="N"/>
    <n v="3694.5"/>
  </r>
  <r>
    <m/>
    <m/>
    <m/>
    <m/>
    <m/>
    <m/>
    <d v="2026-09-30T00:00:00"/>
    <s v="00"/>
    <m/>
    <x v="3"/>
    <s v="PFML - Medical Leave EE"/>
    <n v="9.75"/>
    <x v="0"/>
    <s v="Calculated"/>
    <n v="0"/>
    <s v="N"/>
    <n v="3694.5"/>
  </r>
  <r>
    <m/>
    <m/>
    <m/>
    <m/>
    <m/>
    <m/>
    <d v="2026-09-30T00:00:00"/>
    <s v="00"/>
    <m/>
    <x v="0"/>
    <s v="PFML - Family Leave EE"/>
    <n v="20.059999999999999"/>
    <x v="0"/>
    <s v="Calculated"/>
    <n v="0"/>
    <s v="N"/>
    <n v="3694.5"/>
  </r>
  <r>
    <m/>
    <m/>
    <m/>
    <m/>
    <m/>
    <m/>
    <d v="2026-09-30T00:00:00"/>
    <s v="00"/>
    <m/>
    <x v="2"/>
    <s v="MedAid &amp; Suppl Pension EE"/>
    <n v="11.15"/>
    <x v="0"/>
    <s v="Calculated"/>
    <n v="0"/>
    <s v="N"/>
    <n v="3694.5"/>
  </r>
  <r>
    <m/>
    <m/>
    <m/>
    <m/>
    <m/>
    <m/>
    <d v="2026-09-30T00:00:00"/>
    <s v="00"/>
    <m/>
    <x v="17"/>
    <s v="Dues - WEA PTE"/>
    <n v="39.770000000000003"/>
    <x v="0"/>
    <s v="Calculated"/>
    <n v="0"/>
    <s v="N"/>
    <n v="3694.5"/>
  </r>
  <r>
    <m/>
    <m/>
    <m/>
    <m/>
    <m/>
    <m/>
    <d v="2026-09-30T00:00:00"/>
    <s v="00"/>
    <m/>
    <x v="5"/>
    <s v="Industrial Insurance ER"/>
    <n v="16.54"/>
    <x v="1"/>
    <s v="Calculated"/>
    <n v="0"/>
    <s v="N"/>
    <n v="3694.5"/>
  </r>
  <r>
    <m/>
    <m/>
    <m/>
    <m/>
    <m/>
    <m/>
    <d v="2026-09-30T00:00:00"/>
    <s v="00"/>
    <m/>
    <x v="6"/>
    <s v="PFML - Medical Leave ER"/>
    <n v="11.93"/>
    <x v="1"/>
    <s v="Calculated"/>
    <n v="0"/>
    <s v="N"/>
    <n v="3694.5"/>
  </r>
  <r>
    <m/>
    <m/>
    <m/>
    <m/>
    <m/>
    <m/>
    <d v="2026-09-30T00:00:00"/>
    <s v="00"/>
    <m/>
    <x v="7"/>
    <s v="MedAid &amp; Suppl Pension ER"/>
    <n v="11.15"/>
    <x v="1"/>
    <s v="Calculated"/>
    <n v="0"/>
    <s v="N"/>
    <n v="3694.5"/>
  </r>
  <r>
    <m/>
    <m/>
    <m/>
    <m/>
    <m/>
    <m/>
    <d v="2026-09-30T00:00:00"/>
    <s v="10"/>
    <s v="U"/>
    <x v="8"/>
    <s v="Uniform Classic"/>
    <n v="127"/>
    <x v="2"/>
    <s v="Calculated"/>
    <n v="0"/>
    <s v="N"/>
    <n v="3694.5"/>
  </r>
  <r>
    <m/>
    <m/>
    <m/>
    <m/>
    <m/>
    <m/>
    <d v="2026-09-30T00:00:00"/>
    <s v="60"/>
    <s v="FSA01"/>
    <x v="14"/>
    <s v="Flexible Spending Account"/>
    <n v="91.67"/>
    <x v="2"/>
    <s v="Calculated"/>
    <n v="0"/>
    <s v="N"/>
    <n v="3694.5"/>
  </r>
  <r>
    <m/>
    <m/>
    <m/>
    <m/>
    <m/>
    <m/>
    <d v="2026-09-30T00:00:00"/>
    <s v="7Z"/>
    <s v="PER2"/>
    <x v="15"/>
    <s v="PERS Plan 2"/>
    <n v="198.76"/>
    <x v="2"/>
    <s v="Calculated"/>
    <n v="0"/>
    <s v="N"/>
    <n v="3694.5"/>
  </r>
  <r>
    <m/>
    <m/>
    <m/>
    <m/>
    <m/>
    <m/>
    <d v="2026-09-30T00:00:00"/>
    <s v="7Z"/>
    <s v="PER2"/>
    <x v="15"/>
    <s v="PERS Plan 2"/>
    <n v="206.15"/>
    <x v="1"/>
    <s v="Calculated"/>
    <n v="0"/>
    <s v="N"/>
    <n v="3694.5"/>
  </r>
  <r>
    <m/>
    <m/>
    <m/>
    <m/>
    <m/>
    <m/>
    <d v="2026-09-30T00:00:00"/>
    <s v="00"/>
    <m/>
    <x v="3"/>
    <s v="PFML - Medical Leave EE"/>
    <n v="11.18"/>
    <x v="0"/>
    <s v="Calculated"/>
    <n v="0"/>
    <s v="N"/>
    <n v="4234.37"/>
  </r>
  <r>
    <m/>
    <m/>
    <m/>
    <m/>
    <m/>
    <m/>
    <d v="2026-09-30T00:00:00"/>
    <s v="00"/>
    <m/>
    <x v="0"/>
    <s v="PFML - Family Leave EE"/>
    <n v="22.99"/>
    <x v="0"/>
    <s v="Calculated"/>
    <n v="0"/>
    <s v="N"/>
    <n v="4234.37"/>
  </r>
  <r>
    <m/>
    <m/>
    <m/>
    <m/>
    <m/>
    <m/>
    <d v="2026-09-30T00:00:00"/>
    <s v="00"/>
    <m/>
    <x v="1"/>
    <s v="Dues - AFT 4184 Category G-H"/>
    <n v="57.42"/>
    <x v="0"/>
    <s v="Calculated"/>
    <n v="0"/>
    <s v="N"/>
    <n v="4234.37"/>
  </r>
  <r>
    <m/>
    <m/>
    <m/>
    <m/>
    <m/>
    <m/>
    <d v="2026-09-30T00:00:00"/>
    <s v="00"/>
    <m/>
    <x v="2"/>
    <s v="MedAid &amp; Suppl Pension EE"/>
    <n v="11.15"/>
    <x v="0"/>
    <s v="Calculated"/>
    <n v="0"/>
    <s v="N"/>
    <n v="4234.37"/>
  </r>
  <r>
    <m/>
    <m/>
    <m/>
    <m/>
    <m/>
    <m/>
    <d v="2026-09-30T00:00:00"/>
    <s v="00"/>
    <m/>
    <x v="4"/>
    <s v="HERP Supplemental Funding"/>
    <n v="5.5"/>
    <x v="1"/>
    <s v="Calculated"/>
    <n v="0"/>
    <s v="N"/>
    <n v="4234.37"/>
  </r>
  <r>
    <m/>
    <m/>
    <m/>
    <m/>
    <m/>
    <m/>
    <d v="2026-09-30T00:00:00"/>
    <s v="00"/>
    <m/>
    <x v="5"/>
    <s v="Industrial Insurance ER"/>
    <n v="16.54"/>
    <x v="1"/>
    <s v="Calculated"/>
    <n v="0"/>
    <s v="N"/>
    <n v="4234.37"/>
  </r>
  <r>
    <m/>
    <m/>
    <m/>
    <m/>
    <m/>
    <m/>
    <d v="2026-09-30T00:00:00"/>
    <s v="00"/>
    <m/>
    <x v="7"/>
    <s v="MedAid &amp; Suppl Pension ER"/>
    <n v="11.15"/>
    <x v="1"/>
    <s v="Calculated"/>
    <n v="0"/>
    <s v="N"/>
    <n v="4234.37"/>
  </r>
  <r>
    <m/>
    <m/>
    <m/>
    <m/>
    <m/>
    <m/>
    <d v="2026-09-30T00:00:00"/>
    <s v="00"/>
    <m/>
    <x v="6"/>
    <s v="PFML - Medical Leave ER"/>
    <n v="13.68"/>
    <x v="1"/>
    <s v="Calculated"/>
    <n v="0"/>
    <s v="N"/>
    <n v="4234.37"/>
  </r>
  <r>
    <m/>
    <m/>
    <m/>
    <m/>
    <m/>
    <m/>
    <d v="2026-09-30T00:00:00"/>
    <s v="10"/>
    <s v="C"/>
    <x v="27"/>
    <s v="Kaiser WA Classic"/>
    <n v="123.5"/>
    <x v="2"/>
    <s v="Calculated"/>
    <n v="0"/>
    <s v="N"/>
    <n v="4234.37"/>
  </r>
  <r>
    <m/>
    <m/>
    <m/>
    <m/>
    <m/>
    <m/>
    <d v="2026-09-30T00:00:00"/>
    <s v="31"/>
    <s v="OLTD03"/>
    <x v="9"/>
    <s v="Long Term Disability"/>
    <n v="20.260000000000002"/>
    <x v="0"/>
    <s v="Calculated"/>
    <n v="0"/>
    <s v="N"/>
    <n v="4234.37"/>
  </r>
  <r>
    <m/>
    <m/>
    <m/>
    <m/>
    <m/>
    <m/>
    <d v="2026-09-30T00:00:00"/>
    <s v="7X"/>
    <s v="SBRP3"/>
    <x v="10"/>
    <s v="SBRP (TIAA-CREF)"/>
    <n v="423.44"/>
    <x v="2"/>
    <s v="Calculated"/>
    <n v="0"/>
    <s v="N"/>
    <n v="4234.37"/>
  </r>
  <r>
    <m/>
    <m/>
    <m/>
    <m/>
    <m/>
    <m/>
    <d v="2026-09-30T00:00:00"/>
    <s v="7X"/>
    <s v="SBRP3"/>
    <x v="10"/>
    <s v="SBRP (TIAA-CREF)"/>
    <n v="423.44"/>
    <x v="1"/>
    <s v="Calculated"/>
    <n v="0"/>
    <s v="N"/>
    <n v="4234.37"/>
  </r>
  <r>
    <m/>
    <m/>
    <m/>
    <m/>
    <m/>
    <m/>
    <d v="2026-09-30T00:00:00"/>
    <s v="00"/>
    <m/>
    <x v="0"/>
    <s v="PFML - Family Leave EE"/>
    <n v="57.98"/>
    <x v="0"/>
    <s v="Calculated"/>
    <n v="0"/>
    <s v="N"/>
    <n v="10678.45"/>
  </r>
  <r>
    <m/>
    <m/>
    <m/>
    <m/>
    <m/>
    <m/>
    <d v="2026-09-30T00:00:00"/>
    <s v="00"/>
    <m/>
    <x v="1"/>
    <s v="Dues - AFT 4184 Category G-H"/>
    <n v="60.67"/>
    <x v="0"/>
    <s v="Calculated"/>
    <n v="0"/>
    <s v="N"/>
    <n v="10678.45"/>
  </r>
  <r>
    <m/>
    <m/>
    <m/>
    <m/>
    <m/>
    <m/>
    <d v="2026-09-30T00:00:00"/>
    <s v="00"/>
    <m/>
    <x v="3"/>
    <s v="PFML - Medical Leave EE"/>
    <n v="28.19"/>
    <x v="0"/>
    <s v="Calculated"/>
    <n v="0"/>
    <s v="N"/>
    <n v="10678.45"/>
  </r>
  <r>
    <m/>
    <m/>
    <m/>
    <m/>
    <m/>
    <m/>
    <d v="2026-09-30T00:00:00"/>
    <s v="00"/>
    <m/>
    <x v="2"/>
    <s v="MedAid &amp; Suppl Pension EE"/>
    <n v="11.15"/>
    <x v="0"/>
    <s v="Calculated"/>
    <n v="0"/>
    <s v="N"/>
    <n v="10678.45"/>
  </r>
  <r>
    <m/>
    <m/>
    <m/>
    <m/>
    <m/>
    <m/>
    <d v="2026-09-30T00:00:00"/>
    <s v="00"/>
    <m/>
    <x v="6"/>
    <s v="PFML - Medical Leave ER"/>
    <n v="34.49"/>
    <x v="1"/>
    <s v="Calculated"/>
    <n v="0"/>
    <s v="N"/>
    <n v="10678.45"/>
  </r>
  <r>
    <m/>
    <m/>
    <m/>
    <m/>
    <m/>
    <m/>
    <d v="2026-09-30T00:00:00"/>
    <s v="00"/>
    <m/>
    <x v="5"/>
    <s v="Industrial Insurance ER"/>
    <n v="16.54"/>
    <x v="1"/>
    <s v="Calculated"/>
    <n v="0"/>
    <s v="N"/>
    <n v="10678.45"/>
  </r>
  <r>
    <m/>
    <m/>
    <m/>
    <m/>
    <m/>
    <m/>
    <d v="2026-09-30T00:00:00"/>
    <s v="00"/>
    <m/>
    <x v="4"/>
    <s v="HERP Supplemental Funding"/>
    <n v="13.88"/>
    <x v="1"/>
    <s v="Calculated"/>
    <n v="0"/>
    <s v="N"/>
    <n v="10678.45"/>
  </r>
  <r>
    <m/>
    <m/>
    <m/>
    <m/>
    <m/>
    <m/>
    <d v="2026-09-30T00:00:00"/>
    <s v="00"/>
    <m/>
    <x v="7"/>
    <s v="MedAid &amp; Suppl Pension ER"/>
    <n v="11.15"/>
    <x v="1"/>
    <s v="Calculated"/>
    <n v="0"/>
    <s v="N"/>
    <n v="10678.45"/>
  </r>
  <r>
    <m/>
    <m/>
    <m/>
    <m/>
    <m/>
    <m/>
    <d v="2026-09-30T00:00:00"/>
    <s v="10"/>
    <s v="CH"/>
    <x v="32"/>
    <s v="Kaiser WA CDHP"/>
    <n v="12.5"/>
    <x v="2"/>
    <s v="Calculated"/>
    <n v="0"/>
    <s v="N"/>
    <n v="10678.45"/>
  </r>
  <r>
    <m/>
    <m/>
    <m/>
    <m/>
    <m/>
    <m/>
    <d v="2026-09-30T00:00:00"/>
    <s v="31"/>
    <s v="OLTD03"/>
    <x v="9"/>
    <s v="Long Term Disability"/>
    <n v="21.7"/>
    <x v="0"/>
    <s v="Calculated"/>
    <n v="0"/>
    <s v="N"/>
    <n v="10678.45"/>
  </r>
  <r>
    <m/>
    <m/>
    <m/>
    <m/>
    <m/>
    <m/>
    <d v="2026-09-30T00:00:00"/>
    <s v="7X"/>
    <s v="SBRP2"/>
    <x v="10"/>
    <s v="SBRP (TIAA-CREF)"/>
    <n v="800.88"/>
    <x v="2"/>
    <s v="Calculated"/>
    <n v="0"/>
    <s v="N"/>
    <n v="10678.45"/>
  </r>
  <r>
    <m/>
    <m/>
    <m/>
    <m/>
    <m/>
    <m/>
    <d v="2026-09-30T00:00:00"/>
    <s v="7X"/>
    <s v="SBRP2"/>
    <x v="10"/>
    <s v="SBRP (TIAA-CREF)"/>
    <n v="800.88"/>
    <x v="1"/>
    <s v="Calculated"/>
    <n v="0"/>
    <s v="N"/>
    <n v="10678.45"/>
  </r>
  <r>
    <m/>
    <m/>
    <m/>
    <m/>
    <m/>
    <m/>
    <d v="2026-09-30T00:00:00"/>
    <s v="00"/>
    <m/>
    <x v="2"/>
    <s v="MedAid &amp; Suppl Pension EE"/>
    <n v="12.26"/>
    <x v="0"/>
    <s v="Calculated"/>
    <n v="0"/>
    <s v="N"/>
    <n v="2001.12"/>
  </r>
  <r>
    <m/>
    <m/>
    <m/>
    <m/>
    <m/>
    <m/>
    <d v="2026-09-30T00:00:00"/>
    <s v="00"/>
    <m/>
    <x v="0"/>
    <s v="PFML - Family Leave EE"/>
    <n v="10.87"/>
    <x v="0"/>
    <s v="Calculated"/>
    <n v="0"/>
    <s v="N"/>
    <n v="2001.12"/>
  </r>
  <r>
    <m/>
    <m/>
    <m/>
    <m/>
    <m/>
    <m/>
    <d v="2026-09-30T00:00:00"/>
    <s v="00"/>
    <m/>
    <x v="3"/>
    <s v="PFML - Medical Leave EE"/>
    <n v="5.28"/>
    <x v="0"/>
    <s v="Calculated"/>
    <n v="0"/>
    <s v="N"/>
    <n v="2001.12"/>
  </r>
  <r>
    <m/>
    <m/>
    <m/>
    <m/>
    <m/>
    <m/>
    <d v="2026-09-30T00:00:00"/>
    <s v="00"/>
    <m/>
    <x v="42"/>
    <s v="Bates Retirement Payback"/>
    <n v="100"/>
    <x v="2"/>
    <s v="Calculated"/>
    <n v="0"/>
    <s v="N"/>
    <n v="2001.12"/>
  </r>
  <r>
    <m/>
    <m/>
    <m/>
    <m/>
    <m/>
    <m/>
    <d v="2026-09-30T00:00:00"/>
    <s v="00"/>
    <m/>
    <x v="5"/>
    <s v="Industrial Insurance ER"/>
    <n v="18.18"/>
    <x v="1"/>
    <s v="Calculated"/>
    <n v="0"/>
    <s v="N"/>
    <n v="2001.12"/>
  </r>
  <r>
    <m/>
    <m/>
    <m/>
    <m/>
    <m/>
    <m/>
    <d v="2026-09-30T00:00:00"/>
    <s v="00"/>
    <m/>
    <x v="6"/>
    <s v="PFML - Medical Leave ER"/>
    <n v="6.46"/>
    <x v="1"/>
    <s v="Calculated"/>
    <n v="0"/>
    <s v="N"/>
    <n v="2001.12"/>
  </r>
  <r>
    <m/>
    <m/>
    <m/>
    <m/>
    <m/>
    <m/>
    <d v="2026-09-30T00:00:00"/>
    <s v="00"/>
    <m/>
    <x v="7"/>
    <s v="MedAid &amp; Suppl Pension ER"/>
    <n v="12.26"/>
    <x v="1"/>
    <s v="Calculated"/>
    <n v="0"/>
    <s v="N"/>
    <n v="2001.12"/>
  </r>
  <r>
    <m/>
    <m/>
    <m/>
    <m/>
    <m/>
    <m/>
    <d v="2026-09-30T00:00:00"/>
    <s v="7Z"/>
    <s v="PER2"/>
    <x v="15"/>
    <s v="PERS Plan 2"/>
    <n v="107.66"/>
    <x v="2"/>
    <s v="Calculated"/>
    <n v="0"/>
    <s v="N"/>
    <n v="2001.12"/>
  </r>
  <r>
    <m/>
    <m/>
    <m/>
    <m/>
    <m/>
    <m/>
    <d v="2026-09-30T00:00:00"/>
    <s v="7Z"/>
    <s v="PER2"/>
    <x v="15"/>
    <s v="PERS Plan 2"/>
    <n v="111.66"/>
    <x v="1"/>
    <s v="Calculated"/>
    <n v="0"/>
    <s v="N"/>
    <n v="2001.12"/>
  </r>
  <r>
    <m/>
    <m/>
    <m/>
    <m/>
    <m/>
    <m/>
    <d v="2026-09-30T00:00:00"/>
    <s v="00"/>
    <m/>
    <x v="0"/>
    <s v="PFML - Family Leave EE"/>
    <n v="5"/>
    <x v="0"/>
    <s v="Calculated"/>
    <n v="0"/>
    <s v="N"/>
    <n v="921.3"/>
  </r>
  <r>
    <m/>
    <m/>
    <m/>
    <m/>
    <m/>
    <m/>
    <d v="2026-09-30T00:00:00"/>
    <s v="00"/>
    <m/>
    <x v="2"/>
    <s v="MedAid &amp; Suppl Pension EE"/>
    <n v="2.09"/>
    <x v="0"/>
    <s v="Calculated"/>
    <n v="0"/>
    <s v="N"/>
    <n v="921.3"/>
  </r>
  <r>
    <m/>
    <m/>
    <m/>
    <m/>
    <m/>
    <m/>
    <d v="2026-09-30T00:00:00"/>
    <s v="00"/>
    <m/>
    <x v="3"/>
    <s v="PFML - Medical Leave EE"/>
    <n v="2.4300000000000002"/>
    <x v="0"/>
    <s v="Calculated"/>
    <n v="0"/>
    <s v="N"/>
    <n v="921.3"/>
  </r>
  <r>
    <m/>
    <m/>
    <m/>
    <m/>
    <m/>
    <m/>
    <d v="2026-09-30T00:00:00"/>
    <s v="00"/>
    <m/>
    <x v="6"/>
    <s v="PFML - Medical Leave ER"/>
    <n v="2.98"/>
    <x v="1"/>
    <s v="Calculated"/>
    <n v="0"/>
    <s v="N"/>
    <n v="921.3"/>
  </r>
  <r>
    <m/>
    <m/>
    <m/>
    <m/>
    <m/>
    <m/>
    <d v="2026-09-30T00:00:00"/>
    <s v="00"/>
    <m/>
    <x v="5"/>
    <s v="Industrial Insurance ER"/>
    <n v="3.1"/>
    <x v="1"/>
    <s v="Calculated"/>
    <n v="0"/>
    <s v="N"/>
    <n v="921.3"/>
  </r>
  <r>
    <m/>
    <m/>
    <m/>
    <m/>
    <m/>
    <m/>
    <d v="2026-09-30T00:00:00"/>
    <s v="00"/>
    <m/>
    <x v="7"/>
    <s v="MedAid &amp; Suppl Pension ER"/>
    <n v="2.09"/>
    <x v="1"/>
    <s v="Calculated"/>
    <n v="0"/>
    <s v="N"/>
    <n v="921.3"/>
  </r>
  <r>
    <m/>
    <m/>
    <m/>
    <m/>
    <m/>
    <m/>
    <d v="2026-09-30T00:00:00"/>
    <s v="00"/>
    <m/>
    <x v="3"/>
    <s v="PFML - Medical Leave EE"/>
    <n v="8.3800000000000008"/>
    <x v="0"/>
    <s v="Calculated"/>
    <n v="0"/>
    <s v="N"/>
    <n v="3174.02"/>
  </r>
  <r>
    <m/>
    <m/>
    <m/>
    <m/>
    <m/>
    <m/>
    <d v="2026-09-30T00:00:00"/>
    <s v="00"/>
    <m/>
    <x v="17"/>
    <s v="Dues - WEA PTE"/>
    <n v="39.770000000000003"/>
    <x v="0"/>
    <s v="Calculated"/>
    <n v="0"/>
    <s v="N"/>
    <n v="3174.02"/>
  </r>
  <r>
    <m/>
    <m/>
    <m/>
    <m/>
    <m/>
    <m/>
    <d v="2026-09-30T00:00:00"/>
    <s v="00"/>
    <m/>
    <x v="0"/>
    <s v="PFML - Family Leave EE"/>
    <n v="17.23"/>
    <x v="0"/>
    <s v="Calculated"/>
    <n v="0"/>
    <s v="N"/>
    <n v="3174.02"/>
  </r>
  <r>
    <m/>
    <m/>
    <m/>
    <m/>
    <m/>
    <m/>
    <d v="2026-09-30T00:00:00"/>
    <s v="00"/>
    <m/>
    <x v="2"/>
    <s v="MedAid &amp; Suppl Pension EE"/>
    <n v="11.15"/>
    <x v="0"/>
    <s v="Calculated"/>
    <n v="0"/>
    <s v="N"/>
    <n v="3174.02"/>
  </r>
  <r>
    <m/>
    <m/>
    <m/>
    <m/>
    <m/>
    <m/>
    <d v="2026-09-30T00:00:00"/>
    <s v="00"/>
    <m/>
    <x v="6"/>
    <s v="PFML - Medical Leave ER"/>
    <n v="10.25"/>
    <x v="1"/>
    <s v="Calculated"/>
    <n v="0"/>
    <s v="N"/>
    <n v="3174.02"/>
  </r>
  <r>
    <m/>
    <m/>
    <m/>
    <m/>
    <m/>
    <m/>
    <d v="2026-09-30T00:00:00"/>
    <s v="00"/>
    <m/>
    <x v="5"/>
    <s v="Industrial Insurance ER"/>
    <n v="16.54"/>
    <x v="1"/>
    <s v="Calculated"/>
    <n v="0"/>
    <s v="N"/>
    <n v="3174.02"/>
  </r>
  <r>
    <m/>
    <m/>
    <m/>
    <m/>
    <m/>
    <m/>
    <d v="2026-09-30T00:00:00"/>
    <s v="00"/>
    <m/>
    <x v="7"/>
    <s v="MedAid &amp; Suppl Pension ER"/>
    <n v="11.15"/>
    <x v="1"/>
    <s v="Calculated"/>
    <n v="0"/>
    <s v="N"/>
    <n v="3174.02"/>
  </r>
  <r>
    <m/>
    <m/>
    <m/>
    <m/>
    <m/>
    <m/>
    <d v="2026-09-30T00:00:00"/>
    <s v="10"/>
    <s v="U"/>
    <x v="8"/>
    <s v="Uniform Classic"/>
    <n v="72.5"/>
    <x v="2"/>
    <s v="Calculated"/>
    <n v="0"/>
    <s v="N"/>
    <n v="3174.02"/>
  </r>
  <r>
    <m/>
    <m/>
    <m/>
    <m/>
    <m/>
    <m/>
    <d v="2026-09-30T00:00:00"/>
    <s v="31"/>
    <s v="OLTD11"/>
    <x v="9"/>
    <s v="Long Term Disability"/>
    <n v="13.62"/>
    <x v="0"/>
    <s v="Calculated"/>
    <n v="0"/>
    <s v="N"/>
    <n v="3174.02"/>
  </r>
  <r>
    <m/>
    <m/>
    <m/>
    <m/>
    <m/>
    <m/>
    <d v="2026-09-30T00:00:00"/>
    <s v="49"/>
    <s v="SAV02"/>
    <x v="11"/>
    <s v="Wa State Deferred Comp Plan"/>
    <n v="95.22"/>
    <x v="2"/>
    <s v="Calculated"/>
    <n v="0"/>
    <s v="N"/>
    <n v="3174.02"/>
  </r>
  <r>
    <m/>
    <m/>
    <m/>
    <m/>
    <m/>
    <m/>
    <d v="2026-09-30T00:00:00"/>
    <s v="60"/>
    <s v="FSA01"/>
    <x v="14"/>
    <s v="Flexible Spending Account"/>
    <n v="87.5"/>
    <x v="2"/>
    <s v="Calculated"/>
    <n v="0"/>
    <s v="N"/>
    <n v="3174.02"/>
  </r>
  <r>
    <m/>
    <m/>
    <m/>
    <m/>
    <m/>
    <m/>
    <d v="2026-09-30T00:00:00"/>
    <s v="7Z"/>
    <s v="PER2"/>
    <x v="15"/>
    <s v="PERS Plan 2"/>
    <n v="170.76"/>
    <x v="2"/>
    <s v="Calculated"/>
    <n v="0"/>
    <s v="N"/>
    <n v="3174.02"/>
  </r>
  <r>
    <m/>
    <m/>
    <m/>
    <m/>
    <m/>
    <m/>
    <d v="2026-09-30T00:00:00"/>
    <s v="7Z"/>
    <s v="PER2"/>
    <x v="15"/>
    <s v="PERS Plan 2"/>
    <n v="177.11"/>
    <x v="1"/>
    <s v="Calculated"/>
    <n v="0"/>
    <s v="N"/>
    <n v="3174.02"/>
  </r>
  <r>
    <m/>
    <m/>
    <m/>
    <m/>
    <m/>
    <m/>
    <d v="2026-09-30T00:00:00"/>
    <s v="00"/>
    <m/>
    <x v="3"/>
    <s v="PFML - Medical Leave EE"/>
    <n v="4.05"/>
    <x v="0"/>
    <s v="Calculated"/>
    <n v="0"/>
    <s v="N"/>
    <n v="1535.49"/>
  </r>
  <r>
    <m/>
    <m/>
    <m/>
    <m/>
    <m/>
    <m/>
    <d v="2026-09-30T00:00:00"/>
    <s v="00"/>
    <m/>
    <x v="0"/>
    <s v="PFML - Family Leave EE"/>
    <n v="8.34"/>
    <x v="0"/>
    <s v="Calculated"/>
    <n v="0"/>
    <s v="N"/>
    <n v="1535.49"/>
  </r>
  <r>
    <m/>
    <m/>
    <m/>
    <m/>
    <m/>
    <m/>
    <d v="2026-09-30T00:00:00"/>
    <s v="00"/>
    <m/>
    <x v="2"/>
    <s v="MedAid &amp; Suppl Pension EE"/>
    <n v="3.48"/>
    <x v="0"/>
    <s v="Calculated"/>
    <n v="0"/>
    <s v="N"/>
    <n v="1535.49"/>
  </r>
  <r>
    <m/>
    <m/>
    <m/>
    <m/>
    <m/>
    <m/>
    <d v="2026-09-30T00:00:00"/>
    <s v="00"/>
    <m/>
    <x v="6"/>
    <s v="PFML - Medical Leave ER"/>
    <n v="4.96"/>
    <x v="1"/>
    <s v="Calculated"/>
    <n v="0"/>
    <s v="N"/>
    <n v="1535.49"/>
  </r>
  <r>
    <m/>
    <m/>
    <m/>
    <m/>
    <m/>
    <m/>
    <d v="2026-09-30T00:00:00"/>
    <s v="00"/>
    <m/>
    <x v="7"/>
    <s v="MedAid &amp; Suppl Pension ER"/>
    <n v="3.48"/>
    <x v="1"/>
    <s v="Calculated"/>
    <n v="0"/>
    <s v="N"/>
    <n v="1535.49"/>
  </r>
  <r>
    <m/>
    <m/>
    <m/>
    <m/>
    <m/>
    <m/>
    <d v="2026-09-30T00:00:00"/>
    <s v="00"/>
    <m/>
    <x v="5"/>
    <s v="Industrial Insurance ER"/>
    <n v="5.16"/>
    <x v="1"/>
    <s v="Calculated"/>
    <n v="0"/>
    <s v="N"/>
    <n v="1535.49"/>
  </r>
  <r>
    <m/>
    <m/>
    <m/>
    <m/>
    <m/>
    <m/>
    <d v="2026-09-30T00:00:00"/>
    <s v="00"/>
    <m/>
    <x v="3"/>
    <s v="PFML - Medical Leave EE"/>
    <n v="13.19"/>
    <x v="0"/>
    <s v="Calculated"/>
    <n v="0"/>
    <s v="N"/>
    <n v="4995.93"/>
  </r>
  <r>
    <m/>
    <m/>
    <m/>
    <m/>
    <m/>
    <m/>
    <d v="2026-09-30T00:00:00"/>
    <s v="00"/>
    <m/>
    <x v="1"/>
    <s v="Dues - AFT 4184 Category G-H"/>
    <n v="60.67"/>
    <x v="0"/>
    <s v="Calculated"/>
    <n v="0"/>
    <s v="N"/>
    <n v="4995.93"/>
  </r>
  <r>
    <m/>
    <m/>
    <m/>
    <m/>
    <m/>
    <m/>
    <d v="2026-09-30T00:00:00"/>
    <s v="00"/>
    <m/>
    <x v="0"/>
    <s v="PFML - Family Leave EE"/>
    <n v="27.13"/>
    <x v="0"/>
    <s v="Calculated"/>
    <n v="0"/>
    <s v="N"/>
    <n v="4995.93"/>
  </r>
  <r>
    <m/>
    <m/>
    <m/>
    <m/>
    <m/>
    <m/>
    <d v="2026-09-30T00:00:00"/>
    <s v="00"/>
    <m/>
    <x v="2"/>
    <s v="MedAid &amp; Suppl Pension EE"/>
    <n v="11.15"/>
    <x v="0"/>
    <s v="Calculated"/>
    <n v="0"/>
    <s v="N"/>
    <n v="4995.93"/>
  </r>
  <r>
    <m/>
    <m/>
    <m/>
    <m/>
    <m/>
    <m/>
    <d v="2026-09-30T00:00:00"/>
    <s v="00"/>
    <m/>
    <x v="6"/>
    <s v="PFML - Medical Leave ER"/>
    <n v="16.14"/>
    <x v="1"/>
    <s v="Calculated"/>
    <n v="0"/>
    <s v="N"/>
    <n v="4995.93"/>
  </r>
  <r>
    <m/>
    <m/>
    <m/>
    <m/>
    <m/>
    <m/>
    <d v="2026-09-30T00:00:00"/>
    <s v="00"/>
    <m/>
    <x v="7"/>
    <s v="MedAid &amp; Suppl Pension ER"/>
    <n v="11.15"/>
    <x v="1"/>
    <s v="Calculated"/>
    <n v="0"/>
    <s v="N"/>
    <n v="4995.93"/>
  </r>
  <r>
    <m/>
    <m/>
    <m/>
    <m/>
    <m/>
    <m/>
    <d v="2026-09-30T00:00:00"/>
    <s v="00"/>
    <m/>
    <x v="4"/>
    <s v="HERP Supplemental Funding"/>
    <n v="6.49"/>
    <x v="1"/>
    <s v="Calculated"/>
    <n v="0"/>
    <s v="N"/>
    <n v="4995.93"/>
  </r>
  <r>
    <m/>
    <m/>
    <m/>
    <m/>
    <m/>
    <m/>
    <d v="2026-09-30T00:00:00"/>
    <s v="00"/>
    <m/>
    <x v="5"/>
    <s v="Industrial Insurance ER"/>
    <n v="16.54"/>
    <x v="1"/>
    <s v="Calculated"/>
    <n v="0"/>
    <s v="N"/>
    <n v="4995.93"/>
  </r>
  <r>
    <m/>
    <m/>
    <m/>
    <m/>
    <m/>
    <m/>
    <d v="2026-09-30T00:00:00"/>
    <s v="10"/>
    <s v="C"/>
    <x v="27"/>
    <s v="Kaiser WA Classic"/>
    <n v="141"/>
    <x v="2"/>
    <s v="Calculated"/>
    <n v="0"/>
    <s v="N"/>
    <n v="4995.93"/>
  </r>
  <r>
    <m/>
    <m/>
    <m/>
    <m/>
    <m/>
    <m/>
    <d v="2026-09-30T00:00:00"/>
    <s v="31"/>
    <s v="OLTD03"/>
    <x v="9"/>
    <s v="Long Term Disability"/>
    <n v="24.06"/>
    <x v="0"/>
    <s v="Calculated"/>
    <n v="0"/>
    <s v="N"/>
    <n v="4995.93"/>
  </r>
  <r>
    <m/>
    <m/>
    <m/>
    <m/>
    <m/>
    <m/>
    <d v="2026-09-30T00:00:00"/>
    <s v="49"/>
    <s v="SAV02"/>
    <x v="11"/>
    <s v="Wa State Deferred Comp Plan"/>
    <n v="149.88"/>
    <x v="2"/>
    <s v="Calculated"/>
    <n v="0"/>
    <s v="N"/>
    <n v="4995.93"/>
  </r>
  <r>
    <m/>
    <m/>
    <m/>
    <m/>
    <m/>
    <m/>
    <d v="2026-09-30T00:00:00"/>
    <s v="7X"/>
    <s v="SBRP1"/>
    <x v="10"/>
    <s v="SBRP (TIAA-CREF)"/>
    <n v="249.8"/>
    <x v="2"/>
    <s v="Calculated"/>
    <n v="0"/>
    <s v="N"/>
    <n v="4995.93"/>
  </r>
  <r>
    <m/>
    <m/>
    <m/>
    <m/>
    <m/>
    <m/>
    <d v="2026-09-30T00:00:00"/>
    <s v="7X"/>
    <s v="SBRP1"/>
    <x v="10"/>
    <s v="SBRP (TIAA-CREF)"/>
    <n v="249.8"/>
    <x v="1"/>
    <s v="Calculated"/>
    <n v="0"/>
    <s v="N"/>
    <n v="4995.93"/>
  </r>
  <r>
    <m/>
    <m/>
    <m/>
    <m/>
    <m/>
    <m/>
    <d v="2026-09-30T00:00:00"/>
    <s v="00"/>
    <m/>
    <x v="0"/>
    <s v="PFML - Family Leave EE"/>
    <n v="23.02"/>
    <x v="0"/>
    <s v="Calculated"/>
    <n v="0"/>
    <s v="N"/>
    <n v="4239.32"/>
  </r>
  <r>
    <m/>
    <m/>
    <m/>
    <m/>
    <m/>
    <m/>
    <d v="2026-09-30T00:00:00"/>
    <s v="00"/>
    <m/>
    <x v="3"/>
    <s v="PFML - Medical Leave EE"/>
    <n v="11.19"/>
    <x v="0"/>
    <s v="Calculated"/>
    <n v="0"/>
    <s v="N"/>
    <n v="4239.32"/>
  </r>
  <r>
    <m/>
    <m/>
    <m/>
    <m/>
    <m/>
    <m/>
    <d v="2026-09-30T00:00:00"/>
    <s v="00"/>
    <m/>
    <x v="2"/>
    <s v="MedAid &amp; Suppl Pension EE"/>
    <n v="11.15"/>
    <x v="0"/>
    <s v="Calculated"/>
    <n v="0"/>
    <s v="N"/>
    <n v="4239.32"/>
  </r>
  <r>
    <m/>
    <m/>
    <m/>
    <m/>
    <m/>
    <m/>
    <d v="2026-09-30T00:00:00"/>
    <s v="00"/>
    <m/>
    <x v="7"/>
    <s v="MedAid &amp; Suppl Pension ER"/>
    <n v="11.15"/>
    <x v="1"/>
    <s v="Calculated"/>
    <n v="0"/>
    <s v="N"/>
    <n v="4239.32"/>
  </r>
  <r>
    <m/>
    <m/>
    <m/>
    <m/>
    <m/>
    <m/>
    <d v="2026-09-30T00:00:00"/>
    <s v="00"/>
    <m/>
    <x v="6"/>
    <s v="PFML - Medical Leave ER"/>
    <n v="13.69"/>
    <x v="1"/>
    <s v="Calculated"/>
    <n v="0"/>
    <s v="N"/>
    <n v="4239.32"/>
  </r>
  <r>
    <m/>
    <m/>
    <m/>
    <m/>
    <m/>
    <m/>
    <d v="2026-09-30T00:00:00"/>
    <s v="00"/>
    <m/>
    <x v="5"/>
    <s v="Industrial Insurance ER"/>
    <n v="16.54"/>
    <x v="1"/>
    <s v="Calculated"/>
    <n v="0"/>
    <s v="N"/>
    <n v="4239.32"/>
  </r>
  <r>
    <m/>
    <m/>
    <m/>
    <m/>
    <m/>
    <m/>
    <d v="2026-09-30T00:00:00"/>
    <s v="00"/>
    <m/>
    <x v="3"/>
    <s v="PFML - Medical Leave EE"/>
    <n v="10.210000000000001"/>
    <x v="0"/>
    <s v="Calculated"/>
    <n v="0"/>
    <s v="N"/>
    <n v="3866.63"/>
  </r>
  <r>
    <m/>
    <m/>
    <m/>
    <m/>
    <m/>
    <m/>
    <d v="2026-09-30T00:00:00"/>
    <s v="00"/>
    <m/>
    <x v="2"/>
    <s v="MedAid &amp; Suppl Pension EE"/>
    <n v="11.15"/>
    <x v="0"/>
    <s v="Calculated"/>
    <n v="0"/>
    <s v="N"/>
    <n v="3866.63"/>
  </r>
  <r>
    <m/>
    <m/>
    <m/>
    <m/>
    <m/>
    <m/>
    <d v="2026-09-30T00:00:00"/>
    <s v="00"/>
    <m/>
    <x v="1"/>
    <s v="Dues - AFT 4184 Category G-H"/>
    <n v="57.42"/>
    <x v="0"/>
    <s v="Calculated"/>
    <n v="0"/>
    <s v="N"/>
    <n v="3866.63"/>
  </r>
  <r>
    <m/>
    <m/>
    <m/>
    <m/>
    <m/>
    <m/>
    <d v="2026-09-30T00:00:00"/>
    <s v="00"/>
    <m/>
    <x v="0"/>
    <s v="PFML - Family Leave EE"/>
    <n v="21"/>
    <x v="0"/>
    <s v="Calculated"/>
    <n v="0"/>
    <s v="N"/>
    <n v="3866.63"/>
  </r>
  <r>
    <m/>
    <m/>
    <m/>
    <m/>
    <m/>
    <m/>
    <d v="2026-09-30T00:00:00"/>
    <s v="00"/>
    <m/>
    <x v="6"/>
    <s v="PFML - Medical Leave ER"/>
    <n v="12.49"/>
    <x v="1"/>
    <s v="Calculated"/>
    <n v="0"/>
    <s v="N"/>
    <n v="3866.63"/>
  </r>
  <r>
    <m/>
    <m/>
    <m/>
    <m/>
    <m/>
    <m/>
    <d v="2026-09-30T00:00:00"/>
    <s v="00"/>
    <m/>
    <x v="7"/>
    <s v="MedAid &amp; Suppl Pension ER"/>
    <n v="11.15"/>
    <x v="1"/>
    <s v="Calculated"/>
    <n v="0"/>
    <s v="N"/>
    <n v="3866.63"/>
  </r>
  <r>
    <m/>
    <m/>
    <m/>
    <m/>
    <m/>
    <m/>
    <d v="2026-09-30T00:00:00"/>
    <s v="00"/>
    <m/>
    <x v="5"/>
    <s v="Industrial Insurance ER"/>
    <n v="16.54"/>
    <x v="1"/>
    <s v="Calculated"/>
    <n v="0"/>
    <s v="N"/>
    <n v="3866.63"/>
  </r>
  <r>
    <m/>
    <m/>
    <m/>
    <m/>
    <m/>
    <m/>
    <d v="2026-09-30T00:00:00"/>
    <s v="10"/>
    <s v="C1"/>
    <x v="18"/>
    <s v="Kaiser WA SoundChoice"/>
    <n v="51"/>
    <x v="2"/>
    <s v="Calculated"/>
    <n v="0"/>
    <s v="N"/>
    <n v="3866.63"/>
  </r>
  <r>
    <m/>
    <m/>
    <m/>
    <m/>
    <m/>
    <m/>
    <d v="2026-09-30T00:00:00"/>
    <s v="31"/>
    <s v="OLTD11"/>
    <x v="9"/>
    <s v="Long Term Disability"/>
    <n v="13.68"/>
    <x v="0"/>
    <s v="Calculated"/>
    <n v="0"/>
    <s v="N"/>
    <n v="3866.63"/>
  </r>
  <r>
    <m/>
    <m/>
    <m/>
    <m/>
    <m/>
    <m/>
    <d v="2026-09-30T00:00:00"/>
    <s v="49"/>
    <s v="SAV02"/>
    <x v="11"/>
    <s v="Wa State Deferred Comp Plan"/>
    <n v="116"/>
    <x v="2"/>
    <s v="Calculated"/>
    <n v="0"/>
    <s v="N"/>
    <n v="3866.63"/>
  </r>
  <r>
    <m/>
    <m/>
    <m/>
    <m/>
    <m/>
    <m/>
    <d v="2026-09-30T00:00:00"/>
    <s v="7Y"/>
    <s v="TRS3SB"/>
    <x v="39"/>
    <s v="TRS 3 Self Investment"/>
    <n v="193.33"/>
    <x v="2"/>
    <s v="Calculated"/>
    <n v="0"/>
    <s v="N"/>
    <n v="3866.63"/>
  </r>
  <r>
    <m/>
    <m/>
    <m/>
    <m/>
    <m/>
    <m/>
    <d v="2026-09-30T00:00:00"/>
    <s v="7Y"/>
    <s v="TRS3SB"/>
    <x v="39"/>
    <s v="TRS 3 Self Investment"/>
    <n v="299.27999999999997"/>
    <x v="1"/>
    <s v="Calculated"/>
    <n v="0"/>
    <s v="N"/>
    <n v="3866.63"/>
  </r>
  <r>
    <m/>
    <m/>
    <m/>
    <m/>
    <m/>
    <m/>
    <d v="2026-09-30T00:00:00"/>
    <s v="00"/>
    <m/>
    <x v="0"/>
    <s v="PFML - Family Leave EE"/>
    <n v="18.23"/>
    <x v="0"/>
    <s v="Calculated"/>
    <n v="0"/>
    <s v="N"/>
    <n v="3356.79"/>
  </r>
  <r>
    <m/>
    <m/>
    <m/>
    <m/>
    <m/>
    <m/>
    <d v="2026-09-30T00:00:00"/>
    <s v="00"/>
    <m/>
    <x v="2"/>
    <s v="MedAid &amp; Suppl Pension EE"/>
    <n v="11.15"/>
    <x v="0"/>
    <s v="Calculated"/>
    <n v="0"/>
    <s v="N"/>
    <n v="3356.79"/>
  </r>
  <r>
    <m/>
    <m/>
    <m/>
    <m/>
    <m/>
    <m/>
    <d v="2026-09-30T00:00:00"/>
    <s v="00"/>
    <m/>
    <x v="3"/>
    <s v="PFML - Medical Leave EE"/>
    <n v="8.86"/>
    <x v="0"/>
    <s v="Calculated"/>
    <n v="0"/>
    <s v="N"/>
    <n v="3356.79"/>
  </r>
  <r>
    <m/>
    <m/>
    <m/>
    <m/>
    <m/>
    <m/>
    <d v="2026-09-30T00:00:00"/>
    <s v="00"/>
    <m/>
    <x v="6"/>
    <s v="PFML - Medical Leave ER"/>
    <n v="10.84"/>
    <x v="1"/>
    <s v="Calculated"/>
    <n v="0"/>
    <s v="N"/>
    <n v="3356.79"/>
  </r>
  <r>
    <m/>
    <m/>
    <m/>
    <m/>
    <m/>
    <m/>
    <d v="2026-09-30T00:00:00"/>
    <s v="00"/>
    <m/>
    <x v="7"/>
    <s v="MedAid &amp; Suppl Pension ER"/>
    <n v="11.15"/>
    <x v="1"/>
    <s v="Calculated"/>
    <n v="0"/>
    <s v="N"/>
    <n v="3356.79"/>
  </r>
  <r>
    <m/>
    <m/>
    <m/>
    <m/>
    <m/>
    <m/>
    <d v="2026-09-30T00:00:00"/>
    <s v="00"/>
    <m/>
    <x v="5"/>
    <s v="Industrial Insurance ER"/>
    <n v="16.54"/>
    <x v="1"/>
    <s v="Calculated"/>
    <n v="0"/>
    <s v="N"/>
    <n v="3356.79"/>
  </r>
  <r>
    <m/>
    <m/>
    <m/>
    <m/>
    <m/>
    <m/>
    <d v="2026-09-30T00:00:00"/>
    <s v="10"/>
    <s v="C"/>
    <x v="27"/>
    <s v="Kaiser WA Classic"/>
    <n v="70.5"/>
    <x v="2"/>
    <s v="Calculated"/>
    <n v="0"/>
    <s v="N"/>
    <n v="3356.79"/>
  </r>
  <r>
    <m/>
    <m/>
    <m/>
    <m/>
    <m/>
    <m/>
    <d v="2026-09-30T00:00:00"/>
    <s v="31"/>
    <s v="OLTD11"/>
    <x v="9"/>
    <s v="Long Term Disability"/>
    <n v="13.09"/>
    <x v="0"/>
    <s v="Calculated"/>
    <n v="0"/>
    <s v="N"/>
    <n v="3356.79"/>
  </r>
  <r>
    <m/>
    <m/>
    <m/>
    <m/>
    <m/>
    <m/>
    <d v="2026-09-30T00:00:00"/>
    <s v="7Z"/>
    <s v="PER2"/>
    <x v="15"/>
    <s v="PERS Plan 2"/>
    <n v="180.6"/>
    <x v="2"/>
    <s v="Calculated"/>
    <n v="0"/>
    <s v="N"/>
    <n v="3356.79"/>
  </r>
  <r>
    <m/>
    <m/>
    <m/>
    <m/>
    <m/>
    <m/>
    <d v="2026-09-30T00:00:00"/>
    <s v="7Z"/>
    <s v="PER2"/>
    <x v="15"/>
    <s v="PERS Plan 2"/>
    <n v="187.31"/>
    <x v="1"/>
    <s v="Calculated"/>
    <n v="0"/>
    <s v="N"/>
    <n v="3356.79"/>
  </r>
  <r>
    <m/>
    <m/>
    <m/>
    <m/>
    <m/>
    <m/>
    <d v="2026-09-30T00:00:00"/>
    <s v="00"/>
    <m/>
    <x v="3"/>
    <s v="PFML - Medical Leave EE"/>
    <n v="9.39"/>
    <x v="0"/>
    <s v="Calculated"/>
    <n v="0"/>
    <s v="N"/>
    <n v="3556.66"/>
  </r>
  <r>
    <m/>
    <m/>
    <m/>
    <m/>
    <m/>
    <m/>
    <d v="2026-09-30T00:00:00"/>
    <s v="00"/>
    <m/>
    <x v="0"/>
    <s v="PFML - Family Leave EE"/>
    <n v="19.309999999999999"/>
    <x v="0"/>
    <s v="Calculated"/>
    <n v="0"/>
    <s v="N"/>
    <n v="3556.66"/>
  </r>
  <r>
    <m/>
    <m/>
    <m/>
    <m/>
    <m/>
    <m/>
    <d v="2026-09-30T00:00:00"/>
    <s v="00"/>
    <m/>
    <x v="2"/>
    <s v="MedAid &amp; Suppl Pension EE"/>
    <n v="8.1199999999999992"/>
    <x v="0"/>
    <s v="Calculated"/>
    <n v="0"/>
    <s v="N"/>
    <n v="3556.66"/>
  </r>
  <r>
    <m/>
    <m/>
    <m/>
    <m/>
    <m/>
    <m/>
    <d v="2026-09-30T00:00:00"/>
    <s v="00"/>
    <m/>
    <x v="7"/>
    <s v="MedAid &amp; Suppl Pension ER"/>
    <n v="8.1199999999999992"/>
    <x v="1"/>
    <s v="Calculated"/>
    <n v="0"/>
    <s v="N"/>
    <n v="3556.66"/>
  </r>
  <r>
    <m/>
    <m/>
    <m/>
    <m/>
    <m/>
    <m/>
    <d v="2026-09-30T00:00:00"/>
    <s v="00"/>
    <m/>
    <x v="5"/>
    <s v="Industrial Insurance ER"/>
    <n v="12.05"/>
    <x v="1"/>
    <s v="Calculated"/>
    <n v="0"/>
    <s v="N"/>
    <n v="3556.66"/>
  </r>
  <r>
    <m/>
    <m/>
    <m/>
    <m/>
    <m/>
    <m/>
    <d v="2026-09-30T00:00:00"/>
    <s v="00"/>
    <m/>
    <x v="6"/>
    <s v="PFML - Medical Leave ER"/>
    <n v="11.49"/>
    <x v="1"/>
    <s v="Calculated"/>
    <n v="0"/>
    <s v="N"/>
    <n v="3556.66"/>
  </r>
  <r>
    <m/>
    <m/>
    <m/>
    <m/>
    <m/>
    <m/>
    <d v="2026-09-30T00:00:00"/>
    <s v="00"/>
    <m/>
    <x v="3"/>
    <s v="PFML - Medical Leave EE"/>
    <n v="10.76"/>
    <x v="0"/>
    <s v="Calculated"/>
    <n v="0"/>
    <s v="N"/>
    <n v="4075.02"/>
  </r>
  <r>
    <m/>
    <m/>
    <m/>
    <m/>
    <m/>
    <m/>
    <d v="2026-09-30T00:00:00"/>
    <s v="00"/>
    <m/>
    <x v="0"/>
    <s v="PFML - Family Leave EE"/>
    <n v="22.13"/>
    <x v="0"/>
    <s v="Calculated"/>
    <n v="0"/>
    <s v="N"/>
    <n v="4075.02"/>
  </r>
  <r>
    <m/>
    <m/>
    <m/>
    <m/>
    <m/>
    <m/>
    <d v="2026-09-30T00:00:00"/>
    <s v="00"/>
    <m/>
    <x v="2"/>
    <s v="MedAid &amp; Suppl Pension EE"/>
    <n v="11.15"/>
    <x v="0"/>
    <s v="Calculated"/>
    <n v="0"/>
    <s v="N"/>
    <n v="4075.02"/>
  </r>
  <r>
    <m/>
    <m/>
    <m/>
    <m/>
    <m/>
    <m/>
    <d v="2026-09-30T00:00:00"/>
    <s v="00"/>
    <m/>
    <x v="7"/>
    <s v="MedAid &amp; Suppl Pension ER"/>
    <n v="11.15"/>
    <x v="1"/>
    <s v="Calculated"/>
    <n v="0"/>
    <s v="N"/>
    <n v="4075.02"/>
  </r>
  <r>
    <m/>
    <m/>
    <m/>
    <m/>
    <m/>
    <m/>
    <d v="2026-09-30T00:00:00"/>
    <s v="00"/>
    <m/>
    <x v="5"/>
    <s v="Industrial Insurance ER"/>
    <n v="16.54"/>
    <x v="1"/>
    <s v="Calculated"/>
    <n v="0"/>
    <s v="N"/>
    <n v="4075.02"/>
  </r>
  <r>
    <m/>
    <m/>
    <m/>
    <m/>
    <m/>
    <m/>
    <d v="2026-09-30T00:00:00"/>
    <s v="00"/>
    <m/>
    <x v="6"/>
    <s v="PFML - Medical Leave ER"/>
    <n v="13.16"/>
    <x v="1"/>
    <s v="Calculated"/>
    <n v="0"/>
    <s v="N"/>
    <n v="4075.02"/>
  </r>
  <r>
    <m/>
    <m/>
    <m/>
    <m/>
    <m/>
    <m/>
    <d v="2026-09-30T00:00:00"/>
    <s v="10"/>
    <s v="UH"/>
    <x v="25"/>
    <s v="Uniform CDHP"/>
    <n v="28.5"/>
    <x v="2"/>
    <s v="Calculated"/>
    <n v="0"/>
    <s v="N"/>
    <n v="4075.02"/>
  </r>
  <r>
    <m/>
    <m/>
    <m/>
    <m/>
    <m/>
    <m/>
    <d v="2026-09-30T00:00:00"/>
    <s v="49"/>
    <s v="SAV02"/>
    <x v="11"/>
    <s v="Wa State Deferred Comp Plan"/>
    <n v="122.25"/>
    <x v="2"/>
    <s v="Calculated"/>
    <n v="0"/>
    <s v="N"/>
    <n v="4075.02"/>
  </r>
  <r>
    <m/>
    <m/>
    <m/>
    <m/>
    <m/>
    <m/>
    <d v="2026-09-30T00:00:00"/>
    <s v="67"/>
    <s v="HSA01"/>
    <x v="26"/>
    <s v="Health Savings Account"/>
    <n v="154.16999999999999"/>
    <x v="2"/>
    <s v="Calculated"/>
    <n v="0"/>
    <s v="N"/>
    <n v="4075.02"/>
  </r>
  <r>
    <m/>
    <m/>
    <m/>
    <m/>
    <m/>
    <m/>
    <d v="2026-09-30T00:00:00"/>
    <s v="7Y"/>
    <s v="TRS3IA"/>
    <x v="30"/>
    <s v="TRS 3 WSIB"/>
    <n v="203.75"/>
    <x v="2"/>
    <s v="Calculated"/>
    <n v="0"/>
    <s v="N"/>
    <n v="4075.02"/>
  </r>
  <r>
    <m/>
    <m/>
    <m/>
    <m/>
    <m/>
    <m/>
    <d v="2026-09-30T00:00:00"/>
    <s v="7Y"/>
    <s v="TRS3IA"/>
    <x v="30"/>
    <s v="TRS 3 WSIB"/>
    <n v="315.41000000000003"/>
    <x v="1"/>
    <s v="Calculated"/>
    <n v="0"/>
    <s v="N"/>
    <n v="4075.02"/>
  </r>
  <r>
    <m/>
    <m/>
    <m/>
    <m/>
    <m/>
    <m/>
    <d v="2026-09-30T00:00:00"/>
    <s v="00"/>
    <m/>
    <x v="2"/>
    <s v="MedAid &amp; Suppl Pension EE"/>
    <n v="4.6399999999999997"/>
    <x v="0"/>
    <s v="Calculated"/>
    <n v="0"/>
    <s v="N"/>
    <n v="2047.32"/>
  </r>
  <r>
    <m/>
    <m/>
    <m/>
    <m/>
    <m/>
    <m/>
    <d v="2026-09-30T00:00:00"/>
    <s v="00"/>
    <m/>
    <x v="0"/>
    <s v="PFML - Family Leave EE"/>
    <n v="11.12"/>
    <x v="0"/>
    <s v="Calculated"/>
    <n v="0"/>
    <s v="N"/>
    <n v="2047.32"/>
  </r>
  <r>
    <m/>
    <m/>
    <m/>
    <m/>
    <m/>
    <m/>
    <d v="2026-09-30T00:00:00"/>
    <s v="00"/>
    <m/>
    <x v="3"/>
    <s v="PFML - Medical Leave EE"/>
    <n v="5.4"/>
    <x v="0"/>
    <s v="Calculated"/>
    <n v="0"/>
    <s v="N"/>
    <n v="2047.32"/>
  </r>
  <r>
    <m/>
    <m/>
    <m/>
    <m/>
    <m/>
    <m/>
    <d v="2026-09-30T00:00:00"/>
    <s v="00"/>
    <m/>
    <x v="5"/>
    <s v="Industrial Insurance ER"/>
    <n v="6.88"/>
    <x v="1"/>
    <s v="Calculated"/>
    <n v="0"/>
    <s v="N"/>
    <n v="2047.32"/>
  </r>
  <r>
    <m/>
    <m/>
    <m/>
    <m/>
    <m/>
    <m/>
    <d v="2026-09-30T00:00:00"/>
    <s v="00"/>
    <m/>
    <x v="7"/>
    <s v="MedAid &amp; Suppl Pension ER"/>
    <n v="4.6399999999999997"/>
    <x v="1"/>
    <s v="Calculated"/>
    <n v="0"/>
    <s v="N"/>
    <n v="2047.32"/>
  </r>
  <r>
    <m/>
    <m/>
    <m/>
    <m/>
    <m/>
    <m/>
    <d v="2026-09-30T00:00:00"/>
    <s v="00"/>
    <m/>
    <x v="6"/>
    <s v="PFML - Medical Leave ER"/>
    <n v="6.61"/>
    <x v="1"/>
    <s v="Calculated"/>
    <n v="0"/>
    <s v="N"/>
    <n v="2047.32"/>
  </r>
  <r>
    <m/>
    <m/>
    <m/>
    <m/>
    <m/>
    <m/>
    <d v="2026-09-30T00:00:00"/>
    <s v="00"/>
    <m/>
    <x v="2"/>
    <s v="MedAid &amp; Suppl Pension EE"/>
    <n v="11.15"/>
    <x v="0"/>
    <s v="Calculated"/>
    <n v="0"/>
    <s v="N"/>
    <n v="3741.42"/>
  </r>
  <r>
    <m/>
    <m/>
    <m/>
    <m/>
    <m/>
    <m/>
    <d v="2026-09-30T00:00:00"/>
    <s v="00"/>
    <m/>
    <x v="3"/>
    <s v="PFML - Medical Leave EE"/>
    <n v="9.8800000000000008"/>
    <x v="0"/>
    <s v="Calculated"/>
    <n v="0"/>
    <s v="N"/>
    <n v="3741.42"/>
  </r>
  <r>
    <m/>
    <m/>
    <m/>
    <m/>
    <m/>
    <m/>
    <d v="2026-09-30T00:00:00"/>
    <s v="00"/>
    <m/>
    <x v="0"/>
    <s v="PFML - Family Leave EE"/>
    <n v="20.32"/>
    <x v="0"/>
    <s v="Calculated"/>
    <n v="0"/>
    <s v="N"/>
    <n v="3741.42"/>
  </r>
  <r>
    <m/>
    <m/>
    <m/>
    <m/>
    <m/>
    <m/>
    <d v="2026-09-30T00:00:00"/>
    <s v="00"/>
    <m/>
    <x v="17"/>
    <s v="Dues - WEA PTE"/>
    <n v="39.770000000000003"/>
    <x v="0"/>
    <s v="Calculated"/>
    <n v="0"/>
    <s v="N"/>
    <n v="3741.42"/>
  </r>
  <r>
    <m/>
    <m/>
    <m/>
    <m/>
    <m/>
    <m/>
    <d v="2026-09-30T00:00:00"/>
    <s v="00"/>
    <m/>
    <x v="13"/>
    <s v="MetLife"/>
    <n v="75.239999999999995"/>
    <x v="0"/>
    <s v="Calculated"/>
    <n v="0"/>
    <s v="N"/>
    <n v="3741.42"/>
  </r>
  <r>
    <m/>
    <m/>
    <m/>
    <m/>
    <m/>
    <m/>
    <d v="2026-09-30T00:00:00"/>
    <s v="00"/>
    <m/>
    <x v="6"/>
    <s v="PFML - Medical Leave ER"/>
    <n v="12.08"/>
    <x v="1"/>
    <s v="Calculated"/>
    <n v="0"/>
    <s v="N"/>
    <n v="3741.42"/>
  </r>
  <r>
    <m/>
    <m/>
    <m/>
    <m/>
    <m/>
    <m/>
    <d v="2026-09-30T00:00:00"/>
    <s v="00"/>
    <m/>
    <x v="5"/>
    <s v="Industrial Insurance ER"/>
    <n v="16.54"/>
    <x v="1"/>
    <s v="Calculated"/>
    <n v="0"/>
    <s v="N"/>
    <n v="3741.42"/>
  </r>
  <r>
    <m/>
    <m/>
    <m/>
    <m/>
    <m/>
    <m/>
    <d v="2026-09-30T00:00:00"/>
    <s v="00"/>
    <m/>
    <x v="7"/>
    <s v="MedAid &amp; Suppl Pension ER"/>
    <n v="11.15"/>
    <x v="1"/>
    <s v="Calculated"/>
    <n v="0"/>
    <s v="N"/>
    <n v="3741.42"/>
  </r>
  <r>
    <m/>
    <m/>
    <m/>
    <m/>
    <m/>
    <m/>
    <d v="2026-09-30T00:00:00"/>
    <s v="10"/>
    <s v="U"/>
    <x v="8"/>
    <s v="Uniform Classic"/>
    <n v="145"/>
    <x v="2"/>
    <s v="Calculated"/>
    <n v="0"/>
    <s v="N"/>
    <n v="3741.42"/>
  </r>
  <r>
    <m/>
    <m/>
    <m/>
    <m/>
    <m/>
    <m/>
    <d v="2026-09-30T00:00:00"/>
    <s v="31"/>
    <s v="OLTD11"/>
    <x v="9"/>
    <s v="Long Term Disability"/>
    <n v="13.62"/>
    <x v="0"/>
    <s v="Calculated"/>
    <n v="0"/>
    <s v="N"/>
    <n v="3741.42"/>
  </r>
  <r>
    <m/>
    <m/>
    <m/>
    <m/>
    <m/>
    <m/>
    <d v="2026-09-30T00:00:00"/>
    <s v="7Z"/>
    <s v="PER2"/>
    <x v="15"/>
    <s v="PERS Plan 2"/>
    <n v="201.29"/>
    <x v="2"/>
    <s v="Calculated"/>
    <n v="0"/>
    <s v="N"/>
    <n v="3741.42"/>
  </r>
  <r>
    <m/>
    <m/>
    <m/>
    <m/>
    <m/>
    <m/>
    <d v="2026-09-30T00:00:00"/>
    <s v="7Z"/>
    <s v="PER2"/>
    <x v="15"/>
    <s v="PERS Plan 2"/>
    <n v="208.77"/>
    <x v="1"/>
    <s v="Calculated"/>
    <n v="0"/>
    <s v="N"/>
    <n v="3741.42"/>
  </r>
  <r>
    <m/>
    <m/>
    <m/>
    <m/>
    <m/>
    <m/>
    <d v="2026-09-30T00:00:00"/>
    <s v="00"/>
    <m/>
    <x v="1"/>
    <s v="Dues - AFT 4184 Category G-H"/>
    <n v="60.67"/>
    <x v="0"/>
    <s v="Calculated"/>
    <n v="0"/>
    <s v="N"/>
    <n v="6290.03"/>
  </r>
  <r>
    <m/>
    <m/>
    <m/>
    <m/>
    <m/>
    <m/>
    <d v="2026-09-30T00:00:00"/>
    <s v="00"/>
    <m/>
    <x v="3"/>
    <s v="PFML - Medical Leave EE"/>
    <n v="16.61"/>
    <x v="0"/>
    <s v="Calculated"/>
    <n v="0"/>
    <s v="N"/>
    <n v="6290.03"/>
  </r>
  <r>
    <m/>
    <m/>
    <m/>
    <m/>
    <m/>
    <m/>
    <d v="2026-09-30T00:00:00"/>
    <s v="00"/>
    <m/>
    <x v="0"/>
    <s v="PFML - Family Leave EE"/>
    <n v="34.15"/>
    <x v="0"/>
    <s v="Calculated"/>
    <n v="0"/>
    <s v="N"/>
    <n v="6290.03"/>
  </r>
  <r>
    <m/>
    <m/>
    <m/>
    <m/>
    <m/>
    <m/>
    <d v="2026-09-30T00:00:00"/>
    <s v="00"/>
    <m/>
    <x v="2"/>
    <s v="MedAid &amp; Suppl Pension EE"/>
    <n v="11.15"/>
    <x v="0"/>
    <s v="Calculated"/>
    <n v="0"/>
    <s v="N"/>
    <n v="6290.03"/>
  </r>
  <r>
    <m/>
    <m/>
    <m/>
    <m/>
    <m/>
    <m/>
    <d v="2026-09-30T00:00:00"/>
    <s v="00"/>
    <m/>
    <x v="5"/>
    <s v="Industrial Insurance ER"/>
    <n v="16.54"/>
    <x v="1"/>
    <s v="Calculated"/>
    <n v="0"/>
    <s v="N"/>
    <n v="6290.03"/>
  </r>
  <r>
    <m/>
    <m/>
    <m/>
    <m/>
    <m/>
    <m/>
    <d v="2026-09-30T00:00:00"/>
    <s v="00"/>
    <m/>
    <x v="7"/>
    <s v="MedAid &amp; Suppl Pension ER"/>
    <n v="11.15"/>
    <x v="1"/>
    <s v="Calculated"/>
    <n v="0"/>
    <s v="N"/>
    <n v="6290.03"/>
  </r>
  <r>
    <m/>
    <m/>
    <m/>
    <m/>
    <m/>
    <m/>
    <d v="2026-09-30T00:00:00"/>
    <s v="00"/>
    <m/>
    <x v="6"/>
    <s v="PFML - Medical Leave ER"/>
    <n v="20.32"/>
    <x v="1"/>
    <s v="Calculated"/>
    <n v="0"/>
    <s v="N"/>
    <n v="6290.03"/>
  </r>
  <r>
    <m/>
    <m/>
    <m/>
    <m/>
    <m/>
    <m/>
    <d v="2026-09-30T00:00:00"/>
    <s v="10"/>
    <s v="U"/>
    <x v="8"/>
    <s v="Uniform Classic"/>
    <n v="72.5"/>
    <x v="2"/>
    <s v="Calculated"/>
    <n v="0"/>
    <s v="N"/>
    <n v="6290.03"/>
  </r>
  <r>
    <m/>
    <m/>
    <m/>
    <m/>
    <m/>
    <m/>
    <d v="2026-09-30T00:00:00"/>
    <s v="49"/>
    <s v="SAV02"/>
    <x v="11"/>
    <s v="Wa State Deferred Comp Plan"/>
    <n v="188.7"/>
    <x v="2"/>
    <s v="Calculated"/>
    <n v="0"/>
    <s v="N"/>
    <n v="6290.03"/>
  </r>
  <r>
    <m/>
    <m/>
    <m/>
    <m/>
    <m/>
    <m/>
    <d v="2026-09-30T00:00:00"/>
    <s v="7Y"/>
    <s v="TRS3SB"/>
    <x v="39"/>
    <s v="TRS 3 Self Investment"/>
    <n v="314.5"/>
    <x v="2"/>
    <s v="Calculated"/>
    <n v="0"/>
    <s v="N"/>
    <n v="6290.03"/>
  </r>
  <r>
    <m/>
    <m/>
    <m/>
    <m/>
    <m/>
    <m/>
    <d v="2026-09-30T00:00:00"/>
    <s v="7Y"/>
    <s v="TRS3SB"/>
    <x v="39"/>
    <s v="TRS 3 Self Investment"/>
    <n v="486.85"/>
    <x v="1"/>
    <s v="Calculated"/>
    <n v="0"/>
    <s v="N"/>
    <n v="6290.03"/>
  </r>
  <r>
    <m/>
    <m/>
    <m/>
    <m/>
    <m/>
    <m/>
    <d v="2026-09-30T00:00:00"/>
    <s v="00"/>
    <m/>
    <x v="2"/>
    <s v="MedAid &amp; Suppl Pension EE"/>
    <n v="2.77"/>
    <x v="0"/>
    <s v="Calculated"/>
    <n v="0"/>
    <s v="N"/>
    <n v="368.71"/>
  </r>
  <r>
    <m/>
    <m/>
    <m/>
    <m/>
    <m/>
    <m/>
    <d v="2026-09-30T00:00:00"/>
    <s v="00"/>
    <m/>
    <x v="3"/>
    <s v="PFML - Medical Leave EE"/>
    <n v="0.97"/>
    <x v="0"/>
    <s v="Calculated"/>
    <n v="0"/>
    <s v="N"/>
    <n v="368.71"/>
  </r>
  <r>
    <m/>
    <m/>
    <m/>
    <m/>
    <m/>
    <m/>
    <d v="2026-09-30T00:00:00"/>
    <s v="00"/>
    <m/>
    <x v="0"/>
    <s v="PFML - Family Leave EE"/>
    <n v="2"/>
    <x v="0"/>
    <s v="Calculated"/>
    <n v="0"/>
    <s v="N"/>
    <n v="368.71"/>
  </r>
  <r>
    <m/>
    <m/>
    <m/>
    <m/>
    <m/>
    <m/>
    <d v="2026-09-30T00:00:00"/>
    <s v="00"/>
    <m/>
    <x v="6"/>
    <s v="PFML - Medical Leave ER"/>
    <n v="1.19"/>
    <x v="1"/>
    <s v="Calculated"/>
    <n v="0"/>
    <s v="N"/>
    <n v="368.71"/>
  </r>
  <r>
    <m/>
    <m/>
    <m/>
    <m/>
    <m/>
    <m/>
    <d v="2026-09-30T00:00:00"/>
    <s v="00"/>
    <m/>
    <x v="5"/>
    <s v="Industrial Insurance ER"/>
    <n v="4.1100000000000003"/>
    <x v="1"/>
    <s v="Calculated"/>
    <n v="0"/>
    <s v="N"/>
    <n v="368.71"/>
  </r>
  <r>
    <m/>
    <m/>
    <m/>
    <m/>
    <m/>
    <m/>
    <d v="2026-09-30T00:00:00"/>
    <s v="00"/>
    <m/>
    <x v="7"/>
    <s v="MedAid &amp; Suppl Pension ER"/>
    <n v="2.77"/>
    <x v="1"/>
    <s v="Calculated"/>
    <n v="0"/>
    <s v="N"/>
    <n v="368.71"/>
  </r>
  <r>
    <m/>
    <m/>
    <m/>
    <m/>
    <m/>
    <m/>
    <d v="2026-09-30T00:00:00"/>
    <s v="00"/>
    <m/>
    <x v="13"/>
    <s v="MetLife"/>
    <n v="2.37"/>
    <x v="0"/>
    <s v="Calculated"/>
    <n v="0"/>
    <s v="N"/>
    <n v="4731.22"/>
  </r>
  <r>
    <m/>
    <m/>
    <m/>
    <m/>
    <m/>
    <m/>
    <d v="2026-09-30T00:00:00"/>
    <s v="00"/>
    <m/>
    <x v="3"/>
    <s v="PFML - Medical Leave EE"/>
    <n v="12.49"/>
    <x v="0"/>
    <s v="Calculated"/>
    <n v="0"/>
    <s v="N"/>
    <n v="4731.22"/>
  </r>
  <r>
    <m/>
    <m/>
    <m/>
    <m/>
    <m/>
    <m/>
    <d v="2026-09-30T00:00:00"/>
    <s v="00"/>
    <m/>
    <x v="0"/>
    <s v="PFML - Family Leave EE"/>
    <n v="25.69"/>
    <x v="0"/>
    <s v="Calculated"/>
    <n v="0"/>
    <s v="N"/>
    <n v="4731.22"/>
  </r>
  <r>
    <m/>
    <m/>
    <m/>
    <m/>
    <m/>
    <m/>
    <d v="2026-09-30T00:00:00"/>
    <s v="00"/>
    <m/>
    <x v="17"/>
    <s v="Dues - WEA PTE"/>
    <n v="39.770000000000003"/>
    <x v="0"/>
    <s v="Calculated"/>
    <n v="0"/>
    <s v="N"/>
    <n v="4731.22"/>
  </r>
  <r>
    <m/>
    <m/>
    <m/>
    <m/>
    <m/>
    <m/>
    <d v="2026-09-30T00:00:00"/>
    <s v="00"/>
    <m/>
    <x v="2"/>
    <s v="MedAid &amp; Suppl Pension EE"/>
    <n v="11.15"/>
    <x v="0"/>
    <s v="Calculated"/>
    <n v="0"/>
    <s v="N"/>
    <n v="4731.22"/>
  </r>
  <r>
    <m/>
    <m/>
    <m/>
    <m/>
    <m/>
    <m/>
    <d v="2026-09-30T00:00:00"/>
    <s v="00"/>
    <m/>
    <x v="7"/>
    <s v="MedAid &amp; Suppl Pension ER"/>
    <n v="11.15"/>
    <x v="1"/>
    <s v="Calculated"/>
    <n v="0"/>
    <s v="N"/>
    <n v="4731.22"/>
  </r>
  <r>
    <m/>
    <m/>
    <m/>
    <m/>
    <m/>
    <m/>
    <d v="2026-09-30T00:00:00"/>
    <s v="00"/>
    <m/>
    <x v="5"/>
    <s v="Industrial Insurance ER"/>
    <n v="16.54"/>
    <x v="1"/>
    <s v="Calculated"/>
    <n v="0"/>
    <s v="N"/>
    <n v="4731.22"/>
  </r>
  <r>
    <m/>
    <m/>
    <m/>
    <m/>
    <m/>
    <m/>
    <d v="2026-09-30T00:00:00"/>
    <s v="00"/>
    <m/>
    <x v="6"/>
    <s v="PFML - Medical Leave ER"/>
    <n v="15.28"/>
    <x v="1"/>
    <s v="Calculated"/>
    <n v="0"/>
    <s v="N"/>
    <n v="4731.22"/>
  </r>
  <r>
    <m/>
    <m/>
    <m/>
    <m/>
    <m/>
    <m/>
    <d v="2026-09-30T00:00:00"/>
    <s v="49"/>
    <s v="SAV02"/>
    <x v="11"/>
    <s v="Wa State Deferred Comp Plan"/>
    <n v="100"/>
    <x v="2"/>
    <s v="Calculated"/>
    <n v="0"/>
    <s v="N"/>
    <n v="4731.22"/>
  </r>
  <r>
    <m/>
    <m/>
    <m/>
    <m/>
    <m/>
    <m/>
    <d v="2026-09-30T00:00:00"/>
    <s v="7Z"/>
    <s v="PER2"/>
    <x v="15"/>
    <s v="PERS Plan 2"/>
    <n v="254.54"/>
    <x v="2"/>
    <s v="Calculated"/>
    <n v="0"/>
    <s v="N"/>
    <n v="4731.22"/>
  </r>
  <r>
    <m/>
    <m/>
    <m/>
    <m/>
    <m/>
    <m/>
    <d v="2026-09-30T00:00:00"/>
    <s v="7Z"/>
    <s v="PER2"/>
    <x v="15"/>
    <s v="PERS Plan 2"/>
    <n v="264"/>
    <x v="1"/>
    <s v="Calculated"/>
    <n v="0"/>
    <s v="N"/>
    <n v="4731.22"/>
  </r>
  <r>
    <m/>
    <m/>
    <m/>
    <m/>
    <m/>
    <m/>
    <d v="2026-09-30T00:00:00"/>
    <s v="00"/>
    <m/>
    <x v="2"/>
    <s v="MedAid &amp; Suppl Pension EE"/>
    <n v="2.9"/>
    <x v="0"/>
    <s v="Calculated"/>
    <n v="0"/>
    <s v="N"/>
    <n v="1170.83"/>
  </r>
  <r>
    <m/>
    <m/>
    <m/>
    <m/>
    <m/>
    <m/>
    <d v="2026-09-30T00:00:00"/>
    <s v="00"/>
    <m/>
    <x v="0"/>
    <s v="PFML - Family Leave EE"/>
    <n v="6.36"/>
    <x v="0"/>
    <s v="Calculated"/>
    <n v="0"/>
    <s v="N"/>
    <n v="1170.83"/>
  </r>
  <r>
    <m/>
    <m/>
    <m/>
    <m/>
    <m/>
    <m/>
    <d v="2026-09-30T00:00:00"/>
    <s v="00"/>
    <m/>
    <x v="3"/>
    <s v="PFML - Medical Leave EE"/>
    <n v="3.09"/>
    <x v="0"/>
    <s v="Calculated"/>
    <n v="0"/>
    <s v="N"/>
    <n v="1170.83"/>
  </r>
  <r>
    <m/>
    <m/>
    <m/>
    <m/>
    <m/>
    <m/>
    <d v="2026-09-30T00:00:00"/>
    <s v="00"/>
    <m/>
    <x v="6"/>
    <s v="PFML - Medical Leave ER"/>
    <n v="3.78"/>
    <x v="1"/>
    <s v="Calculated"/>
    <n v="0"/>
    <s v="N"/>
    <n v="1170.83"/>
  </r>
  <r>
    <m/>
    <m/>
    <m/>
    <m/>
    <m/>
    <m/>
    <d v="2026-09-30T00:00:00"/>
    <s v="00"/>
    <m/>
    <x v="7"/>
    <s v="MedAid &amp; Suppl Pension ER"/>
    <n v="2.9"/>
    <x v="1"/>
    <s v="Calculated"/>
    <n v="0"/>
    <s v="N"/>
    <n v="1170.83"/>
  </r>
  <r>
    <m/>
    <m/>
    <m/>
    <m/>
    <m/>
    <m/>
    <d v="2026-09-30T00:00:00"/>
    <s v="00"/>
    <m/>
    <x v="5"/>
    <s v="Industrial Insurance ER"/>
    <n v="4.3"/>
    <x v="1"/>
    <s v="Calculated"/>
    <n v="0"/>
    <s v="N"/>
    <n v="1170.83"/>
  </r>
  <r>
    <m/>
    <m/>
    <m/>
    <m/>
    <m/>
    <m/>
    <d v="2026-09-30T00:00:00"/>
    <s v="7Y"/>
    <s v="TRS3SH"/>
    <x v="39"/>
    <s v="TRS 3 Self Investment"/>
    <n v="81.96"/>
    <x v="2"/>
    <s v="Calculated"/>
    <n v="0"/>
    <s v="N"/>
    <n v="1170.83"/>
  </r>
  <r>
    <m/>
    <m/>
    <m/>
    <m/>
    <m/>
    <m/>
    <d v="2026-09-30T00:00:00"/>
    <s v="7Y"/>
    <s v="TRS3SH"/>
    <x v="39"/>
    <s v="TRS 3 Self Investment"/>
    <n v="90.62"/>
    <x v="1"/>
    <s v="Calculated"/>
    <n v="0"/>
    <s v="N"/>
    <n v="1170.83"/>
  </r>
  <r>
    <m/>
    <m/>
    <m/>
    <m/>
    <m/>
    <m/>
    <d v="2026-09-30T00:00:00"/>
    <s v="00"/>
    <m/>
    <x v="0"/>
    <s v="PFML - Family Leave EE"/>
    <n v="5.56"/>
    <x v="0"/>
    <s v="Calculated"/>
    <n v="0"/>
    <s v="N"/>
    <n v="1023.66"/>
  </r>
  <r>
    <m/>
    <m/>
    <m/>
    <m/>
    <m/>
    <m/>
    <d v="2026-09-30T00:00:00"/>
    <s v="00"/>
    <m/>
    <x v="3"/>
    <s v="PFML - Medical Leave EE"/>
    <n v="2.7"/>
    <x v="0"/>
    <s v="Calculated"/>
    <n v="0"/>
    <s v="N"/>
    <n v="1023.66"/>
  </r>
  <r>
    <m/>
    <m/>
    <m/>
    <m/>
    <m/>
    <m/>
    <d v="2026-09-30T00:00:00"/>
    <s v="00"/>
    <m/>
    <x v="2"/>
    <s v="MedAid &amp; Suppl Pension EE"/>
    <n v="2.3199999999999998"/>
    <x v="0"/>
    <s v="Calculated"/>
    <n v="0"/>
    <s v="N"/>
    <n v="1023.66"/>
  </r>
  <r>
    <m/>
    <m/>
    <m/>
    <m/>
    <m/>
    <m/>
    <d v="2026-09-30T00:00:00"/>
    <s v="00"/>
    <m/>
    <x v="5"/>
    <s v="Industrial Insurance ER"/>
    <n v="3.44"/>
    <x v="1"/>
    <s v="Calculated"/>
    <n v="0"/>
    <s v="N"/>
    <n v="1023.66"/>
  </r>
  <r>
    <m/>
    <m/>
    <m/>
    <m/>
    <m/>
    <m/>
    <d v="2026-09-30T00:00:00"/>
    <s v="00"/>
    <m/>
    <x v="6"/>
    <s v="PFML - Medical Leave ER"/>
    <n v="3.31"/>
    <x v="1"/>
    <s v="Calculated"/>
    <n v="0"/>
    <s v="N"/>
    <n v="1023.66"/>
  </r>
  <r>
    <m/>
    <m/>
    <m/>
    <m/>
    <m/>
    <m/>
    <d v="2026-09-30T00:00:00"/>
    <s v="00"/>
    <m/>
    <x v="7"/>
    <s v="MedAid &amp; Suppl Pension ER"/>
    <n v="2.3199999999999998"/>
    <x v="1"/>
    <s v="Calculated"/>
    <n v="0"/>
    <s v="N"/>
    <n v="1023.66"/>
  </r>
  <r>
    <m/>
    <m/>
    <m/>
    <m/>
    <m/>
    <m/>
    <d v="2026-09-30T00:00:00"/>
    <s v="00"/>
    <m/>
    <x v="21"/>
    <s v="Foundation - Bates"/>
    <n v="37.5"/>
    <x v="0"/>
    <s v="Calculated"/>
    <n v="0"/>
    <s v="N"/>
    <n v="4200.87"/>
  </r>
  <r>
    <m/>
    <m/>
    <m/>
    <m/>
    <m/>
    <m/>
    <d v="2026-09-30T00:00:00"/>
    <s v="00"/>
    <m/>
    <x v="3"/>
    <s v="PFML - Medical Leave EE"/>
    <n v="11.09"/>
    <x v="0"/>
    <s v="Calculated"/>
    <n v="0"/>
    <s v="N"/>
    <n v="4200.87"/>
  </r>
  <r>
    <m/>
    <m/>
    <m/>
    <m/>
    <m/>
    <m/>
    <d v="2026-09-30T00:00:00"/>
    <s v="00"/>
    <m/>
    <x v="2"/>
    <s v="MedAid &amp; Suppl Pension EE"/>
    <n v="11.15"/>
    <x v="0"/>
    <s v="Calculated"/>
    <n v="0"/>
    <s v="N"/>
    <n v="4200.87"/>
  </r>
  <r>
    <m/>
    <m/>
    <m/>
    <m/>
    <m/>
    <m/>
    <d v="2026-09-30T00:00:00"/>
    <s v="00"/>
    <m/>
    <x v="0"/>
    <s v="PFML - Family Leave EE"/>
    <n v="22.81"/>
    <x v="0"/>
    <s v="Calculated"/>
    <n v="0"/>
    <s v="N"/>
    <n v="4200.87"/>
  </r>
  <r>
    <m/>
    <m/>
    <m/>
    <m/>
    <m/>
    <m/>
    <d v="2026-09-30T00:00:00"/>
    <s v="00"/>
    <m/>
    <x v="22"/>
    <s v="Combined Fund Drive (CFD)"/>
    <n v="25"/>
    <x v="0"/>
    <s v="Calculated"/>
    <n v="0"/>
    <s v="N"/>
    <n v="4200.87"/>
  </r>
  <r>
    <m/>
    <m/>
    <m/>
    <m/>
    <m/>
    <m/>
    <d v="2026-09-30T00:00:00"/>
    <s v="00"/>
    <m/>
    <x v="13"/>
    <s v="MetLife"/>
    <n v="114.34"/>
    <x v="0"/>
    <s v="Calculated"/>
    <n v="0"/>
    <s v="N"/>
    <n v="4200.87"/>
  </r>
  <r>
    <m/>
    <m/>
    <m/>
    <m/>
    <m/>
    <m/>
    <d v="2026-09-30T00:00:00"/>
    <s v="00"/>
    <m/>
    <x v="41"/>
    <s v="Parking - PreTax"/>
    <n v="53"/>
    <x v="2"/>
    <s v="Calculated"/>
    <n v="0"/>
    <s v="N"/>
    <n v="4200.87"/>
  </r>
  <r>
    <m/>
    <m/>
    <m/>
    <m/>
    <m/>
    <m/>
    <d v="2026-09-30T00:00:00"/>
    <s v="00"/>
    <m/>
    <x v="6"/>
    <s v="PFML - Medical Leave ER"/>
    <n v="13.57"/>
    <x v="1"/>
    <s v="Calculated"/>
    <n v="0"/>
    <s v="N"/>
    <n v="4200.87"/>
  </r>
  <r>
    <m/>
    <m/>
    <m/>
    <m/>
    <m/>
    <m/>
    <d v="2026-09-30T00:00:00"/>
    <s v="00"/>
    <m/>
    <x v="5"/>
    <s v="Industrial Insurance ER"/>
    <n v="16.54"/>
    <x v="1"/>
    <s v="Calculated"/>
    <n v="0"/>
    <s v="N"/>
    <n v="4200.87"/>
  </r>
  <r>
    <m/>
    <m/>
    <m/>
    <m/>
    <m/>
    <m/>
    <d v="2026-09-30T00:00:00"/>
    <s v="00"/>
    <m/>
    <x v="7"/>
    <s v="MedAid &amp; Suppl Pension ER"/>
    <n v="11.15"/>
    <x v="1"/>
    <s v="Calculated"/>
    <n v="0"/>
    <s v="N"/>
    <n v="4200.87"/>
  </r>
  <r>
    <m/>
    <m/>
    <m/>
    <m/>
    <m/>
    <m/>
    <d v="2026-09-30T00:00:00"/>
    <s v="00"/>
    <m/>
    <x v="4"/>
    <s v="HERP Supplemental Funding"/>
    <n v="5.46"/>
    <x v="1"/>
    <s v="Calculated"/>
    <n v="0"/>
    <s v="N"/>
    <n v="4200.87"/>
  </r>
  <r>
    <m/>
    <m/>
    <m/>
    <m/>
    <m/>
    <m/>
    <d v="2026-09-30T00:00:00"/>
    <s v="10"/>
    <s v="U"/>
    <x v="8"/>
    <s v="Uniform Classic"/>
    <n v="145"/>
    <x v="2"/>
    <s v="Calculated"/>
    <n v="0"/>
    <s v="N"/>
    <n v="4200.87"/>
  </r>
  <r>
    <m/>
    <m/>
    <m/>
    <m/>
    <m/>
    <m/>
    <d v="2026-09-30T00:00:00"/>
    <s v="31"/>
    <s v="OLTD03"/>
    <x v="9"/>
    <s v="Long Term Disability"/>
    <n v="21.01"/>
    <x v="0"/>
    <s v="Calculated"/>
    <n v="0"/>
    <s v="N"/>
    <n v="4200.87"/>
  </r>
  <r>
    <m/>
    <m/>
    <m/>
    <m/>
    <m/>
    <m/>
    <d v="2026-09-30T00:00:00"/>
    <s v="7X"/>
    <s v="SBRP3"/>
    <x v="10"/>
    <s v="SBRP (TIAA-CREF)"/>
    <n v="420.09"/>
    <x v="2"/>
    <s v="Calculated"/>
    <n v="0"/>
    <s v="N"/>
    <n v="4200.87"/>
  </r>
  <r>
    <m/>
    <m/>
    <m/>
    <m/>
    <m/>
    <m/>
    <d v="2026-09-30T00:00:00"/>
    <s v="7X"/>
    <s v="SBRP3"/>
    <x v="10"/>
    <s v="SBRP (TIAA-CREF)"/>
    <n v="420.09"/>
    <x v="1"/>
    <s v="Calculated"/>
    <n v="0"/>
    <s v="N"/>
    <n v="4200.87"/>
  </r>
  <r>
    <m/>
    <m/>
    <m/>
    <m/>
    <m/>
    <m/>
    <d v="2026-09-30T00:00:00"/>
    <s v="A4"/>
    <s v="SURTU"/>
    <x v="16"/>
    <s v="Tobacco User Medical Surcharge"/>
    <n v="12.5"/>
    <x v="2"/>
    <s v="Calculated"/>
    <n v="0"/>
    <s v="N"/>
    <n v="4200.87"/>
  </r>
  <r>
    <m/>
    <m/>
    <m/>
    <m/>
    <m/>
    <m/>
    <d v="2026-09-30T00:00:00"/>
    <s v="00"/>
    <m/>
    <x v="3"/>
    <s v="PFML - Medical Leave EE"/>
    <n v="13.24"/>
    <x v="0"/>
    <s v="Calculated"/>
    <n v="0"/>
    <s v="N"/>
    <n v="5016.55"/>
  </r>
  <r>
    <m/>
    <m/>
    <m/>
    <m/>
    <m/>
    <m/>
    <d v="2026-09-30T00:00:00"/>
    <s v="00"/>
    <m/>
    <x v="2"/>
    <s v="MedAid &amp; Suppl Pension EE"/>
    <n v="11.15"/>
    <x v="0"/>
    <s v="Calculated"/>
    <n v="0"/>
    <s v="N"/>
    <n v="5016.55"/>
  </r>
  <r>
    <m/>
    <m/>
    <m/>
    <m/>
    <m/>
    <m/>
    <d v="2026-09-30T00:00:00"/>
    <s v="00"/>
    <m/>
    <x v="13"/>
    <s v="MetLife"/>
    <n v="68.19"/>
    <x v="0"/>
    <s v="Calculated"/>
    <n v="0"/>
    <s v="N"/>
    <n v="5016.55"/>
  </r>
  <r>
    <m/>
    <m/>
    <m/>
    <m/>
    <m/>
    <m/>
    <d v="2026-09-30T00:00:00"/>
    <s v="00"/>
    <m/>
    <x v="0"/>
    <s v="PFML - Family Leave EE"/>
    <n v="27.24"/>
    <x v="0"/>
    <s v="Calculated"/>
    <n v="0"/>
    <s v="N"/>
    <n v="5016.55"/>
  </r>
  <r>
    <m/>
    <m/>
    <m/>
    <m/>
    <m/>
    <m/>
    <d v="2026-09-30T00:00:00"/>
    <s v="00"/>
    <m/>
    <x v="7"/>
    <s v="MedAid &amp; Suppl Pension ER"/>
    <n v="11.15"/>
    <x v="1"/>
    <s v="Calculated"/>
    <n v="0"/>
    <s v="N"/>
    <n v="5016.55"/>
  </r>
  <r>
    <m/>
    <m/>
    <m/>
    <m/>
    <m/>
    <m/>
    <d v="2026-09-30T00:00:00"/>
    <s v="00"/>
    <m/>
    <x v="5"/>
    <s v="Industrial Insurance ER"/>
    <n v="16.54"/>
    <x v="1"/>
    <s v="Calculated"/>
    <n v="0"/>
    <s v="N"/>
    <n v="5016.55"/>
  </r>
  <r>
    <m/>
    <m/>
    <m/>
    <m/>
    <m/>
    <m/>
    <d v="2026-09-30T00:00:00"/>
    <s v="00"/>
    <m/>
    <x v="4"/>
    <s v="HERP Supplemental Funding"/>
    <n v="6.52"/>
    <x v="1"/>
    <s v="Calculated"/>
    <n v="0"/>
    <s v="N"/>
    <n v="5016.55"/>
  </r>
  <r>
    <m/>
    <m/>
    <m/>
    <m/>
    <m/>
    <m/>
    <d v="2026-09-30T00:00:00"/>
    <s v="00"/>
    <m/>
    <x v="6"/>
    <s v="PFML - Medical Leave ER"/>
    <n v="16.2"/>
    <x v="1"/>
    <s v="Calculated"/>
    <n v="0"/>
    <s v="N"/>
    <n v="5016.55"/>
  </r>
  <r>
    <m/>
    <m/>
    <m/>
    <m/>
    <m/>
    <m/>
    <d v="2026-09-30T00:00:00"/>
    <s v="10"/>
    <s v="U"/>
    <x v="8"/>
    <s v="Uniform Classic"/>
    <n v="199.5"/>
    <x v="2"/>
    <s v="Calculated"/>
    <n v="0"/>
    <s v="N"/>
    <n v="5016.55"/>
  </r>
  <r>
    <m/>
    <m/>
    <m/>
    <m/>
    <m/>
    <m/>
    <d v="2026-09-30T00:00:00"/>
    <s v="31"/>
    <s v="OLTD03"/>
    <x v="9"/>
    <s v="Long Term Disability"/>
    <n v="25.09"/>
    <x v="0"/>
    <s v="Calculated"/>
    <n v="0"/>
    <s v="N"/>
    <n v="5016.55"/>
  </r>
  <r>
    <m/>
    <m/>
    <m/>
    <m/>
    <m/>
    <m/>
    <d v="2026-09-30T00:00:00"/>
    <s v="7X"/>
    <s v="SBRP3"/>
    <x v="10"/>
    <s v="SBRP (TIAA-CREF)"/>
    <n v="501.66"/>
    <x v="2"/>
    <s v="Calculated"/>
    <n v="0"/>
    <s v="N"/>
    <n v="5016.55"/>
  </r>
  <r>
    <m/>
    <m/>
    <m/>
    <m/>
    <m/>
    <m/>
    <d v="2026-09-30T00:00:00"/>
    <s v="7X"/>
    <s v="SBRP3"/>
    <x v="10"/>
    <s v="SBRP (TIAA-CREF)"/>
    <n v="501.66"/>
    <x v="1"/>
    <s v="Calculated"/>
    <n v="0"/>
    <s v="N"/>
    <n v="5016.55"/>
  </r>
  <r>
    <m/>
    <m/>
    <m/>
    <m/>
    <m/>
    <m/>
    <d v="2026-09-30T00:00:00"/>
    <s v="00"/>
    <m/>
    <x v="2"/>
    <s v="MedAid &amp; Suppl Pension EE"/>
    <n v="0.83"/>
    <x v="0"/>
    <s v="Calculated"/>
    <n v="0"/>
    <s v="N"/>
    <n v="152.28"/>
  </r>
  <r>
    <m/>
    <m/>
    <m/>
    <m/>
    <m/>
    <m/>
    <d v="2026-09-30T00:00:00"/>
    <s v="00"/>
    <m/>
    <x v="0"/>
    <s v="PFML - Family Leave EE"/>
    <n v="0.83"/>
    <x v="0"/>
    <s v="Calculated"/>
    <n v="0"/>
    <s v="N"/>
    <n v="152.28"/>
  </r>
  <r>
    <m/>
    <m/>
    <m/>
    <m/>
    <m/>
    <m/>
    <d v="2026-09-30T00:00:00"/>
    <s v="00"/>
    <m/>
    <x v="3"/>
    <s v="PFML - Medical Leave EE"/>
    <n v="0.4"/>
    <x v="0"/>
    <s v="Calculated"/>
    <n v="0"/>
    <s v="N"/>
    <n v="152.28"/>
  </r>
  <r>
    <m/>
    <m/>
    <m/>
    <m/>
    <m/>
    <m/>
    <d v="2026-09-30T00:00:00"/>
    <s v="00"/>
    <m/>
    <x v="5"/>
    <s v="Industrial Insurance ER"/>
    <n v="1.24"/>
    <x v="1"/>
    <s v="Calculated"/>
    <n v="0"/>
    <s v="N"/>
    <n v="152.28"/>
  </r>
  <r>
    <m/>
    <m/>
    <m/>
    <m/>
    <m/>
    <m/>
    <d v="2026-09-30T00:00:00"/>
    <s v="00"/>
    <m/>
    <x v="6"/>
    <s v="PFML - Medical Leave ER"/>
    <n v="0.49"/>
    <x v="1"/>
    <s v="Calculated"/>
    <n v="0"/>
    <s v="N"/>
    <n v="152.28"/>
  </r>
  <r>
    <m/>
    <m/>
    <m/>
    <m/>
    <m/>
    <m/>
    <d v="2026-09-30T00:00:00"/>
    <s v="00"/>
    <m/>
    <x v="7"/>
    <s v="MedAid &amp; Suppl Pension ER"/>
    <n v="0.83"/>
    <x v="1"/>
    <s v="Calculated"/>
    <n v="0"/>
    <s v="N"/>
    <n v="152.28"/>
  </r>
  <r>
    <m/>
    <m/>
    <m/>
    <m/>
    <m/>
    <m/>
    <d v="2026-09-30T00:00:00"/>
    <s v="00"/>
    <m/>
    <x v="0"/>
    <s v="PFML - Family Leave EE"/>
    <n v="20.36"/>
    <x v="0"/>
    <s v="Calculated"/>
    <n v="0"/>
    <s v="N"/>
    <n v="3750"/>
  </r>
  <r>
    <m/>
    <m/>
    <m/>
    <m/>
    <m/>
    <m/>
    <d v="2026-09-30T00:00:00"/>
    <s v="00"/>
    <m/>
    <x v="2"/>
    <s v="MedAid &amp; Suppl Pension EE"/>
    <n v="11.15"/>
    <x v="0"/>
    <s v="Calculated"/>
    <n v="0"/>
    <s v="N"/>
    <n v="3750"/>
  </r>
  <r>
    <m/>
    <m/>
    <m/>
    <m/>
    <m/>
    <m/>
    <d v="2026-09-30T00:00:00"/>
    <s v="00"/>
    <m/>
    <x v="3"/>
    <s v="PFML - Medical Leave EE"/>
    <n v="9.9"/>
    <x v="0"/>
    <s v="Calculated"/>
    <n v="0"/>
    <s v="N"/>
    <n v="3750"/>
  </r>
  <r>
    <m/>
    <m/>
    <m/>
    <m/>
    <m/>
    <m/>
    <d v="2026-09-30T00:00:00"/>
    <s v="00"/>
    <m/>
    <x v="5"/>
    <s v="Industrial Insurance ER"/>
    <n v="16.54"/>
    <x v="1"/>
    <s v="Calculated"/>
    <n v="0"/>
    <s v="N"/>
    <n v="3750"/>
  </r>
  <r>
    <m/>
    <m/>
    <m/>
    <m/>
    <m/>
    <m/>
    <d v="2026-09-30T00:00:00"/>
    <s v="00"/>
    <m/>
    <x v="7"/>
    <s v="MedAid &amp; Suppl Pension ER"/>
    <n v="11.15"/>
    <x v="1"/>
    <s v="Calculated"/>
    <n v="0"/>
    <s v="N"/>
    <n v="3750"/>
  </r>
  <r>
    <m/>
    <m/>
    <m/>
    <m/>
    <m/>
    <m/>
    <d v="2026-09-30T00:00:00"/>
    <s v="00"/>
    <m/>
    <x v="6"/>
    <s v="PFML - Medical Leave ER"/>
    <n v="12.11"/>
    <x v="1"/>
    <s v="Calculated"/>
    <n v="0"/>
    <s v="N"/>
    <n v="3750"/>
  </r>
  <r>
    <m/>
    <m/>
    <m/>
    <m/>
    <m/>
    <m/>
    <d v="2026-09-30T00:00:00"/>
    <s v="00"/>
    <m/>
    <x v="4"/>
    <s v="HERP Supplemental Funding"/>
    <n v="4.88"/>
    <x v="1"/>
    <s v="Calculated"/>
    <n v="0"/>
    <s v="N"/>
    <n v="3750"/>
  </r>
  <r>
    <m/>
    <m/>
    <m/>
    <m/>
    <m/>
    <m/>
    <d v="2026-09-30T00:00:00"/>
    <s v="10"/>
    <s v="CH"/>
    <x v="32"/>
    <s v="Kaiser WA CDHP"/>
    <n v="12.5"/>
    <x v="2"/>
    <s v="Calculated"/>
    <n v="0"/>
    <s v="N"/>
    <n v="3750"/>
  </r>
  <r>
    <m/>
    <m/>
    <m/>
    <m/>
    <m/>
    <m/>
    <d v="2026-09-30T00:00:00"/>
    <s v="31"/>
    <s v="OLTD03"/>
    <x v="9"/>
    <s v="Long Term Disability"/>
    <n v="18.75"/>
    <x v="0"/>
    <s v="Calculated"/>
    <n v="0"/>
    <s v="N"/>
    <n v="3750"/>
  </r>
  <r>
    <m/>
    <m/>
    <m/>
    <m/>
    <m/>
    <m/>
    <d v="2026-09-30T00:00:00"/>
    <s v="49"/>
    <s v="SAV02"/>
    <x v="11"/>
    <s v="Wa State Deferred Comp Plan"/>
    <n v="112.5"/>
    <x v="2"/>
    <s v="Calculated"/>
    <n v="0"/>
    <s v="N"/>
    <n v="3750"/>
  </r>
  <r>
    <m/>
    <m/>
    <m/>
    <m/>
    <m/>
    <m/>
    <d v="2026-09-30T00:00:00"/>
    <s v="67"/>
    <s v="HSA01"/>
    <x v="26"/>
    <s v="Health Savings Account"/>
    <n v="411.11"/>
    <x v="2"/>
    <s v="Calculated"/>
    <n v="0"/>
    <s v="N"/>
    <n v="3750"/>
  </r>
  <r>
    <m/>
    <m/>
    <m/>
    <m/>
    <m/>
    <m/>
    <d v="2026-09-30T00:00:00"/>
    <s v="7X"/>
    <s v="SBRP3"/>
    <x v="10"/>
    <s v="SBRP (TIAA-CREF)"/>
    <n v="375"/>
    <x v="2"/>
    <s v="Calculated"/>
    <n v="0"/>
    <s v="N"/>
    <n v="3750"/>
  </r>
  <r>
    <m/>
    <m/>
    <m/>
    <m/>
    <m/>
    <m/>
    <d v="2026-09-30T00:00:00"/>
    <s v="7X"/>
    <s v="SBRP3"/>
    <x v="10"/>
    <s v="SBRP (TIAA-CREF)"/>
    <n v="375"/>
    <x v="1"/>
    <s v="Calculated"/>
    <n v="0"/>
    <s v="N"/>
    <n v="3750"/>
  </r>
  <r>
    <m/>
    <m/>
    <m/>
    <m/>
    <m/>
    <m/>
    <d v="2026-09-30T00:00:00"/>
    <s v="00"/>
    <m/>
    <x v="3"/>
    <s v="PFML - Medical Leave EE"/>
    <n v="1.24"/>
    <x v="0"/>
    <s v="Calculated"/>
    <n v="0"/>
    <s v="N"/>
    <n v="468"/>
  </r>
  <r>
    <m/>
    <m/>
    <m/>
    <m/>
    <m/>
    <m/>
    <d v="2026-09-30T00:00:00"/>
    <s v="00"/>
    <m/>
    <x v="0"/>
    <s v="PFML - Family Leave EE"/>
    <n v="2.54"/>
    <x v="0"/>
    <s v="Calculated"/>
    <n v="0"/>
    <s v="N"/>
    <n v="468"/>
  </r>
  <r>
    <m/>
    <m/>
    <m/>
    <m/>
    <m/>
    <m/>
    <d v="2026-09-30T00:00:00"/>
    <s v="00"/>
    <m/>
    <x v="2"/>
    <s v="MedAid &amp; Suppl Pension EE"/>
    <n v="0.92"/>
    <x v="0"/>
    <s v="Calculated"/>
    <n v="0"/>
    <s v="N"/>
    <n v="468"/>
  </r>
  <r>
    <m/>
    <m/>
    <m/>
    <m/>
    <m/>
    <m/>
    <d v="2026-09-30T00:00:00"/>
    <s v="00"/>
    <m/>
    <x v="5"/>
    <s v="Industrial Insurance ER"/>
    <n v="1.37"/>
    <x v="1"/>
    <s v="Calculated"/>
    <n v="0"/>
    <s v="N"/>
    <n v="468"/>
  </r>
  <r>
    <m/>
    <m/>
    <m/>
    <m/>
    <m/>
    <m/>
    <d v="2026-09-30T00:00:00"/>
    <s v="00"/>
    <m/>
    <x v="7"/>
    <s v="MedAid &amp; Suppl Pension ER"/>
    <n v="0.92"/>
    <x v="1"/>
    <s v="Calculated"/>
    <n v="0"/>
    <s v="N"/>
    <n v="468"/>
  </r>
  <r>
    <m/>
    <m/>
    <m/>
    <m/>
    <m/>
    <m/>
    <d v="2026-09-30T00:00:00"/>
    <s v="00"/>
    <m/>
    <x v="6"/>
    <s v="PFML - Medical Leave ER"/>
    <n v="1.51"/>
    <x v="1"/>
    <s v="Calculated"/>
    <n v="0"/>
    <s v="N"/>
    <n v="468"/>
  </r>
  <r>
    <m/>
    <m/>
    <m/>
    <m/>
    <m/>
    <m/>
    <d v="2026-09-30T00:00:00"/>
    <s v="00"/>
    <m/>
    <x v="2"/>
    <s v="MedAid &amp; Suppl Pension EE"/>
    <n v="11.15"/>
    <x v="0"/>
    <s v="Calculated"/>
    <n v="0"/>
    <s v="N"/>
    <n v="3694.5"/>
  </r>
  <r>
    <m/>
    <m/>
    <m/>
    <m/>
    <m/>
    <m/>
    <d v="2026-09-30T00:00:00"/>
    <s v="00"/>
    <m/>
    <x v="13"/>
    <s v="MetLife"/>
    <n v="1.44"/>
    <x v="0"/>
    <s v="Calculated"/>
    <n v="0"/>
    <s v="N"/>
    <n v="3694.5"/>
  </r>
  <r>
    <m/>
    <m/>
    <m/>
    <m/>
    <m/>
    <m/>
    <d v="2026-09-30T00:00:00"/>
    <s v="00"/>
    <m/>
    <x v="3"/>
    <s v="PFML - Medical Leave EE"/>
    <n v="9.75"/>
    <x v="0"/>
    <s v="Calculated"/>
    <n v="0"/>
    <s v="N"/>
    <n v="3694.5"/>
  </r>
  <r>
    <m/>
    <m/>
    <m/>
    <m/>
    <m/>
    <m/>
    <d v="2026-09-30T00:00:00"/>
    <s v="00"/>
    <m/>
    <x v="0"/>
    <s v="PFML - Family Leave EE"/>
    <n v="20.059999999999999"/>
    <x v="0"/>
    <s v="Calculated"/>
    <n v="0"/>
    <s v="N"/>
    <n v="3694.5"/>
  </r>
  <r>
    <m/>
    <m/>
    <m/>
    <m/>
    <m/>
    <m/>
    <d v="2026-09-30T00:00:00"/>
    <s v="00"/>
    <m/>
    <x v="21"/>
    <s v="Foundation - Bates"/>
    <n v="10"/>
    <x v="0"/>
    <s v="Calculated"/>
    <n v="0"/>
    <s v="N"/>
    <n v="3694.5"/>
  </r>
  <r>
    <m/>
    <m/>
    <m/>
    <m/>
    <m/>
    <m/>
    <d v="2026-09-30T00:00:00"/>
    <s v="00"/>
    <m/>
    <x v="17"/>
    <s v="Dues - WEA PTE"/>
    <n v="39.770000000000003"/>
    <x v="0"/>
    <s v="Calculated"/>
    <n v="0"/>
    <s v="N"/>
    <n v="3694.5"/>
  </r>
  <r>
    <m/>
    <m/>
    <m/>
    <m/>
    <m/>
    <m/>
    <d v="2026-09-30T00:00:00"/>
    <s v="00"/>
    <m/>
    <x v="7"/>
    <s v="MedAid &amp; Suppl Pension ER"/>
    <n v="11.15"/>
    <x v="1"/>
    <s v="Calculated"/>
    <n v="0"/>
    <s v="N"/>
    <n v="3694.5"/>
  </r>
  <r>
    <m/>
    <m/>
    <m/>
    <m/>
    <m/>
    <m/>
    <d v="2026-09-30T00:00:00"/>
    <s v="00"/>
    <m/>
    <x v="5"/>
    <s v="Industrial Insurance ER"/>
    <n v="16.54"/>
    <x v="1"/>
    <s v="Calculated"/>
    <n v="0"/>
    <s v="N"/>
    <n v="3694.5"/>
  </r>
  <r>
    <m/>
    <m/>
    <m/>
    <m/>
    <m/>
    <m/>
    <d v="2026-09-30T00:00:00"/>
    <s v="00"/>
    <m/>
    <x v="6"/>
    <s v="PFML - Medical Leave ER"/>
    <n v="11.93"/>
    <x v="1"/>
    <s v="Calculated"/>
    <n v="0"/>
    <s v="N"/>
    <n v="3694.5"/>
  </r>
  <r>
    <m/>
    <m/>
    <m/>
    <m/>
    <m/>
    <m/>
    <d v="2026-09-30T00:00:00"/>
    <s v="10"/>
    <s v="U"/>
    <x v="8"/>
    <s v="Uniform Classic"/>
    <n v="72.5"/>
    <x v="2"/>
    <s v="Calculated"/>
    <n v="0"/>
    <s v="N"/>
    <n v="3694.5"/>
  </r>
  <r>
    <m/>
    <m/>
    <m/>
    <m/>
    <m/>
    <m/>
    <d v="2026-09-30T00:00:00"/>
    <s v="31"/>
    <s v="OLTD11"/>
    <x v="9"/>
    <s v="Long Term Disability"/>
    <n v="14.41"/>
    <x v="0"/>
    <s v="Calculated"/>
    <n v="0"/>
    <s v="N"/>
    <n v="3694.5"/>
  </r>
  <r>
    <m/>
    <m/>
    <m/>
    <m/>
    <m/>
    <m/>
    <d v="2026-09-30T00:00:00"/>
    <s v="7Z"/>
    <s v="PER2"/>
    <x v="15"/>
    <s v="PERS Plan 2"/>
    <n v="198.76"/>
    <x v="2"/>
    <s v="Calculated"/>
    <n v="0"/>
    <s v="N"/>
    <n v="3694.5"/>
  </r>
  <r>
    <m/>
    <m/>
    <m/>
    <m/>
    <m/>
    <m/>
    <d v="2026-09-30T00:00:00"/>
    <s v="7Z"/>
    <s v="PER2"/>
    <x v="15"/>
    <s v="PERS Plan 2"/>
    <n v="206.15"/>
    <x v="1"/>
    <s v="Calculated"/>
    <n v="0"/>
    <s v="N"/>
    <n v="3694.5"/>
  </r>
  <r>
    <m/>
    <m/>
    <m/>
    <m/>
    <m/>
    <m/>
    <d v="2026-09-30T00:00:00"/>
    <s v="00"/>
    <m/>
    <x v="17"/>
    <s v="Dues - WEA PTE"/>
    <n v="39.770000000000003"/>
    <x v="0"/>
    <s v="Calculated"/>
    <n v="0"/>
    <s v="N"/>
    <n v="2960.29"/>
  </r>
  <r>
    <m/>
    <m/>
    <m/>
    <m/>
    <m/>
    <m/>
    <d v="2026-09-30T00:00:00"/>
    <s v="00"/>
    <m/>
    <x v="2"/>
    <s v="MedAid &amp; Suppl Pension EE"/>
    <n v="11.15"/>
    <x v="0"/>
    <s v="Calculated"/>
    <n v="0"/>
    <s v="N"/>
    <n v="2960.29"/>
  </r>
  <r>
    <m/>
    <m/>
    <m/>
    <m/>
    <m/>
    <m/>
    <d v="2026-09-30T00:00:00"/>
    <s v="00"/>
    <m/>
    <x v="0"/>
    <s v="PFML - Family Leave EE"/>
    <n v="16.07"/>
    <x v="0"/>
    <s v="Calculated"/>
    <n v="0"/>
    <s v="N"/>
    <n v="2960.29"/>
  </r>
  <r>
    <m/>
    <m/>
    <m/>
    <m/>
    <m/>
    <m/>
    <d v="2026-09-30T00:00:00"/>
    <s v="00"/>
    <m/>
    <x v="3"/>
    <s v="PFML - Medical Leave EE"/>
    <n v="7.82"/>
    <x v="0"/>
    <s v="Calculated"/>
    <n v="0"/>
    <s v="N"/>
    <n v="2960.29"/>
  </r>
  <r>
    <m/>
    <m/>
    <m/>
    <m/>
    <m/>
    <m/>
    <d v="2026-09-30T00:00:00"/>
    <s v="00"/>
    <m/>
    <x v="7"/>
    <s v="MedAid &amp; Suppl Pension ER"/>
    <n v="11.15"/>
    <x v="1"/>
    <s v="Calculated"/>
    <n v="0"/>
    <s v="N"/>
    <n v="2960.29"/>
  </r>
  <r>
    <m/>
    <m/>
    <m/>
    <m/>
    <m/>
    <m/>
    <d v="2026-09-30T00:00:00"/>
    <s v="00"/>
    <m/>
    <x v="5"/>
    <s v="Industrial Insurance ER"/>
    <n v="16.54"/>
    <x v="1"/>
    <s v="Calculated"/>
    <n v="0"/>
    <s v="N"/>
    <n v="2960.29"/>
  </r>
  <r>
    <m/>
    <m/>
    <m/>
    <m/>
    <m/>
    <m/>
    <d v="2026-09-30T00:00:00"/>
    <s v="00"/>
    <m/>
    <x v="6"/>
    <s v="PFML - Medical Leave ER"/>
    <n v="9.56"/>
    <x v="1"/>
    <s v="Calculated"/>
    <n v="0"/>
    <s v="N"/>
    <n v="2960.29"/>
  </r>
  <r>
    <m/>
    <m/>
    <m/>
    <m/>
    <m/>
    <m/>
    <d v="2026-09-30T00:00:00"/>
    <s v="10"/>
    <s v="C1"/>
    <x v="18"/>
    <s v="Kaiser WA SoundChoice"/>
    <n v="51"/>
    <x v="2"/>
    <s v="Calculated"/>
    <n v="0"/>
    <s v="N"/>
    <n v="2960.29"/>
  </r>
  <r>
    <m/>
    <m/>
    <m/>
    <m/>
    <m/>
    <m/>
    <d v="2026-09-30T00:00:00"/>
    <s v="7Z"/>
    <s v="PER3SA"/>
    <x v="12"/>
    <s v="PERS 3 Self Investment"/>
    <n v="148.01"/>
    <x v="2"/>
    <s v="Calculated"/>
    <n v="0"/>
    <s v="N"/>
    <n v="2960.29"/>
  </r>
  <r>
    <m/>
    <m/>
    <m/>
    <m/>
    <m/>
    <m/>
    <d v="2026-09-30T00:00:00"/>
    <s v="7Z"/>
    <s v="PER3SA"/>
    <x v="12"/>
    <s v="PERS 3 Self Investment"/>
    <n v="165.18"/>
    <x v="1"/>
    <s v="Calculated"/>
    <n v="0"/>
    <s v="N"/>
    <n v="2960.29"/>
  </r>
  <r>
    <m/>
    <m/>
    <m/>
    <m/>
    <m/>
    <m/>
    <d v="2026-09-30T00:00:00"/>
    <s v="00"/>
    <m/>
    <x v="0"/>
    <s v="PFML - Family Leave EE"/>
    <n v="13.69"/>
    <x v="0"/>
    <s v="Calculated"/>
    <n v="0"/>
    <s v="N"/>
    <n v="2522.04"/>
  </r>
  <r>
    <m/>
    <m/>
    <m/>
    <m/>
    <m/>
    <m/>
    <d v="2026-09-30T00:00:00"/>
    <s v="00"/>
    <m/>
    <x v="3"/>
    <s v="PFML - Medical Leave EE"/>
    <n v="6.66"/>
    <x v="0"/>
    <s v="Calculated"/>
    <n v="0"/>
    <s v="N"/>
    <n v="2522.04"/>
  </r>
  <r>
    <m/>
    <m/>
    <m/>
    <m/>
    <m/>
    <m/>
    <d v="2026-09-30T00:00:00"/>
    <s v="00"/>
    <m/>
    <x v="2"/>
    <s v="MedAid &amp; Suppl Pension EE"/>
    <n v="11.15"/>
    <x v="0"/>
    <s v="Calculated"/>
    <n v="0"/>
    <s v="N"/>
    <n v="2522.04"/>
  </r>
  <r>
    <m/>
    <m/>
    <m/>
    <m/>
    <m/>
    <m/>
    <d v="2026-09-30T00:00:00"/>
    <s v="00"/>
    <m/>
    <x v="6"/>
    <s v="PFML - Medical Leave ER"/>
    <n v="8.15"/>
    <x v="1"/>
    <s v="Calculated"/>
    <n v="0"/>
    <s v="N"/>
    <n v="2522.04"/>
  </r>
  <r>
    <m/>
    <m/>
    <m/>
    <m/>
    <m/>
    <m/>
    <d v="2026-09-30T00:00:00"/>
    <s v="00"/>
    <m/>
    <x v="7"/>
    <s v="MedAid &amp; Suppl Pension ER"/>
    <n v="11.15"/>
    <x v="1"/>
    <s v="Calculated"/>
    <n v="0"/>
    <s v="N"/>
    <n v="2522.04"/>
  </r>
  <r>
    <m/>
    <m/>
    <m/>
    <m/>
    <m/>
    <m/>
    <d v="2026-09-30T00:00:00"/>
    <s v="00"/>
    <m/>
    <x v="5"/>
    <s v="Industrial Insurance ER"/>
    <n v="16.54"/>
    <x v="1"/>
    <s v="Calculated"/>
    <n v="0"/>
    <s v="N"/>
    <n v="2522.04"/>
  </r>
  <r>
    <m/>
    <m/>
    <m/>
    <m/>
    <m/>
    <m/>
    <d v="2026-09-30T00:00:00"/>
    <s v="31"/>
    <s v="OLTD11"/>
    <x v="9"/>
    <s v="Long Term Disability"/>
    <n v="9.84"/>
    <x v="0"/>
    <s v="Calculated"/>
    <n v="0"/>
    <s v="N"/>
    <n v="2522.04"/>
  </r>
  <r>
    <m/>
    <m/>
    <m/>
    <m/>
    <m/>
    <m/>
    <d v="2026-09-30T00:00:00"/>
    <s v="7Z"/>
    <s v="PER2"/>
    <x v="15"/>
    <s v="PERS Plan 2"/>
    <n v="135.69"/>
    <x v="2"/>
    <s v="Calculated"/>
    <n v="0"/>
    <s v="N"/>
    <n v="2522.04"/>
  </r>
  <r>
    <m/>
    <m/>
    <m/>
    <m/>
    <m/>
    <m/>
    <d v="2026-09-30T00:00:00"/>
    <s v="7Z"/>
    <s v="PER2"/>
    <x v="15"/>
    <s v="PERS Plan 2"/>
    <n v="140.72999999999999"/>
    <x v="1"/>
    <s v="Calculated"/>
    <n v="0"/>
    <s v="N"/>
    <n v="2522.04"/>
  </r>
  <r>
    <m/>
    <m/>
    <m/>
    <m/>
    <m/>
    <m/>
    <d v="2026-09-30T00:00:00"/>
    <s v="00"/>
    <m/>
    <x v="0"/>
    <s v="PFML - Family Leave EE"/>
    <n v="10.130000000000001"/>
    <x v="0"/>
    <s v="Calculated"/>
    <n v="0"/>
    <s v="N"/>
    <n v="1865.21"/>
  </r>
  <r>
    <m/>
    <m/>
    <m/>
    <m/>
    <m/>
    <m/>
    <d v="2026-09-30T00:00:00"/>
    <s v="00"/>
    <m/>
    <x v="3"/>
    <s v="PFML - Medical Leave EE"/>
    <n v="4.92"/>
    <x v="0"/>
    <s v="Calculated"/>
    <n v="0"/>
    <s v="N"/>
    <n v="1865.21"/>
  </r>
  <r>
    <m/>
    <m/>
    <m/>
    <m/>
    <m/>
    <m/>
    <d v="2026-09-30T00:00:00"/>
    <s v="00"/>
    <m/>
    <x v="2"/>
    <s v="MedAid &amp; Suppl Pension EE"/>
    <n v="11.15"/>
    <x v="0"/>
    <s v="Calculated"/>
    <n v="0"/>
    <s v="N"/>
    <n v="1865.21"/>
  </r>
  <r>
    <m/>
    <m/>
    <m/>
    <m/>
    <m/>
    <m/>
    <d v="2026-09-30T00:00:00"/>
    <s v="00"/>
    <m/>
    <x v="6"/>
    <s v="PFML - Medical Leave ER"/>
    <n v="6.02"/>
    <x v="1"/>
    <s v="Calculated"/>
    <n v="0"/>
    <s v="N"/>
    <n v="1865.21"/>
  </r>
  <r>
    <m/>
    <m/>
    <m/>
    <m/>
    <m/>
    <m/>
    <d v="2026-09-30T00:00:00"/>
    <s v="00"/>
    <m/>
    <x v="5"/>
    <s v="Industrial Insurance ER"/>
    <n v="16.54"/>
    <x v="1"/>
    <s v="Calculated"/>
    <n v="0"/>
    <s v="N"/>
    <n v="1865.21"/>
  </r>
  <r>
    <m/>
    <m/>
    <m/>
    <m/>
    <m/>
    <m/>
    <d v="2026-09-30T00:00:00"/>
    <s v="00"/>
    <m/>
    <x v="7"/>
    <s v="MedAid &amp; Suppl Pension ER"/>
    <n v="11.15"/>
    <x v="1"/>
    <s v="Calculated"/>
    <n v="0"/>
    <s v="N"/>
    <n v="1865.21"/>
  </r>
  <r>
    <m/>
    <m/>
    <m/>
    <m/>
    <m/>
    <m/>
    <d v="2026-09-30T00:00:00"/>
    <s v="7Z"/>
    <s v="PER2"/>
    <x v="15"/>
    <s v="PERS Plan 2"/>
    <n v="100.35"/>
    <x v="2"/>
    <s v="Calculated"/>
    <n v="0"/>
    <s v="N"/>
    <n v="1865.21"/>
  </r>
  <r>
    <m/>
    <m/>
    <m/>
    <m/>
    <m/>
    <m/>
    <d v="2026-09-30T00:00:00"/>
    <s v="7Z"/>
    <s v="PER2"/>
    <x v="15"/>
    <s v="PERS Plan 2"/>
    <n v="104.08"/>
    <x v="1"/>
    <s v="Calculated"/>
    <n v="0"/>
    <s v="N"/>
    <n v="1865.21"/>
  </r>
  <r>
    <m/>
    <m/>
    <m/>
    <m/>
    <m/>
    <m/>
    <d v="2026-09-30T00:00:00"/>
    <s v="00"/>
    <m/>
    <x v="2"/>
    <s v="MedAid &amp; Suppl Pension EE"/>
    <n v="11.15"/>
    <x v="0"/>
    <s v="Calculated"/>
    <n v="0"/>
    <s v="N"/>
    <n v="3691.25"/>
  </r>
  <r>
    <m/>
    <m/>
    <m/>
    <m/>
    <m/>
    <m/>
    <d v="2026-09-30T00:00:00"/>
    <s v="00"/>
    <m/>
    <x v="3"/>
    <s v="PFML - Medical Leave EE"/>
    <n v="9.74"/>
    <x v="0"/>
    <s v="Calculated"/>
    <n v="0"/>
    <s v="N"/>
    <n v="3691.25"/>
  </r>
  <r>
    <m/>
    <m/>
    <m/>
    <m/>
    <m/>
    <m/>
    <d v="2026-09-30T00:00:00"/>
    <s v="00"/>
    <m/>
    <x v="0"/>
    <s v="PFML - Family Leave EE"/>
    <n v="20.04"/>
    <x v="0"/>
    <s v="Calculated"/>
    <n v="0"/>
    <s v="N"/>
    <n v="3691.25"/>
  </r>
  <r>
    <m/>
    <m/>
    <m/>
    <m/>
    <m/>
    <m/>
    <d v="2026-09-30T00:00:00"/>
    <s v="00"/>
    <m/>
    <x v="5"/>
    <s v="Industrial Insurance ER"/>
    <n v="16.54"/>
    <x v="1"/>
    <s v="Calculated"/>
    <n v="0"/>
    <s v="N"/>
    <n v="3691.25"/>
  </r>
  <r>
    <m/>
    <m/>
    <m/>
    <m/>
    <m/>
    <m/>
    <d v="2026-09-30T00:00:00"/>
    <s v="00"/>
    <m/>
    <x v="6"/>
    <s v="PFML - Medical Leave ER"/>
    <n v="11.92"/>
    <x v="1"/>
    <s v="Calculated"/>
    <n v="0"/>
    <s v="N"/>
    <n v="3691.25"/>
  </r>
  <r>
    <m/>
    <m/>
    <m/>
    <m/>
    <m/>
    <m/>
    <d v="2026-09-30T00:00:00"/>
    <s v="00"/>
    <m/>
    <x v="7"/>
    <s v="MedAid &amp; Suppl Pension ER"/>
    <n v="11.15"/>
    <x v="1"/>
    <s v="Calculated"/>
    <n v="0"/>
    <s v="N"/>
    <n v="3691.25"/>
  </r>
  <r>
    <m/>
    <m/>
    <m/>
    <m/>
    <m/>
    <m/>
    <d v="2026-09-30T00:00:00"/>
    <s v="10"/>
    <s v="C"/>
    <x v="27"/>
    <s v="Kaiser WA Classic"/>
    <n v="70.5"/>
    <x v="2"/>
    <s v="Calculated"/>
    <n v="0"/>
    <s v="N"/>
    <n v="3691.25"/>
  </r>
  <r>
    <m/>
    <m/>
    <m/>
    <m/>
    <m/>
    <m/>
    <d v="2026-09-30T00:00:00"/>
    <s v="49"/>
    <s v="SAV02"/>
    <x v="11"/>
    <s v="Wa State Deferred Comp Plan"/>
    <n v="110.74"/>
    <x v="2"/>
    <s v="Calculated"/>
    <n v="0"/>
    <s v="N"/>
    <n v="3691.25"/>
  </r>
  <r>
    <m/>
    <m/>
    <m/>
    <m/>
    <m/>
    <m/>
    <d v="2026-09-30T00:00:00"/>
    <s v="00"/>
    <m/>
    <x v="0"/>
    <s v="PFML - Family Leave EE"/>
    <n v="0.39"/>
    <x v="0"/>
    <s v="Calculated"/>
    <n v="0"/>
    <s v="N"/>
    <n v="72"/>
  </r>
  <r>
    <m/>
    <m/>
    <m/>
    <m/>
    <m/>
    <m/>
    <d v="2026-09-30T00:00:00"/>
    <s v="00"/>
    <m/>
    <x v="3"/>
    <s v="PFML - Medical Leave EE"/>
    <n v="0.19"/>
    <x v="0"/>
    <s v="Calculated"/>
    <n v="0"/>
    <s v="N"/>
    <n v="72"/>
  </r>
  <r>
    <m/>
    <m/>
    <m/>
    <m/>
    <m/>
    <m/>
    <d v="2026-09-30T00:00:00"/>
    <s v="00"/>
    <m/>
    <x v="2"/>
    <s v="MedAid &amp; Suppl Pension EE"/>
    <n v="0.41"/>
    <x v="0"/>
    <s v="Calculated"/>
    <n v="0"/>
    <s v="N"/>
    <n v="72"/>
  </r>
  <r>
    <m/>
    <m/>
    <m/>
    <m/>
    <m/>
    <m/>
    <d v="2026-09-30T00:00:00"/>
    <s v="00"/>
    <m/>
    <x v="5"/>
    <s v="Industrial Insurance ER"/>
    <n v="0.62"/>
    <x v="1"/>
    <s v="Calculated"/>
    <n v="0"/>
    <s v="N"/>
    <n v="72"/>
  </r>
  <r>
    <m/>
    <m/>
    <m/>
    <m/>
    <m/>
    <m/>
    <d v="2026-09-30T00:00:00"/>
    <s v="00"/>
    <m/>
    <x v="7"/>
    <s v="MedAid &amp; Suppl Pension ER"/>
    <n v="0.41"/>
    <x v="1"/>
    <s v="Calculated"/>
    <n v="0"/>
    <s v="N"/>
    <n v="72"/>
  </r>
  <r>
    <m/>
    <m/>
    <m/>
    <m/>
    <m/>
    <m/>
    <d v="2026-09-30T00:00:00"/>
    <s v="00"/>
    <m/>
    <x v="6"/>
    <s v="PFML - Medical Leave ER"/>
    <n v="0.23"/>
    <x v="1"/>
    <s v="Calculated"/>
    <n v="0"/>
    <s v="N"/>
    <n v="72"/>
  </r>
  <r>
    <m/>
    <m/>
    <m/>
    <m/>
    <m/>
    <m/>
    <d v="2026-09-30T00:00:00"/>
    <s v="00"/>
    <m/>
    <x v="13"/>
    <s v="MetLife"/>
    <n v="47.49"/>
    <x v="0"/>
    <s v="Calculated"/>
    <n v="0"/>
    <s v="N"/>
    <n v="9370.2800000000007"/>
  </r>
  <r>
    <m/>
    <m/>
    <m/>
    <m/>
    <m/>
    <m/>
    <d v="2026-09-30T00:00:00"/>
    <s v="00"/>
    <m/>
    <x v="3"/>
    <s v="PFML - Medical Leave EE"/>
    <n v="24.74"/>
    <x v="0"/>
    <s v="Calculated"/>
    <n v="0"/>
    <s v="N"/>
    <n v="9370.2800000000007"/>
  </r>
  <r>
    <m/>
    <m/>
    <m/>
    <m/>
    <m/>
    <m/>
    <d v="2026-09-30T00:00:00"/>
    <s v="00"/>
    <m/>
    <x v="2"/>
    <s v="MedAid &amp; Suppl Pension EE"/>
    <n v="11.15"/>
    <x v="0"/>
    <s v="Calculated"/>
    <n v="0"/>
    <s v="N"/>
    <n v="9370.2800000000007"/>
  </r>
  <r>
    <m/>
    <m/>
    <m/>
    <m/>
    <m/>
    <m/>
    <d v="2026-09-30T00:00:00"/>
    <s v="00"/>
    <m/>
    <x v="1"/>
    <s v="Dues - AFT 4184 Category G-H"/>
    <n v="60.67"/>
    <x v="0"/>
    <s v="Calculated"/>
    <n v="0"/>
    <s v="N"/>
    <n v="9370.2800000000007"/>
  </r>
  <r>
    <m/>
    <m/>
    <m/>
    <m/>
    <m/>
    <m/>
    <d v="2026-09-30T00:00:00"/>
    <s v="00"/>
    <m/>
    <x v="0"/>
    <s v="PFML - Family Leave EE"/>
    <n v="50.88"/>
    <x v="0"/>
    <s v="Calculated"/>
    <n v="0"/>
    <s v="N"/>
    <n v="9370.2800000000007"/>
  </r>
  <r>
    <m/>
    <m/>
    <m/>
    <m/>
    <m/>
    <m/>
    <d v="2026-09-30T00:00:00"/>
    <s v="00"/>
    <m/>
    <x v="7"/>
    <s v="MedAid &amp; Suppl Pension ER"/>
    <n v="11.15"/>
    <x v="1"/>
    <s v="Calculated"/>
    <n v="0"/>
    <s v="N"/>
    <n v="9370.2800000000007"/>
  </r>
  <r>
    <m/>
    <m/>
    <m/>
    <m/>
    <m/>
    <m/>
    <d v="2026-09-30T00:00:00"/>
    <s v="00"/>
    <m/>
    <x v="6"/>
    <s v="PFML - Medical Leave ER"/>
    <n v="30.27"/>
    <x v="1"/>
    <s v="Calculated"/>
    <n v="0"/>
    <s v="N"/>
    <n v="9370.2800000000007"/>
  </r>
  <r>
    <m/>
    <m/>
    <m/>
    <m/>
    <m/>
    <m/>
    <d v="2026-09-30T00:00:00"/>
    <s v="00"/>
    <m/>
    <x v="4"/>
    <s v="HERP Supplemental Funding"/>
    <n v="12.18"/>
    <x v="1"/>
    <s v="Calculated"/>
    <n v="0"/>
    <s v="N"/>
    <n v="9370.2800000000007"/>
  </r>
  <r>
    <m/>
    <m/>
    <m/>
    <m/>
    <m/>
    <m/>
    <d v="2026-09-30T00:00:00"/>
    <s v="00"/>
    <m/>
    <x v="5"/>
    <s v="Industrial Insurance ER"/>
    <n v="16.54"/>
    <x v="1"/>
    <s v="Calculated"/>
    <n v="0"/>
    <s v="N"/>
    <n v="9370.2800000000007"/>
  </r>
  <r>
    <m/>
    <m/>
    <m/>
    <m/>
    <m/>
    <m/>
    <d v="2026-09-30T00:00:00"/>
    <s v="10"/>
    <s v="UH"/>
    <x v="25"/>
    <s v="Uniform CDHP"/>
    <n v="50"/>
    <x v="2"/>
    <s v="Calculated"/>
    <n v="0"/>
    <s v="N"/>
    <n v="9370.2800000000007"/>
  </r>
  <r>
    <m/>
    <m/>
    <m/>
    <m/>
    <m/>
    <m/>
    <d v="2026-09-30T00:00:00"/>
    <s v="31"/>
    <s v="OLTD03"/>
    <x v="9"/>
    <s v="Long Term Disability"/>
    <n v="21.65"/>
    <x v="0"/>
    <s v="Calculated"/>
    <n v="0"/>
    <s v="N"/>
    <n v="9370.2800000000007"/>
  </r>
  <r>
    <m/>
    <m/>
    <m/>
    <m/>
    <m/>
    <m/>
    <d v="2026-09-30T00:00:00"/>
    <s v="49"/>
    <s v="SAV02"/>
    <x v="11"/>
    <s v="Wa State Deferred Comp Plan"/>
    <n v="281.11"/>
    <x v="2"/>
    <s v="Calculated"/>
    <n v="0"/>
    <s v="N"/>
    <n v="9370.2800000000007"/>
  </r>
  <r>
    <m/>
    <m/>
    <m/>
    <m/>
    <m/>
    <m/>
    <d v="2026-09-30T00:00:00"/>
    <s v="7X"/>
    <s v="SBRP3"/>
    <x v="10"/>
    <s v="SBRP (TIAA-CREF)"/>
    <n v="937.03"/>
    <x v="2"/>
    <s v="Calculated"/>
    <n v="0"/>
    <s v="N"/>
    <n v="9370.2800000000007"/>
  </r>
  <r>
    <m/>
    <m/>
    <m/>
    <m/>
    <m/>
    <m/>
    <d v="2026-09-30T00:00:00"/>
    <s v="7X"/>
    <s v="SBRP3"/>
    <x v="10"/>
    <s v="SBRP (TIAA-CREF)"/>
    <n v="937.03"/>
    <x v="1"/>
    <s v="Calculated"/>
    <n v="0"/>
    <s v="N"/>
    <n v="9370.2800000000007"/>
  </r>
  <r>
    <m/>
    <m/>
    <m/>
    <m/>
    <m/>
    <m/>
    <d v="2026-09-30T00:00:00"/>
    <s v="00"/>
    <m/>
    <x v="2"/>
    <s v="MedAid &amp; Suppl Pension EE"/>
    <n v="11.15"/>
    <x v="0"/>
    <s v="Calculated"/>
    <n v="0"/>
    <s v="N"/>
    <n v="5380.96"/>
  </r>
  <r>
    <m/>
    <m/>
    <m/>
    <m/>
    <m/>
    <m/>
    <d v="2026-09-30T00:00:00"/>
    <s v="00"/>
    <m/>
    <x v="1"/>
    <s v="Dues - AFT 4184 Category G-H"/>
    <n v="57.42"/>
    <x v="0"/>
    <s v="Calculated"/>
    <n v="0"/>
    <s v="N"/>
    <n v="5380.96"/>
  </r>
  <r>
    <m/>
    <m/>
    <m/>
    <m/>
    <m/>
    <m/>
    <d v="2026-09-30T00:00:00"/>
    <s v="00"/>
    <m/>
    <x v="0"/>
    <s v="PFML - Family Leave EE"/>
    <n v="29.22"/>
    <x v="0"/>
    <s v="Calculated"/>
    <n v="0"/>
    <s v="N"/>
    <n v="5380.96"/>
  </r>
  <r>
    <m/>
    <m/>
    <m/>
    <m/>
    <m/>
    <m/>
    <d v="2026-09-30T00:00:00"/>
    <s v="00"/>
    <m/>
    <x v="13"/>
    <s v="MetLife"/>
    <n v="13.41"/>
    <x v="0"/>
    <s v="Calculated"/>
    <n v="0"/>
    <s v="N"/>
    <n v="5380.96"/>
  </r>
  <r>
    <m/>
    <m/>
    <m/>
    <m/>
    <m/>
    <m/>
    <d v="2026-09-30T00:00:00"/>
    <s v="00"/>
    <m/>
    <x v="3"/>
    <s v="PFML - Medical Leave EE"/>
    <n v="14.21"/>
    <x v="0"/>
    <s v="Calculated"/>
    <n v="0"/>
    <s v="N"/>
    <n v="5380.96"/>
  </r>
  <r>
    <m/>
    <m/>
    <m/>
    <m/>
    <m/>
    <m/>
    <d v="2026-09-30T00:00:00"/>
    <s v="00"/>
    <m/>
    <x v="6"/>
    <s v="PFML - Medical Leave ER"/>
    <n v="17.38"/>
    <x v="1"/>
    <s v="Calculated"/>
    <n v="0"/>
    <s v="N"/>
    <n v="5380.96"/>
  </r>
  <r>
    <m/>
    <m/>
    <m/>
    <m/>
    <m/>
    <m/>
    <d v="2026-09-30T00:00:00"/>
    <s v="00"/>
    <m/>
    <x v="7"/>
    <s v="MedAid &amp; Suppl Pension ER"/>
    <n v="11.15"/>
    <x v="1"/>
    <s v="Calculated"/>
    <n v="0"/>
    <s v="N"/>
    <n v="5380.96"/>
  </r>
  <r>
    <m/>
    <m/>
    <m/>
    <m/>
    <m/>
    <m/>
    <d v="2026-09-30T00:00:00"/>
    <s v="00"/>
    <m/>
    <x v="5"/>
    <s v="Industrial Insurance ER"/>
    <n v="16.54"/>
    <x v="1"/>
    <s v="Calculated"/>
    <n v="0"/>
    <s v="N"/>
    <n v="5380.96"/>
  </r>
  <r>
    <m/>
    <m/>
    <m/>
    <m/>
    <m/>
    <m/>
    <d v="2026-09-30T00:00:00"/>
    <s v="10"/>
    <s v="C"/>
    <x v="27"/>
    <s v="Kaiser WA Classic"/>
    <n v="194"/>
    <x v="2"/>
    <s v="Calculated"/>
    <n v="0"/>
    <s v="N"/>
    <n v="5380.96"/>
  </r>
  <r>
    <m/>
    <m/>
    <m/>
    <m/>
    <m/>
    <m/>
    <d v="2026-09-30T00:00:00"/>
    <s v="49"/>
    <s v="SAV02"/>
    <x v="11"/>
    <s v="Wa State Deferred Comp Plan"/>
    <n v="161.43"/>
    <x v="2"/>
    <s v="Calculated"/>
    <n v="0"/>
    <s v="N"/>
    <n v="5380.96"/>
  </r>
  <r>
    <m/>
    <m/>
    <m/>
    <m/>
    <m/>
    <m/>
    <d v="2026-09-30T00:00:00"/>
    <s v="7Y"/>
    <s v="TRS3SC"/>
    <x v="39"/>
    <s v="TRS 3 Self Investment"/>
    <n v="322.86"/>
    <x v="2"/>
    <s v="Calculated"/>
    <n v="0"/>
    <s v="N"/>
    <n v="5380.96"/>
  </r>
  <r>
    <m/>
    <m/>
    <m/>
    <m/>
    <m/>
    <m/>
    <d v="2026-09-30T00:00:00"/>
    <s v="7Y"/>
    <s v="TRS3SC"/>
    <x v="39"/>
    <s v="TRS 3 Self Investment"/>
    <n v="416.49"/>
    <x v="1"/>
    <s v="Calculated"/>
    <n v="0"/>
    <s v="N"/>
    <n v="5380.96"/>
  </r>
  <r>
    <m/>
    <m/>
    <m/>
    <m/>
    <m/>
    <m/>
    <d v="2026-09-30T00:00:00"/>
    <s v="00"/>
    <m/>
    <x v="0"/>
    <s v="PFML - Family Leave EE"/>
    <n v="10.68"/>
    <x v="0"/>
    <s v="Calculated"/>
    <n v="0"/>
    <s v="N"/>
    <n v="1967.04"/>
  </r>
  <r>
    <m/>
    <m/>
    <m/>
    <m/>
    <m/>
    <m/>
    <d v="2026-09-30T00:00:00"/>
    <s v="00"/>
    <m/>
    <x v="3"/>
    <s v="PFML - Medical Leave EE"/>
    <n v="5.19"/>
    <x v="0"/>
    <s v="Calculated"/>
    <n v="0"/>
    <s v="N"/>
    <n v="1967.04"/>
  </r>
  <r>
    <m/>
    <m/>
    <m/>
    <m/>
    <m/>
    <m/>
    <d v="2026-09-30T00:00:00"/>
    <s v="00"/>
    <m/>
    <x v="2"/>
    <s v="MedAid &amp; Suppl Pension EE"/>
    <n v="11.15"/>
    <x v="0"/>
    <s v="Calculated"/>
    <n v="0"/>
    <s v="N"/>
    <n v="1967.04"/>
  </r>
  <r>
    <m/>
    <m/>
    <m/>
    <m/>
    <m/>
    <m/>
    <d v="2026-09-30T00:00:00"/>
    <s v="00"/>
    <m/>
    <x v="6"/>
    <s v="PFML - Medical Leave ER"/>
    <n v="6.35"/>
    <x v="1"/>
    <s v="Calculated"/>
    <n v="0"/>
    <s v="N"/>
    <n v="1967.04"/>
  </r>
  <r>
    <m/>
    <m/>
    <m/>
    <m/>
    <m/>
    <m/>
    <d v="2026-09-30T00:00:00"/>
    <s v="00"/>
    <m/>
    <x v="7"/>
    <s v="MedAid &amp; Suppl Pension ER"/>
    <n v="11.15"/>
    <x v="1"/>
    <s v="Calculated"/>
    <n v="0"/>
    <s v="N"/>
    <n v="1967.04"/>
  </r>
  <r>
    <m/>
    <m/>
    <m/>
    <m/>
    <m/>
    <m/>
    <d v="2026-09-30T00:00:00"/>
    <s v="00"/>
    <m/>
    <x v="5"/>
    <s v="Industrial Insurance ER"/>
    <n v="16.54"/>
    <x v="1"/>
    <s v="Calculated"/>
    <n v="0"/>
    <s v="N"/>
    <n v="1967.04"/>
  </r>
  <r>
    <m/>
    <m/>
    <m/>
    <m/>
    <m/>
    <m/>
    <d v="2026-09-30T00:00:00"/>
    <s v="7Z"/>
    <s v="PER2"/>
    <x v="15"/>
    <s v="PERS Plan 2"/>
    <n v="105.83"/>
    <x v="2"/>
    <s v="Calculated"/>
    <n v="0"/>
    <s v="N"/>
    <n v="1967.04"/>
  </r>
  <r>
    <m/>
    <m/>
    <m/>
    <m/>
    <m/>
    <m/>
    <d v="2026-09-30T00:00:00"/>
    <s v="7Z"/>
    <s v="PER2"/>
    <x v="15"/>
    <s v="PERS Plan 2"/>
    <n v="109.76"/>
    <x v="1"/>
    <s v="Calculated"/>
    <n v="0"/>
    <s v="N"/>
    <n v="1967.04"/>
  </r>
  <r>
    <m/>
    <m/>
    <m/>
    <m/>
    <m/>
    <m/>
    <d v="2026-09-30T00:00:00"/>
    <s v="00"/>
    <m/>
    <x v="0"/>
    <s v="PFML - Family Leave EE"/>
    <n v="10.38"/>
    <x v="0"/>
    <s v="Calculated"/>
    <n v="0"/>
    <s v="N"/>
    <n v="1910.8"/>
  </r>
  <r>
    <m/>
    <m/>
    <m/>
    <m/>
    <m/>
    <m/>
    <d v="2026-09-30T00:00:00"/>
    <s v="00"/>
    <m/>
    <x v="2"/>
    <s v="MedAid &amp; Suppl Pension EE"/>
    <n v="4.7300000000000004"/>
    <x v="0"/>
    <s v="Calculated"/>
    <n v="0"/>
    <s v="N"/>
    <n v="1910.8"/>
  </r>
  <r>
    <m/>
    <m/>
    <m/>
    <m/>
    <m/>
    <m/>
    <d v="2026-09-30T00:00:00"/>
    <s v="00"/>
    <m/>
    <x v="3"/>
    <s v="PFML - Medical Leave EE"/>
    <n v="5.04"/>
    <x v="0"/>
    <s v="Calculated"/>
    <n v="0"/>
    <s v="N"/>
    <n v="1910.8"/>
  </r>
  <r>
    <m/>
    <m/>
    <m/>
    <m/>
    <m/>
    <m/>
    <d v="2026-09-30T00:00:00"/>
    <s v="00"/>
    <m/>
    <x v="5"/>
    <s v="Industrial Insurance ER"/>
    <n v="7.02"/>
    <x v="1"/>
    <s v="Calculated"/>
    <n v="0"/>
    <s v="N"/>
    <n v="1910.8"/>
  </r>
  <r>
    <m/>
    <m/>
    <m/>
    <m/>
    <m/>
    <m/>
    <d v="2026-09-30T00:00:00"/>
    <s v="00"/>
    <m/>
    <x v="7"/>
    <s v="MedAid &amp; Suppl Pension ER"/>
    <n v="4.7300000000000004"/>
    <x v="1"/>
    <s v="Calculated"/>
    <n v="0"/>
    <s v="N"/>
    <n v="1910.8"/>
  </r>
  <r>
    <m/>
    <m/>
    <m/>
    <m/>
    <m/>
    <m/>
    <d v="2026-09-30T00:00:00"/>
    <s v="00"/>
    <m/>
    <x v="6"/>
    <s v="PFML - Medical Leave ER"/>
    <n v="6.17"/>
    <x v="1"/>
    <s v="Calculated"/>
    <n v="0"/>
    <s v="N"/>
    <n v="1910.8"/>
  </r>
  <r>
    <m/>
    <m/>
    <m/>
    <m/>
    <m/>
    <m/>
    <d v="2026-09-30T00:00:00"/>
    <s v="00"/>
    <m/>
    <x v="3"/>
    <s v="PFML - Medical Leave EE"/>
    <n v="1.28"/>
    <x v="0"/>
    <s v="Calculated"/>
    <n v="0"/>
    <s v="N"/>
    <n v="485.98"/>
  </r>
  <r>
    <m/>
    <m/>
    <m/>
    <m/>
    <m/>
    <m/>
    <d v="2026-09-30T00:00:00"/>
    <s v="00"/>
    <m/>
    <x v="2"/>
    <s v="MedAid &amp; Suppl Pension EE"/>
    <n v="3.95"/>
    <x v="0"/>
    <s v="Calculated"/>
    <n v="0"/>
    <s v="N"/>
    <n v="485.98"/>
  </r>
  <r>
    <m/>
    <m/>
    <m/>
    <m/>
    <m/>
    <m/>
    <d v="2026-09-30T00:00:00"/>
    <s v="00"/>
    <m/>
    <x v="0"/>
    <s v="PFML - Family Leave EE"/>
    <n v="2.64"/>
    <x v="0"/>
    <s v="Calculated"/>
    <n v="0"/>
    <s v="N"/>
    <n v="485.98"/>
  </r>
  <r>
    <m/>
    <m/>
    <m/>
    <m/>
    <m/>
    <m/>
    <d v="2026-09-30T00:00:00"/>
    <s v="00"/>
    <m/>
    <x v="7"/>
    <s v="MedAid &amp; Suppl Pension ER"/>
    <n v="3.95"/>
    <x v="1"/>
    <s v="Calculated"/>
    <n v="0"/>
    <s v="N"/>
    <n v="485.98"/>
  </r>
  <r>
    <m/>
    <m/>
    <m/>
    <m/>
    <m/>
    <m/>
    <d v="2026-09-30T00:00:00"/>
    <s v="00"/>
    <m/>
    <x v="5"/>
    <s v="Industrial Insurance ER"/>
    <n v="5.86"/>
    <x v="1"/>
    <s v="Calculated"/>
    <n v="0"/>
    <s v="N"/>
    <n v="485.98"/>
  </r>
  <r>
    <m/>
    <m/>
    <m/>
    <m/>
    <m/>
    <m/>
    <d v="2026-09-30T00:00:00"/>
    <s v="00"/>
    <m/>
    <x v="6"/>
    <s v="PFML - Medical Leave ER"/>
    <n v="1.57"/>
    <x v="1"/>
    <s v="Calculated"/>
    <n v="0"/>
    <s v="N"/>
    <n v="485.98"/>
  </r>
  <r>
    <m/>
    <m/>
    <m/>
    <m/>
    <m/>
    <m/>
    <d v="2026-09-30T00:00:00"/>
    <s v="00"/>
    <m/>
    <x v="0"/>
    <s v="PFML - Family Leave EE"/>
    <n v="22.51"/>
    <x v="0"/>
    <s v="Calculated"/>
    <n v="0"/>
    <s v="N"/>
    <n v="4145.08"/>
  </r>
  <r>
    <m/>
    <m/>
    <m/>
    <m/>
    <m/>
    <m/>
    <d v="2026-09-30T00:00:00"/>
    <s v="00"/>
    <m/>
    <x v="2"/>
    <s v="MedAid &amp; Suppl Pension EE"/>
    <n v="11.15"/>
    <x v="0"/>
    <s v="Calculated"/>
    <n v="0"/>
    <s v="N"/>
    <n v="4145.08"/>
  </r>
  <r>
    <m/>
    <m/>
    <m/>
    <m/>
    <m/>
    <m/>
    <d v="2026-09-30T00:00:00"/>
    <s v="00"/>
    <m/>
    <x v="13"/>
    <s v="MetLife"/>
    <n v="54.78"/>
    <x v="0"/>
    <s v="Calculated"/>
    <n v="0"/>
    <s v="N"/>
    <n v="4145.08"/>
  </r>
  <r>
    <m/>
    <m/>
    <m/>
    <m/>
    <m/>
    <m/>
    <d v="2026-09-30T00:00:00"/>
    <s v="00"/>
    <m/>
    <x v="3"/>
    <s v="PFML - Medical Leave EE"/>
    <n v="10.94"/>
    <x v="0"/>
    <s v="Calculated"/>
    <n v="0"/>
    <s v="N"/>
    <n v="4145.08"/>
  </r>
  <r>
    <m/>
    <m/>
    <m/>
    <m/>
    <m/>
    <m/>
    <d v="2026-09-30T00:00:00"/>
    <s v="00"/>
    <m/>
    <x v="6"/>
    <s v="PFML - Medical Leave ER"/>
    <n v="13.39"/>
    <x v="1"/>
    <s v="Calculated"/>
    <n v="0"/>
    <s v="N"/>
    <n v="4145.08"/>
  </r>
  <r>
    <m/>
    <m/>
    <m/>
    <m/>
    <m/>
    <m/>
    <d v="2026-09-30T00:00:00"/>
    <s v="00"/>
    <m/>
    <x v="7"/>
    <s v="MedAid &amp; Suppl Pension ER"/>
    <n v="11.15"/>
    <x v="1"/>
    <s v="Calculated"/>
    <n v="0"/>
    <s v="N"/>
    <n v="4145.08"/>
  </r>
  <r>
    <m/>
    <m/>
    <m/>
    <m/>
    <m/>
    <m/>
    <d v="2026-09-30T00:00:00"/>
    <s v="00"/>
    <m/>
    <x v="5"/>
    <s v="Industrial Insurance ER"/>
    <n v="16.54"/>
    <x v="1"/>
    <s v="Calculated"/>
    <n v="0"/>
    <s v="N"/>
    <n v="4145.08"/>
  </r>
  <r>
    <m/>
    <m/>
    <m/>
    <m/>
    <m/>
    <m/>
    <d v="2026-09-30T00:00:00"/>
    <s v="10"/>
    <s v="U"/>
    <x v="8"/>
    <s v="Uniform Classic"/>
    <n v="72.5"/>
    <x v="2"/>
    <s v="Calculated"/>
    <n v="0"/>
    <s v="N"/>
    <n v="4145.08"/>
  </r>
  <r>
    <m/>
    <m/>
    <m/>
    <m/>
    <m/>
    <m/>
    <d v="2026-09-30T00:00:00"/>
    <s v="31"/>
    <s v="OLTD11"/>
    <x v="9"/>
    <s v="Long Term Disability"/>
    <n v="15.6"/>
    <x v="0"/>
    <s v="Calculated"/>
    <n v="0"/>
    <s v="N"/>
    <n v="4145.08"/>
  </r>
  <r>
    <m/>
    <m/>
    <m/>
    <m/>
    <m/>
    <m/>
    <d v="2026-09-30T00:00:00"/>
    <s v="60"/>
    <s v="FSA01"/>
    <x v="14"/>
    <s v="Flexible Spending Account"/>
    <n v="40"/>
    <x v="2"/>
    <s v="Calculated"/>
    <n v="0"/>
    <s v="N"/>
    <n v="4145.08"/>
  </r>
  <r>
    <m/>
    <m/>
    <m/>
    <m/>
    <m/>
    <m/>
    <d v="2026-09-30T00:00:00"/>
    <s v="7Z"/>
    <s v="PER3IJ"/>
    <x v="28"/>
    <s v="PERS 3  WSIB"/>
    <n v="621.76"/>
    <x v="2"/>
    <s v="Calculated"/>
    <n v="0"/>
    <s v="N"/>
    <n v="4145.08"/>
  </r>
  <r>
    <m/>
    <m/>
    <m/>
    <m/>
    <m/>
    <m/>
    <d v="2026-09-30T00:00:00"/>
    <s v="7Z"/>
    <s v="PER3IJ"/>
    <x v="28"/>
    <s v="PERS 3  WSIB"/>
    <n v="231.3"/>
    <x v="1"/>
    <s v="Calculated"/>
    <n v="0"/>
    <s v="N"/>
    <n v="4145.08"/>
  </r>
  <r>
    <m/>
    <m/>
    <m/>
    <m/>
    <m/>
    <m/>
    <d v="2026-09-30T00:00:00"/>
    <s v="00"/>
    <m/>
    <x v="13"/>
    <s v="MetLife"/>
    <n v="4.25"/>
    <x v="0"/>
    <s v="Calculated"/>
    <n v="0"/>
    <s v="N"/>
    <n v="2522.04"/>
  </r>
  <r>
    <m/>
    <m/>
    <m/>
    <m/>
    <m/>
    <m/>
    <d v="2026-09-30T00:00:00"/>
    <s v="00"/>
    <m/>
    <x v="3"/>
    <s v="PFML - Medical Leave EE"/>
    <n v="6.66"/>
    <x v="0"/>
    <s v="Calculated"/>
    <n v="0"/>
    <s v="N"/>
    <n v="2522.04"/>
  </r>
  <r>
    <m/>
    <m/>
    <m/>
    <m/>
    <m/>
    <m/>
    <d v="2026-09-30T00:00:00"/>
    <s v="00"/>
    <m/>
    <x v="0"/>
    <s v="PFML - Family Leave EE"/>
    <n v="13.69"/>
    <x v="0"/>
    <s v="Calculated"/>
    <n v="0"/>
    <s v="N"/>
    <n v="2522.04"/>
  </r>
  <r>
    <m/>
    <m/>
    <m/>
    <m/>
    <m/>
    <m/>
    <d v="2026-09-30T00:00:00"/>
    <s v="00"/>
    <m/>
    <x v="2"/>
    <s v="MedAid &amp; Suppl Pension EE"/>
    <n v="11.15"/>
    <x v="0"/>
    <s v="Calculated"/>
    <n v="0"/>
    <s v="N"/>
    <n v="2522.04"/>
  </r>
  <r>
    <m/>
    <m/>
    <m/>
    <m/>
    <m/>
    <m/>
    <d v="2026-09-30T00:00:00"/>
    <s v="00"/>
    <m/>
    <x v="6"/>
    <s v="PFML - Medical Leave ER"/>
    <n v="8.15"/>
    <x v="1"/>
    <s v="Calculated"/>
    <n v="0"/>
    <s v="N"/>
    <n v="2522.04"/>
  </r>
  <r>
    <m/>
    <m/>
    <m/>
    <m/>
    <m/>
    <m/>
    <d v="2026-09-30T00:00:00"/>
    <s v="00"/>
    <m/>
    <x v="7"/>
    <s v="MedAid &amp; Suppl Pension ER"/>
    <n v="11.15"/>
    <x v="1"/>
    <s v="Calculated"/>
    <n v="0"/>
    <s v="N"/>
    <n v="2522.04"/>
  </r>
  <r>
    <m/>
    <m/>
    <m/>
    <m/>
    <m/>
    <m/>
    <d v="2026-09-30T00:00:00"/>
    <s v="00"/>
    <m/>
    <x v="5"/>
    <s v="Industrial Insurance ER"/>
    <n v="16.54"/>
    <x v="1"/>
    <s v="Calculated"/>
    <n v="0"/>
    <s v="N"/>
    <n v="2522.04"/>
  </r>
  <r>
    <m/>
    <m/>
    <m/>
    <m/>
    <m/>
    <m/>
    <d v="2026-09-30T00:00:00"/>
    <s v="10"/>
    <s v="C1"/>
    <x v="18"/>
    <s v="Kaiser WA SoundChoice"/>
    <n v="89.5"/>
    <x v="2"/>
    <s v="Calculated"/>
    <n v="0"/>
    <s v="N"/>
    <n v="2522.04"/>
  </r>
  <r>
    <m/>
    <m/>
    <m/>
    <m/>
    <m/>
    <m/>
    <d v="2026-09-30T00:00:00"/>
    <s v="31"/>
    <s v="OLTD18"/>
    <x v="9"/>
    <s v="Long Term Disability"/>
    <n v="6.06"/>
    <x v="0"/>
    <s v="Calculated"/>
    <n v="0"/>
    <s v="N"/>
    <n v="2522.04"/>
  </r>
  <r>
    <m/>
    <m/>
    <m/>
    <m/>
    <m/>
    <m/>
    <d v="2026-09-30T00:00:00"/>
    <s v="49"/>
    <s v="SAV02"/>
    <x v="11"/>
    <s v="Wa State Deferred Comp Plan"/>
    <n v="75.66"/>
    <x v="2"/>
    <s v="Calculated"/>
    <n v="0"/>
    <s v="N"/>
    <n v="2522.04"/>
  </r>
  <r>
    <m/>
    <m/>
    <m/>
    <m/>
    <m/>
    <m/>
    <d v="2026-09-30T00:00:00"/>
    <s v="7Z"/>
    <s v="PER3SC"/>
    <x v="12"/>
    <s v="PERS 3 Self Investment"/>
    <n v="151.32"/>
    <x v="2"/>
    <s v="Calculated"/>
    <n v="0"/>
    <s v="N"/>
    <n v="2522.04"/>
  </r>
  <r>
    <m/>
    <m/>
    <m/>
    <m/>
    <m/>
    <m/>
    <d v="2026-09-30T00:00:00"/>
    <s v="7Z"/>
    <s v="PER3SC"/>
    <x v="12"/>
    <s v="PERS 3 Self Investment"/>
    <n v="140.72999999999999"/>
    <x v="1"/>
    <s v="Calculated"/>
    <n v="0"/>
    <s v="N"/>
    <n v="2522.04"/>
  </r>
  <r>
    <m/>
    <m/>
    <m/>
    <m/>
    <m/>
    <m/>
    <d v="2026-09-30T00:00:00"/>
    <s v="00"/>
    <m/>
    <x v="3"/>
    <s v="PFML - Medical Leave EE"/>
    <n v="9.75"/>
    <x v="0"/>
    <s v="Calculated"/>
    <n v="0"/>
    <s v="N"/>
    <n v="3694.5"/>
  </r>
  <r>
    <m/>
    <m/>
    <m/>
    <m/>
    <m/>
    <m/>
    <d v="2026-09-30T00:00:00"/>
    <s v="00"/>
    <m/>
    <x v="2"/>
    <s v="MedAid &amp; Suppl Pension EE"/>
    <n v="11.15"/>
    <x v="0"/>
    <s v="Calculated"/>
    <n v="0"/>
    <s v="N"/>
    <n v="3694.5"/>
  </r>
  <r>
    <m/>
    <m/>
    <m/>
    <m/>
    <m/>
    <m/>
    <d v="2026-09-30T00:00:00"/>
    <s v="00"/>
    <m/>
    <x v="0"/>
    <s v="PFML - Family Leave EE"/>
    <n v="20.059999999999999"/>
    <x v="0"/>
    <s v="Calculated"/>
    <n v="0"/>
    <s v="N"/>
    <n v="3694.5"/>
  </r>
  <r>
    <m/>
    <m/>
    <m/>
    <m/>
    <m/>
    <m/>
    <d v="2026-09-30T00:00:00"/>
    <s v="00"/>
    <m/>
    <x v="21"/>
    <s v="Foundation - Bates"/>
    <n v="10"/>
    <x v="0"/>
    <s v="Calculated"/>
    <n v="0"/>
    <s v="N"/>
    <n v="3694.5"/>
  </r>
  <r>
    <m/>
    <m/>
    <m/>
    <m/>
    <m/>
    <m/>
    <d v="2026-09-30T00:00:00"/>
    <s v="00"/>
    <m/>
    <x v="17"/>
    <s v="Dues - WEA PTE"/>
    <n v="39.770000000000003"/>
    <x v="0"/>
    <s v="Calculated"/>
    <n v="0"/>
    <s v="N"/>
    <n v="3694.5"/>
  </r>
  <r>
    <m/>
    <m/>
    <m/>
    <m/>
    <m/>
    <m/>
    <d v="2026-09-30T00:00:00"/>
    <s v="00"/>
    <m/>
    <x v="5"/>
    <s v="Industrial Insurance ER"/>
    <n v="16.54"/>
    <x v="1"/>
    <s v="Calculated"/>
    <n v="0"/>
    <s v="N"/>
    <n v="3694.5"/>
  </r>
  <r>
    <m/>
    <m/>
    <m/>
    <m/>
    <m/>
    <m/>
    <d v="2026-09-30T00:00:00"/>
    <s v="00"/>
    <m/>
    <x v="6"/>
    <s v="PFML - Medical Leave ER"/>
    <n v="11.93"/>
    <x v="1"/>
    <s v="Calculated"/>
    <n v="0"/>
    <s v="N"/>
    <n v="3694.5"/>
  </r>
  <r>
    <m/>
    <m/>
    <m/>
    <m/>
    <m/>
    <m/>
    <d v="2026-09-30T00:00:00"/>
    <s v="00"/>
    <m/>
    <x v="7"/>
    <s v="MedAid &amp; Suppl Pension ER"/>
    <n v="11.15"/>
    <x v="1"/>
    <s v="Calculated"/>
    <n v="0"/>
    <s v="N"/>
    <n v="3694.5"/>
  </r>
  <r>
    <m/>
    <m/>
    <m/>
    <m/>
    <m/>
    <m/>
    <d v="2026-09-30T00:00:00"/>
    <s v="10"/>
    <s v="U"/>
    <x v="8"/>
    <s v="Uniform Classic"/>
    <n v="127"/>
    <x v="2"/>
    <s v="Calculated"/>
    <n v="0"/>
    <s v="N"/>
    <n v="3694.5"/>
  </r>
  <r>
    <m/>
    <m/>
    <m/>
    <m/>
    <m/>
    <m/>
    <d v="2026-09-30T00:00:00"/>
    <s v="49"/>
    <s v="SAV02"/>
    <x v="11"/>
    <s v="Wa State Deferred Comp Plan"/>
    <n v="110.84"/>
    <x v="2"/>
    <s v="Calculated"/>
    <n v="0"/>
    <s v="N"/>
    <n v="3694.5"/>
  </r>
  <r>
    <m/>
    <m/>
    <m/>
    <m/>
    <m/>
    <m/>
    <d v="2026-09-30T00:00:00"/>
    <s v="7Z"/>
    <s v="PER3SC"/>
    <x v="12"/>
    <s v="PERS 3 Self Investment"/>
    <n v="221.67"/>
    <x v="2"/>
    <s v="Calculated"/>
    <n v="0"/>
    <s v="N"/>
    <n v="3694.5"/>
  </r>
  <r>
    <m/>
    <m/>
    <m/>
    <m/>
    <m/>
    <m/>
    <d v="2026-09-30T00:00:00"/>
    <s v="7Z"/>
    <s v="PER3SC"/>
    <x v="12"/>
    <s v="PERS 3 Self Investment"/>
    <n v="206.15"/>
    <x v="1"/>
    <s v="Calculated"/>
    <n v="0"/>
    <s v="N"/>
    <n v="3694.5"/>
  </r>
  <r>
    <m/>
    <m/>
    <m/>
    <m/>
    <m/>
    <m/>
    <d v="2026-09-30T00:00:00"/>
    <s v="00"/>
    <m/>
    <x v="0"/>
    <s v="PFML - Family Leave EE"/>
    <n v="27.44"/>
    <x v="0"/>
    <s v="Calculated"/>
    <n v="0"/>
    <s v="N"/>
    <n v="5053.25"/>
  </r>
  <r>
    <m/>
    <m/>
    <m/>
    <m/>
    <m/>
    <m/>
    <d v="2026-09-30T00:00:00"/>
    <s v="00"/>
    <m/>
    <x v="1"/>
    <s v="Dues - AFT 4184 Category G-H"/>
    <n v="60.67"/>
    <x v="0"/>
    <s v="Calculated"/>
    <n v="0"/>
    <s v="N"/>
    <n v="5053.25"/>
  </r>
  <r>
    <m/>
    <m/>
    <m/>
    <m/>
    <m/>
    <m/>
    <d v="2026-09-30T00:00:00"/>
    <s v="00"/>
    <m/>
    <x v="2"/>
    <s v="MedAid &amp; Suppl Pension EE"/>
    <n v="11.15"/>
    <x v="0"/>
    <s v="Calculated"/>
    <n v="0"/>
    <s v="N"/>
    <n v="5053.25"/>
  </r>
  <r>
    <m/>
    <m/>
    <m/>
    <m/>
    <m/>
    <m/>
    <d v="2026-09-30T00:00:00"/>
    <s v="00"/>
    <m/>
    <x v="3"/>
    <s v="PFML - Medical Leave EE"/>
    <n v="13.34"/>
    <x v="0"/>
    <s v="Calculated"/>
    <n v="0"/>
    <s v="N"/>
    <n v="5053.25"/>
  </r>
  <r>
    <m/>
    <m/>
    <m/>
    <m/>
    <m/>
    <m/>
    <d v="2026-09-30T00:00:00"/>
    <s v="00"/>
    <m/>
    <x v="4"/>
    <s v="HERP Supplemental Funding"/>
    <n v="6.57"/>
    <x v="1"/>
    <s v="Calculated"/>
    <n v="0"/>
    <s v="N"/>
    <n v="5053.25"/>
  </r>
  <r>
    <m/>
    <m/>
    <m/>
    <m/>
    <m/>
    <m/>
    <d v="2026-09-30T00:00:00"/>
    <s v="00"/>
    <m/>
    <x v="5"/>
    <s v="Industrial Insurance ER"/>
    <n v="16.54"/>
    <x v="1"/>
    <s v="Calculated"/>
    <n v="0"/>
    <s v="N"/>
    <n v="5053.25"/>
  </r>
  <r>
    <m/>
    <m/>
    <m/>
    <m/>
    <m/>
    <m/>
    <d v="2026-09-30T00:00:00"/>
    <s v="00"/>
    <m/>
    <x v="7"/>
    <s v="MedAid &amp; Suppl Pension ER"/>
    <n v="11.15"/>
    <x v="1"/>
    <s v="Calculated"/>
    <n v="0"/>
    <s v="N"/>
    <n v="5053.25"/>
  </r>
  <r>
    <m/>
    <m/>
    <m/>
    <m/>
    <m/>
    <m/>
    <d v="2026-09-30T00:00:00"/>
    <s v="00"/>
    <m/>
    <x v="6"/>
    <s v="PFML - Medical Leave ER"/>
    <n v="16.32"/>
    <x v="1"/>
    <s v="Calculated"/>
    <n v="0"/>
    <s v="N"/>
    <n v="5053.25"/>
  </r>
  <r>
    <m/>
    <m/>
    <m/>
    <m/>
    <m/>
    <m/>
    <d v="2026-09-30T00:00:00"/>
    <s v="10"/>
    <s v="C"/>
    <x v="27"/>
    <s v="Kaiser WA Classic"/>
    <n v="70.5"/>
    <x v="2"/>
    <s v="Calculated"/>
    <n v="0"/>
    <s v="N"/>
    <n v="5053.25"/>
  </r>
  <r>
    <m/>
    <m/>
    <m/>
    <m/>
    <m/>
    <m/>
    <d v="2026-09-30T00:00:00"/>
    <s v="31"/>
    <s v="OLTD03"/>
    <x v="9"/>
    <s v="Long Term Disability"/>
    <n v="24.35"/>
    <x v="0"/>
    <s v="Calculated"/>
    <n v="0"/>
    <s v="N"/>
    <n v="5053.25"/>
  </r>
  <r>
    <m/>
    <m/>
    <m/>
    <m/>
    <m/>
    <m/>
    <d v="2026-09-30T00:00:00"/>
    <s v="7X"/>
    <s v="SBRP3"/>
    <x v="10"/>
    <s v="SBRP (TIAA-CREF)"/>
    <n v="505.33"/>
    <x v="2"/>
    <s v="Calculated"/>
    <n v="0"/>
    <s v="N"/>
    <n v="5053.25"/>
  </r>
  <r>
    <m/>
    <m/>
    <m/>
    <m/>
    <m/>
    <m/>
    <d v="2026-09-30T00:00:00"/>
    <s v="7X"/>
    <s v="SBRP3"/>
    <x v="10"/>
    <s v="SBRP (TIAA-CREF)"/>
    <n v="505.33"/>
    <x v="1"/>
    <s v="Calculated"/>
    <n v="0"/>
    <s v="N"/>
    <n v="5053.25"/>
  </r>
  <r>
    <m/>
    <m/>
    <m/>
    <m/>
    <m/>
    <m/>
    <d v="2026-09-30T00:00:00"/>
    <s v="00"/>
    <m/>
    <x v="13"/>
    <s v="MetLife"/>
    <n v="7.52"/>
    <x v="0"/>
    <s v="Calculated"/>
    <n v="0"/>
    <s v="N"/>
    <n v="2685.05"/>
  </r>
  <r>
    <m/>
    <m/>
    <m/>
    <m/>
    <m/>
    <m/>
    <d v="2026-09-30T00:00:00"/>
    <s v="00"/>
    <m/>
    <x v="2"/>
    <s v="MedAid &amp; Suppl Pension EE"/>
    <n v="11.15"/>
    <x v="0"/>
    <s v="Calculated"/>
    <n v="0"/>
    <s v="N"/>
    <n v="2685.05"/>
  </r>
  <r>
    <m/>
    <m/>
    <m/>
    <m/>
    <m/>
    <m/>
    <d v="2026-09-30T00:00:00"/>
    <s v="00"/>
    <m/>
    <x v="3"/>
    <s v="PFML - Medical Leave EE"/>
    <n v="7.09"/>
    <x v="0"/>
    <s v="Calculated"/>
    <n v="0"/>
    <s v="N"/>
    <n v="2685.05"/>
  </r>
  <r>
    <m/>
    <m/>
    <m/>
    <m/>
    <m/>
    <m/>
    <d v="2026-09-30T00:00:00"/>
    <s v="00"/>
    <m/>
    <x v="0"/>
    <s v="PFML - Family Leave EE"/>
    <n v="14.58"/>
    <x v="0"/>
    <s v="Calculated"/>
    <n v="0"/>
    <s v="N"/>
    <n v="2685.05"/>
  </r>
  <r>
    <m/>
    <m/>
    <m/>
    <m/>
    <m/>
    <m/>
    <d v="2026-09-30T00:00:00"/>
    <s v="00"/>
    <m/>
    <x v="17"/>
    <s v="Dues - WEA PTE"/>
    <n v="39.770000000000003"/>
    <x v="0"/>
    <s v="Calculated"/>
    <n v="0"/>
    <s v="N"/>
    <n v="2685.05"/>
  </r>
  <r>
    <m/>
    <m/>
    <m/>
    <m/>
    <m/>
    <m/>
    <d v="2026-09-30T00:00:00"/>
    <s v="00"/>
    <m/>
    <x v="6"/>
    <s v="PFML - Medical Leave ER"/>
    <n v="8.67"/>
    <x v="1"/>
    <s v="Calculated"/>
    <n v="0"/>
    <s v="N"/>
    <n v="2685.05"/>
  </r>
  <r>
    <m/>
    <m/>
    <m/>
    <m/>
    <m/>
    <m/>
    <d v="2026-09-30T00:00:00"/>
    <s v="00"/>
    <m/>
    <x v="7"/>
    <s v="MedAid &amp; Suppl Pension ER"/>
    <n v="11.15"/>
    <x v="1"/>
    <s v="Calculated"/>
    <n v="0"/>
    <s v="N"/>
    <n v="2685.05"/>
  </r>
  <r>
    <m/>
    <m/>
    <m/>
    <m/>
    <m/>
    <m/>
    <d v="2026-09-30T00:00:00"/>
    <s v="00"/>
    <m/>
    <x v="5"/>
    <s v="Industrial Insurance ER"/>
    <n v="16.54"/>
    <x v="1"/>
    <s v="Calculated"/>
    <n v="0"/>
    <s v="N"/>
    <n v="2685.05"/>
  </r>
  <r>
    <m/>
    <m/>
    <m/>
    <m/>
    <m/>
    <m/>
    <d v="2026-09-30T00:00:00"/>
    <s v="10"/>
    <s v="U"/>
    <x v="8"/>
    <s v="Uniform Classic"/>
    <n v="72.5"/>
    <x v="2"/>
    <s v="Calculated"/>
    <n v="0"/>
    <s v="N"/>
    <n v="2685.05"/>
  </r>
  <r>
    <m/>
    <m/>
    <m/>
    <m/>
    <m/>
    <m/>
    <d v="2026-09-30T00:00:00"/>
    <s v="31"/>
    <s v="OLTD11"/>
    <x v="9"/>
    <s v="Long Term Disability"/>
    <n v="13.62"/>
    <x v="0"/>
    <s v="Calculated"/>
    <n v="0"/>
    <s v="N"/>
    <n v="2685.05"/>
  </r>
  <r>
    <m/>
    <m/>
    <m/>
    <m/>
    <m/>
    <m/>
    <d v="2026-09-30T00:00:00"/>
    <s v="7Z"/>
    <s v="PER2"/>
    <x v="15"/>
    <s v="PERS Plan 2"/>
    <n v="144.46"/>
    <x v="2"/>
    <s v="Calculated"/>
    <n v="0"/>
    <s v="N"/>
    <n v="2685.05"/>
  </r>
  <r>
    <m/>
    <m/>
    <m/>
    <m/>
    <m/>
    <m/>
    <d v="2026-09-30T00:00:00"/>
    <s v="7Z"/>
    <s v="PER2"/>
    <x v="15"/>
    <s v="PERS Plan 2"/>
    <n v="149.83000000000001"/>
    <x v="1"/>
    <s v="Calculated"/>
    <n v="0"/>
    <s v="N"/>
    <n v="2685.05"/>
  </r>
  <r>
    <m/>
    <m/>
    <m/>
    <m/>
    <m/>
    <m/>
    <d v="2026-09-30T00:00:00"/>
    <s v="00"/>
    <m/>
    <x v="17"/>
    <s v="Dues - WEA PTE"/>
    <n v="39.770000000000003"/>
    <x v="0"/>
    <s v="Calculated"/>
    <n v="0"/>
    <s v="N"/>
    <n v="3999.25"/>
  </r>
  <r>
    <m/>
    <m/>
    <m/>
    <m/>
    <m/>
    <m/>
    <d v="2026-09-30T00:00:00"/>
    <s v="00"/>
    <m/>
    <x v="3"/>
    <s v="PFML - Medical Leave EE"/>
    <n v="10.56"/>
    <x v="0"/>
    <s v="Calculated"/>
    <n v="0"/>
    <s v="N"/>
    <n v="3999.25"/>
  </r>
  <r>
    <m/>
    <m/>
    <m/>
    <m/>
    <m/>
    <m/>
    <d v="2026-09-30T00:00:00"/>
    <s v="00"/>
    <m/>
    <x v="0"/>
    <s v="PFML - Family Leave EE"/>
    <n v="21.72"/>
    <x v="0"/>
    <s v="Calculated"/>
    <n v="0"/>
    <s v="N"/>
    <n v="3999.25"/>
  </r>
  <r>
    <m/>
    <m/>
    <m/>
    <m/>
    <m/>
    <m/>
    <d v="2026-09-30T00:00:00"/>
    <s v="00"/>
    <m/>
    <x v="35"/>
    <s v="AFLAC"/>
    <n v="23.92"/>
    <x v="0"/>
    <s v="Calculated"/>
    <n v="0"/>
    <s v="N"/>
    <n v="3999.25"/>
  </r>
  <r>
    <m/>
    <m/>
    <m/>
    <m/>
    <m/>
    <m/>
    <d v="2026-09-30T00:00:00"/>
    <s v="00"/>
    <m/>
    <x v="2"/>
    <s v="MedAid &amp; Suppl Pension EE"/>
    <n v="11.15"/>
    <x v="0"/>
    <s v="Calculated"/>
    <n v="0"/>
    <s v="N"/>
    <n v="3999.25"/>
  </r>
  <r>
    <m/>
    <m/>
    <m/>
    <m/>
    <m/>
    <m/>
    <d v="2026-09-30T00:00:00"/>
    <s v="00"/>
    <m/>
    <x v="6"/>
    <s v="PFML - Medical Leave ER"/>
    <n v="12.92"/>
    <x v="1"/>
    <s v="Calculated"/>
    <n v="0"/>
    <s v="N"/>
    <n v="3999.25"/>
  </r>
  <r>
    <m/>
    <m/>
    <m/>
    <m/>
    <m/>
    <m/>
    <d v="2026-09-30T00:00:00"/>
    <s v="00"/>
    <m/>
    <x v="7"/>
    <s v="MedAid &amp; Suppl Pension ER"/>
    <n v="11.15"/>
    <x v="1"/>
    <s v="Calculated"/>
    <n v="0"/>
    <s v="N"/>
    <n v="3999.25"/>
  </r>
  <r>
    <m/>
    <m/>
    <m/>
    <m/>
    <m/>
    <m/>
    <d v="2026-09-30T00:00:00"/>
    <s v="00"/>
    <m/>
    <x v="5"/>
    <s v="Industrial Insurance ER"/>
    <n v="16.54"/>
    <x v="1"/>
    <s v="Calculated"/>
    <n v="0"/>
    <s v="N"/>
    <n v="3999.25"/>
  </r>
  <r>
    <m/>
    <m/>
    <m/>
    <m/>
    <m/>
    <m/>
    <d v="2026-09-30T00:00:00"/>
    <s v="10"/>
    <s v="U"/>
    <x v="8"/>
    <s v="Uniform Classic"/>
    <n v="127"/>
    <x v="2"/>
    <s v="Calculated"/>
    <n v="0"/>
    <s v="N"/>
    <n v="3999.25"/>
  </r>
  <r>
    <m/>
    <m/>
    <m/>
    <m/>
    <m/>
    <m/>
    <d v="2026-09-30T00:00:00"/>
    <s v="31"/>
    <s v="OLTD11"/>
    <x v="9"/>
    <s v="Long Term Disability"/>
    <n v="15.6"/>
    <x v="0"/>
    <s v="Calculated"/>
    <n v="0"/>
    <s v="N"/>
    <n v="3999.25"/>
  </r>
  <r>
    <m/>
    <m/>
    <m/>
    <m/>
    <m/>
    <m/>
    <d v="2026-09-30T00:00:00"/>
    <s v="7Z"/>
    <s v="PER2"/>
    <x v="15"/>
    <s v="PERS Plan 2"/>
    <n v="215.16"/>
    <x v="2"/>
    <s v="Calculated"/>
    <n v="0"/>
    <s v="N"/>
    <n v="3999.25"/>
  </r>
  <r>
    <m/>
    <m/>
    <m/>
    <m/>
    <m/>
    <m/>
    <d v="2026-09-30T00:00:00"/>
    <s v="7Z"/>
    <s v="PER2"/>
    <x v="15"/>
    <s v="PERS Plan 2"/>
    <n v="223.16"/>
    <x v="1"/>
    <s v="Calculated"/>
    <n v="0"/>
    <s v="N"/>
    <n v="3999.25"/>
  </r>
  <r>
    <m/>
    <m/>
    <m/>
    <m/>
    <m/>
    <m/>
    <d v="2026-09-30T00:00:00"/>
    <s v="00"/>
    <m/>
    <x v="0"/>
    <s v="PFML - Family Leave EE"/>
    <n v="19.309999999999999"/>
    <x v="0"/>
    <s v="Calculated"/>
    <n v="0"/>
    <s v="N"/>
    <n v="3556.66"/>
  </r>
  <r>
    <m/>
    <m/>
    <m/>
    <m/>
    <m/>
    <m/>
    <d v="2026-09-30T00:00:00"/>
    <s v="00"/>
    <m/>
    <x v="3"/>
    <s v="PFML - Medical Leave EE"/>
    <n v="9.39"/>
    <x v="0"/>
    <s v="Calculated"/>
    <n v="0"/>
    <s v="N"/>
    <n v="3556.66"/>
  </r>
  <r>
    <m/>
    <m/>
    <m/>
    <m/>
    <m/>
    <m/>
    <d v="2026-09-30T00:00:00"/>
    <s v="00"/>
    <m/>
    <x v="38"/>
    <s v="Dues - AFT 4184 Category A-F"/>
    <n v="23.08"/>
    <x v="0"/>
    <s v="Calculated"/>
    <n v="0"/>
    <s v="N"/>
    <n v="3556.66"/>
  </r>
  <r>
    <m/>
    <m/>
    <m/>
    <m/>
    <m/>
    <m/>
    <d v="2026-09-30T00:00:00"/>
    <s v="00"/>
    <m/>
    <x v="2"/>
    <s v="MedAid &amp; Suppl Pension EE"/>
    <n v="8.1199999999999992"/>
    <x v="0"/>
    <s v="Calculated"/>
    <n v="0"/>
    <s v="N"/>
    <n v="3556.66"/>
  </r>
  <r>
    <m/>
    <m/>
    <m/>
    <m/>
    <m/>
    <m/>
    <d v="2026-09-30T00:00:00"/>
    <s v="00"/>
    <m/>
    <x v="6"/>
    <s v="PFML - Medical Leave ER"/>
    <n v="11.49"/>
    <x v="1"/>
    <s v="Calculated"/>
    <n v="0"/>
    <s v="N"/>
    <n v="3556.66"/>
  </r>
  <r>
    <m/>
    <m/>
    <m/>
    <m/>
    <m/>
    <m/>
    <d v="2026-09-30T00:00:00"/>
    <s v="00"/>
    <m/>
    <x v="4"/>
    <s v="HERP Supplemental Funding"/>
    <n v="4.62"/>
    <x v="1"/>
    <s v="Calculated"/>
    <n v="0"/>
    <s v="N"/>
    <n v="3556.66"/>
  </r>
  <r>
    <m/>
    <m/>
    <m/>
    <m/>
    <m/>
    <m/>
    <d v="2026-09-30T00:00:00"/>
    <s v="00"/>
    <m/>
    <x v="5"/>
    <s v="Industrial Insurance ER"/>
    <n v="12.05"/>
    <x v="1"/>
    <s v="Calculated"/>
    <n v="0"/>
    <s v="N"/>
    <n v="3556.66"/>
  </r>
  <r>
    <m/>
    <m/>
    <m/>
    <m/>
    <m/>
    <m/>
    <d v="2026-09-30T00:00:00"/>
    <s v="00"/>
    <m/>
    <x v="7"/>
    <s v="MedAid &amp; Suppl Pension ER"/>
    <n v="8.1199999999999992"/>
    <x v="1"/>
    <s v="Calculated"/>
    <n v="0"/>
    <s v="N"/>
    <n v="3556.66"/>
  </r>
  <r>
    <m/>
    <m/>
    <m/>
    <m/>
    <m/>
    <m/>
    <d v="2026-09-30T00:00:00"/>
    <s v="10"/>
    <s v="UH"/>
    <x v="25"/>
    <s v="Uniform CDHP"/>
    <n v="57"/>
    <x v="2"/>
    <s v="Calculated"/>
    <n v="0"/>
    <s v="N"/>
    <n v="3556.66"/>
  </r>
  <r>
    <m/>
    <m/>
    <m/>
    <m/>
    <m/>
    <m/>
    <d v="2026-09-30T00:00:00"/>
    <s v="7X"/>
    <s v="SBRP2"/>
    <x v="10"/>
    <s v="SBRP (TIAA-CREF)"/>
    <n v="266.75"/>
    <x v="2"/>
    <s v="Calculated"/>
    <n v="0"/>
    <s v="N"/>
    <n v="3556.66"/>
  </r>
  <r>
    <m/>
    <m/>
    <m/>
    <m/>
    <m/>
    <m/>
    <d v="2026-09-30T00:00:00"/>
    <s v="7X"/>
    <s v="SBRP2"/>
    <x v="10"/>
    <s v="SBRP (TIAA-CREF)"/>
    <n v="266.75"/>
    <x v="1"/>
    <s v="Calculated"/>
    <n v="0"/>
    <s v="N"/>
    <n v="3556.66"/>
  </r>
  <r>
    <m/>
    <m/>
    <m/>
    <m/>
    <m/>
    <m/>
    <d v="2026-09-30T00:00:00"/>
    <s v="00"/>
    <m/>
    <x v="17"/>
    <s v="Dues - WEA PTE"/>
    <n v="39.770000000000003"/>
    <x v="0"/>
    <s v="Calculated"/>
    <n v="0"/>
    <s v="N"/>
    <n v="4145.08"/>
  </r>
  <r>
    <m/>
    <m/>
    <m/>
    <m/>
    <m/>
    <m/>
    <d v="2026-09-30T00:00:00"/>
    <s v="00"/>
    <m/>
    <x v="0"/>
    <s v="PFML - Family Leave EE"/>
    <n v="22.51"/>
    <x v="0"/>
    <s v="Calculated"/>
    <n v="0"/>
    <s v="N"/>
    <n v="4145.08"/>
  </r>
  <r>
    <m/>
    <m/>
    <m/>
    <m/>
    <m/>
    <m/>
    <d v="2026-09-30T00:00:00"/>
    <s v="00"/>
    <m/>
    <x v="3"/>
    <s v="PFML - Medical Leave EE"/>
    <n v="10.94"/>
    <x v="0"/>
    <s v="Calculated"/>
    <n v="0"/>
    <s v="N"/>
    <n v="4145.08"/>
  </r>
  <r>
    <m/>
    <m/>
    <m/>
    <m/>
    <m/>
    <m/>
    <d v="2026-09-30T00:00:00"/>
    <s v="00"/>
    <m/>
    <x v="2"/>
    <s v="MedAid &amp; Suppl Pension EE"/>
    <n v="11.15"/>
    <x v="0"/>
    <s v="Calculated"/>
    <n v="0"/>
    <s v="N"/>
    <n v="4145.08"/>
  </r>
  <r>
    <m/>
    <m/>
    <m/>
    <m/>
    <m/>
    <m/>
    <d v="2026-09-30T00:00:00"/>
    <s v="00"/>
    <m/>
    <x v="35"/>
    <s v="AFLAC"/>
    <n v="76.67"/>
    <x v="0"/>
    <s v="Calculated"/>
    <n v="0"/>
    <s v="N"/>
    <n v="4145.08"/>
  </r>
  <r>
    <m/>
    <m/>
    <m/>
    <m/>
    <m/>
    <m/>
    <d v="2026-09-30T00:00:00"/>
    <s v="00"/>
    <m/>
    <x v="6"/>
    <s v="PFML - Medical Leave ER"/>
    <n v="13.39"/>
    <x v="1"/>
    <s v="Calculated"/>
    <n v="0"/>
    <s v="N"/>
    <n v="4145.08"/>
  </r>
  <r>
    <m/>
    <m/>
    <m/>
    <m/>
    <m/>
    <m/>
    <d v="2026-09-30T00:00:00"/>
    <s v="00"/>
    <m/>
    <x v="5"/>
    <s v="Industrial Insurance ER"/>
    <n v="16.54"/>
    <x v="1"/>
    <s v="Calculated"/>
    <n v="0"/>
    <s v="N"/>
    <n v="4145.08"/>
  </r>
  <r>
    <m/>
    <m/>
    <m/>
    <m/>
    <m/>
    <m/>
    <d v="2026-09-30T00:00:00"/>
    <s v="00"/>
    <m/>
    <x v="7"/>
    <s v="MedAid &amp; Suppl Pension ER"/>
    <n v="11.15"/>
    <x v="1"/>
    <s v="Calculated"/>
    <n v="0"/>
    <s v="N"/>
    <n v="4145.08"/>
  </r>
  <r>
    <m/>
    <m/>
    <m/>
    <m/>
    <m/>
    <m/>
    <d v="2026-09-30T00:00:00"/>
    <s v="10"/>
    <s v="U"/>
    <x v="8"/>
    <s v="Uniform Classic"/>
    <n v="72.5"/>
    <x v="2"/>
    <s v="Calculated"/>
    <n v="0"/>
    <s v="N"/>
    <n v="4145.08"/>
  </r>
  <r>
    <m/>
    <m/>
    <m/>
    <m/>
    <m/>
    <m/>
    <d v="2026-09-30T00:00:00"/>
    <s v="31"/>
    <s v="OLTD11"/>
    <x v="9"/>
    <s v="Long Term Disability"/>
    <n v="15.6"/>
    <x v="0"/>
    <s v="Calculated"/>
    <n v="0"/>
    <s v="N"/>
    <n v="4145.08"/>
  </r>
  <r>
    <m/>
    <m/>
    <m/>
    <m/>
    <m/>
    <m/>
    <d v="2026-09-30T00:00:00"/>
    <s v="7Z"/>
    <s v="PER2"/>
    <x v="15"/>
    <s v="PERS Plan 2"/>
    <n v="223.01"/>
    <x v="2"/>
    <s v="Calculated"/>
    <n v="0"/>
    <s v="N"/>
    <n v="4145.08"/>
  </r>
  <r>
    <m/>
    <m/>
    <m/>
    <m/>
    <m/>
    <m/>
    <d v="2026-09-30T00:00:00"/>
    <s v="7Z"/>
    <s v="PER2"/>
    <x v="15"/>
    <s v="PERS Plan 2"/>
    <n v="231.3"/>
    <x v="1"/>
    <s v="Calculated"/>
    <n v="0"/>
    <s v="N"/>
    <n v="4145.08"/>
  </r>
  <r>
    <m/>
    <m/>
    <m/>
    <m/>
    <m/>
    <m/>
    <d v="2026-09-30T00:00:00"/>
    <s v="00"/>
    <m/>
    <x v="3"/>
    <s v="PFML - Medical Leave EE"/>
    <n v="5.22"/>
    <x v="0"/>
    <s v="Calculated"/>
    <n v="0"/>
    <s v="N"/>
    <n v="1978.54"/>
  </r>
  <r>
    <m/>
    <m/>
    <m/>
    <m/>
    <m/>
    <m/>
    <d v="2026-09-30T00:00:00"/>
    <s v="00"/>
    <m/>
    <x v="0"/>
    <s v="PFML - Family Leave EE"/>
    <n v="10.74"/>
    <x v="0"/>
    <s v="Calculated"/>
    <n v="0"/>
    <s v="N"/>
    <n v="1978.54"/>
  </r>
  <r>
    <m/>
    <m/>
    <m/>
    <m/>
    <m/>
    <m/>
    <d v="2026-09-30T00:00:00"/>
    <s v="00"/>
    <m/>
    <x v="2"/>
    <s v="MedAid &amp; Suppl Pension EE"/>
    <n v="11.15"/>
    <x v="0"/>
    <s v="Calculated"/>
    <n v="0"/>
    <s v="N"/>
    <n v="1978.54"/>
  </r>
  <r>
    <m/>
    <m/>
    <m/>
    <m/>
    <m/>
    <m/>
    <d v="2026-09-30T00:00:00"/>
    <s v="00"/>
    <m/>
    <x v="5"/>
    <s v="Industrial Insurance ER"/>
    <n v="16.54"/>
    <x v="1"/>
    <s v="Calculated"/>
    <n v="0"/>
    <s v="N"/>
    <n v="1978.54"/>
  </r>
  <r>
    <m/>
    <m/>
    <m/>
    <m/>
    <m/>
    <m/>
    <d v="2026-09-30T00:00:00"/>
    <s v="00"/>
    <m/>
    <x v="6"/>
    <s v="PFML - Medical Leave ER"/>
    <n v="6.39"/>
    <x v="1"/>
    <s v="Calculated"/>
    <n v="0"/>
    <s v="N"/>
    <n v="1978.54"/>
  </r>
  <r>
    <m/>
    <m/>
    <m/>
    <m/>
    <m/>
    <m/>
    <d v="2026-09-30T00:00:00"/>
    <s v="00"/>
    <m/>
    <x v="7"/>
    <s v="MedAid &amp; Suppl Pension ER"/>
    <n v="11.15"/>
    <x v="1"/>
    <s v="Calculated"/>
    <n v="0"/>
    <s v="N"/>
    <n v="1978.54"/>
  </r>
  <r>
    <m/>
    <m/>
    <m/>
    <m/>
    <m/>
    <m/>
    <d v="2026-09-30T00:00:00"/>
    <s v="10"/>
    <s v="C1"/>
    <x v="18"/>
    <s v="Kaiser WA SoundChoice"/>
    <n v="51"/>
    <x v="2"/>
    <s v="Calculated"/>
    <n v="0"/>
    <s v="N"/>
    <n v="1978.54"/>
  </r>
  <r>
    <m/>
    <m/>
    <m/>
    <m/>
    <m/>
    <m/>
    <d v="2026-09-30T00:00:00"/>
    <s v="31"/>
    <s v="OLTD11"/>
    <x v="9"/>
    <s v="Long Term Disability"/>
    <n v="7.72"/>
    <x v="0"/>
    <s v="Calculated"/>
    <n v="0"/>
    <s v="N"/>
    <n v="1978.54"/>
  </r>
  <r>
    <m/>
    <m/>
    <m/>
    <m/>
    <m/>
    <m/>
    <d v="2026-09-30T00:00:00"/>
    <s v="7Z"/>
    <s v="PER2"/>
    <x v="15"/>
    <s v="PERS Plan 2"/>
    <n v="106.45"/>
    <x v="2"/>
    <s v="Calculated"/>
    <n v="0"/>
    <s v="N"/>
    <n v="1978.54"/>
  </r>
  <r>
    <m/>
    <m/>
    <m/>
    <m/>
    <m/>
    <m/>
    <d v="2026-09-30T00:00:00"/>
    <s v="7Z"/>
    <s v="PER2"/>
    <x v="15"/>
    <s v="PERS Plan 2"/>
    <n v="110.4"/>
    <x v="1"/>
    <s v="Calculated"/>
    <n v="0"/>
    <s v="N"/>
    <n v="1978.54"/>
  </r>
  <r>
    <m/>
    <m/>
    <m/>
    <m/>
    <m/>
    <m/>
    <d v="2026-09-30T00:00:00"/>
    <s v="00"/>
    <m/>
    <x v="2"/>
    <s v="MedAid &amp; Suppl Pension EE"/>
    <n v="2.36"/>
    <x v="0"/>
    <s v="Calculated"/>
    <n v="0"/>
    <s v="N"/>
    <n v="955.4"/>
  </r>
  <r>
    <m/>
    <m/>
    <m/>
    <m/>
    <m/>
    <m/>
    <d v="2026-09-30T00:00:00"/>
    <s v="00"/>
    <m/>
    <x v="3"/>
    <s v="PFML - Medical Leave EE"/>
    <n v="2.52"/>
    <x v="0"/>
    <s v="Calculated"/>
    <n v="0"/>
    <s v="N"/>
    <n v="955.4"/>
  </r>
  <r>
    <m/>
    <m/>
    <m/>
    <m/>
    <m/>
    <m/>
    <d v="2026-09-30T00:00:00"/>
    <s v="00"/>
    <m/>
    <x v="0"/>
    <s v="PFML - Family Leave EE"/>
    <n v="5.19"/>
    <x v="0"/>
    <s v="Calculated"/>
    <n v="0"/>
    <s v="N"/>
    <n v="955.4"/>
  </r>
  <r>
    <m/>
    <m/>
    <m/>
    <m/>
    <m/>
    <m/>
    <d v="2026-09-30T00:00:00"/>
    <s v="00"/>
    <m/>
    <x v="7"/>
    <s v="MedAid &amp; Suppl Pension ER"/>
    <n v="2.36"/>
    <x v="1"/>
    <s v="Calculated"/>
    <n v="0"/>
    <s v="N"/>
    <n v="955.4"/>
  </r>
  <r>
    <m/>
    <m/>
    <m/>
    <m/>
    <m/>
    <m/>
    <d v="2026-09-30T00:00:00"/>
    <s v="00"/>
    <m/>
    <x v="5"/>
    <s v="Industrial Insurance ER"/>
    <n v="3.51"/>
    <x v="1"/>
    <s v="Calculated"/>
    <n v="0"/>
    <s v="N"/>
    <n v="955.4"/>
  </r>
  <r>
    <m/>
    <m/>
    <m/>
    <m/>
    <m/>
    <m/>
    <d v="2026-09-30T00:00:00"/>
    <s v="00"/>
    <m/>
    <x v="6"/>
    <s v="PFML - Medical Leave ER"/>
    <n v="3.09"/>
    <x v="1"/>
    <s v="Calculated"/>
    <n v="0"/>
    <s v="N"/>
    <n v="955.4"/>
  </r>
  <r>
    <m/>
    <m/>
    <m/>
    <m/>
    <m/>
    <m/>
    <d v="2026-09-30T00:00:00"/>
    <s v="00"/>
    <m/>
    <x v="2"/>
    <s v="MedAid &amp; Suppl Pension EE"/>
    <n v="2.09"/>
    <x v="0"/>
    <s v="Calculated"/>
    <n v="0"/>
    <s v="N"/>
    <n v="921.3"/>
  </r>
  <r>
    <m/>
    <m/>
    <m/>
    <m/>
    <m/>
    <m/>
    <d v="2026-09-30T00:00:00"/>
    <s v="00"/>
    <m/>
    <x v="0"/>
    <s v="PFML - Family Leave EE"/>
    <n v="5"/>
    <x v="0"/>
    <s v="Calculated"/>
    <n v="0"/>
    <s v="N"/>
    <n v="921.3"/>
  </r>
  <r>
    <m/>
    <m/>
    <m/>
    <m/>
    <m/>
    <m/>
    <d v="2026-09-30T00:00:00"/>
    <s v="00"/>
    <m/>
    <x v="3"/>
    <s v="PFML - Medical Leave EE"/>
    <n v="2.4300000000000002"/>
    <x v="0"/>
    <s v="Calculated"/>
    <n v="0"/>
    <s v="N"/>
    <n v="921.3"/>
  </r>
  <r>
    <m/>
    <m/>
    <m/>
    <m/>
    <m/>
    <m/>
    <d v="2026-09-30T00:00:00"/>
    <s v="00"/>
    <m/>
    <x v="6"/>
    <s v="PFML - Medical Leave ER"/>
    <n v="2.98"/>
    <x v="1"/>
    <s v="Calculated"/>
    <n v="0"/>
    <s v="N"/>
    <n v="921.3"/>
  </r>
  <r>
    <m/>
    <m/>
    <m/>
    <m/>
    <m/>
    <m/>
    <d v="2026-09-30T00:00:00"/>
    <s v="00"/>
    <m/>
    <x v="5"/>
    <s v="Industrial Insurance ER"/>
    <n v="3.1"/>
    <x v="1"/>
    <s v="Calculated"/>
    <n v="0"/>
    <s v="N"/>
    <n v="921.3"/>
  </r>
  <r>
    <m/>
    <m/>
    <m/>
    <m/>
    <m/>
    <m/>
    <d v="2026-09-30T00:00:00"/>
    <s v="00"/>
    <m/>
    <x v="7"/>
    <s v="MedAid &amp; Suppl Pension ER"/>
    <n v="2.09"/>
    <x v="1"/>
    <s v="Calculated"/>
    <n v="0"/>
    <s v="N"/>
    <n v="921.3"/>
  </r>
  <r>
    <m/>
    <m/>
    <m/>
    <m/>
    <m/>
    <m/>
    <d v="2026-09-30T00:00:00"/>
    <s v="00"/>
    <m/>
    <x v="2"/>
    <s v="MedAid &amp; Suppl Pension EE"/>
    <n v="11.15"/>
    <x v="0"/>
    <s v="Calculated"/>
    <n v="0"/>
    <s v="N"/>
    <n v="3866.63"/>
  </r>
  <r>
    <m/>
    <m/>
    <m/>
    <m/>
    <m/>
    <m/>
    <d v="2026-09-30T00:00:00"/>
    <s v="00"/>
    <m/>
    <x v="0"/>
    <s v="PFML - Family Leave EE"/>
    <n v="21"/>
    <x v="0"/>
    <s v="Calculated"/>
    <n v="0"/>
    <s v="N"/>
    <n v="3866.63"/>
  </r>
  <r>
    <m/>
    <m/>
    <m/>
    <m/>
    <m/>
    <m/>
    <d v="2026-09-30T00:00:00"/>
    <s v="00"/>
    <m/>
    <x v="3"/>
    <s v="PFML - Medical Leave EE"/>
    <n v="10.210000000000001"/>
    <x v="0"/>
    <s v="Calculated"/>
    <n v="0"/>
    <s v="N"/>
    <n v="3866.63"/>
  </r>
  <r>
    <m/>
    <m/>
    <m/>
    <m/>
    <m/>
    <m/>
    <d v="2026-09-30T00:00:00"/>
    <s v="00"/>
    <m/>
    <x v="6"/>
    <s v="PFML - Medical Leave ER"/>
    <n v="12.49"/>
    <x v="1"/>
    <s v="Calculated"/>
    <n v="0"/>
    <s v="N"/>
    <n v="3866.63"/>
  </r>
  <r>
    <m/>
    <m/>
    <m/>
    <m/>
    <m/>
    <m/>
    <d v="2026-09-30T00:00:00"/>
    <s v="00"/>
    <m/>
    <x v="7"/>
    <s v="MedAid &amp; Suppl Pension ER"/>
    <n v="11.15"/>
    <x v="1"/>
    <s v="Calculated"/>
    <n v="0"/>
    <s v="N"/>
    <n v="3866.63"/>
  </r>
  <r>
    <m/>
    <m/>
    <m/>
    <m/>
    <m/>
    <m/>
    <d v="2026-09-30T00:00:00"/>
    <s v="00"/>
    <m/>
    <x v="5"/>
    <s v="Industrial Insurance ER"/>
    <n v="16.54"/>
    <x v="1"/>
    <s v="Calculated"/>
    <n v="0"/>
    <s v="N"/>
    <n v="3866.63"/>
  </r>
  <r>
    <m/>
    <m/>
    <m/>
    <m/>
    <m/>
    <m/>
    <d v="2026-09-30T00:00:00"/>
    <s v="10"/>
    <s v="U"/>
    <x v="8"/>
    <s v="Uniform Classic"/>
    <n v="199.5"/>
    <x v="2"/>
    <s v="Calculated"/>
    <n v="0"/>
    <s v="N"/>
    <n v="3866.63"/>
  </r>
  <r>
    <m/>
    <m/>
    <m/>
    <m/>
    <m/>
    <m/>
    <d v="2026-09-30T00:00:00"/>
    <s v="31"/>
    <s v="OLTD11"/>
    <x v="9"/>
    <s v="Long Term Disability"/>
    <n v="13.68"/>
    <x v="0"/>
    <s v="Calculated"/>
    <n v="0"/>
    <s v="N"/>
    <n v="3866.63"/>
  </r>
  <r>
    <m/>
    <m/>
    <m/>
    <m/>
    <m/>
    <m/>
    <d v="2026-09-30T00:00:00"/>
    <s v="00"/>
    <m/>
    <x v="0"/>
    <s v="PFML - Family Leave EE"/>
    <n v="19.25"/>
    <x v="0"/>
    <s v="Calculated"/>
    <n v="0"/>
    <s v="N"/>
    <n v="3545.21"/>
  </r>
  <r>
    <m/>
    <m/>
    <m/>
    <m/>
    <m/>
    <m/>
    <d v="2026-09-30T00:00:00"/>
    <s v="00"/>
    <m/>
    <x v="3"/>
    <s v="PFML - Medical Leave EE"/>
    <n v="9.36"/>
    <x v="0"/>
    <s v="Calculated"/>
    <n v="0"/>
    <s v="N"/>
    <n v="3545.21"/>
  </r>
  <r>
    <m/>
    <m/>
    <m/>
    <m/>
    <m/>
    <m/>
    <d v="2026-09-30T00:00:00"/>
    <s v="00"/>
    <m/>
    <x v="2"/>
    <s v="MedAid &amp; Suppl Pension EE"/>
    <n v="11.15"/>
    <x v="0"/>
    <s v="Calculated"/>
    <n v="0"/>
    <s v="N"/>
    <n v="3545.21"/>
  </r>
  <r>
    <m/>
    <m/>
    <m/>
    <m/>
    <m/>
    <m/>
    <d v="2026-09-30T00:00:00"/>
    <s v="00"/>
    <m/>
    <x v="5"/>
    <s v="Industrial Insurance ER"/>
    <n v="16.54"/>
    <x v="1"/>
    <s v="Calculated"/>
    <n v="0"/>
    <s v="N"/>
    <n v="3545.21"/>
  </r>
  <r>
    <m/>
    <m/>
    <m/>
    <m/>
    <m/>
    <m/>
    <d v="2026-09-30T00:00:00"/>
    <s v="00"/>
    <m/>
    <x v="6"/>
    <s v="PFML - Medical Leave ER"/>
    <n v="11.45"/>
    <x v="1"/>
    <s v="Calculated"/>
    <n v="0"/>
    <s v="N"/>
    <n v="3545.21"/>
  </r>
  <r>
    <m/>
    <m/>
    <m/>
    <m/>
    <m/>
    <m/>
    <d v="2026-09-30T00:00:00"/>
    <s v="00"/>
    <m/>
    <x v="7"/>
    <s v="MedAid &amp; Suppl Pension ER"/>
    <n v="11.15"/>
    <x v="1"/>
    <s v="Calculated"/>
    <n v="0"/>
    <s v="N"/>
    <n v="3545.21"/>
  </r>
  <r>
    <m/>
    <m/>
    <m/>
    <m/>
    <m/>
    <m/>
    <d v="2026-09-30T00:00:00"/>
    <s v="10"/>
    <s v="U3"/>
    <x v="19"/>
    <s v="Uniform Select"/>
    <n v="41"/>
    <x v="2"/>
    <s v="Calculated"/>
    <n v="0"/>
    <s v="N"/>
    <n v="3545.21"/>
  </r>
  <r>
    <m/>
    <m/>
    <m/>
    <m/>
    <m/>
    <m/>
    <d v="2026-09-30T00:00:00"/>
    <s v="7Z"/>
    <s v="PER2"/>
    <x v="15"/>
    <s v="PERS Plan 2"/>
    <n v="190.73"/>
    <x v="2"/>
    <s v="Calculated"/>
    <n v="0"/>
    <s v="N"/>
    <n v="3545.21"/>
  </r>
  <r>
    <m/>
    <m/>
    <m/>
    <m/>
    <m/>
    <m/>
    <d v="2026-09-30T00:00:00"/>
    <s v="7Z"/>
    <s v="PER2"/>
    <x v="15"/>
    <s v="PERS Plan 2"/>
    <n v="197.82"/>
    <x v="1"/>
    <s v="Calculated"/>
    <n v="0"/>
    <s v="N"/>
    <n v="3545.21"/>
  </r>
  <r>
    <m/>
    <m/>
    <m/>
    <m/>
    <m/>
    <m/>
    <d v="2026-09-30T00:00:00"/>
    <s v="00"/>
    <m/>
    <x v="17"/>
    <s v="Dues - WEA PTE"/>
    <n v="39.770000000000003"/>
    <x v="0"/>
    <s v="Calculated"/>
    <n v="0"/>
    <s v="N"/>
    <n v="3545.21"/>
  </r>
  <r>
    <m/>
    <m/>
    <m/>
    <m/>
    <m/>
    <m/>
    <d v="2026-09-30T00:00:00"/>
    <s v="00"/>
    <m/>
    <x v="3"/>
    <s v="PFML - Medical Leave EE"/>
    <n v="9.36"/>
    <x v="0"/>
    <s v="Calculated"/>
    <n v="0"/>
    <s v="N"/>
    <n v="3545.21"/>
  </r>
  <r>
    <m/>
    <m/>
    <m/>
    <m/>
    <m/>
    <m/>
    <d v="2026-09-30T00:00:00"/>
    <s v="00"/>
    <m/>
    <x v="2"/>
    <s v="MedAid &amp; Suppl Pension EE"/>
    <n v="11.15"/>
    <x v="0"/>
    <s v="Calculated"/>
    <n v="0"/>
    <s v="N"/>
    <n v="3545.21"/>
  </r>
  <r>
    <m/>
    <m/>
    <m/>
    <m/>
    <m/>
    <m/>
    <d v="2026-09-30T00:00:00"/>
    <s v="00"/>
    <m/>
    <x v="0"/>
    <s v="PFML - Family Leave EE"/>
    <n v="19.25"/>
    <x v="0"/>
    <s v="Calculated"/>
    <n v="0"/>
    <s v="N"/>
    <n v="3545.21"/>
  </r>
  <r>
    <m/>
    <m/>
    <m/>
    <m/>
    <m/>
    <m/>
    <d v="2026-09-30T00:00:00"/>
    <s v="00"/>
    <m/>
    <x v="7"/>
    <s v="MedAid &amp; Suppl Pension ER"/>
    <n v="11.15"/>
    <x v="1"/>
    <s v="Calculated"/>
    <n v="0"/>
    <s v="N"/>
    <n v="3545.21"/>
  </r>
  <r>
    <m/>
    <m/>
    <m/>
    <m/>
    <m/>
    <m/>
    <d v="2026-09-30T00:00:00"/>
    <s v="00"/>
    <m/>
    <x v="5"/>
    <s v="Industrial Insurance ER"/>
    <n v="16.54"/>
    <x v="1"/>
    <s v="Calculated"/>
    <n v="0"/>
    <s v="N"/>
    <n v="3545.21"/>
  </r>
  <r>
    <m/>
    <m/>
    <m/>
    <m/>
    <m/>
    <m/>
    <d v="2026-09-30T00:00:00"/>
    <s v="00"/>
    <m/>
    <x v="6"/>
    <s v="PFML - Medical Leave ER"/>
    <n v="11.45"/>
    <x v="1"/>
    <s v="Calculated"/>
    <n v="0"/>
    <s v="N"/>
    <n v="3545.21"/>
  </r>
  <r>
    <m/>
    <m/>
    <m/>
    <m/>
    <m/>
    <m/>
    <d v="2026-09-30T00:00:00"/>
    <s v="49"/>
    <s v="SAV02"/>
    <x v="11"/>
    <s v="Wa State Deferred Comp Plan"/>
    <n v="283.62"/>
    <x v="0"/>
    <s v="Calculated"/>
    <n v="0"/>
    <s v="N"/>
    <n v="3545.21"/>
  </r>
  <r>
    <m/>
    <m/>
    <m/>
    <m/>
    <m/>
    <m/>
    <d v="2026-09-30T00:00:00"/>
    <s v="7Z"/>
    <s v="PER3SE"/>
    <x v="12"/>
    <s v="PERS 3 Self Investment"/>
    <n v="212.71"/>
    <x v="2"/>
    <s v="Calculated"/>
    <n v="0"/>
    <s v="N"/>
    <n v="3545.21"/>
  </r>
  <r>
    <m/>
    <m/>
    <m/>
    <m/>
    <m/>
    <m/>
    <d v="2026-09-30T00:00:00"/>
    <s v="7Z"/>
    <s v="PER3SE"/>
    <x v="12"/>
    <s v="PERS 3 Self Investment"/>
    <n v="197.82"/>
    <x v="1"/>
    <s v="Calculated"/>
    <n v="0"/>
    <s v="N"/>
    <n v="3545.21"/>
  </r>
  <r>
    <m/>
    <m/>
    <m/>
    <m/>
    <m/>
    <m/>
    <d v="2026-09-30T00:00:00"/>
    <s v="00"/>
    <m/>
    <x v="0"/>
    <s v="PFML - Family Leave EE"/>
    <n v="25.91"/>
    <x v="0"/>
    <s v="Calculated"/>
    <n v="0"/>
    <s v="N"/>
    <n v="4772.4799999999996"/>
  </r>
  <r>
    <m/>
    <m/>
    <m/>
    <m/>
    <m/>
    <m/>
    <d v="2026-09-30T00:00:00"/>
    <s v="00"/>
    <m/>
    <x v="1"/>
    <s v="Dues - AFT 4184 Category G-H"/>
    <n v="60.67"/>
    <x v="0"/>
    <s v="Calculated"/>
    <n v="0"/>
    <s v="N"/>
    <n v="4772.4799999999996"/>
  </r>
  <r>
    <m/>
    <m/>
    <m/>
    <m/>
    <m/>
    <m/>
    <d v="2026-09-30T00:00:00"/>
    <s v="00"/>
    <m/>
    <x v="2"/>
    <s v="MedAid &amp; Suppl Pension EE"/>
    <n v="11.15"/>
    <x v="0"/>
    <s v="Calculated"/>
    <n v="0"/>
    <s v="N"/>
    <n v="4772.4799999999996"/>
  </r>
  <r>
    <m/>
    <m/>
    <m/>
    <m/>
    <m/>
    <m/>
    <d v="2026-09-30T00:00:00"/>
    <s v="00"/>
    <m/>
    <x v="3"/>
    <s v="PFML - Medical Leave EE"/>
    <n v="12.6"/>
    <x v="0"/>
    <s v="Calculated"/>
    <n v="0"/>
    <s v="N"/>
    <n v="4772.4799999999996"/>
  </r>
  <r>
    <m/>
    <m/>
    <m/>
    <m/>
    <m/>
    <m/>
    <d v="2026-09-30T00:00:00"/>
    <s v="00"/>
    <m/>
    <x v="4"/>
    <s v="HERP Supplemental Funding"/>
    <n v="6.2"/>
    <x v="1"/>
    <s v="Calculated"/>
    <n v="0"/>
    <s v="N"/>
    <n v="4772.4799999999996"/>
  </r>
  <r>
    <m/>
    <m/>
    <m/>
    <m/>
    <m/>
    <m/>
    <d v="2026-09-30T00:00:00"/>
    <s v="00"/>
    <m/>
    <x v="6"/>
    <s v="PFML - Medical Leave ER"/>
    <n v="15.42"/>
    <x v="1"/>
    <s v="Calculated"/>
    <n v="0"/>
    <s v="N"/>
    <n v="4772.4799999999996"/>
  </r>
  <r>
    <m/>
    <m/>
    <m/>
    <m/>
    <m/>
    <m/>
    <d v="2026-09-30T00:00:00"/>
    <s v="00"/>
    <m/>
    <x v="7"/>
    <s v="MedAid &amp; Suppl Pension ER"/>
    <n v="11.15"/>
    <x v="1"/>
    <s v="Calculated"/>
    <n v="0"/>
    <s v="N"/>
    <n v="4772.4799999999996"/>
  </r>
  <r>
    <m/>
    <m/>
    <m/>
    <m/>
    <m/>
    <m/>
    <d v="2026-09-30T00:00:00"/>
    <s v="00"/>
    <m/>
    <x v="5"/>
    <s v="Industrial Insurance ER"/>
    <n v="16.54"/>
    <x v="1"/>
    <s v="Calculated"/>
    <n v="0"/>
    <s v="N"/>
    <n v="4772.4799999999996"/>
  </r>
  <r>
    <m/>
    <m/>
    <m/>
    <m/>
    <m/>
    <m/>
    <d v="2026-09-30T00:00:00"/>
    <s v="10"/>
    <s v="C1"/>
    <x v="18"/>
    <s v="Kaiser WA SoundChoice"/>
    <n v="140.5"/>
    <x v="2"/>
    <s v="Calculated"/>
    <n v="0"/>
    <s v="N"/>
    <n v="4772.4799999999996"/>
  </r>
  <r>
    <m/>
    <m/>
    <m/>
    <m/>
    <m/>
    <m/>
    <d v="2026-09-30T00:00:00"/>
    <s v="31"/>
    <s v="OLTD03"/>
    <x v="9"/>
    <s v="Long Term Disability"/>
    <n v="23.86"/>
    <x v="0"/>
    <s v="Calculated"/>
    <n v="0"/>
    <s v="N"/>
    <n v="4772.4799999999996"/>
  </r>
  <r>
    <m/>
    <m/>
    <m/>
    <m/>
    <m/>
    <m/>
    <d v="2026-09-30T00:00:00"/>
    <s v="46"/>
    <s v="SAV01"/>
    <x v="23"/>
    <s v="SBVIP Pre &amp; After Tax"/>
    <n v="357.94"/>
    <x v="0"/>
    <s v="Calculated"/>
    <n v="0"/>
    <s v="N"/>
    <n v="4772.4799999999996"/>
  </r>
  <r>
    <m/>
    <m/>
    <m/>
    <m/>
    <m/>
    <m/>
    <d v="2026-09-30T00:00:00"/>
    <s v="60"/>
    <s v="FSA01"/>
    <x v="14"/>
    <s v="Flexible Spending Account"/>
    <n v="50"/>
    <x v="2"/>
    <s v="Calculated"/>
    <n v="0"/>
    <s v="N"/>
    <n v="4772.4799999999996"/>
  </r>
  <r>
    <m/>
    <m/>
    <m/>
    <m/>
    <m/>
    <m/>
    <d v="2026-09-30T00:00:00"/>
    <s v="7X"/>
    <s v="SBRP3"/>
    <x v="10"/>
    <s v="SBRP (TIAA-CREF)"/>
    <n v="477.25"/>
    <x v="2"/>
    <s v="Calculated"/>
    <n v="0"/>
    <s v="N"/>
    <n v="4772.4799999999996"/>
  </r>
  <r>
    <m/>
    <m/>
    <m/>
    <m/>
    <m/>
    <m/>
    <d v="2026-09-30T00:00:00"/>
    <s v="7X"/>
    <s v="SBRP3"/>
    <x v="10"/>
    <s v="SBRP (TIAA-CREF)"/>
    <n v="477.25"/>
    <x v="1"/>
    <s v="Calculated"/>
    <n v="0"/>
    <s v="N"/>
    <n v="4772.4799999999996"/>
  </r>
  <r>
    <m/>
    <m/>
    <m/>
    <m/>
    <m/>
    <m/>
    <d v="2026-09-30T00:00:00"/>
    <s v="00"/>
    <m/>
    <x v="0"/>
    <s v="PFML - Family Leave EE"/>
    <n v="44.07"/>
    <x v="0"/>
    <s v="Calculated"/>
    <n v="0"/>
    <s v="N"/>
    <n v="8116.09"/>
  </r>
  <r>
    <m/>
    <m/>
    <m/>
    <m/>
    <m/>
    <m/>
    <d v="2026-09-30T00:00:00"/>
    <s v="00"/>
    <m/>
    <x v="2"/>
    <s v="MedAid &amp; Suppl Pension EE"/>
    <n v="11.15"/>
    <x v="0"/>
    <s v="Calculated"/>
    <n v="0"/>
    <s v="N"/>
    <n v="8116.09"/>
  </r>
  <r>
    <m/>
    <m/>
    <m/>
    <m/>
    <m/>
    <m/>
    <d v="2026-09-30T00:00:00"/>
    <s v="00"/>
    <m/>
    <x v="3"/>
    <s v="PFML - Medical Leave EE"/>
    <n v="21.43"/>
    <x v="0"/>
    <s v="Calculated"/>
    <n v="0"/>
    <s v="N"/>
    <n v="8116.09"/>
  </r>
  <r>
    <m/>
    <m/>
    <m/>
    <m/>
    <m/>
    <m/>
    <d v="2026-09-30T00:00:00"/>
    <s v="00"/>
    <m/>
    <x v="4"/>
    <s v="HERP Supplemental Funding"/>
    <n v="10.55"/>
    <x v="1"/>
    <s v="Calculated"/>
    <n v="0"/>
    <s v="N"/>
    <n v="8116.09"/>
  </r>
  <r>
    <m/>
    <m/>
    <m/>
    <m/>
    <m/>
    <m/>
    <d v="2026-09-30T00:00:00"/>
    <s v="00"/>
    <m/>
    <x v="6"/>
    <s v="PFML - Medical Leave ER"/>
    <n v="26.21"/>
    <x v="1"/>
    <s v="Calculated"/>
    <n v="0"/>
    <s v="N"/>
    <n v="8116.09"/>
  </r>
  <r>
    <m/>
    <m/>
    <m/>
    <m/>
    <m/>
    <m/>
    <d v="2026-09-30T00:00:00"/>
    <s v="00"/>
    <m/>
    <x v="7"/>
    <s v="MedAid &amp; Suppl Pension ER"/>
    <n v="11.15"/>
    <x v="1"/>
    <s v="Calculated"/>
    <n v="0"/>
    <s v="N"/>
    <n v="8116.09"/>
  </r>
  <r>
    <m/>
    <m/>
    <m/>
    <m/>
    <m/>
    <m/>
    <d v="2026-09-30T00:00:00"/>
    <s v="00"/>
    <m/>
    <x v="5"/>
    <s v="Industrial Insurance ER"/>
    <n v="16.54"/>
    <x v="1"/>
    <s v="Calculated"/>
    <n v="0"/>
    <s v="N"/>
    <n v="8116.09"/>
  </r>
  <r>
    <m/>
    <m/>
    <m/>
    <m/>
    <m/>
    <m/>
    <d v="2026-09-30T00:00:00"/>
    <s v="10"/>
    <s v="UH"/>
    <x v="25"/>
    <s v="Uniform CDHP"/>
    <n v="78.5"/>
    <x v="2"/>
    <s v="Calculated"/>
    <n v="0"/>
    <s v="N"/>
    <n v="8116.09"/>
  </r>
  <r>
    <m/>
    <m/>
    <m/>
    <m/>
    <m/>
    <m/>
    <d v="2026-09-30T00:00:00"/>
    <s v="31"/>
    <s v="OLTD03"/>
    <x v="9"/>
    <s v="Long Term Disability"/>
    <n v="20.73"/>
    <x v="0"/>
    <s v="Calculated"/>
    <n v="0"/>
    <s v="N"/>
    <n v="8116.09"/>
  </r>
  <r>
    <m/>
    <m/>
    <m/>
    <m/>
    <m/>
    <m/>
    <d v="2026-09-30T00:00:00"/>
    <s v="67"/>
    <s v="HSA02"/>
    <x v="26"/>
    <s v="Health Savings Account"/>
    <n v="301"/>
    <x v="2"/>
    <s v="Calculated"/>
    <n v="0"/>
    <s v="N"/>
    <n v="8116.09"/>
  </r>
  <r>
    <m/>
    <m/>
    <m/>
    <m/>
    <m/>
    <m/>
    <d v="2026-09-30T00:00:00"/>
    <s v="7X"/>
    <s v="SBRP2"/>
    <x v="10"/>
    <s v="SBRP (TIAA-CREF)"/>
    <n v="608.71"/>
    <x v="2"/>
    <s v="Calculated"/>
    <n v="0"/>
    <s v="N"/>
    <n v="8116.09"/>
  </r>
  <r>
    <m/>
    <m/>
    <m/>
    <m/>
    <m/>
    <m/>
    <d v="2026-09-30T00:00:00"/>
    <s v="7X"/>
    <s v="SBRP2"/>
    <x v="10"/>
    <s v="SBRP (TIAA-CREF)"/>
    <n v="608.71"/>
    <x v="1"/>
    <s v="Calculated"/>
    <n v="0"/>
    <s v="N"/>
    <n v="8116.09"/>
  </r>
  <r>
    <m/>
    <m/>
    <m/>
    <m/>
    <m/>
    <m/>
    <d v="2026-09-30T00:00:00"/>
    <s v="00"/>
    <m/>
    <x v="17"/>
    <s v="Dues - WEA PTE"/>
    <n v="39.770000000000003"/>
    <x v="0"/>
    <s v="Calculated"/>
    <n v="0"/>
    <s v="N"/>
    <n v="3247.87"/>
  </r>
  <r>
    <m/>
    <m/>
    <m/>
    <m/>
    <m/>
    <m/>
    <d v="2026-09-30T00:00:00"/>
    <s v="00"/>
    <m/>
    <x v="21"/>
    <s v="Foundation - Bates"/>
    <n v="10"/>
    <x v="0"/>
    <s v="Calculated"/>
    <n v="0"/>
    <s v="N"/>
    <n v="3247.87"/>
  </r>
  <r>
    <m/>
    <m/>
    <m/>
    <m/>
    <m/>
    <m/>
    <d v="2026-09-30T00:00:00"/>
    <s v="00"/>
    <m/>
    <x v="0"/>
    <s v="PFML - Family Leave EE"/>
    <n v="17.64"/>
    <x v="0"/>
    <s v="Calculated"/>
    <n v="0"/>
    <s v="N"/>
    <n v="3247.87"/>
  </r>
  <r>
    <m/>
    <m/>
    <m/>
    <m/>
    <m/>
    <m/>
    <d v="2026-09-30T00:00:00"/>
    <s v="00"/>
    <m/>
    <x v="2"/>
    <s v="MedAid &amp; Suppl Pension EE"/>
    <n v="11.15"/>
    <x v="0"/>
    <s v="Calculated"/>
    <n v="0"/>
    <s v="N"/>
    <n v="3247.87"/>
  </r>
  <r>
    <m/>
    <m/>
    <m/>
    <m/>
    <m/>
    <m/>
    <d v="2026-09-30T00:00:00"/>
    <s v="00"/>
    <m/>
    <x v="3"/>
    <s v="PFML - Medical Leave EE"/>
    <n v="8.57"/>
    <x v="0"/>
    <s v="Calculated"/>
    <n v="0"/>
    <s v="N"/>
    <n v="3247.87"/>
  </r>
  <r>
    <m/>
    <m/>
    <m/>
    <m/>
    <m/>
    <m/>
    <d v="2026-09-30T00:00:00"/>
    <s v="00"/>
    <m/>
    <x v="5"/>
    <s v="Industrial Insurance ER"/>
    <n v="16.54"/>
    <x v="1"/>
    <s v="Calculated"/>
    <n v="0"/>
    <s v="N"/>
    <n v="3247.87"/>
  </r>
  <r>
    <m/>
    <m/>
    <m/>
    <m/>
    <m/>
    <m/>
    <d v="2026-09-30T00:00:00"/>
    <s v="00"/>
    <m/>
    <x v="7"/>
    <s v="MedAid &amp; Suppl Pension ER"/>
    <n v="11.15"/>
    <x v="1"/>
    <s v="Calculated"/>
    <n v="0"/>
    <s v="N"/>
    <n v="3247.87"/>
  </r>
  <r>
    <m/>
    <m/>
    <m/>
    <m/>
    <m/>
    <m/>
    <d v="2026-09-30T00:00:00"/>
    <s v="00"/>
    <m/>
    <x v="6"/>
    <s v="PFML - Medical Leave ER"/>
    <n v="10.49"/>
    <x v="1"/>
    <s v="Calculated"/>
    <n v="0"/>
    <s v="N"/>
    <n v="3247.87"/>
  </r>
  <r>
    <m/>
    <m/>
    <m/>
    <m/>
    <m/>
    <m/>
    <d v="2026-09-30T00:00:00"/>
    <s v="7Z"/>
    <s v="PER3SI"/>
    <x v="12"/>
    <s v="PERS 3 Self Investment"/>
    <n v="324.79000000000002"/>
    <x v="2"/>
    <s v="Calculated"/>
    <n v="0"/>
    <s v="N"/>
    <n v="3247.87"/>
  </r>
  <r>
    <m/>
    <m/>
    <m/>
    <m/>
    <m/>
    <m/>
    <d v="2026-09-30T00:00:00"/>
    <s v="7Z"/>
    <s v="PER3SI"/>
    <x v="12"/>
    <s v="PERS 3 Self Investment"/>
    <n v="181.23"/>
    <x v="1"/>
    <s v="Calculated"/>
    <n v="0"/>
    <s v="N"/>
    <n v="3247.87"/>
  </r>
  <r>
    <m/>
    <m/>
    <m/>
    <m/>
    <m/>
    <m/>
    <d v="2026-09-30T00:00:00"/>
    <s v="00"/>
    <m/>
    <x v="0"/>
    <s v="PFML - Family Leave EE"/>
    <n v="9.5399999999999991"/>
    <x v="0"/>
    <s v="Calculated"/>
    <n v="0"/>
    <s v="N"/>
    <n v="1756.24"/>
  </r>
  <r>
    <m/>
    <m/>
    <m/>
    <m/>
    <m/>
    <m/>
    <d v="2026-09-30T00:00:00"/>
    <s v="00"/>
    <m/>
    <x v="3"/>
    <s v="PFML - Medical Leave EE"/>
    <n v="4.6399999999999997"/>
    <x v="0"/>
    <s v="Calculated"/>
    <n v="0"/>
    <s v="N"/>
    <n v="1756.24"/>
  </r>
  <r>
    <m/>
    <m/>
    <m/>
    <m/>
    <m/>
    <m/>
    <d v="2026-09-30T00:00:00"/>
    <s v="00"/>
    <m/>
    <x v="2"/>
    <s v="MedAid &amp; Suppl Pension EE"/>
    <n v="4.3499999999999996"/>
    <x v="0"/>
    <s v="Calculated"/>
    <n v="0"/>
    <s v="N"/>
    <n v="1756.24"/>
  </r>
  <r>
    <m/>
    <m/>
    <m/>
    <m/>
    <m/>
    <m/>
    <d v="2026-09-30T00:00:00"/>
    <s v="00"/>
    <m/>
    <x v="5"/>
    <s v="Industrial Insurance ER"/>
    <n v="6.45"/>
    <x v="1"/>
    <s v="Calculated"/>
    <n v="0"/>
    <s v="N"/>
    <n v="1756.24"/>
  </r>
  <r>
    <m/>
    <m/>
    <m/>
    <m/>
    <m/>
    <m/>
    <d v="2026-09-30T00:00:00"/>
    <s v="00"/>
    <m/>
    <x v="6"/>
    <s v="PFML - Medical Leave ER"/>
    <n v="5.67"/>
    <x v="1"/>
    <s v="Calculated"/>
    <n v="0"/>
    <s v="N"/>
    <n v="1756.24"/>
  </r>
  <r>
    <m/>
    <m/>
    <m/>
    <m/>
    <m/>
    <m/>
    <d v="2026-09-30T00:00:00"/>
    <s v="00"/>
    <m/>
    <x v="7"/>
    <s v="MedAid &amp; Suppl Pension ER"/>
    <n v="4.3499999999999996"/>
    <x v="1"/>
    <s v="Calculated"/>
    <n v="0"/>
    <s v="N"/>
    <n v="1756.24"/>
  </r>
  <r>
    <m/>
    <m/>
    <m/>
    <m/>
    <m/>
    <m/>
    <d v="2026-09-30T00:00:00"/>
    <s v="00"/>
    <m/>
    <x v="2"/>
    <s v="MedAid &amp; Suppl Pension EE"/>
    <n v="11.15"/>
    <x v="0"/>
    <s v="Calculated"/>
    <n v="0"/>
    <s v="N"/>
    <n v="2992.5"/>
  </r>
  <r>
    <m/>
    <m/>
    <m/>
    <m/>
    <m/>
    <m/>
    <d v="2026-09-30T00:00:00"/>
    <s v="00"/>
    <m/>
    <x v="3"/>
    <s v="PFML - Medical Leave EE"/>
    <n v="7.9"/>
    <x v="0"/>
    <s v="Calculated"/>
    <n v="0"/>
    <s v="N"/>
    <n v="2992.5"/>
  </r>
  <r>
    <m/>
    <m/>
    <m/>
    <m/>
    <m/>
    <m/>
    <d v="2026-09-30T00:00:00"/>
    <s v="00"/>
    <m/>
    <x v="0"/>
    <s v="PFML - Family Leave EE"/>
    <n v="16.25"/>
    <x v="0"/>
    <s v="Calculated"/>
    <n v="0"/>
    <s v="N"/>
    <n v="2992.5"/>
  </r>
  <r>
    <m/>
    <m/>
    <m/>
    <m/>
    <m/>
    <m/>
    <d v="2026-09-30T00:00:00"/>
    <s v="00"/>
    <m/>
    <x v="6"/>
    <s v="PFML - Medical Leave ER"/>
    <n v="9.67"/>
    <x v="1"/>
    <s v="Calculated"/>
    <n v="0"/>
    <s v="N"/>
    <n v="2992.5"/>
  </r>
  <r>
    <m/>
    <m/>
    <m/>
    <m/>
    <m/>
    <m/>
    <d v="2026-09-30T00:00:00"/>
    <s v="00"/>
    <m/>
    <x v="5"/>
    <s v="Industrial Insurance ER"/>
    <n v="16.54"/>
    <x v="1"/>
    <s v="Calculated"/>
    <n v="0"/>
    <s v="N"/>
    <n v="2992.5"/>
  </r>
  <r>
    <m/>
    <m/>
    <m/>
    <m/>
    <m/>
    <m/>
    <d v="2026-09-30T00:00:00"/>
    <s v="00"/>
    <m/>
    <x v="7"/>
    <s v="MedAid &amp; Suppl Pension ER"/>
    <n v="11.15"/>
    <x v="1"/>
    <s v="Calculated"/>
    <n v="0"/>
    <s v="N"/>
    <n v="2992.5"/>
  </r>
  <r>
    <m/>
    <m/>
    <m/>
    <m/>
    <m/>
    <m/>
    <d v="2026-09-30T00:00:00"/>
    <s v="10"/>
    <s v="U"/>
    <x v="8"/>
    <s v="Uniform Classic"/>
    <n v="145"/>
    <x v="2"/>
    <s v="Calculated"/>
    <n v="0"/>
    <s v="N"/>
    <n v="2992.5"/>
  </r>
  <r>
    <m/>
    <m/>
    <m/>
    <m/>
    <m/>
    <m/>
    <d v="2026-09-30T00:00:00"/>
    <s v="7Z"/>
    <s v="PER3IJ"/>
    <x v="28"/>
    <s v="PERS 3  WSIB"/>
    <n v="448.88"/>
    <x v="2"/>
    <s v="Calculated"/>
    <n v="0"/>
    <s v="N"/>
    <n v="2992.5"/>
  </r>
  <r>
    <m/>
    <m/>
    <m/>
    <m/>
    <m/>
    <m/>
    <d v="2026-09-30T00:00:00"/>
    <s v="7Z"/>
    <s v="PER3IJ"/>
    <x v="28"/>
    <s v="PERS 3  WSIB"/>
    <n v="166.98"/>
    <x v="1"/>
    <s v="Calculated"/>
    <n v="0"/>
    <s v="N"/>
    <n v="2992.5"/>
  </r>
  <r>
    <m/>
    <m/>
    <m/>
    <m/>
    <m/>
    <m/>
    <d v="2026-09-30T00:00:00"/>
    <s v="00"/>
    <m/>
    <x v="3"/>
    <s v="PFML - Medical Leave EE"/>
    <n v="1.61"/>
    <x v="0"/>
    <s v="Calculated"/>
    <n v="0"/>
    <s v="N"/>
    <n v="610.5"/>
  </r>
  <r>
    <m/>
    <m/>
    <m/>
    <m/>
    <m/>
    <m/>
    <d v="2026-09-30T00:00:00"/>
    <s v="00"/>
    <m/>
    <x v="0"/>
    <s v="PFML - Family Leave EE"/>
    <n v="3.32"/>
    <x v="0"/>
    <s v="Calculated"/>
    <n v="0"/>
    <s v="N"/>
    <n v="610.5"/>
  </r>
  <r>
    <m/>
    <m/>
    <m/>
    <m/>
    <m/>
    <m/>
    <d v="2026-09-30T00:00:00"/>
    <s v="00"/>
    <m/>
    <x v="2"/>
    <s v="MedAid &amp; Suppl Pension EE"/>
    <n v="4.59"/>
    <x v="0"/>
    <s v="Calculated"/>
    <n v="0"/>
    <s v="N"/>
    <n v="610.5"/>
  </r>
  <r>
    <m/>
    <m/>
    <m/>
    <m/>
    <m/>
    <m/>
    <d v="2026-09-30T00:00:00"/>
    <s v="00"/>
    <m/>
    <x v="7"/>
    <s v="MedAid &amp; Suppl Pension ER"/>
    <n v="4.59"/>
    <x v="1"/>
    <s v="Calculated"/>
    <n v="0"/>
    <s v="N"/>
    <n v="610.5"/>
  </r>
  <r>
    <m/>
    <m/>
    <m/>
    <m/>
    <m/>
    <m/>
    <d v="2026-09-30T00:00:00"/>
    <s v="00"/>
    <m/>
    <x v="5"/>
    <s v="Industrial Insurance ER"/>
    <n v="6.82"/>
    <x v="1"/>
    <s v="Calculated"/>
    <n v="0"/>
    <s v="N"/>
    <n v="610.5"/>
  </r>
  <r>
    <m/>
    <m/>
    <m/>
    <m/>
    <m/>
    <m/>
    <d v="2026-09-30T00:00:00"/>
    <s v="00"/>
    <m/>
    <x v="6"/>
    <s v="PFML - Medical Leave ER"/>
    <n v="1.97"/>
    <x v="1"/>
    <s v="Calculated"/>
    <n v="0"/>
    <s v="N"/>
    <n v="610.5"/>
  </r>
  <r>
    <m/>
    <m/>
    <m/>
    <m/>
    <m/>
    <m/>
    <d v="2026-09-30T00:00:00"/>
    <s v="00"/>
    <m/>
    <x v="13"/>
    <s v="MetLife"/>
    <n v="4.93"/>
    <x v="0"/>
    <s v="Calculated"/>
    <n v="0"/>
    <s v="N"/>
    <n v="4249.25"/>
  </r>
  <r>
    <m/>
    <m/>
    <m/>
    <m/>
    <m/>
    <m/>
    <d v="2026-09-30T00:00:00"/>
    <s v="00"/>
    <m/>
    <x v="2"/>
    <s v="MedAid &amp; Suppl Pension EE"/>
    <n v="11.15"/>
    <x v="0"/>
    <s v="Calculated"/>
    <n v="0"/>
    <s v="N"/>
    <n v="4249.25"/>
  </r>
  <r>
    <m/>
    <m/>
    <m/>
    <m/>
    <m/>
    <m/>
    <d v="2026-09-30T00:00:00"/>
    <s v="00"/>
    <m/>
    <x v="3"/>
    <s v="PFML - Medical Leave EE"/>
    <n v="11.22"/>
    <x v="0"/>
    <s v="Calculated"/>
    <n v="0"/>
    <s v="N"/>
    <n v="4249.25"/>
  </r>
  <r>
    <m/>
    <m/>
    <m/>
    <m/>
    <m/>
    <m/>
    <d v="2026-09-30T00:00:00"/>
    <s v="00"/>
    <m/>
    <x v="0"/>
    <s v="PFML - Family Leave EE"/>
    <n v="23.07"/>
    <x v="0"/>
    <s v="Calculated"/>
    <n v="0"/>
    <s v="N"/>
    <n v="4249.25"/>
  </r>
  <r>
    <m/>
    <m/>
    <m/>
    <m/>
    <m/>
    <m/>
    <d v="2026-09-30T00:00:00"/>
    <s v="00"/>
    <m/>
    <x v="21"/>
    <s v="Foundation - Bates"/>
    <n v="15"/>
    <x v="0"/>
    <s v="Calculated"/>
    <n v="0"/>
    <s v="N"/>
    <n v="4249.25"/>
  </r>
  <r>
    <m/>
    <m/>
    <m/>
    <m/>
    <m/>
    <m/>
    <d v="2026-09-30T00:00:00"/>
    <s v="00"/>
    <m/>
    <x v="17"/>
    <s v="Dues - WEA PTE"/>
    <n v="39.770000000000003"/>
    <x v="0"/>
    <s v="Calculated"/>
    <n v="0"/>
    <s v="N"/>
    <n v="4249.25"/>
  </r>
  <r>
    <m/>
    <m/>
    <m/>
    <m/>
    <m/>
    <m/>
    <d v="2026-09-30T00:00:00"/>
    <s v="00"/>
    <m/>
    <x v="6"/>
    <s v="PFML - Medical Leave ER"/>
    <n v="13.73"/>
    <x v="1"/>
    <s v="Calculated"/>
    <n v="0"/>
    <s v="N"/>
    <n v="4249.25"/>
  </r>
  <r>
    <m/>
    <m/>
    <m/>
    <m/>
    <m/>
    <m/>
    <d v="2026-09-30T00:00:00"/>
    <s v="00"/>
    <m/>
    <x v="7"/>
    <s v="MedAid &amp; Suppl Pension ER"/>
    <n v="11.15"/>
    <x v="1"/>
    <s v="Calculated"/>
    <n v="0"/>
    <s v="N"/>
    <n v="4249.25"/>
  </r>
  <r>
    <m/>
    <m/>
    <m/>
    <m/>
    <m/>
    <m/>
    <d v="2026-09-30T00:00:00"/>
    <s v="00"/>
    <m/>
    <x v="5"/>
    <s v="Industrial Insurance ER"/>
    <n v="16.54"/>
    <x v="1"/>
    <s v="Calculated"/>
    <n v="0"/>
    <s v="N"/>
    <n v="4249.25"/>
  </r>
  <r>
    <m/>
    <m/>
    <m/>
    <m/>
    <m/>
    <m/>
    <d v="2026-09-30T00:00:00"/>
    <s v="10"/>
    <s v="U"/>
    <x v="8"/>
    <s v="Uniform Classic"/>
    <n v="199.5"/>
    <x v="2"/>
    <s v="Calculated"/>
    <n v="0"/>
    <s v="N"/>
    <n v="4249.25"/>
  </r>
  <r>
    <m/>
    <m/>
    <m/>
    <m/>
    <m/>
    <m/>
    <d v="2026-09-30T00:00:00"/>
    <s v="31"/>
    <s v="OLTD11"/>
    <x v="9"/>
    <s v="Long Term Disability"/>
    <n v="15.6"/>
    <x v="0"/>
    <s v="Calculated"/>
    <n v="0"/>
    <s v="N"/>
    <n v="4249.25"/>
  </r>
  <r>
    <m/>
    <m/>
    <m/>
    <m/>
    <m/>
    <m/>
    <d v="2026-09-30T00:00:00"/>
    <s v="7Z"/>
    <s v="PER2"/>
    <x v="15"/>
    <s v="PERS Plan 2"/>
    <n v="228.61"/>
    <x v="2"/>
    <s v="Calculated"/>
    <n v="0"/>
    <s v="N"/>
    <n v="4249.25"/>
  </r>
  <r>
    <m/>
    <m/>
    <m/>
    <m/>
    <m/>
    <m/>
    <d v="2026-09-30T00:00:00"/>
    <s v="7Z"/>
    <s v="PER2"/>
    <x v="15"/>
    <s v="PERS Plan 2"/>
    <n v="237.11"/>
    <x v="1"/>
    <s v="Calculated"/>
    <n v="0"/>
    <s v="N"/>
    <n v="4249.25"/>
  </r>
  <r>
    <m/>
    <m/>
    <m/>
    <m/>
    <m/>
    <m/>
    <d v="2026-09-30T00:00:00"/>
    <s v="00"/>
    <m/>
    <x v="3"/>
    <s v="PFML - Medical Leave EE"/>
    <n v="8.86"/>
    <x v="0"/>
    <s v="Calculated"/>
    <n v="0"/>
    <s v="N"/>
    <n v="3356.79"/>
  </r>
  <r>
    <m/>
    <m/>
    <m/>
    <m/>
    <m/>
    <m/>
    <d v="2026-09-30T00:00:00"/>
    <s v="00"/>
    <m/>
    <x v="0"/>
    <s v="PFML - Family Leave EE"/>
    <n v="18.23"/>
    <x v="0"/>
    <s v="Calculated"/>
    <n v="0"/>
    <s v="N"/>
    <n v="3356.79"/>
  </r>
  <r>
    <m/>
    <m/>
    <m/>
    <m/>
    <m/>
    <m/>
    <d v="2026-09-30T00:00:00"/>
    <s v="00"/>
    <m/>
    <x v="21"/>
    <s v="Foundation - Bates"/>
    <n v="5"/>
    <x v="0"/>
    <s v="Calculated"/>
    <n v="0"/>
    <s v="N"/>
    <n v="3356.79"/>
  </r>
  <r>
    <m/>
    <m/>
    <m/>
    <m/>
    <m/>
    <m/>
    <d v="2026-09-30T00:00:00"/>
    <s v="00"/>
    <m/>
    <x v="17"/>
    <s v="Dues - WEA PTE"/>
    <n v="39.770000000000003"/>
    <x v="0"/>
    <s v="Calculated"/>
    <n v="0"/>
    <s v="N"/>
    <n v="3356.79"/>
  </r>
  <r>
    <m/>
    <m/>
    <m/>
    <m/>
    <m/>
    <m/>
    <d v="2026-09-30T00:00:00"/>
    <s v="00"/>
    <m/>
    <x v="2"/>
    <s v="MedAid &amp; Suppl Pension EE"/>
    <n v="11.15"/>
    <x v="0"/>
    <s v="Calculated"/>
    <n v="0"/>
    <s v="N"/>
    <n v="3356.79"/>
  </r>
  <r>
    <m/>
    <m/>
    <m/>
    <m/>
    <m/>
    <m/>
    <d v="2026-09-30T00:00:00"/>
    <s v="00"/>
    <m/>
    <x v="13"/>
    <s v="MetLife"/>
    <n v="15.42"/>
    <x v="0"/>
    <s v="Calculated"/>
    <n v="0"/>
    <s v="N"/>
    <n v="3356.79"/>
  </r>
  <r>
    <m/>
    <m/>
    <m/>
    <m/>
    <m/>
    <m/>
    <d v="2026-09-30T00:00:00"/>
    <s v="00"/>
    <m/>
    <x v="5"/>
    <s v="Industrial Insurance ER"/>
    <n v="16.54"/>
    <x v="1"/>
    <s v="Calculated"/>
    <n v="0"/>
    <s v="N"/>
    <n v="3356.79"/>
  </r>
  <r>
    <m/>
    <m/>
    <m/>
    <m/>
    <m/>
    <m/>
    <d v="2026-09-30T00:00:00"/>
    <s v="00"/>
    <m/>
    <x v="7"/>
    <s v="MedAid &amp; Suppl Pension ER"/>
    <n v="11.15"/>
    <x v="1"/>
    <s v="Calculated"/>
    <n v="0"/>
    <s v="N"/>
    <n v="3356.79"/>
  </r>
  <r>
    <m/>
    <m/>
    <m/>
    <m/>
    <m/>
    <m/>
    <d v="2026-09-30T00:00:00"/>
    <s v="00"/>
    <m/>
    <x v="6"/>
    <s v="PFML - Medical Leave ER"/>
    <n v="10.84"/>
    <x v="1"/>
    <s v="Calculated"/>
    <n v="0"/>
    <s v="N"/>
    <n v="3356.79"/>
  </r>
  <r>
    <m/>
    <m/>
    <m/>
    <m/>
    <m/>
    <m/>
    <d v="2026-09-30T00:00:00"/>
    <s v="10"/>
    <s v="U"/>
    <x v="8"/>
    <s v="Uniform Classic"/>
    <n v="199.5"/>
    <x v="2"/>
    <s v="Calculated"/>
    <n v="0"/>
    <s v="N"/>
    <n v="3356.79"/>
  </r>
  <r>
    <m/>
    <m/>
    <m/>
    <m/>
    <m/>
    <m/>
    <d v="2026-09-30T00:00:00"/>
    <s v="31"/>
    <s v="OLTD11"/>
    <x v="9"/>
    <s v="Long Term Disability"/>
    <n v="13.09"/>
    <x v="0"/>
    <s v="Calculated"/>
    <n v="0"/>
    <s v="N"/>
    <n v="3356.79"/>
  </r>
  <r>
    <m/>
    <m/>
    <m/>
    <m/>
    <m/>
    <m/>
    <d v="2026-09-30T00:00:00"/>
    <s v="49"/>
    <s v="SAV02"/>
    <x v="11"/>
    <s v="Wa State Deferred Comp Plan"/>
    <n v="100.7"/>
    <x v="2"/>
    <s v="Calculated"/>
    <n v="0"/>
    <s v="N"/>
    <n v="3356.79"/>
  </r>
  <r>
    <m/>
    <m/>
    <m/>
    <m/>
    <m/>
    <m/>
    <d v="2026-09-30T00:00:00"/>
    <s v="7Z"/>
    <s v="PER2"/>
    <x v="15"/>
    <s v="PERS Plan 2"/>
    <n v="180.6"/>
    <x v="2"/>
    <s v="Calculated"/>
    <n v="0"/>
    <s v="N"/>
    <n v="3356.79"/>
  </r>
  <r>
    <m/>
    <m/>
    <m/>
    <m/>
    <m/>
    <m/>
    <d v="2026-09-30T00:00:00"/>
    <s v="7Z"/>
    <s v="PER2"/>
    <x v="15"/>
    <s v="PERS Plan 2"/>
    <n v="187.31"/>
    <x v="1"/>
    <s v="Calculated"/>
    <n v="0"/>
    <s v="N"/>
    <n v="3356.79"/>
  </r>
  <r>
    <m/>
    <m/>
    <m/>
    <m/>
    <m/>
    <m/>
    <d v="2026-09-30T00:00:00"/>
    <s v="00"/>
    <m/>
    <x v="3"/>
    <s v="PFML - Medical Leave EE"/>
    <n v="11.41"/>
    <x v="0"/>
    <s v="Calculated"/>
    <n v="0"/>
    <s v="N"/>
    <n v="4322.0600000000004"/>
  </r>
  <r>
    <m/>
    <m/>
    <m/>
    <m/>
    <m/>
    <m/>
    <d v="2026-09-30T00:00:00"/>
    <s v="00"/>
    <m/>
    <x v="0"/>
    <s v="PFML - Family Leave EE"/>
    <n v="23.47"/>
    <x v="0"/>
    <s v="Calculated"/>
    <n v="0"/>
    <s v="N"/>
    <n v="4322.0600000000004"/>
  </r>
  <r>
    <m/>
    <m/>
    <m/>
    <m/>
    <m/>
    <m/>
    <d v="2026-09-30T00:00:00"/>
    <s v="00"/>
    <m/>
    <x v="2"/>
    <s v="MedAid &amp; Suppl Pension EE"/>
    <n v="11.15"/>
    <x v="0"/>
    <s v="Calculated"/>
    <n v="0"/>
    <s v="N"/>
    <n v="4322.0600000000004"/>
  </r>
  <r>
    <m/>
    <m/>
    <m/>
    <m/>
    <m/>
    <m/>
    <d v="2026-09-30T00:00:00"/>
    <s v="00"/>
    <m/>
    <x v="13"/>
    <s v="MetLife"/>
    <n v="89.34"/>
    <x v="0"/>
    <s v="Calculated"/>
    <n v="0"/>
    <s v="N"/>
    <n v="4322.0600000000004"/>
  </r>
  <r>
    <m/>
    <m/>
    <m/>
    <m/>
    <m/>
    <m/>
    <d v="2026-09-30T00:00:00"/>
    <s v="00"/>
    <m/>
    <x v="7"/>
    <s v="MedAid &amp; Suppl Pension ER"/>
    <n v="11.15"/>
    <x v="1"/>
    <s v="Calculated"/>
    <n v="0"/>
    <s v="N"/>
    <n v="4322.0600000000004"/>
  </r>
  <r>
    <m/>
    <m/>
    <m/>
    <m/>
    <m/>
    <m/>
    <d v="2026-09-30T00:00:00"/>
    <s v="00"/>
    <m/>
    <x v="5"/>
    <s v="Industrial Insurance ER"/>
    <n v="16.54"/>
    <x v="1"/>
    <s v="Calculated"/>
    <n v="0"/>
    <s v="N"/>
    <n v="4322.0600000000004"/>
  </r>
  <r>
    <m/>
    <m/>
    <m/>
    <m/>
    <m/>
    <m/>
    <d v="2026-09-30T00:00:00"/>
    <s v="00"/>
    <m/>
    <x v="4"/>
    <s v="HERP Supplemental Funding"/>
    <n v="5.62"/>
    <x v="1"/>
    <s v="Calculated"/>
    <n v="0"/>
    <s v="N"/>
    <n v="4322.0600000000004"/>
  </r>
  <r>
    <m/>
    <m/>
    <m/>
    <m/>
    <m/>
    <m/>
    <d v="2026-09-30T00:00:00"/>
    <s v="00"/>
    <m/>
    <x v="6"/>
    <s v="PFML - Medical Leave ER"/>
    <n v="13.96"/>
    <x v="1"/>
    <s v="Calculated"/>
    <n v="0"/>
    <s v="N"/>
    <n v="4322.0600000000004"/>
  </r>
  <r>
    <m/>
    <m/>
    <m/>
    <m/>
    <m/>
    <m/>
    <d v="2026-09-30T00:00:00"/>
    <s v="10"/>
    <s v="U"/>
    <x v="8"/>
    <s v="Uniform Classic"/>
    <n v="145"/>
    <x v="2"/>
    <s v="Calculated"/>
    <n v="0"/>
    <s v="N"/>
    <n v="4322.0600000000004"/>
  </r>
  <r>
    <m/>
    <m/>
    <m/>
    <m/>
    <m/>
    <m/>
    <d v="2026-09-30T00:00:00"/>
    <s v="31"/>
    <s v="OLTD03"/>
    <x v="9"/>
    <s v="Long Term Disability"/>
    <n v="20.69"/>
    <x v="0"/>
    <s v="Calculated"/>
    <n v="0"/>
    <s v="N"/>
    <n v="4322.0600000000004"/>
  </r>
  <r>
    <m/>
    <m/>
    <m/>
    <m/>
    <m/>
    <m/>
    <d v="2026-09-30T00:00:00"/>
    <s v="7X"/>
    <s v="SBRP3"/>
    <x v="10"/>
    <s v="SBRP (TIAA-CREF)"/>
    <n v="432.21"/>
    <x v="2"/>
    <s v="Calculated"/>
    <n v="0"/>
    <s v="N"/>
    <n v="4322.0600000000004"/>
  </r>
  <r>
    <m/>
    <m/>
    <m/>
    <m/>
    <m/>
    <m/>
    <d v="2026-09-30T00:00:00"/>
    <s v="7X"/>
    <s v="SBRP3"/>
    <x v="10"/>
    <s v="SBRP (TIAA-CREF)"/>
    <n v="432.21"/>
    <x v="1"/>
    <s v="Calculated"/>
    <n v="0"/>
    <s v="N"/>
    <n v="4322.0600000000004"/>
  </r>
  <r>
    <m/>
    <m/>
    <m/>
    <m/>
    <m/>
    <m/>
    <d v="2026-09-30T00:00:00"/>
    <s v="00"/>
    <m/>
    <x v="2"/>
    <s v="MedAid &amp; Suppl Pension EE"/>
    <n v="11.15"/>
    <x v="0"/>
    <s v="Calculated"/>
    <n v="0"/>
    <s v="N"/>
    <n v="4247.92"/>
  </r>
  <r>
    <m/>
    <m/>
    <m/>
    <m/>
    <m/>
    <m/>
    <d v="2026-09-30T00:00:00"/>
    <s v="00"/>
    <m/>
    <x v="3"/>
    <s v="PFML - Medical Leave EE"/>
    <n v="11.21"/>
    <x v="0"/>
    <s v="Calculated"/>
    <n v="0"/>
    <s v="N"/>
    <n v="4247.92"/>
  </r>
  <r>
    <m/>
    <m/>
    <m/>
    <m/>
    <m/>
    <m/>
    <d v="2026-09-30T00:00:00"/>
    <s v="00"/>
    <m/>
    <x v="0"/>
    <s v="PFML - Family Leave EE"/>
    <n v="23.07"/>
    <x v="0"/>
    <s v="Calculated"/>
    <n v="0"/>
    <s v="N"/>
    <n v="4247.92"/>
  </r>
  <r>
    <m/>
    <m/>
    <m/>
    <m/>
    <m/>
    <m/>
    <d v="2026-09-30T00:00:00"/>
    <s v="00"/>
    <m/>
    <x v="20"/>
    <s v="Pension - IOUE Custodian"/>
    <n v="86.67"/>
    <x v="2"/>
    <s v="Calculated"/>
    <n v="0"/>
    <s v="N"/>
    <n v="4247.92"/>
  </r>
  <r>
    <m/>
    <m/>
    <m/>
    <m/>
    <m/>
    <m/>
    <d v="2026-09-30T00:00:00"/>
    <s v="00"/>
    <m/>
    <x v="5"/>
    <s v="Industrial Insurance ER"/>
    <n v="16.54"/>
    <x v="1"/>
    <s v="Calculated"/>
    <n v="0"/>
    <s v="N"/>
    <n v="4247.92"/>
  </r>
  <r>
    <m/>
    <m/>
    <m/>
    <m/>
    <m/>
    <m/>
    <d v="2026-09-30T00:00:00"/>
    <s v="00"/>
    <m/>
    <x v="7"/>
    <s v="MedAid &amp; Suppl Pension ER"/>
    <n v="11.15"/>
    <x v="1"/>
    <s v="Calculated"/>
    <n v="0"/>
    <s v="N"/>
    <n v="4247.92"/>
  </r>
  <r>
    <m/>
    <m/>
    <m/>
    <m/>
    <m/>
    <m/>
    <d v="2026-09-30T00:00:00"/>
    <s v="00"/>
    <m/>
    <x v="6"/>
    <s v="PFML - Medical Leave ER"/>
    <n v="13.72"/>
    <x v="1"/>
    <s v="Calculated"/>
    <n v="0"/>
    <s v="N"/>
    <n v="4247.92"/>
  </r>
  <r>
    <m/>
    <m/>
    <m/>
    <m/>
    <m/>
    <m/>
    <d v="2026-09-30T00:00:00"/>
    <s v="10"/>
    <s v="U"/>
    <x v="8"/>
    <s v="Uniform Classic"/>
    <n v="127"/>
    <x v="2"/>
    <s v="Calculated"/>
    <n v="0"/>
    <s v="N"/>
    <n v="4247.92"/>
  </r>
  <r>
    <m/>
    <m/>
    <m/>
    <m/>
    <m/>
    <m/>
    <d v="2026-09-30T00:00:00"/>
    <s v="31"/>
    <s v="OLTD18"/>
    <x v="9"/>
    <s v="Long Term Disability"/>
    <n v="10.199999999999999"/>
    <x v="0"/>
    <s v="Calculated"/>
    <n v="0"/>
    <s v="N"/>
    <n v="4247.92"/>
  </r>
  <r>
    <m/>
    <m/>
    <m/>
    <m/>
    <m/>
    <m/>
    <d v="2026-09-30T00:00:00"/>
    <s v="49"/>
    <s v="SAV02"/>
    <x v="11"/>
    <s v="Wa State Deferred Comp Plan"/>
    <n v="127.44"/>
    <x v="2"/>
    <s v="Calculated"/>
    <n v="0"/>
    <s v="N"/>
    <n v="4247.92"/>
  </r>
  <r>
    <m/>
    <m/>
    <m/>
    <m/>
    <m/>
    <m/>
    <d v="2026-09-30T00:00:00"/>
    <s v="7Z"/>
    <s v="PER2"/>
    <x v="15"/>
    <s v="PERS Plan 2"/>
    <n v="228.54"/>
    <x v="2"/>
    <s v="Calculated"/>
    <n v="0"/>
    <s v="N"/>
    <n v="4247.92"/>
  </r>
  <r>
    <m/>
    <m/>
    <m/>
    <m/>
    <m/>
    <m/>
    <d v="2026-09-30T00:00:00"/>
    <s v="7Z"/>
    <s v="PER2"/>
    <x v="15"/>
    <s v="PERS Plan 2"/>
    <n v="237.03"/>
    <x v="1"/>
    <s v="Calculated"/>
    <n v="0"/>
    <s v="N"/>
    <n v="4247.92"/>
  </r>
  <r>
    <m/>
    <m/>
    <m/>
    <m/>
    <m/>
    <m/>
    <d v="2026-09-30T00:00:00"/>
    <s v="00"/>
    <m/>
    <x v="0"/>
    <s v="PFML - Family Leave EE"/>
    <n v="13.97"/>
    <x v="0"/>
    <s v="Calculated"/>
    <n v="0"/>
    <s v="N"/>
    <n v="2572.75"/>
  </r>
  <r>
    <m/>
    <m/>
    <m/>
    <m/>
    <m/>
    <m/>
    <d v="2026-09-30T00:00:00"/>
    <s v="00"/>
    <m/>
    <x v="3"/>
    <s v="PFML - Medical Leave EE"/>
    <n v="6.79"/>
    <x v="0"/>
    <s v="Calculated"/>
    <n v="0"/>
    <s v="N"/>
    <n v="2572.75"/>
  </r>
  <r>
    <m/>
    <m/>
    <m/>
    <m/>
    <m/>
    <m/>
    <d v="2026-09-30T00:00:00"/>
    <s v="00"/>
    <m/>
    <x v="2"/>
    <s v="MedAid &amp; Suppl Pension EE"/>
    <n v="11.15"/>
    <x v="0"/>
    <s v="Calculated"/>
    <n v="0"/>
    <s v="N"/>
    <n v="2572.75"/>
  </r>
  <r>
    <m/>
    <m/>
    <m/>
    <m/>
    <m/>
    <m/>
    <d v="2026-09-30T00:00:00"/>
    <s v="00"/>
    <m/>
    <x v="6"/>
    <s v="PFML - Medical Leave ER"/>
    <n v="8.31"/>
    <x v="1"/>
    <s v="Calculated"/>
    <n v="0"/>
    <s v="N"/>
    <n v="2572.75"/>
  </r>
  <r>
    <m/>
    <m/>
    <m/>
    <m/>
    <m/>
    <m/>
    <d v="2026-09-30T00:00:00"/>
    <s v="00"/>
    <m/>
    <x v="7"/>
    <s v="MedAid &amp; Suppl Pension ER"/>
    <n v="11.15"/>
    <x v="1"/>
    <s v="Calculated"/>
    <n v="0"/>
    <s v="N"/>
    <n v="2572.75"/>
  </r>
  <r>
    <m/>
    <m/>
    <m/>
    <m/>
    <m/>
    <m/>
    <d v="2026-09-30T00:00:00"/>
    <s v="00"/>
    <m/>
    <x v="5"/>
    <s v="Industrial Insurance ER"/>
    <n v="16.54"/>
    <x v="1"/>
    <s v="Calculated"/>
    <n v="0"/>
    <s v="N"/>
    <n v="2572.75"/>
  </r>
  <r>
    <m/>
    <m/>
    <m/>
    <m/>
    <m/>
    <m/>
    <d v="2026-09-30T00:00:00"/>
    <s v="10"/>
    <s v="CV"/>
    <x v="37"/>
    <s v="Kaiser WA Value"/>
    <n v="131.5"/>
    <x v="2"/>
    <s v="Calculated"/>
    <n v="0"/>
    <s v="N"/>
    <n v="2572.75"/>
  </r>
  <r>
    <m/>
    <m/>
    <m/>
    <m/>
    <m/>
    <m/>
    <d v="2026-09-30T00:00:00"/>
    <s v="31"/>
    <s v="OLTD11"/>
    <x v="9"/>
    <s v="Long Term Disability"/>
    <n v="10.039999999999999"/>
    <x v="0"/>
    <s v="Calculated"/>
    <n v="0"/>
    <s v="N"/>
    <n v="2572.75"/>
  </r>
  <r>
    <m/>
    <m/>
    <m/>
    <m/>
    <m/>
    <m/>
    <d v="2026-09-30T00:00:00"/>
    <s v="7Z"/>
    <s v="PER2"/>
    <x v="15"/>
    <s v="PERS Plan 2"/>
    <n v="138.41"/>
    <x v="2"/>
    <s v="Calculated"/>
    <n v="0"/>
    <s v="N"/>
    <n v="2572.75"/>
  </r>
  <r>
    <m/>
    <m/>
    <m/>
    <m/>
    <m/>
    <m/>
    <d v="2026-09-30T00:00:00"/>
    <s v="7Z"/>
    <s v="PER2"/>
    <x v="15"/>
    <s v="PERS Plan 2"/>
    <n v="143.56"/>
    <x v="1"/>
    <s v="Calculated"/>
    <n v="0"/>
    <s v="N"/>
    <n v="2572.75"/>
  </r>
  <r>
    <m/>
    <m/>
    <m/>
    <m/>
    <m/>
    <m/>
    <d v="2026-09-30T00:00:00"/>
    <s v="00"/>
    <m/>
    <x v="3"/>
    <s v="PFML - Medical Leave EE"/>
    <n v="11.13"/>
    <x v="0"/>
    <s v="Calculated"/>
    <n v="0"/>
    <s v="N"/>
    <n v="4214.7700000000004"/>
  </r>
  <r>
    <m/>
    <m/>
    <m/>
    <m/>
    <m/>
    <m/>
    <d v="2026-09-30T00:00:00"/>
    <s v="00"/>
    <m/>
    <x v="0"/>
    <s v="PFML - Family Leave EE"/>
    <n v="22.89"/>
    <x v="0"/>
    <s v="Calculated"/>
    <n v="0"/>
    <s v="N"/>
    <n v="4214.7700000000004"/>
  </r>
  <r>
    <m/>
    <m/>
    <m/>
    <m/>
    <m/>
    <m/>
    <d v="2026-09-30T00:00:00"/>
    <s v="00"/>
    <m/>
    <x v="2"/>
    <s v="MedAid &amp; Suppl Pension EE"/>
    <n v="11.15"/>
    <x v="0"/>
    <s v="Calculated"/>
    <n v="0"/>
    <s v="N"/>
    <n v="4214.7700000000004"/>
  </r>
  <r>
    <m/>
    <m/>
    <m/>
    <m/>
    <m/>
    <m/>
    <d v="2026-09-30T00:00:00"/>
    <s v="00"/>
    <m/>
    <x v="5"/>
    <s v="Industrial Insurance ER"/>
    <n v="16.54"/>
    <x v="1"/>
    <s v="Calculated"/>
    <n v="0"/>
    <s v="N"/>
    <n v="4214.7700000000004"/>
  </r>
  <r>
    <m/>
    <m/>
    <m/>
    <m/>
    <m/>
    <m/>
    <d v="2026-09-30T00:00:00"/>
    <s v="00"/>
    <m/>
    <x v="6"/>
    <s v="PFML - Medical Leave ER"/>
    <n v="13.61"/>
    <x v="1"/>
    <s v="Calculated"/>
    <n v="0"/>
    <s v="N"/>
    <n v="4214.7700000000004"/>
  </r>
  <r>
    <m/>
    <m/>
    <m/>
    <m/>
    <m/>
    <m/>
    <d v="2026-09-30T00:00:00"/>
    <s v="00"/>
    <m/>
    <x v="7"/>
    <s v="MedAid &amp; Suppl Pension ER"/>
    <n v="11.15"/>
    <x v="1"/>
    <s v="Calculated"/>
    <n v="0"/>
    <s v="N"/>
    <n v="4214.7700000000004"/>
  </r>
  <r>
    <m/>
    <m/>
    <m/>
    <m/>
    <m/>
    <m/>
    <d v="2026-09-30T00:00:00"/>
    <s v="10"/>
    <s v="C"/>
    <x v="27"/>
    <s v="Kaiser WA Classic"/>
    <n v="70.5"/>
    <x v="2"/>
    <s v="Calculated"/>
    <n v="0"/>
    <s v="N"/>
    <n v="4214.7700000000004"/>
  </r>
  <r>
    <m/>
    <m/>
    <m/>
    <m/>
    <m/>
    <m/>
    <d v="2026-09-30T00:00:00"/>
    <s v="31"/>
    <s v="OLTD11"/>
    <x v="9"/>
    <s v="Long Term Disability"/>
    <n v="16.440000000000001"/>
    <x v="0"/>
    <s v="Calculated"/>
    <n v="0"/>
    <s v="N"/>
    <n v="4214.7700000000004"/>
  </r>
  <r>
    <m/>
    <m/>
    <m/>
    <m/>
    <m/>
    <m/>
    <d v="2026-09-30T00:00:00"/>
    <s v="49"/>
    <s v="SAV02"/>
    <x v="11"/>
    <s v="Wa State Deferred Comp Plan"/>
    <n v="126.44"/>
    <x v="2"/>
    <s v="Calculated"/>
    <n v="0"/>
    <s v="N"/>
    <n v="4214.7700000000004"/>
  </r>
  <r>
    <m/>
    <m/>
    <m/>
    <m/>
    <m/>
    <m/>
    <d v="2026-09-30T00:00:00"/>
    <s v="7Y"/>
    <s v="TRS3SB"/>
    <x v="39"/>
    <s v="TRS 3 Self Investment"/>
    <n v="210.74"/>
    <x v="2"/>
    <s v="Calculated"/>
    <n v="0"/>
    <s v="N"/>
    <n v="4214.7700000000004"/>
  </r>
  <r>
    <m/>
    <m/>
    <m/>
    <m/>
    <m/>
    <m/>
    <d v="2026-09-30T00:00:00"/>
    <s v="7Y"/>
    <s v="TRS3SB"/>
    <x v="39"/>
    <s v="TRS 3 Self Investment"/>
    <n v="326.22000000000003"/>
    <x v="1"/>
    <s v="Calculated"/>
    <n v="0"/>
    <s v="N"/>
    <n v="4214.7700000000004"/>
  </r>
  <r>
    <m/>
    <m/>
    <m/>
    <m/>
    <m/>
    <m/>
    <d v="2026-09-30T00:00:00"/>
    <s v="00"/>
    <m/>
    <x v="2"/>
    <s v="MedAid &amp; Suppl Pension EE"/>
    <n v="2.9"/>
    <x v="0"/>
    <s v="Calculated"/>
    <n v="0"/>
    <s v="N"/>
    <n v="1170.83"/>
  </r>
  <r>
    <m/>
    <m/>
    <m/>
    <m/>
    <m/>
    <m/>
    <d v="2026-09-30T00:00:00"/>
    <s v="00"/>
    <m/>
    <x v="0"/>
    <s v="PFML - Family Leave EE"/>
    <n v="6.36"/>
    <x v="0"/>
    <s v="Calculated"/>
    <n v="0"/>
    <s v="N"/>
    <n v="1170.83"/>
  </r>
  <r>
    <m/>
    <m/>
    <m/>
    <m/>
    <m/>
    <m/>
    <d v="2026-09-30T00:00:00"/>
    <s v="00"/>
    <m/>
    <x v="3"/>
    <s v="PFML - Medical Leave EE"/>
    <n v="3.09"/>
    <x v="0"/>
    <s v="Calculated"/>
    <n v="0"/>
    <s v="N"/>
    <n v="1170.83"/>
  </r>
  <r>
    <m/>
    <m/>
    <m/>
    <m/>
    <m/>
    <m/>
    <d v="2026-09-30T00:00:00"/>
    <s v="00"/>
    <m/>
    <x v="7"/>
    <s v="MedAid &amp; Suppl Pension ER"/>
    <n v="2.9"/>
    <x v="1"/>
    <s v="Calculated"/>
    <n v="0"/>
    <s v="N"/>
    <n v="1170.83"/>
  </r>
  <r>
    <m/>
    <m/>
    <m/>
    <m/>
    <m/>
    <m/>
    <d v="2026-09-30T00:00:00"/>
    <s v="00"/>
    <m/>
    <x v="5"/>
    <s v="Industrial Insurance ER"/>
    <n v="4.3"/>
    <x v="1"/>
    <s v="Calculated"/>
    <n v="0"/>
    <s v="N"/>
    <n v="1170.83"/>
  </r>
  <r>
    <m/>
    <m/>
    <m/>
    <m/>
    <m/>
    <m/>
    <d v="2026-09-30T00:00:00"/>
    <s v="00"/>
    <m/>
    <x v="4"/>
    <s v="HERP Supplemental Funding"/>
    <n v="1.52"/>
    <x v="1"/>
    <s v="Calculated"/>
    <n v="0"/>
    <s v="N"/>
    <n v="1170.83"/>
  </r>
  <r>
    <m/>
    <m/>
    <m/>
    <m/>
    <m/>
    <m/>
    <d v="2026-09-30T00:00:00"/>
    <s v="00"/>
    <m/>
    <x v="6"/>
    <s v="PFML - Medical Leave ER"/>
    <n v="3.78"/>
    <x v="1"/>
    <s v="Calculated"/>
    <n v="0"/>
    <s v="N"/>
    <n v="1170.83"/>
  </r>
  <r>
    <m/>
    <m/>
    <m/>
    <m/>
    <m/>
    <m/>
    <d v="2026-09-30T00:00:00"/>
    <s v="7X"/>
    <s v="SBRP2"/>
    <x v="10"/>
    <s v="SBRP (TIAA-CREF)"/>
    <n v="87.81"/>
    <x v="2"/>
    <s v="Calculated"/>
    <n v="0"/>
    <s v="N"/>
    <n v="1170.83"/>
  </r>
  <r>
    <m/>
    <m/>
    <m/>
    <m/>
    <m/>
    <m/>
    <d v="2026-09-30T00:00:00"/>
    <s v="7X"/>
    <s v="SBRP2"/>
    <x v="10"/>
    <s v="SBRP (TIAA-CREF)"/>
    <n v="87.81"/>
    <x v="1"/>
    <s v="Calculated"/>
    <n v="0"/>
    <s v="N"/>
    <n v="1170.83"/>
  </r>
  <r>
    <m/>
    <m/>
    <m/>
    <m/>
    <m/>
    <m/>
    <d v="2026-09-30T00:00:00"/>
    <s v="00"/>
    <m/>
    <x v="2"/>
    <s v="MedAid &amp; Suppl Pension EE"/>
    <n v="11.15"/>
    <x v="0"/>
    <s v="Calculated"/>
    <n v="0"/>
    <s v="N"/>
    <n v="3207.54"/>
  </r>
  <r>
    <m/>
    <m/>
    <m/>
    <m/>
    <m/>
    <m/>
    <d v="2026-09-30T00:00:00"/>
    <s v="00"/>
    <m/>
    <x v="17"/>
    <s v="Dues - WEA PTE"/>
    <n v="39.770000000000003"/>
    <x v="0"/>
    <s v="Calculated"/>
    <n v="0"/>
    <s v="N"/>
    <n v="3207.54"/>
  </r>
  <r>
    <m/>
    <m/>
    <m/>
    <m/>
    <m/>
    <m/>
    <d v="2026-09-30T00:00:00"/>
    <s v="00"/>
    <m/>
    <x v="0"/>
    <s v="PFML - Family Leave EE"/>
    <n v="17.420000000000002"/>
    <x v="0"/>
    <s v="Calculated"/>
    <n v="0"/>
    <s v="N"/>
    <n v="3207.54"/>
  </r>
  <r>
    <m/>
    <m/>
    <m/>
    <m/>
    <m/>
    <m/>
    <d v="2026-09-30T00:00:00"/>
    <s v="00"/>
    <m/>
    <x v="3"/>
    <s v="PFML - Medical Leave EE"/>
    <n v="8.4700000000000006"/>
    <x v="0"/>
    <s v="Calculated"/>
    <n v="0"/>
    <s v="N"/>
    <n v="3207.54"/>
  </r>
  <r>
    <m/>
    <m/>
    <m/>
    <m/>
    <m/>
    <m/>
    <d v="2026-09-30T00:00:00"/>
    <s v="00"/>
    <m/>
    <x v="6"/>
    <s v="PFML - Medical Leave ER"/>
    <n v="10.36"/>
    <x v="1"/>
    <s v="Calculated"/>
    <n v="0"/>
    <s v="N"/>
    <n v="3207.54"/>
  </r>
  <r>
    <m/>
    <m/>
    <m/>
    <m/>
    <m/>
    <m/>
    <d v="2026-09-30T00:00:00"/>
    <s v="00"/>
    <m/>
    <x v="5"/>
    <s v="Industrial Insurance ER"/>
    <n v="16.54"/>
    <x v="1"/>
    <s v="Calculated"/>
    <n v="0"/>
    <s v="N"/>
    <n v="3207.54"/>
  </r>
  <r>
    <m/>
    <m/>
    <m/>
    <m/>
    <m/>
    <m/>
    <d v="2026-09-30T00:00:00"/>
    <s v="00"/>
    <m/>
    <x v="7"/>
    <s v="MedAid &amp; Suppl Pension ER"/>
    <n v="11.15"/>
    <x v="1"/>
    <s v="Calculated"/>
    <n v="0"/>
    <s v="N"/>
    <n v="3207.54"/>
  </r>
  <r>
    <m/>
    <m/>
    <m/>
    <m/>
    <m/>
    <m/>
    <d v="2026-09-30T00:00:00"/>
    <s v="31"/>
    <s v="OLTD11"/>
    <x v="9"/>
    <s v="Long Term Disability"/>
    <n v="12.51"/>
    <x v="0"/>
    <s v="Calculated"/>
    <n v="0"/>
    <s v="N"/>
    <n v="3207.54"/>
  </r>
  <r>
    <m/>
    <m/>
    <m/>
    <m/>
    <m/>
    <m/>
    <d v="2026-09-30T00:00:00"/>
    <s v="49"/>
    <s v="SAV02"/>
    <x v="11"/>
    <s v="Wa State Deferred Comp Plan"/>
    <n v="96.23"/>
    <x v="2"/>
    <s v="Calculated"/>
    <n v="0"/>
    <s v="N"/>
    <n v="3207.54"/>
  </r>
  <r>
    <m/>
    <m/>
    <m/>
    <m/>
    <m/>
    <m/>
    <d v="2026-09-30T00:00:00"/>
    <s v="7Z"/>
    <s v="PER3SH"/>
    <x v="12"/>
    <s v="PERS 3 Self Investment"/>
    <n v="224.53"/>
    <x v="2"/>
    <s v="Calculated"/>
    <n v="0"/>
    <s v="N"/>
    <n v="3207.54"/>
  </r>
  <r>
    <m/>
    <m/>
    <m/>
    <m/>
    <m/>
    <m/>
    <d v="2026-09-30T00:00:00"/>
    <s v="7Z"/>
    <s v="PER3SH"/>
    <x v="12"/>
    <s v="PERS 3 Self Investment"/>
    <n v="178.98"/>
    <x v="1"/>
    <s v="Calculated"/>
    <n v="0"/>
    <s v="N"/>
    <n v="3207.54"/>
  </r>
  <r>
    <m/>
    <m/>
    <m/>
    <m/>
    <m/>
    <m/>
    <d v="2026-09-30T00:00:00"/>
    <s v="00"/>
    <m/>
    <x v="3"/>
    <s v="PFML - Medical Leave EE"/>
    <n v="3.7"/>
    <x v="0"/>
    <s v="Calculated"/>
    <n v="0"/>
    <s v="N"/>
    <n v="1400"/>
  </r>
  <r>
    <m/>
    <m/>
    <m/>
    <m/>
    <m/>
    <m/>
    <d v="2026-09-30T00:00:00"/>
    <s v="00"/>
    <m/>
    <x v="0"/>
    <s v="PFML - Family Leave EE"/>
    <n v="7.6"/>
    <x v="0"/>
    <s v="Calculated"/>
    <n v="0"/>
    <s v="N"/>
    <n v="1400"/>
  </r>
  <r>
    <m/>
    <m/>
    <m/>
    <m/>
    <m/>
    <m/>
    <d v="2026-09-30T00:00:00"/>
    <s v="00"/>
    <m/>
    <x v="2"/>
    <s v="MedAid &amp; Suppl Pension EE"/>
    <n v="1.95"/>
    <x v="0"/>
    <s v="Calculated"/>
    <n v="0"/>
    <s v="N"/>
    <n v="1400"/>
  </r>
  <r>
    <m/>
    <m/>
    <m/>
    <m/>
    <m/>
    <m/>
    <d v="2026-09-30T00:00:00"/>
    <s v="00"/>
    <m/>
    <x v="7"/>
    <s v="MedAid &amp; Suppl Pension ER"/>
    <n v="1.95"/>
    <x v="1"/>
    <s v="Calculated"/>
    <n v="0"/>
    <s v="N"/>
    <n v="1400"/>
  </r>
  <r>
    <m/>
    <m/>
    <m/>
    <m/>
    <m/>
    <m/>
    <d v="2026-09-30T00:00:00"/>
    <s v="00"/>
    <m/>
    <x v="5"/>
    <s v="Industrial Insurance ER"/>
    <n v="2.89"/>
    <x v="1"/>
    <s v="Calculated"/>
    <n v="0"/>
    <s v="N"/>
    <n v="1400"/>
  </r>
  <r>
    <m/>
    <m/>
    <m/>
    <m/>
    <m/>
    <m/>
    <d v="2026-09-30T00:00:00"/>
    <s v="00"/>
    <m/>
    <x v="6"/>
    <s v="PFML - Medical Leave ER"/>
    <n v="4.5199999999999996"/>
    <x v="1"/>
    <s v="Calculated"/>
    <n v="0"/>
    <s v="N"/>
    <n v="1400"/>
  </r>
  <r>
    <m/>
    <m/>
    <m/>
    <m/>
    <m/>
    <m/>
    <d v="2026-09-30T00:00:00"/>
    <s v="00"/>
    <m/>
    <x v="13"/>
    <s v="MetLife"/>
    <n v="9.94"/>
    <x v="0"/>
    <s v="Calculated"/>
    <n v="0"/>
    <s v="N"/>
    <n v="2572.75"/>
  </r>
  <r>
    <m/>
    <m/>
    <m/>
    <m/>
    <m/>
    <m/>
    <d v="2026-09-30T00:00:00"/>
    <s v="00"/>
    <m/>
    <x v="0"/>
    <s v="PFML - Family Leave EE"/>
    <n v="13.97"/>
    <x v="0"/>
    <s v="Calculated"/>
    <n v="0"/>
    <s v="N"/>
    <n v="2572.75"/>
  </r>
  <r>
    <m/>
    <m/>
    <m/>
    <m/>
    <m/>
    <m/>
    <d v="2026-09-30T00:00:00"/>
    <s v="00"/>
    <m/>
    <x v="2"/>
    <s v="MedAid &amp; Suppl Pension EE"/>
    <n v="11.15"/>
    <x v="0"/>
    <s v="Calculated"/>
    <n v="0"/>
    <s v="N"/>
    <n v="2572.75"/>
  </r>
  <r>
    <m/>
    <m/>
    <m/>
    <m/>
    <m/>
    <m/>
    <d v="2026-09-30T00:00:00"/>
    <s v="00"/>
    <m/>
    <x v="3"/>
    <s v="PFML - Medical Leave EE"/>
    <n v="6.79"/>
    <x v="0"/>
    <s v="Calculated"/>
    <n v="0"/>
    <s v="N"/>
    <n v="2572.75"/>
  </r>
  <r>
    <m/>
    <m/>
    <m/>
    <m/>
    <m/>
    <m/>
    <d v="2026-09-30T00:00:00"/>
    <s v="00"/>
    <m/>
    <x v="5"/>
    <s v="Industrial Insurance ER"/>
    <n v="16.54"/>
    <x v="1"/>
    <s v="Calculated"/>
    <n v="0"/>
    <s v="N"/>
    <n v="2572.75"/>
  </r>
  <r>
    <m/>
    <m/>
    <m/>
    <m/>
    <m/>
    <m/>
    <d v="2026-09-30T00:00:00"/>
    <s v="00"/>
    <m/>
    <x v="7"/>
    <s v="MedAid &amp; Suppl Pension ER"/>
    <n v="11.15"/>
    <x v="1"/>
    <s v="Calculated"/>
    <n v="0"/>
    <s v="N"/>
    <n v="2572.75"/>
  </r>
  <r>
    <m/>
    <m/>
    <m/>
    <m/>
    <m/>
    <m/>
    <d v="2026-09-30T00:00:00"/>
    <s v="00"/>
    <m/>
    <x v="6"/>
    <s v="PFML - Medical Leave ER"/>
    <n v="8.31"/>
    <x v="1"/>
    <s v="Calculated"/>
    <n v="0"/>
    <s v="N"/>
    <n v="2572.75"/>
  </r>
  <r>
    <m/>
    <m/>
    <m/>
    <m/>
    <m/>
    <m/>
    <d v="2026-09-30T00:00:00"/>
    <s v="10"/>
    <s v="UH"/>
    <x v="25"/>
    <s v="Uniform CDHP"/>
    <n v="78.5"/>
    <x v="2"/>
    <s v="Calculated"/>
    <n v="0"/>
    <s v="N"/>
    <n v="2572.75"/>
  </r>
  <r>
    <m/>
    <m/>
    <m/>
    <m/>
    <m/>
    <m/>
    <d v="2026-09-30T00:00:00"/>
    <s v="31"/>
    <s v="OLTD11"/>
    <x v="9"/>
    <s v="Long Term Disability"/>
    <n v="10.039999999999999"/>
    <x v="0"/>
    <s v="Calculated"/>
    <n v="0"/>
    <s v="N"/>
    <n v="2572.75"/>
  </r>
  <r>
    <m/>
    <m/>
    <m/>
    <m/>
    <m/>
    <m/>
    <d v="2026-09-30T00:00:00"/>
    <s v="7Z"/>
    <s v="PER2"/>
    <x v="15"/>
    <s v="PERS Plan 2"/>
    <n v="138.41"/>
    <x v="2"/>
    <s v="Calculated"/>
    <n v="0"/>
    <s v="N"/>
    <n v="2572.75"/>
  </r>
  <r>
    <m/>
    <m/>
    <m/>
    <m/>
    <m/>
    <m/>
    <d v="2026-09-30T00:00:00"/>
    <s v="7Z"/>
    <s v="PER2"/>
    <x v="15"/>
    <s v="PERS Plan 2"/>
    <n v="143.56"/>
    <x v="1"/>
    <s v="Calculated"/>
    <n v="0"/>
    <s v="N"/>
    <n v="2572.75"/>
  </r>
  <r>
    <m/>
    <m/>
    <m/>
    <m/>
    <m/>
    <m/>
    <d v="2026-09-30T00:00:00"/>
    <s v="00"/>
    <m/>
    <x v="0"/>
    <s v="PFML - Family Leave EE"/>
    <n v="6.36"/>
    <x v="0"/>
    <s v="Calculated"/>
    <n v="0"/>
    <s v="N"/>
    <n v="1170.82"/>
  </r>
  <r>
    <m/>
    <m/>
    <m/>
    <m/>
    <m/>
    <m/>
    <d v="2026-09-30T00:00:00"/>
    <s v="00"/>
    <m/>
    <x v="3"/>
    <s v="PFML - Medical Leave EE"/>
    <n v="3.09"/>
    <x v="0"/>
    <s v="Calculated"/>
    <n v="0"/>
    <s v="N"/>
    <n v="1170.82"/>
  </r>
  <r>
    <m/>
    <m/>
    <m/>
    <m/>
    <m/>
    <m/>
    <d v="2026-09-30T00:00:00"/>
    <s v="00"/>
    <m/>
    <x v="2"/>
    <s v="MedAid &amp; Suppl Pension EE"/>
    <n v="2.9"/>
    <x v="0"/>
    <s v="Calculated"/>
    <n v="0"/>
    <s v="N"/>
    <n v="1170.82"/>
  </r>
  <r>
    <m/>
    <m/>
    <m/>
    <m/>
    <m/>
    <m/>
    <d v="2026-09-30T00:00:00"/>
    <s v="00"/>
    <m/>
    <x v="6"/>
    <s v="PFML - Medical Leave ER"/>
    <n v="3.78"/>
    <x v="1"/>
    <s v="Calculated"/>
    <n v="0"/>
    <s v="N"/>
    <n v="1170.82"/>
  </r>
  <r>
    <m/>
    <m/>
    <m/>
    <m/>
    <m/>
    <m/>
    <d v="2026-09-30T00:00:00"/>
    <s v="00"/>
    <m/>
    <x v="7"/>
    <s v="MedAid &amp; Suppl Pension ER"/>
    <n v="2.9"/>
    <x v="1"/>
    <s v="Calculated"/>
    <n v="0"/>
    <s v="N"/>
    <n v="1170.82"/>
  </r>
  <r>
    <m/>
    <m/>
    <m/>
    <m/>
    <m/>
    <m/>
    <d v="2026-09-30T00:00:00"/>
    <s v="00"/>
    <m/>
    <x v="5"/>
    <s v="Industrial Insurance ER"/>
    <n v="4.3"/>
    <x v="1"/>
    <s v="Calculated"/>
    <n v="0"/>
    <s v="N"/>
    <n v="1170.82"/>
  </r>
  <r>
    <m/>
    <m/>
    <m/>
    <m/>
    <m/>
    <m/>
    <d v="2026-09-30T00:00:00"/>
    <s v="00"/>
    <m/>
    <x v="3"/>
    <s v="PFML - Medical Leave EE"/>
    <n v="7.41"/>
    <x v="0"/>
    <s v="Calculated"/>
    <n v="0"/>
    <s v="N"/>
    <n v="2806.08"/>
  </r>
  <r>
    <m/>
    <m/>
    <m/>
    <m/>
    <m/>
    <m/>
    <d v="2026-09-30T00:00:00"/>
    <s v="00"/>
    <m/>
    <x v="0"/>
    <s v="PFML - Family Leave EE"/>
    <n v="15.24"/>
    <x v="0"/>
    <s v="Calculated"/>
    <n v="0"/>
    <s v="N"/>
    <n v="2806.08"/>
  </r>
  <r>
    <m/>
    <m/>
    <m/>
    <m/>
    <m/>
    <m/>
    <d v="2026-09-30T00:00:00"/>
    <s v="00"/>
    <m/>
    <x v="17"/>
    <s v="Dues - WEA PTE"/>
    <n v="39.770000000000003"/>
    <x v="0"/>
    <s v="Calculated"/>
    <n v="0"/>
    <s v="N"/>
    <n v="2806.08"/>
  </r>
  <r>
    <m/>
    <m/>
    <m/>
    <m/>
    <m/>
    <m/>
    <d v="2026-09-30T00:00:00"/>
    <s v="00"/>
    <m/>
    <x v="2"/>
    <s v="MedAid &amp; Suppl Pension EE"/>
    <n v="11.15"/>
    <x v="0"/>
    <s v="Calculated"/>
    <n v="0"/>
    <s v="N"/>
    <n v="2806.08"/>
  </r>
  <r>
    <m/>
    <m/>
    <m/>
    <m/>
    <m/>
    <m/>
    <d v="2026-09-30T00:00:00"/>
    <s v="00"/>
    <m/>
    <x v="6"/>
    <s v="PFML - Medical Leave ER"/>
    <n v="9.06"/>
    <x v="1"/>
    <s v="Calculated"/>
    <n v="0"/>
    <s v="N"/>
    <n v="2806.08"/>
  </r>
  <r>
    <m/>
    <m/>
    <m/>
    <m/>
    <m/>
    <m/>
    <d v="2026-09-30T00:00:00"/>
    <s v="00"/>
    <m/>
    <x v="7"/>
    <s v="MedAid &amp; Suppl Pension ER"/>
    <n v="11.15"/>
    <x v="1"/>
    <s v="Calculated"/>
    <n v="0"/>
    <s v="N"/>
    <n v="2806.08"/>
  </r>
  <r>
    <m/>
    <m/>
    <m/>
    <m/>
    <m/>
    <m/>
    <d v="2026-09-30T00:00:00"/>
    <s v="00"/>
    <m/>
    <x v="5"/>
    <s v="Industrial Insurance ER"/>
    <n v="16.54"/>
    <x v="1"/>
    <s v="Calculated"/>
    <n v="0"/>
    <s v="N"/>
    <n v="2806.08"/>
  </r>
  <r>
    <m/>
    <m/>
    <m/>
    <m/>
    <m/>
    <m/>
    <d v="2026-09-30T00:00:00"/>
    <s v="49"/>
    <s v="SAV02"/>
    <x v="11"/>
    <s v="Wa State Deferred Comp Plan"/>
    <n v="84.18"/>
    <x v="2"/>
    <s v="Calculated"/>
    <n v="0"/>
    <s v="N"/>
    <n v="2806.08"/>
  </r>
  <r>
    <m/>
    <m/>
    <m/>
    <m/>
    <m/>
    <m/>
    <d v="2026-09-30T00:00:00"/>
    <s v="7Z"/>
    <s v="PER2"/>
    <x v="15"/>
    <s v="PERS Plan 2"/>
    <n v="150.97"/>
    <x v="2"/>
    <s v="Calculated"/>
    <n v="0"/>
    <s v="N"/>
    <n v="2806.08"/>
  </r>
  <r>
    <m/>
    <m/>
    <m/>
    <m/>
    <m/>
    <m/>
    <d v="2026-09-30T00:00:00"/>
    <s v="7Z"/>
    <s v="PER2"/>
    <x v="15"/>
    <s v="PERS Plan 2"/>
    <n v="156.58000000000001"/>
    <x v="1"/>
    <s v="Calculated"/>
    <n v="0"/>
    <s v="N"/>
    <n v="2806.08"/>
  </r>
  <r>
    <m/>
    <m/>
    <m/>
    <m/>
    <m/>
    <m/>
    <d v="2026-09-30T00:00:00"/>
    <s v="00"/>
    <m/>
    <x v="3"/>
    <s v="PFML - Medical Leave EE"/>
    <n v="1.47"/>
    <x v="0"/>
    <s v="Calculated"/>
    <n v="0"/>
    <s v="N"/>
    <n v="555.41999999999996"/>
  </r>
  <r>
    <m/>
    <m/>
    <m/>
    <m/>
    <m/>
    <m/>
    <d v="2026-09-30T00:00:00"/>
    <s v="00"/>
    <m/>
    <x v="2"/>
    <s v="MedAid &amp; Suppl Pension EE"/>
    <n v="0.81"/>
    <x v="0"/>
    <s v="Calculated"/>
    <n v="0"/>
    <s v="N"/>
    <n v="555.41999999999996"/>
  </r>
  <r>
    <m/>
    <m/>
    <m/>
    <m/>
    <m/>
    <m/>
    <d v="2026-09-30T00:00:00"/>
    <s v="00"/>
    <m/>
    <x v="0"/>
    <s v="PFML - Family Leave EE"/>
    <n v="3.02"/>
    <x v="0"/>
    <s v="Calculated"/>
    <n v="0"/>
    <s v="N"/>
    <n v="555.41999999999996"/>
  </r>
  <r>
    <m/>
    <m/>
    <m/>
    <m/>
    <m/>
    <m/>
    <d v="2026-09-30T00:00:00"/>
    <s v="00"/>
    <m/>
    <x v="6"/>
    <s v="PFML - Medical Leave ER"/>
    <n v="1.79"/>
    <x v="1"/>
    <s v="Calculated"/>
    <n v="0"/>
    <s v="N"/>
    <n v="555.41999999999996"/>
  </r>
  <r>
    <m/>
    <m/>
    <m/>
    <m/>
    <m/>
    <m/>
    <d v="2026-09-30T00:00:00"/>
    <s v="00"/>
    <m/>
    <x v="4"/>
    <s v="HERP Supplemental Funding"/>
    <n v="0.72"/>
    <x v="1"/>
    <s v="Calculated"/>
    <n v="0"/>
    <s v="N"/>
    <n v="555.41999999999996"/>
  </r>
  <r>
    <m/>
    <m/>
    <m/>
    <m/>
    <m/>
    <m/>
    <d v="2026-09-30T00:00:00"/>
    <s v="00"/>
    <m/>
    <x v="5"/>
    <s v="Industrial Insurance ER"/>
    <n v="1.2"/>
    <x v="1"/>
    <s v="Calculated"/>
    <n v="0"/>
    <s v="N"/>
    <n v="555.41999999999996"/>
  </r>
  <r>
    <m/>
    <m/>
    <m/>
    <m/>
    <m/>
    <m/>
    <d v="2026-09-30T00:00:00"/>
    <s v="00"/>
    <m/>
    <x v="7"/>
    <s v="MedAid &amp; Suppl Pension ER"/>
    <n v="0.81"/>
    <x v="1"/>
    <s v="Calculated"/>
    <n v="0"/>
    <s v="N"/>
    <n v="555.41999999999996"/>
  </r>
  <r>
    <m/>
    <m/>
    <m/>
    <m/>
    <m/>
    <m/>
    <d v="2026-09-30T00:00:00"/>
    <s v="7X"/>
    <s v="SBRP3"/>
    <x v="10"/>
    <s v="SBRP (TIAA-CREF)"/>
    <n v="55.54"/>
    <x v="2"/>
    <s v="Calculated"/>
    <n v="0"/>
    <s v="N"/>
    <n v="555.41999999999996"/>
  </r>
  <r>
    <m/>
    <m/>
    <m/>
    <m/>
    <m/>
    <m/>
    <d v="2026-09-30T00:00:00"/>
    <s v="7X"/>
    <s v="SBRP3"/>
    <x v="10"/>
    <s v="SBRP (TIAA-CREF)"/>
    <n v="55.54"/>
    <x v="1"/>
    <s v="Calculated"/>
    <n v="0"/>
    <s v="N"/>
    <n v="555.41999999999996"/>
  </r>
  <r>
    <m/>
    <m/>
    <m/>
    <m/>
    <m/>
    <m/>
    <d v="2026-09-30T00:00:00"/>
    <s v="00"/>
    <m/>
    <x v="0"/>
    <s v="PFML - Family Leave EE"/>
    <n v="3.18"/>
    <x v="0"/>
    <s v="Calculated"/>
    <n v="0"/>
    <s v="N"/>
    <n v="585.41"/>
  </r>
  <r>
    <m/>
    <m/>
    <m/>
    <m/>
    <m/>
    <m/>
    <d v="2026-09-30T00:00:00"/>
    <s v="00"/>
    <m/>
    <x v="3"/>
    <s v="PFML - Medical Leave EE"/>
    <n v="1.55"/>
    <x v="0"/>
    <s v="Calculated"/>
    <n v="0"/>
    <s v="N"/>
    <n v="585.41"/>
  </r>
  <r>
    <m/>
    <m/>
    <m/>
    <m/>
    <m/>
    <m/>
    <d v="2026-09-30T00:00:00"/>
    <s v="00"/>
    <m/>
    <x v="2"/>
    <s v="MedAid &amp; Suppl Pension EE"/>
    <n v="1.45"/>
    <x v="0"/>
    <s v="Calculated"/>
    <n v="0"/>
    <s v="N"/>
    <n v="585.41"/>
  </r>
  <r>
    <m/>
    <m/>
    <m/>
    <m/>
    <m/>
    <m/>
    <d v="2026-09-30T00:00:00"/>
    <s v="00"/>
    <m/>
    <x v="5"/>
    <s v="Industrial Insurance ER"/>
    <n v="2.15"/>
    <x v="1"/>
    <s v="Calculated"/>
    <n v="0"/>
    <s v="N"/>
    <n v="585.41"/>
  </r>
  <r>
    <m/>
    <m/>
    <m/>
    <m/>
    <m/>
    <m/>
    <d v="2026-09-30T00:00:00"/>
    <s v="00"/>
    <m/>
    <x v="6"/>
    <s v="PFML - Medical Leave ER"/>
    <n v="1.89"/>
    <x v="1"/>
    <s v="Calculated"/>
    <n v="0"/>
    <s v="N"/>
    <n v="585.41"/>
  </r>
  <r>
    <m/>
    <m/>
    <m/>
    <m/>
    <m/>
    <m/>
    <d v="2026-09-30T00:00:00"/>
    <s v="00"/>
    <m/>
    <x v="7"/>
    <s v="MedAid &amp; Suppl Pension ER"/>
    <n v="1.45"/>
    <x v="1"/>
    <s v="Calculated"/>
    <n v="0"/>
    <s v="N"/>
    <n v="585.41"/>
  </r>
  <r>
    <m/>
    <m/>
    <m/>
    <m/>
    <m/>
    <m/>
    <d v="2026-09-30T00:00:00"/>
    <s v="00"/>
    <m/>
    <x v="3"/>
    <s v="PFML - Medical Leave EE"/>
    <n v="10.220000000000001"/>
    <x v="0"/>
    <s v="Calculated"/>
    <n v="0"/>
    <s v="N"/>
    <n v="3870.98"/>
  </r>
  <r>
    <m/>
    <m/>
    <m/>
    <m/>
    <m/>
    <m/>
    <d v="2026-09-30T00:00:00"/>
    <s v="00"/>
    <m/>
    <x v="0"/>
    <s v="PFML - Family Leave EE"/>
    <n v="21.02"/>
    <x v="0"/>
    <s v="Calculated"/>
    <n v="0"/>
    <s v="N"/>
    <n v="3870.98"/>
  </r>
  <r>
    <m/>
    <m/>
    <m/>
    <m/>
    <m/>
    <m/>
    <d v="2026-09-30T00:00:00"/>
    <s v="00"/>
    <m/>
    <x v="1"/>
    <s v="Dues - AFT 4184 Category G-H"/>
    <n v="57.42"/>
    <x v="0"/>
    <s v="Calculated"/>
    <n v="0"/>
    <s v="N"/>
    <n v="3870.98"/>
  </r>
  <r>
    <m/>
    <m/>
    <m/>
    <m/>
    <m/>
    <m/>
    <d v="2026-09-30T00:00:00"/>
    <s v="00"/>
    <m/>
    <x v="2"/>
    <s v="MedAid &amp; Suppl Pension EE"/>
    <n v="11.15"/>
    <x v="0"/>
    <s v="Calculated"/>
    <n v="0"/>
    <s v="N"/>
    <n v="3870.98"/>
  </r>
  <r>
    <m/>
    <m/>
    <m/>
    <m/>
    <m/>
    <m/>
    <d v="2026-09-30T00:00:00"/>
    <s v="00"/>
    <m/>
    <x v="6"/>
    <s v="PFML - Medical Leave ER"/>
    <n v="12.5"/>
    <x v="1"/>
    <s v="Calculated"/>
    <n v="0"/>
    <s v="N"/>
    <n v="3870.98"/>
  </r>
  <r>
    <m/>
    <m/>
    <m/>
    <m/>
    <m/>
    <m/>
    <d v="2026-09-30T00:00:00"/>
    <s v="00"/>
    <m/>
    <x v="7"/>
    <s v="MedAid &amp; Suppl Pension ER"/>
    <n v="11.15"/>
    <x v="1"/>
    <s v="Calculated"/>
    <n v="0"/>
    <s v="N"/>
    <n v="3870.98"/>
  </r>
  <r>
    <m/>
    <m/>
    <m/>
    <m/>
    <m/>
    <m/>
    <d v="2026-09-30T00:00:00"/>
    <s v="00"/>
    <m/>
    <x v="5"/>
    <s v="Industrial Insurance ER"/>
    <n v="16.54"/>
    <x v="1"/>
    <s v="Calculated"/>
    <n v="0"/>
    <s v="N"/>
    <n v="3870.98"/>
  </r>
  <r>
    <m/>
    <m/>
    <m/>
    <m/>
    <m/>
    <m/>
    <d v="2026-09-30T00:00:00"/>
    <s v="10"/>
    <s v="C1"/>
    <x v="18"/>
    <s v="Kaiser WA SoundChoice"/>
    <n v="140.5"/>
    <x v="2"/>
    <s v="Calculated"/>
    <n v="0"/>
    <s v="N"/>
    <n v="3870.98"/>
  </r>
  <r>
    <m/>
    <m/>
    <m/>
    <m/>
    <m/>
    <m/>
    <d v="2026-09-30T00:00:00"/>
    <s v="7Y"/>
    <s v="TRS3SC"/>
    <x v="39"/>
    <s v="TRS 3 Self Investment"/>
    <n v="232.26"/>
    <x v="2"/>
    <s v="Calculated"/>
    <n v="0"/>
    <s v="N"/>
    <n v="3870.98"/>
  </r>
  <r>
    <m/>
    <m/>
    <m/>
    <m/>
    <m/>
    <m/>
    <d v="2026-09-30T00:00:00"/>
    <s v="7Y"/>
    <s v="TRS3SC"/>
    <x v="39"/>
    <s v="TRS 3 Self Investment"/>
    <n v="299.61"/>
    <x v="1"/>
    <s v="Calculated"/>
    <n v="0"/>
    <s v="N"/>
    <n v="3870.98"/>
  </r>
  <r>
    <m/>
    <m/>
    <m/>
    <m/>
    <m/>
    <m/>
    <d v="2026-09-30T00:00:00"/>
    <s v="00"/>
    <m/>
    <x v="0"/>
    <s v="PFML - Family Leave EE"/>
    <n v="20.3"/>
    <x v="0"/>
    <s v="Calculated"/>
    <n v="0"/>
    <s v="N"/>
    <n v="3739.21"/>
  </r>
  <r>
    <m/>
    <m/>
    <m/>
    <m/>
    <m/>
    <m/>
    <d v="2026-09-30T00:00:00"/>
    <s v="00"/>
    <m/>
    <x v="2"/>
    <s v="MedAid &amp; Suppl Pension EE"/>
    <n v="11.15"/>
    <x v="0"/>
    <s v="Calculated"/>
    <n v="0"/>
    <s v="N"/>
    <n v="3739.21"/>
  </r>
  <r>
    <m/>
    <m/>
    <m/>
    <m/>
    <m/>
    <m/>
    <d v="2026-09-30T00:00:00"/>
    <s v="00"/>
    <m/>
    <x v="3"/>
    <s v="PFML - Medical Leave EE"/>
    <n v="9.8699999999999992"/>
    <x v="0"/>
    <s v="Calculated"/>
    <n v="0"/>
    <s v="N"/>
    <n v="3739.21"/>
  </r>
  <r>
    <m/>
    <m/>
    <m/>
    <m/>
    <m/>
    <m/>
    <d v="2026-09-30T00:00:00"/>
    <s v="00"/>
    <m/>
    <x v="13"/>
    <s v="MetLife"/>
    <n v="23.05"/>
    <x v="0"/>
    <s v="Calculated"/>
    <n v="0"/>
    <s v="N"/>
    <n v="3739.21"/>
  </r>
  <r>
    <m/>
    <m/>
    <m/>
    <m/>
    <m/>
    <m/>
    <d v="2026-09-30T00:00:00"/>
    <s v="00"/>
    <m/>
    <x v="31"/>
    <s v="Dues - IOUE"/>
    <n v="56.09"/>
    <x v="0"/>
    <s v="Calculated"/>
    <n v="0"/>
    <s v="N"/>
    <n v="3739.21"/>
  </r>
  <r>
    <m/>
    <m/>
    <m/>
    <m/>
    <m/>
    <m/>
    <d v="2026-09-30T00:00:00"/>
    <s v="00"/>
    <m/>
    <x v="20"/>
    <s v="Pension - IOUE Custodian"/>
    <n v="86.67"/>
    <x v="2"/>
    <s v="Calculated"/>
    <n v="0"/>
    <s v="N"/>
    <n v="3739.21"/>
  </r>
  <r>
    <m/>
    <m/>
    <m/>
    <m/>
    <m/>
    <m/>
    <d v="2026-09-30T00:00:00"/>
    <s v="00"/>
    <m/>
    <x v="7"/>
    <s v="MedAid &amp; Suppl Pension ER"/>
    <n v="11.15"/>
    <x v="1"/>
    <s v="Calculated"/>
    <n v="0"/>
    <s v="N"/>
    <n v="3739.21"/>
  </r>
  <r>
    <m/>
    <m/>
    <m/>
    <m/>
    <m/>
    <m/>
    <d v="2026-09-30T00:00:00"/>
    <s v="00"/>
    <m/>
    <x v="5"/>
    <s v="Industrial Insurance ER"/>
    <n v="16.54"/>
    <x v="1"/>
    <s v="Calculated"/>
    <n v="0"/>
    <s v="N"/>
    <n v="3739.21"/>
  </r>
  <r>
    <m/>
    <m/>
    <m/>
    <m/>
    <m/>
    <m/>
    <d v="2026-09-30T00:00:00"/>
    <s v="00"/>
    <m/>
    <x v="6"/>
    <s v="PFML - Medical Leave ER"/>
    <n v="12.08"/>
    <x v="1"/>
    <s v="Calculated"/>
    <n v="0"/>
    <s v="N"/>
    <n v="3739.21"/>
  </r>
  <r>
    <m/>
    <m/>
    <m/>
    <m/>
    <m/>
    <m/>
    <d v="2026-09-30T00:00:00"/>
    <s v="10"/>
    <s v="C"/>
    <x v="27"/>
    <s v="Kaiser WA Classic"/>
    <n v="123.5"/>
    <x v="2"/>
    <s v="Calculated"/>
    <n v="0"/>
    <s v="N"/>
    <n v="3739.21"/>
  </r>
  <r>
    <m/>
    <m/>
    <m/>
    <m/>
    <m/>
    <m/>
    <d v="2026-09-30T00:00:00"/>
    <s v="31"/>
    <s v="OLTD11"/>
    <x v="9"/>
    <s v="Long Term Disability"/>
    <n v="14.46"/>
    <x v="0"/>
    <s v="Calculated"/>
    <n v="0"/>
    <s v="N"/>
    <n v="3739.21"/>
  </r>
  <r>
    <m/>
    <m/>
    <m/>
    <m/>
    <m/>
    <m/>
    <d v="2026-09-30T00:00:00"/>
    <s v="7Z"/>
    <s v="PER2"/>
    <x v="15"/>
    <s v="PERS Plan 2"/>
    <n v="201.17"/>
    <x v="2"/>
    <s v="Calculated"/>
    <n v="0"/>
    <s v="N"/>
    <n v="3739.21"/>
  </r>
  <r>
    <m/>
    <m/>
    <m/>
    <m/>
    <m/>
    <m/>
    <d v="2026-09-30T00:00:00"/>
    <s v="7Z"/>
    <s v="PER2"/>
    <x v="15"/>
    <s v="PERS Plan 2"/>
    <n v="208.65"/>
    <x v="1"/>
    <s v="Calculated"/>
    <n v="0"/>
    <s v="N"/>
    <n v="3739.21"/>
  </r>
  <r>
    <m/>
    <m/>
    <m/>
    <m/>
    <m/>
    <m/>
    <d v="2026-09-30T00:00:00"/>
    <s v="00"/>
    <m/>
    <x v="2"/>
    <s v="MedAid &amp; Suppl Pension EE"/>
    <n v="11.15"/>
    <x v="0"/>
    <s v="Calculated"/>
    <n v="0"/>
    <s v="N"/>
    <n v="4239.32"/>
  </r>
  <r>
    <m/>
    <m/>
    <m/>
    <m/>
    <m/>
    <m/>
    <d v="2026-09-30T00:00:00"/>
    <s v="00"/>
    <m/>
    <x v="0"/>
    <s v="PFML - Family Leave EE"/>
    <n v="23.02"/>
    <x v="0"/>
    <s v="Calculated"/>
    <n v="0"/>
    <s v="N"/>
    <n v="4239.32"/>
  </r>
  <r>
    <m/>
    <m/>
    <m/>
    <m/>
    <m/>
    <m/>
    <d v="2026-09-30T00:00:00"/>
    <s v="00"/>
    <m/>
    <x v="3"/>
    <s v="PFML - Medical Leave EE"/>
    <n v="11.19"/>
    <x v="0"/>
    <s v="Calculated"/>
    <n v="0"/>
    <s v="N"/>
    <n v="4239.32"/>
  </r>
  <r>
    <m/>
    <m/>
    <m/>
    <m/>
    <m/>
    <m/>
    <d v="2026-09-30T00:00:00"/>
    <s v="00"/>
    <m/>
    <x v="6"/>
    <s v="PFML - Medical Leave ER"/>
    <n v="13.69"/>
    <x v="1"/>
    <s v="Calculated"/>
    <n v="0"/>
    <s v="N"/>
    <n v="4239.32"/>
  </r>
  <r>
    <m/>
    <m/>
    <m/>
    <m/>
    <m/>
    <m/>
    <d v="2026-09-30T00:00:00"/>
    <s v="00"/>
    <m/>
    <x v="5"/>
    <s v="Industrial Insurance ER"/>
    <n v="16.54"/>
    <x v="1"/>
    <s v="Calculated"/>
    <n v="0"/>
    <s v="N"/>
    <n v="4239.32"/>
  </r>
  <r>
    <m/>
    <m/>
    <m/>
    <m/>
    <m/>
    <m/>
    <d v="2026-09-30T00:00:00"/>
    <s v="00"/>
    <m/>
    <x v="7"/>
    <s v="MedAid &amp; Suppl Pension ER"/>
    <n v="11.15"/>
    <x v="1"/>
    <s v="Calculated"/>
    <n v="0"/>
    <s v="N"/>
    <n v="4239.32"/>
  </r>
  <r>
    <m/>
    <m/>
    <m/>
    <m/>
    <m/>
    <m/>
    <d v="2026-09-30T00:00:00"/>
    <s v="00"/>
    <m/>
    <x v="0"/>
    <s v="PFML - Family Leave EE"/>
    <n v="17.79"/>
    <x v="0"/>
    <s v="Calculated"/>
    <n v="0"/>
    <s v="N"/>
    <n v="3276"/>
  </r>
  <r>
    <m/>
    <m/>
    <m/>
    <m/>
    <m/>
    <m/>
    <d v="2026-09-30T00:00:00"/>
    <s v="00"/>
    <m/>
    <x v="2"/>
    <s v="MedAid &amp; Suppl Pension EE"/>
    <n v="6.5"/>
    <x v="0"/>
    <s v="Calculated"/>
    <n v="0"/>
    <s v="N"/>
    <n v="3276"/>
  </r>
  <r>
    <m/>
    <m/>
    <m/>
    <m/>
    <m/>
    <m/>
    <d v="2026-09-30T00:00:00"/>
    <s v="00"/>
    <m/>
    <x v="3"/>
    <s v="PFML - Medical Leave EE"/>
    <n v="8.65"/>
    <x v="0"/>
    <s v="Calculated"/>
    <n v="0"/>
    <s v="N"/>
    <n v="3276"/>
  </r>
  <r>
    <m/>
    <m/>
    <m/>
    <m/>
    <m/>
    <m/>
    <d v="2026-09-30T00:00:00"/>
    <s v="00"/>
    <m/>
    <x v="4"/>
    <s v="HERP Supplemental Funding"/>
    <n v="4.26"/>
    <x v="1"/>
    <s v="Calculated"/>
    <n v="0"/>
    <s v="N"/>
    <n v="3276"/>
  </r>
  <r>
    <m/>
    <m/>
    <m/>
    <m/>
    <m/>
    <m/>
    <d v="2026-09-30T00:00:00"/>
    <s v="00"/>
    <m/>
    <x v="7"/>
    <s v="MedAid &amp; Suppl Pension ER"/>
    <n v="6.5"/>
    <x v="1"/>
    <s v="Calculated"/>
    <n v="0"/>
    <s v="N"/>
    <n v="3276"/>
  </r>
  <r>
    <m/>
    <m/>
    <m/>
    <m/>
    <m/>
    <m/>
    <d v="2026-09-30T00:00:00"/>
    <s v="00"/>
    <m/>
    <x v="5"/>
    <s v="Industrial Insurance ER"/>
    <n v="9.64"/>
    <x v="1"/>
    <s v="Calculated"/>
    <n v="0"/>
    <s v="N"/>
    <n v="3276"/>
  </r>
  <r>
    <m/>
    <m/>
    <m/>
    <m/>
    <m/>
    <m/>
    <d v="2026-09-30T00:00:00"/>
    <s v="00"/>
    <m/>
    <x v="6"/>
    <s v="PFML - Medical Leave ER"/>
    <n v="10.58"/>
    <x v="1"/>
    <s v="Calculated"/>
    <n v="0"/>
    <s v="N"/>
    <n v="3276"/>
  </r>
  <r>
    <m/>
    <m/>
    <m/>
    <m/>
    <m/>
    <m/>
    <d v="2026-09-30T00:00:00"/>
    <s v="10"/>
    <s v="U"/>
    <x v="8"/>
    <s v="Uniform Classic"/>
    <n v="290"/>
    <x v="2"/>
    <s v="Calculated"/>
    <n v="0"/>
    <s v="N"/>
    <n v="3276"/>
  </r>
  <r>
    <m/>
    <m/>
    <m/>
    <m/>
    <m/>
    <m/>
    <d v="2026-09-30T00:00:00"/>
    <s v="31"/>
    <s v="OLTD11"/>
    <x v="9"/>
    <s v="Long Term Disability"/>
    <n v="23.72"/>
    <x v="0"/>
    <s v="Calculated"/>
    <n v="0"/>
    <s v="N"/>
    <n v="3276"/>
  </r>
  <r>
    <m/>
    <m/>
    <m/>
    <m/>
    <m/>
    <m/>
    <d v="2026-09-30T00:00:00"/>
    <s v="7X"/>
    <s v="SBRP3"/>
    <x v="10"/>
    <s v="SBRP (TIAA-CREF)"/>
    <n v="327.60000000000002"/>
    <x v="2"/>
    <s v="Calculated"/>
    <n v="0"/>
    <s v="N"/>
    <n v="3276"/>
  </r>
  <r>
    <m/>
    <m/>
    <m/>
    <m/>
    <m/>
    <m/>
    <d v="2026-09-30T00:00:00"/>
    <s v="7X"/>
    <s v="SBRP3"/>
    <x v="10"/>
    <s v="SBRP (TIAA-CREF)"/>
    <n v="327.60000000000002"/>
    <x v="1"/>
    <s v="Calculated"/>
    <n v="0"/>
    <s v="N"/>
    <n v="3276"/>
  </r>
  <r>
    <m/>
    <m/>
    <m/>
    <m/>
    <m/>
    <m/>
    <d v="2026-09-30T00:00:00"/>
    <s v="00"/>
    <m/>
    <x v="3"/>
    <s v="PFML - Medical Leave EE"/>
    <n v="9.39"/>
    <x v="0"/>
    <s v="Calculated"/>
    <n v="0"/>
    <s v="N"/>
    <n v="3556.66"/>
  </r>
  <r>
    <m/>
    <m/>
    <m/>
    <m/>
    <m/>
    <m/>
    <d v="2026-09-30T00:00:00"/>
    <s v="00"/>
    <m/>
    <x v="0"/>
    <s v="PFML - Family Leave EE"/>
    <n v="19.309999999999999"/>
    <x v="0"/>
    <s v="Calculated"/>
    <n v="0"/>
    <s v="N"/>
    <n v="3556.66"/>
  </r>
  <r>
    <m/>
    <m/>
    <m/>
    <m/>
    <m/>
    <m/>
    <d v="2026-09-30T00:00:00"/>
    <s v="00"/>
    <m/>
    <x v="2"/>
    <s v="MedAid &amp; Suppl Pension EE"/>
    <n v="8.1199999999999992"/>
    <x v="0"/>
    <s v="Calculated"/>
    <n v="0"/>
    <s v="N"/>
    <n v="3556.66"/>
  </r>
  <r>
    <m/>
    <m/>
    <m/>
    <m/>
    <m/>
    <m/>
    <d v="2026-09-30T00:00:00"/>
    <s v="00"/>
    <m/>
    <x v="7"/>
    <s v="MedAid &amp; Suppl Pension ER"/>
    <n v="8.1199999999999992"/>
    <x v="1"/>
    <s v="Calculated"/>
    <n v="0"/>
    <s v="N"/>
    <n v="3556.66"/>
  </r>
  <r>
    <m/>
    <m/>
    <m/>
    <m/>
    <m/>
    <m/>
    <d v="2026-09-30T00:00:00"/>
    <s v="00"/>
    <m/>
    <x v="5"/>
    <s v="Industrial Insurance ER"/>
    <n v="12.05"/>
    <x v="1"/>
    <s v="Calculated"/>
    <n v="0"/>
    <s v="N"/>
    <n v="3556.66"/>
  </r>
  <r>
    <m/>
    <m/>
    <m/>
    <m/>
    <m/>
    <m/>
    <d v="2026-09-30T00:00:00"/>
    <s v="00"/>
    <m/>
    <x v="6"/>
    <s v="PFML - Medical Leave ER"/>
    <n v="11.49"/>
    <x v="1"/>
    <s v="Calculated"/>
    <n v="0"/>
    <s v="N"/>
    <n v="3556.66"/>
  </r>
  <r>
    <m/>
    <m/>
    <m/>
    <m/>
    <m/>
    <m/>
    <d v="2026-09-30T00:00:00"/>
    <s v="00"/>
    <m/>
    <x v="3"/>
    <s v="PFML - Medical Leave EE"/>
    <n v="8.18"/>
    <x v="0"/>
    <s v="Calculated"/>
    <n v="0"/>
    <s v="N"/>
    <n v="3097.33"/>
  </r>
  <r>
    <m/>
    <m/>
    <m/>
    <m/>
    <m/>
    <m/>
    <d v="2026-09-30T00:00:00"/>
    <s v="00"/>
    <m/>
    <x v="0"/>
    <s v="PFML - Family Leave EE"/>
    <n v="16.82"/>
    <x v="0"/>
    <s v="Calculated"/>
    <n v="0"/>
    <s v="N"/>
    <n v="3097.33"/>
  </r>
  <r>
    <m/>
    <m/>
    <m/>
    <m/>
    <m/>
    <m/>
    <d v="2026-09-30T00:00:00"/>
    <s v="00"/>
    <m/>
    <x v="17"/>
    <s v="Dues - WEA PTE"/>
    <n v="39.770000000000003"/>
    <x v="0"/>
    <s v="Calculated"/>
    <n v="0"/>
    <s v="N"/>
    <n v="3097.33"/>
  </r>
  <r>
    <m/>
    <m/>
    <m/>
    <m/>
    <m/>
    <m/>
    <d v="2026-09-30T00:00:00"/>
    <s v="00"/>
    <m/>
    <x v="2"/>
    <s v="MedAid &amp; Suppl Pension EE"/>
    <n v="11.15"/>
    <x v="0"/>
    <s v="Calculated"/>
    <n v="0"/>
    <s v="N"/>
    <n v="3097.33"/>
  </r>
  <r>
    <m/>
    <m/>
    <m/>
    <m/>
    <m/>
    <m/>
    <d v="2026-09-30T00:00:00"/>
    <s v="00"/>
    <m/>
    <x v="5"/>
    <s v="Industrial Insurance ER"/>
    <n v="16.54"/>
    <x v="1"/>
    <s v="Calculated"/>
    <n v="0"/>
    <s v="N"/>
    <n v="3097.33"/>
  </r>
  <r>
    <m/>
    <m/>
    <m/>
    <m/>
    <m/>
    <m/>
    <d v="2026-09-30T00:00:00"/>
    <s v="00"/>
    <m/>
    <x v="6"/>
    <s v="PFML - Medical Leave ER"/>
    <n v="10"/>
    <x v="1"/>
    <s v="Calculated"/>
    <n v="0"/>
    <s v="N"/>
    <n v="3097.33"/>
  </r>
  <r>
    <m/>
    <m/>
    <m/>
    <m/>
    <m/>
    <m/>
    <d v="2026-09-30T00:00:00"/>
    <s v="00"/>
    <m/>
    <x v="7"/>
    <s v="MedAid &amp; Suppl Pension ER"/>
    <n v="11.15"/>
    <x v="1"/>
    <s v="Calculated"/>
    <n v="0"/>
    <s v="N"/>
    <n v="3097.33"/>
  </r>
  <r>
    <m/>
    <m/>
    <m/>
    <m/>
    <m/>
    <m/>
    <d v="2026-09-30T00:00:00"/>
    <s v="10"/>
    <s v="C"/>
    <x v="27"/>
    <s v="Kaiser WA Classic"/>
    <n v="70.5"/>
    <x v="2"/>
    <s v="Calculated"/>
    <n v="0"/>
    <s v="N"/>
    <n v="3097.33"/>
  </r>
  <r>
    <m/>
    <m/>
    <m/>
    <m/>
    <m/>
    <m/>
    <d v="2026-09-30T00:00:00"/>
    <s v="7Z"/>
    <s v="PER2"/>
    <x v="15"/>
    <s v="PERS Plan 2"/>
    <n v="166.64"/>
    <x v="2"/>
    <s v="Calculated"/>
    <n v="0"/>
    <s v="N"/>
    <n v="3097.33"/>
  </r>
  <r>
    <m/>
    <m/>
    <m/>
    <m/>
    <m/>
    <m/>
    <d v="2026-09-30T00:00:00"/>
    <s v="7Z"/>
    <s v="PER2"/>
    <x v="15"/>
    <s v="PERS Plan 2"/>
    <n v="172.83"/>
    <x v="1"/>
    <s v="Calculated"/>
    <n v="0"/>
    <s v="N"/>
    <n v="3097.33"/>
  </r>
  <r>
    <m/>
    <m/>
    <m/>
    <m/>
    <m/>
    <m/>
    <d v="2026-09-30T00:00:00"/>
    <s v="00"/>
    <m/>
    <x v="2"/>
    <s v="MedAid &amp; Suppl Pension EE"/>
    <n v="11.15"/>
    <x v="0"/>
    <s v="Calculated"/>
    <n v="0"/>
    <s v="N"/>
    <n v="716.19"/>
  </r>
  <r>
    <m/>
    <m/>
    <m/>
    <m/>
    <m/>
    <m/>
    <d v="2026-09-30T00:00:00"/>
    <s v="00"/>
    <m/>
    <x v="0"/>
    <s v="PFML - Family Leave EE"/>
    <n v="3.89"/>
    <x v="0"/>
    <s v="Calculated"/>
    <n v="0"/>
    <s v="N"/>
    <n v="716.19"/>
  </r>
  <r>
    <m/>
    <m/>
    <m/>
    <m/>
    <m/>
    <m/>
    <d v="2026-09-30T00:00:00"/>
    <s v="00"/>
    <m/>
    <x v="3"/>
    <s v="PFML - Medical Leave EE"/>
    <n v="1.89"/>
    <x v="0"/>
    <s v="Calculated"/>
    <n v="0"/>
    <s v="N"/>
    <n v="716.19"/>
  </r>
  <r>
    <m/>
    <m/>
    <m/>
    <m/>
    <m/>
    <m/>
    <d v="2026-09-30T00:00:00"/>
    <s v="00"/>
    <m/>
    <x v="5"/>
    <s v="Industrial Insurance ER"/>
    <n v="16.54"/>
    <x v="1"/>
    <s v="Calculated"/>
    <n v="0"/>
    <s v="N"/>
    <n v="716.19"/>
  </r>
  <r>
    <m/>
    <m/>
    <m/>
    <m/>
    <m/>
    <m/>
    <d v="2026-09-30T00:00:00"/>
    <s v="00"/>
    <m/>
    <x v="6"/>
    <s v="PFML - Medical Leave ER"/>
    <n v="2.31"/>
    <x v="1"/>
    <s v="Calculated"/>
    <n v="0"/>
    <s v="N"/>
    <n v="716.19"/>
  </r>
  <r>
    <m/>
    <m/>
    <m/>
    <m/>
    <m/>
    <m/>
    <d v="2026-09-30T00:00:00"/>
    <s v="00"/>
    <m/>
    <x v="7"/>
    <s v="MedAid &amp; Suppl Pension ER"/>
    <n v="11.15"/>
    <x v="1"/>
    <s v="Calculated"/>
    <n v="0"/>
    <s v="N"/>
    <n v="716.19"/>
  </r>
  <r>
    <m/>
    <m/>
    <m/>
    <m/>
    <m/>
    <m/>
    <d v="2026-09-30T00:00:00"/>
    <s v="10"/>
    <s v="U3"/>
    <x v="19"/>
    <s v="Uniform Select"/>
    <n v="72"/>
    <x v="2"/>
    <s v="Calculated"/>
    <n v="0"/>
    <s v="N"/>
    <n v="716.19"/>
  </r>
  <r>
    <m/>
    <m/>
    <m/>
    <m/>
    <m/>
    <m/>
    <d v="2026-09-30T00:00:00"/>
    <s v="7Z"/>
    <s v="PER2"/>
    <x v="15"/>
    <s v="PERS Plan 2"/>
    <n v="38.53"/>
    <x v="2"/>
    <s v="Calculated"/>
    <n v="0"/>
    <s v="N"/>
    <n v="716.19"/>
  </r>
  <r>
    <m/>
    <m/>
    <m/>
    <m/>
    <m/>
    <m/>
    <d v="2026-09-30T00:00:00"/>
    <s v="7Z"/>
    <s v="PER2"/>
    <x v="15"/>
    <s v="PERS Plan 2"/>
    <n v="39.96"/>
    <x v="1"/>
    <s v="Calculated"/>
    <n v="0"/>
    <s v="N"/>
    <n v="716.19"/>
  </r>
  <r>
    <m/>
    <m/>
    <m/>
    <m/>
    <m/>
    <m/>
    <d v="2026-09-30T00:00:00"/>
    <s v="00"/>
    <m/>
    <x v="2"/>
    <s v="MedAid &amp; Suppl Pension EE"/>
    <n v="11.15"/>
    <x v="0"/>
    <s v="Calculated"/>
    <n v="0"/>
    <s v="N"/>
    <n v="3730.14"/>
  </r>
  <r>
    <m/>
    <m/>
    <m/>
    <m/>
    <m/>
    <m/>
    <d v="2026-09-30T00:00:00"/>
    <s v="00"/>
    <m/>
    <x v="0"/>
    <s v="PFML - Family Leave EE"/>
    <n v="20.25"/>
    <x v="0"/>
    <s v="Calculated"/>
    <n v="0"/>
    <s v="N"/>
    <n v="3730.14"/>
  </r>
  <r>
    <m/>
    <m/>
    <m/>
    <m/>
    <m/>
    <m/>
    <d v="2026-09-30T00:00:00"/>
    <s v="00"/>
    <m/>
    <x v="3"/>
    <s v="PFML - Medical Leave EE"/>
    <n v="9.85"/>
    <x v="0"/>
    <s v="Calculated"/>
    <n v="0"/>
    <s v="N"/>
    <n v="3730.14"/>
  </r>
  <r>
    <m/>
    <m/>
    <m/>
    <m/>
    <m/>
    <m/>
    <d v="2026-09-30T00:00:00"/>
    <s v="00"/>
    <m/>
    <x v="40"/>
    <s v="Pension - IOUE Security"/>
    <n v="50.08"/>
    <x v="2"/>
    <s v="Calculated"/>
    <n v="0"/>
    <s v="N"/>
    <n v="3730.14"/>
  </r>
  <r>
    <m/>
    <m/>
    <m/>
    <m/>
    <m/>
    <m/>
    <d v="2026-09-30T00:00:00"/>
    <s v="00"/>
    <m/>
    <x v="5"/>
    <s v="Industrial Insurance ER"/>
    <n v="16.54"/>
    <x v="1"/>
    <s v="Calculated"/>
    <n v="0"/>
    <s v="N"/>
    <n v="3730.14"/>
  </r>
  <r>
    <m/>
    <m/>
    <m/>
    <m/>
    <m/>
    <m/>
    <d v="2026-09-30T00:00:00"/>
    <s v="00"/>
    <m/>
    <x v="6"/>
    <s v="PFML - Medical Leave ER"/>
    <n v="12.05"/>
    <x v="1"/>
    <s v="Calculated"/>
    <n v="0"/>
    <s v="N"/>
    <n v="3730.14"/>
  </r>
  <r>
    <m/>
    <m/>
    <m/>
    <m/>
    <m/>
    <m/>
    <d v="2026-09-30T00:00:00"/>
    <s v="00"/>
    <m/>
    <x v="7"/>
    <s v="MedAid &amp; Suppl Pension ER"/>
    <n v="11.15"/>
    <x v="1"/>
    <s v="Calculated"/>
    <n v="0"/>
    <s v="N"/>
    <n v="3730.14"/>
  </r>
  <r>
    <m/>
    <m/>
    <m/>
    <m/>
    <m/>
    <m/>
    <d v="2026-09-30T00:00:00"/>
    <s v="10"/>
    <s v="C1"/>
    <x v="18"/>
    <s v="Kaiser WA SoundChoice"/>
    <n v="51"/>
    <x v="2"/>
    <s v="Calculated"/>
    <n v="0"/>
    <s v="N"/>
    <n v="3730.14"/>
  </r>
  <r>
    <m/>
    <m/>
    <m/>
    <m/>
    <m/>
    <m/>
    <d v="2026-09-30T00:00:00"/>
    <s v="49"/>
    <s v="SAV02"/>
    <x v="11"/>
    <s v="Wa State Deferred Comp Plan"/>
    <n v="111.9"/>
    <x v="2"/>
    <s v="Calculated"/>
    <n v="0"/>
    <s v="N"/>
    <n v="3730.14"/>
  </r>
  <r>
    <m/>
    <m/>
    <m/>
    <m/>
    <m/>
    <m/>
    <d v="2026-09-30T00:00:00"/>
    <s v="7Z"/>
    <s v="PER2"/>
    <x v="15"/>
    <s v="PERS Plan 2"/>
    <n v="200.68"/>
    <x v="2"/>
    <s v="Calculated"/>
    <n v="0"/>
    <s v="N"/>
    <n v="3730.14"/>
  </r>
  <r>
    <m/>
    <m/>
    <m/>
    <m/>
    <m/>
    <m/>
    <d v="2026-09-30T00:00:00"/>
    <s v="7Z"/>
    <s v="PER2"/>
    <x v="15"/>
    <s v="PERS Plan 2"/>
    <n v="208.14"/>
    <x v="1"/>
    <s v="Calculated"/>
    <n v="0"/>
    <s v="N"/>
    <n v="3730.14"/>
  </r>
  <r>
    <m/>
    <m/>
    <m/>
    <m/>
    <m/>
    <m/>
    <d v="2026-09-30T00:00:00"/>
    <s v="00"/>
    <m/>
    <x v="0"/>
    <s v="PFML - Family Leave EE"/>
    <n v="18.07"/>
    <x v="0"/>
    <s v="Calculated"/>
    <n v="0"/>
    <s v="N"/>
    <n v="3326.96"/>
  </r>
  <r>
    <m/>
    <m/>
    <m/>
    <m/>
    <m/>
    <m/>
    <d v="2026-09-30T00:00:00"/>
    <s v="00"/>
    <m/>
    <x v="13"/>
    <s v="MetLife"/>
    <n v="2.37"/>
    <x v="0"/>
    <s v="Calculated"/>
    <n v="0"/>
    <s v="N"/>
    <n v="3326.96"/>
  </r>
  <r>
    <m/>
    <m/>
    <m/>
    <m/>
    <m/>
    <m/>
    <d v="2026-09-30T00:00:00"/>
    <s v="00"/>
    <m/>
    <x v="3"/>
    <s v="PFML - Medical Leave EE"/>
    <n v="8.7799999999999994"/>
    <x v="0"/>
    <s v="Calculated"/>
    <n v="0"/>
    <s v="N"/>
    <n v="3326.96"/>
  </r>
  <r>
    <m/>
    <m/>
    <m/>
    <m/>
    <m/>
    <m/>
    <d v="2026-09-30T00:00:00"/>
    <s v="00"/>
    <m/>
    <x v="36"/>
    <s v="Garnishment"/>
    <n v="494.07"/>
    <x v="0"/>
    <s v="Calculated"/>
    <n v="0"/>
    <s v="N"/>
    <n v="3326.96"/>
  </r>
  <r>
    <m/>
    <m/>
    <m/>
    <m/>
    <m/>
    <m/>
    <d v="2026-09-30T00:00:00"/>
    <s v="00"/>
    <m/>
    <x v="2"/>
    <s v="MedAid &amp; Suppl Pension EE"/>
    <n v="11.15"/>
    <x v="0"/>
    <s v="Calculated"/>
    <n v="0"/>
    <s v="N"/>
    <n v="3326.96"/>
  </r>
  <r>
    <m/>
    <m/>
    <m/>
    <m/>
    <m/>
    <m/>
    <d v="2026-09-30T00:00:00"/>
    <s v="00"/>
    <m/>
    <x v="6"/>
    <s v="PFML - Medical Leave ER"/>
    <n v="10.75"/>
    <x v="1"/>
    <s v="Calculated"/>
    <n v="0"/>
    <s v="N"/>
    <n v="3326.96"/>
  </r>
  <r>
    <m/>
    <m/>
    <m/>
    <m/>
    <m/>
    <m/>
    <d v="2026-09-30T00:00:00"/>
    <s v="00"/>
    <m/>
    <x v="5"/>
    <s v="Industrial Insurance ER"/>
    <n v="16.54"/>
    <x v="1"/>
    <s v="Calculated"/>
    <n v="0"/>
    <s v="N"/>
    <n v="3326.96"/>
  </r>
  <r>
    <m/>
    <m/>
    <m/>
    <m/>
    <m/>
    <m/>
    <d v="2026-09-30T00:00:00"/>
    <s v="00"/>
    <m/>
    <x v="7"/>
    <s v="MedAid &amp; Suppl Pension ER"/>
    <n v="11.15"/>
    <x v="1"/>
    <s v="Calculated"/>
    <n v="0"/>
    <s v="N"/>
    <n v="3326.96"/>
  </r>
  <r>
    <m/>
    <m/>
    <m/>
    <m/>
    <m/>
    <m/>
    <d v="2026-09-30T00:00:00"/>
    <s v="10"/>
    <s v="U"/>
    <x v="8"/>
    <s v="Uniform Classic"/>
    <n v="127"/>
    <x v="2"/>
    <s v="Calculated"/>
    <n v="0"/>
    <s v="N"/>
    <n v="3326.96"/>
  </r>
  <r>
    <m/>
    <m/>
    <m/>
    <m/>
    <m/>
    <m/>
    <d v="2026-09-30T00:00:00"/>
    <s v="31"/>
    <s v="OLTD11"/>
    <x v="9"/>
    <s v="Long Term Disability"/>
    <n v="12.98"/>
    <x v="0"/>
    <s v="Calculated"/>
    <n v="0"/>
    <s v="N"/>
    <n v="3326.96"/>
  </r>
  <r>
    <m/>
    <m/>
    <m/>
    <m/>
    <m/>
    <m/>
    <d v="2026-09-30T00:00:00"/>
    <s v="7Z"/>
    <s v="PER2"/>
    <x v="15"/>
    <s v="PERS Plan 2"/>
    <n v="178.99"/>
    <x v="2"/>
    <s v="Calculated"/>
    <n v="0"/>
    <s v="N"/>
    <n v="3326.96"/>
  </r>
  <r>
    <m/>
    <m/>
    <m/>
    <m/>
    <m/>
    <m/>
    <d v="2026-09-30T00:00:00"/>
    <s v="7Z"/>
    <s v="PER2"/>
    <x v="15"/>
    <s v="PERS Plan 2"/>
    <n v="185.64"/>
    <x v="1"/>
    <s v="Calculated"/>
    <n v="0"/>
    <s v="N"/>
    <n v="3326.96"/>
  </r>
  <r>
    <m/>
    <m/>
    <m/>
    <m/>
    <m/>
    <m/>
    <d v="2026-09-30T00:00:00"/>
    <s v="00"/>
    <m/>
    <x v="3"/>
    <s v="PFML - Medical Leave EE"/>
    <n v="7.88"/>
    <x v="0"/>
    <s v="Calculated"/>
    <n v="0"/>
    <s v="N"/>
    <n v="2986.08"/>
  </r>
  <r>
    <m/>
    <m/>
    <m/>
    <m/>
    <m/>
    <m/>
    <d v="2026-09-30T00:00:00"/>
    <s v="00"/>
    <m/>
    <x v="0"/>
    <s v="PFML - Family Leave EE"/>
    <n v="16.21"/>
    <x v="0"/>
    <s v="Calculated"/>
    <n v="0"/>
    <s v="N"/>
    <n v="2986.08"/>
  </r>
  <r>
    <m/>
    <m/>
    <m/>
    <m/>
    <m/>
    <m/>
    <d v="2026-09-30T00:00:00"/>
    <s v="00"/>
    <m/>
    <x v="17"/>
    <s v="Dues - WEA PTE"/>
    <n v="39.770000000000003"/>
    <x v="0"/>
    <s v="Calculated"/>
    <n v="0"/>
    <s v="N"/>
    <n v="2986.08"/>
  </r>
  <r>
    <m/>
    <m/>
    <m/>
    <m/>
    <m/>
    <m/>
    <d v="2026-09-30T00:00:00"/>
    <s v="00"/>
    <m/>
    <x v="2"/>
    <s v="MedAid &amp; Suppl Pension EE"/>
    <n v="11.15"/>
    <x v="0"/>
    <s v="Calculated"/>
    <n v="0"/>
    <s v="N"/>
    <n v="2986.08"/>
  </r>
  <r>
    <m/>
    <m/>
    <m/>
    <m/>
    <m/>
    <m/>
    <d v="2026-09-30T00:00:00"/>
    <s v="00"/>
    <m/>
    <x v="7"/>
    <s v="MedAid &amp; Suppl Pension ER"/>
    <n v="11.15"/>
    <x v="1"/>
    <s v="Calculated"/>
    <n v="0"/>
    <s v="N"/>
    <n v="2986.08"/>
  </r>
  <r>
    <m/>
    <m/>
    <m/>
    <m/>
    <m/>
    <m/>
    <d v="2026-09-30T00:00:00"/>
    <s v="00"/>
    <m/>
    <x v="5"/>
    <s v="Industrial Insurance ER"/>
    <n v="16.54"/>
    <x v="1"/>
    <s v="Calculated"/>
    <n v="0"/>
    <s v="N"/>
    <n v="2986.08"/>
  </r>
  <r>
    <m/>
    <m/>
    <m/>
    <m/>
    <m/>
    <m/>
    <d v="2026-09-30T00:00:00"/>
    <s v="00"/>
    <m/>
    <x v="6"/>
    <s v="PFML - Medical Leave ER"/>
    <n v="9.65"/>
    <x v="1"/>
    <s v="Calculated"/>
    <n v="0"/>
    <s v="N"/>
    <n v="2986.08"/>
  </r>
  <r>
    <m/>
    <m/>
    <m/>
    <m/>
    <m/>
    <m/>
    <d v="2026-09-30T00:00:00"/>
    <s v="10"/>
    <s v="C1"/>
    <x v="18"/>
    <s v="Kaiser WA SoundChoice"/>
    <n v="51"/>
    <x v="2"/>
    <s v="Calculated"/>
    <n v="0"/>
    <s v="N"/>
    <n v="2986.08"/>
  </r>
  <r>
    <m/>
    <m/>
    <m/>
    <m/>
    <m/>
    <m/>
    <d v="2026-09-30T00:00:00"/>
    <s v="49"/>
    <s v="SAV02"/>
    <x v="11"/>
    <s v="Wa State Deferred Comp Plan"/>
    <n v="89.58"/>
    <x v="2"/>
    <s v="Calculated"/>
    <n v="0"/>
    <s v="N"/>
    <n v="2986.08"/>
  </r>
  <r>
    <m/>
    <m/>
    <m/>
    <m/>
    <m/>
    <m/>
    <d v="2026-09-30T00:00:00"/>
    <s v="7Z"/>
    <s v="PER2"/>
    <x v="15"/>
    <s v="PERS Plan 2"/>
    <n v="160.65"/>
    <x v="2"/>
    <s v="Calculated"/>
    <n v="0"/>
    <s v="N"/>
    <n v="2986.08"/>
  </r>
  <r>
    <m/>
    <m/>
    <m/>
    <m/>
    <m/>
    <m/>
    <d v="2026-09-30T00:00:00"/>
    <s v="7Z"/>
    <s v="PER2"/>
    <x v="15"/>
    <s v="PERS Plan 2"/>
    <n v="166.62"/>
    <x v="1"/>
    <s v="Calculated"/>
    <n v="0"/>
    <s v="N"/>
    <n v="2986.08"/>
  </r>
  <r>
    <m/>
    <m/>
    <m/>
    <m/>
    <m/>
    <m/>
    <d v="2026-09-30T00:00:00"/>
    <s v="00"/>
    <m/>
    <x v="3"/>
    <s v="PFML - Medical Leave EE"/>
    <n v="6.38"/>
    <x v="0"/>
    <s v="Calculated"/>
    <n v="0"/>
    <s v="N"/>
    <n v="2416.59"/>
  </r>
  <r>
    <m/>
    <m/>
    <m/>
    <m/>
    <m/>
    <m/>
    <d v="2026-09-30T00:00:00"/>
    <s v="00"/>
    <m/>
    <x v="2"/>
    <s v="MedAid &amp; Suppl Pension EE"/>
    <n v="11.15"/>
    <x v="0"/>
    <s v="Calculated"/>
    <n v="0"/>
    <s v="N"/>
    <n v="2416.59"/>
  </r>
  <r>
    <m/>
    <m/>
    <m/>
    <m/>
    <m/>
    <m/>
    <d v="2026-09-30T00:00:00"/>
    <s v="00"/>
    <m/>
    <x v="0"/>
    <s v="PFML - Family Leave EE"/>
    <n v="13.12"/>
    <x v="0"/>
    <s v="Calculated"/>
    <n v="0"/>
    <s v="N"/>
    <n v="2416.59"/>
  </r>
  <r>
    <m/>
    <m/>
    <m/>
    <m/>
    <m/>
    <m/>
    <d v="2026-09-30T00:00:00"/>
    <s v="00"/>
    <m/>
    <x v="4"/>
    <s v="HERP Supplemental Funding"/>
    <n v="3.14"/>
    <x v="1"/>
    <s v="Calculated"/>
    <n v="0"/>
    <s v="N"/>
    <n v="2416.59"/>
  </r>
  <r>
    <m/>
    <m/>
    <m/>
    <m/>
    <m/>
    <m/>
    <d v="2026-09-30T00:00:00"/>
    <s v="00"/>
    <m/>
    <x v="6"/>
    <s v="PFML - Medical Leave ER"/>
    <n v="7.81"/>
    <x v="1"/>
    <s v="Calculated"/>
    <n v="0"/>
    <s v="N"/>
    <n v="2416.59"/>
  </r>
  <r>
    <m/>
    <m/>
    <m/>
    <m/>
    <m/>
    <m/>
    <d v="2026-09-30T00:00:00"/>
    <s v="00"/>
    <m/>
    <x v="7"/>
    <s v="MedAid &amp; Suppl Pension ER"/>
    <n v="11.15"/>
    <x v="1"/>
    <s v="Calculated"/>
    <n v="0"/>
    <s v="N"/>
    <n v="2416.59"/>
  </r>
  <r>
    <m/>
    <m/>
    <m/>
    <m/>
    <m/>
    <m/>
    <d v="2026-09-30T00:00:00"/>
    <s v="00"/>
    <m/>
    <x v="5"/>
    <s v="Industrial Insurance ER"/>
    <n v="16.54"/>
    <x v="1"/>
    <s v="Calculated"/>
    <n v="0"/>
    <s v="N"/>
    <n v="2416.59"/>
  </r>
  <r>
    <m/>
    <m/>
    <m/>
    <m/>
    <m/>
    <m/>
    <d v="2026-09-30T00:00:00"/>
    <s v="10"/>
    <s v="U"/>
    <x v="8"/>
    <s v="Uniform Classic"/>
    <n v="145"/>
    <x v="2"/>
    <s v="Calculated"/>
    <n v="0"/>
    <s v="N"/>
    <n v="2416.59"/>
  </r>
  <r>
    <m/>
    <m/>
    <m/>
    <m/>
    <m/>
    <m/>
    <d v="2026-09-30T00:00:00"/>
    <s v="31"/>
    <s v="OLTD03"/>
    <x v="9"/>
    <s v="Long Term Disability"/>
    <n v="12.09"/>
    <x v="0"/>
    <s v="Calculated"/>
    <n v="0"/>
    <s v="N"/>
    <n v="2416.59"/>
  </r>
  <r>
    <m/>
    <m/>
    <m/>
    <m/>
    <m/>
    <m/>
    <d v="2026-09-30T00:00:00"/>
    <s v="49"/>
    <s v="SAV02"/>
    <x v="11"/>
    <s v="Wa State Deferred Comp Plan"/>
    <n v="193.33"/>
    <x v="2"/>
    <s v="Calculated"/>
    <n v="0"/>
    <s v="N"/>
    <n v="2416.59"/>
  </r>
  <r>
    <m/>
    <m/>
    <m/>
    <m/>
    <m/>
    <m/>
    <d v="2026-09-30T00:00:00"/>
    <s v="7X"/>
    <s v="SBRP3"/>
    <x v="10"/>
    <s v="SBRP (TIAA-CREF)"/>
    <n v="241.66"/>
    <x v="2"/>
    <s v="Calculated"/>
    <n v="0"/>
    <s v="N"/>
    <n v="2416.59"/>
  </r>
  <r>
    <m/>
    <m/>
    <m/>
    <m/>
    <m/>
    <m/>
    <d v="2026-09-30T00:00:00"/>
    <s v="7X"/>
    <s v="SBRP3"/>
    <x v="10"/>
    <s v="SBRP (TIAA-CREF)"/>
    <n v="241.66"/>
    <x v="1"/>
    <s v="Calculated"/>
    <n v="0"/>
    <s v="N"/>
    <n v="2416.59"/>
  </r>
  <r>
    <m/>
    <m/>
    <m/>
    <m/>
    <m/>
    <m/>
    <d v="2026-09-30T00:00:00"/>
    <s v="00"/>
    <m/>
    <x v="3"/>
    <s v="PFML - Medical Leave EE"/>
    <n v="11.35"/>
    <x v="0"/>
    <s v="Calculated"/>
    <n v="0"/>
    <s v="N"/>
    <n v="4300.26"/>
  </r>
  <r>
    <m/>
    <m/>
    <m/>
    <m/>
    <m/>
    <m/>
    <d v="2026-09-30T00:00:00"/>
    <s v="00"/>
    <m/>
    <x v="0"/>
    <s v="PFML - Family Leave EE"/>
    <n v="23.35"/>
    <x v="0"/>
    <s v="Calculated"/>
    <n v="0"/>
    <s v="N"/>
    <n v="4300.26"/>
  </r>
  <r>
    <m/>
    <m/>
    <m/>
    <m/>
    <m/>
    <m/>
    <d v="2026-09-30T00:00:00"/>
    <s v="00"/>
    <m/>
    <x v="31"/>
    <s v="Dues - IOUE"/>
    <n v="64.5"/>
    <x v="0"/>
    <s v="Calculated"/>
    <n v="0"/>
    <s v="N"/>
    <n v="4300.26"/>
  </r>
  <r>
    <m/>
    <m/>
    <m/>
    <m/>
    <m/>
    <m/>
    <d v="2026-09-30T00:00:00"/>
    <s v="00"/>
    <m/>
    <x v="2"/>
    <s v="MedAid &amp; Suppl Pension EE"/>
    <n v="11.15"/>
    <x v="0"/>
    <s v="Calculated"/>
    <n v="0"/>
    <s v="N"/>
    <n v="4300.26"/>
  </r>
  <r>
    <m/>
    <m/>
    <m/>
    <m/>
    <m/>
    <m/>
    <d v="2026-09-30T00:00:00"/>
    <s v="00"/>
    <m/>
    <x v="13"/>
    <s v="MetLife"/>
    <n v="55.36"/>
    <x v="0"/>
    <s v="Calculated"/>
    <n v="0"/>
    <s v="N"/>
    <n v="4300.26"/>
  </r>
  <r>
    <m/>
    <m/>
    <m/>
    <m/>
    <m/>
    <m/>
    <d v="2026-09-30T00:00:00"/>
    <s v="00"/>
    <m/>
    <x v="20"/>
    <s v="Pension - IOUE Custodian"/>
    <n v="86.67"/>
    <x v="2"/>
    <s v="Calculated"/>
    <n v="0"/>
    <s v="N"/>
    <n v="4300.26"/>
  </r>
  <r>
    <m/>
    <m/>
    <m/>
    <m/>
    <m/>
    <m/>
    <d v="2026-09-30T00:00:00"/>
    <s v="00"/>
    <m/>
    <x v="7"/>
    <s v="MedAid &amp; Suppl Pension ER"/>
    <n v="11.15"/>
    <x v="1"/>
    <s v="Calculated"/>
    <n v="0"/>
    <s v="N"/>
    <n v="4300.26"/>
  </r>
  <r>
    <m/>
    <m/>
    <m/>
    <m/>
    <m/>
    <m/>
    <d v="2026-09-30T00:00:00"/>
    <s v="00"/>
    <m/>
    <x v="5"/>
    <s v="Industrial Insurance ER"/>
    <n v="16.54"/>
    <x v="1"/>
    <s v="Calculated"/>
    <n v="0"/>
    <s v="N"/>
    <n v="4300.26"/>
  </r>
  <r>
    <m/>
    <m/>
    <m/>
    <m/>
    <m/>
    <m/>
    <d v="2026-09-30T00:00:00"/>
    <s v="00"/>
    <m/>
    <x v="6"/>
    <s v="PFML - Medical Leave ER"/>
    <n v="13.89"/>
    <x v="1"/>
    <s v="Calculated"/>
    <n v="0"/>
    <s v="N"/>
    <n v="4300.26"/>
  </r>
  <r>
    <m/>
    <m/>
    <m/>
    <m/>
    <m/>
    <m/>
    <d v="2026-09-30T00:00:00"/>
    <s v="10"/>
    <s v="C"/>
    <x v="27"/>
    <s v="Kaiser WA Classic"/>
    <n v="194"/>
    <x v="2"/>
    <s v="Calculated"/>
    <n v="0"/>
    <s v="N"/>
    <n v="4300.26"/>
  </r>
  <r>
    <m/>
    <m/>
    <m/>
    <m/>
    <m/>
    <m/>
    <d v="2026-09-30T00:00:00"/>
    <s v="31"/>
    <s v="OLTD11"/>
    <x v="9"/>
    <s v="Long Term Disability"/>
    <n v="16.48"/>
    <x v="0"/>
    <s v="Calculated"/>
    <n v="0"/>
    <s v="N"/>
    <n v="4300.26"/>
  </r>
  <r>
    <m/>
    <m/>
    <m/>
    <m/>
    <m/>
    <m/>
    <d v="2026-09-30T00:00:00"/>
    <s v="7Z"/>
    <s v="PER2"/>
    <x v="15"/>
    <s v="PERS Plan 2"/>
    <n v="231.35"/>
    <x v="2"/>
    <s v="Calculated"/>
    <n v="0"/>
    <s v="N"/>
    <n v="4300.26"/>
  </r>
  <r>
    <m/>
    <m/>
    <m/>
    <m/>
    <m/>
    <m/>
    <d v="2026-09-30T00:00:00"/>
    <s v="7Z"/>
    <s v="PER2"/>
    <x v="15"/>
    <s v="PERS Plan 2"/>
    <n v="239.95"/>
    <x v="1"/>
    <s v="Calculated"/>
    <n v="0"/>
    <s v="N"/>
    <n v="4300.26"/>
  </r>
  <r>
    <m/>
    <m/>
    <m/>
    <m/>
    <m/>
    <m/>
    <d v="2026-09-30T00:00:00"/>
    <s v="00"/>
    <m/>
    <x v="13"/>
    <s v="MetLife"/>
    <n v="0.41"/>
    <x v="0"/>
    <s v="Calculated"/>
    <n v="0"/>
    <s v="N"/>
    <n v="3637.25"/>
  </r>
  <r>
    <m/>
    <m/>
    <m/>
    <m/>
    <m/>
    <m/>
    <d v="2026-09-30T00:00:00"/>
    <s v="00"/>
    <m/>
    <x v="3"/>
    <s v="PFML - Medical Leave EE"/>
    <n v="9.6"/>
    <x v="0"/>
    <s v="Calculated"/>
    <n v="0"/>
    <s v="N"/>
    <n v="3637.25"/>
  </r>
  <r>
    <m/>
    <m/>
    <m/>
    <m/>
    <m/>
    <m/>
    <d v="2026-09-30T00:00:00"/>
    <s v="00"/>
    <m/>
    <x v="0"/>
    <s v="PFML - Family Leave EE"/>
    <n v="19.75"/>
    <x v="0"/>
    <s v="Calculated"/>
    <n v="0"/>
    <s v="N"/>
    <n v="3637.25"/>
  </r>
  <r>
    <m/>
    <m/>
    <m/>
    <m/>
    <m/>
    <m/>
    <d v="2026-09-30T00:00:00"/>
    <s v="00"/>
    <m/>
    <x v="2"/>
    <s v="MedAid &amp; Suppl Pension EE"/>
    <n v="11.15"/>
    <x v="0"/>
    <s v="Calculated"/>
    <n v="0"/>
    <s v="N"/>
    <n v="3637.25"/>
  </r>
  <r>
    <m/>
    <m/>
    <m/>
    <m/>
    <m/>
    <m/>
    <d v="2026-09-30T00:00:00"/>
    <s v="00"/>
    <m/>
    <x v="5"/>
    <s v="Industrial Insurance ER"/>
    <n v="16.54"/>
    <x v="1"/>
    <s v="Calculated"/>
    <n v="0"/>
    <s v="N"/>
    <n v="3637.25"/>
  </r>
  <r>
    <m/>
    <m/>
    <m/>
    <m/>
    <m/>
    <m/>
    <d v="2026-09-30T00:00:00"/>
    <s v="00"/>
    <m/>
    <x v="6"/>
    <s v="PFML - Medical Leave ER"/>
    <n v="11.75"/>
    <x v="1"/>
    <s v="Calculated"/>
    <n v="0"/>
    <s v="N"/>
    <n v="3637.25"/>
  </r>
  <r>
    <m/>
    <m/>
    <m/>
    <m/>
    <m/>
    <m/>
    <d v="2026-09-30T00:00:00"/>
    <s v="00"/>
    <m/>
    <x v="7"/>
    <s v="MedAid &amp; Suppl Pension ER"/>
    <n v="11.15"/>
    <x v="1"/>
    <s v="Calculated"/>
    <n v="0"/>
    <s v="N"/>
    <n v="3637.25"/>
  </r>
  <r>
    <m/>
    <m/>
    <m/>
    <m/>
    <m/>
    <m/>
    <d v="2026-09-30T00:00:00"/>
    <s v="10"/>
    <s v="CV"/>
    <x v="37"/>
    <s v="Kaiser WA Value"/>
    <n v="150"/>
    <x v="2"/>
    <s v="Calculated"/>
    <n v="0"/>
    <s v="N"/>
    <n v="3637.25"/>
  </r>
  <r>
    <m/>
    <m/>
    <m/>
    <m/>
    <m/>
    <m/>
    <d v="2026-09-30T00:00:00"/>
    <s v="31"/>
    <s v="OLTD11"/>
    <x v="9"/>
    <s v="Long Term Disability"/>
    <n v="13.62"/>
    <x v="0"/>
    <s v="Calculated"/>
    <n v="0"/>
    <s v="N"/>
    <n v="3637.25"/>
  </r>
  <r>
    <m/>
    <m/>
    <m/>
    <m/>
    <m/>
    <m/>
    <d v="2026-09-30T00:00:00"/>
    <s v="7Z"/>
    <s v="PER3IA"/>
    <x v="28"/>
    <s v="PERS 3  WSIB"/>
    <n v="181.86"/>
    <x v="2"/>
    <s v="Calculated"/>
    <n v="0"/>
    <s v="N"/>
    <n v="3637.25"/>
  </r>
  <r>
    <m/>
    <m/>
    <m/>
    <m/>
    <m/>
    <m/>
    <d v="2026-09-30T00:00:00"/>
    <s v="7Z"/>
    <s v="PER3IA"/>
    <x v="28"/>
    <s v="PERS 3  WSIB"/>
    <n v="202.96"/>
    <x v="1"/>
    <s v="Calculated"/>
    <n v="0"/>
    <s v="N"/>
    <n v="3637.25"/>
  </r>
  <r>
    <m/>
    <m/>
    <m/>
    <m/>
    <m/>
    <m/>
    <d v="2026-09-30T00:00:00"/>
    <s v="00"/>
    <m/>
    <x v="3"/>
    <s v="PFML - Medical Leave EE"/>
    <n v="7.41"/>
    <x v="0"/>
    <s v="Calculated"/>
    <n v="0"/>
    <s v="N"/>
    <n v="2806.08"/>
  </r>
  <r>
    <m/>
    <m/>
    <m/>
    <m/>
    <m/>
    <m/>
    <d v="2026-09-30T00:00:00"/>
    <s v="00"/>
    <m/>
    <x v="0"/>
    <s v="PFML - Family Leave EE"/>
    <n v="15.24"/>
    <x v="0"/>
    <s v="Calculated"/>
    <n v="0"/>
    <s v="N"/>
    <n v="2806.08"/>
  </r>
  <r>
    <m/>
    <m/>
    <m/>
    <m/>
    <m/>
    <m/>
    <d v="2026-09-30T00:00:00"/>
    <s v="00"/>
    <m/>
    <x v="2"/>
    <s v="MedAid &amp; Suppl Pension EE"/>
    <n v="11.15"/>
    <x v="0"/>
    <s v="Calculated"/>
    <n v="0"/>
    <s v="N"/>
    <n v="2806.08"/>
  </r>
  <r>
    <m/>
    <m/>
    <m/>
    <m/>
    <m/>
    <m/>
    <d v="2026-09-30T00:00:00"/>
    <s v="00"/>
    <m/>
    <x v="5"/>
    <s v="Industrial Insurance ER"/>
    <n v="16.54"/>
    <x v="1"/>
    <s v="Calculated"/>
    <n v="0"/>
    <s v="N"/>
    <n v="2806.08"/>
  </r>
  <r>
    <m/>
    <m/>
    <m/>
    <m/>
    <m/>
    <m/>
    <d v="2026-09-30T00:00:00"/>
    <s v="00"/>
    <m/>
    <x v="6"/>
    <s v="PFML - Medical Leave ER"/>
    <n v="9.06"/>
    <x v="1"/>
    <s v="Calculated"/>
    <n v="0"/>
    <s v="N"/>
    <n v="2806.08"/>
  </r>
  <r>
    <m/>
    <m/>
    <m/>
    <m/>
    <m/>
    <m/>
    <d v="2026-09-30T00:00:00"/>
    <s v="00"/>
    <m/>
    <x v="7"/>
    <s v="MedAid &amp; Suppl Pension ER"/>
    <n v="11.15"/>
    <x v="1"/>
    <s v="Calculated"/>
    <n v="0"/>
    <s v="N"/>
    <n v="2806.08"/>
  </r>
  <r>
    <m/>
    <m/>
    <m/>
    <m/>
    <m/>
    <m/>
    <d v="2026-09-30T00:00:00"/>
    <s v="31"/>
    <s v="OLTD11"/>
    <x v="9"/>
    <s v="Long Term Disability"/>
    <n v="10.95"/>
    <x v="0"/>
    <s v="Calculated"/>
    <n v="0"/>
    <s v="N"/>
    <n v="2806.08"/>
  </r>
  <r>
    <m/>
    <m/>
    <m/>
    <m/>
    <m/>
    <m/>
    <d v="2026-09-30T00:00:00"/>
    <s v="7Z"/>
    <s v="PER2"/>
    <x v="15"/>
    <s v="PERS Plan 2"/>
    <n v="150.97"/>
    <x v="2"/>
    <s v="Calculated"/>
    <n v="0"/>
    <s v="N"/>
    <n v="2806.08"/>
  </r>
  <r>
    <m/>
    <m/>
    <m/>
    <m/>
    <m/>
    <m/>
    <d v="2026-09-30T00:00:00"/>
    <s v="7Z"/>
    <s v="PER2"/>
    <x v="15"/>
    <s v="PERS Plan 2"/>
    <n v="156.58000000000001"/>
    <x v="1"/>
    <s v="Calculated"/>
    <n v="0"/>
    <s v="N"/>
    <n v="2806.08"/>
  </r>
  <r>
    <m/>
    <m/>
    <m/>
    <m/>
    <m/>
    <m/>
    <d v="2026-09-30T00:00:00"/>
    <s v="00"/>
    <m/>
    <x v="3"/>
    <s v="PFML - Medical Leave EE"/>
    <n v="4.05"/>
    <x v="0"/>
    <s v="Calculated"/>
    <n v="0"/>
    <s v="N"/>
    <n v="1535.71"/>
  </r>
  <r>
    <m/>
    <m/>
    <m/>
    <m/>
    <m/>
    <m/>
    <d v="2026-09-30T00:00:00"/>
    <s v="00"/>
    <m/>
    <x v="0"/>
    <s v="PFML - Family Leave EE"/>
    <n v="8.34"/>
    <x v="0"/>
    <s v="Calculated"/>
    <n v="0"/>
    <s v="N"/>
    <n v="1535.71"/>
  </r>
  <r>
    <m/>
    <m/>
    <m/>
    <m/>
    <m/>
    <m/>
    <d v="2026-09-30T00:00:00"/>
    <s v="00"/>
    <m/>
    <x v="2"/>
    <s v="MedAid &amp; Suppl Pension EE"/>
    <n v="11.15"/>
    <x v="0"/>
    <s v="Calculated"/>
    <n v="0"/>
    <s v="N"/>
    <n v="1535.71"/>
  </r>
  <r>
    <m/>
    <m/>
    <m/>
    <m/>
    <m/>
    <m/>
    <d v="2026-09-30T00:00:00"/>
    <s v="00"/>
    <m/>
    <x v="7"/>
    <s v="MedAid &amp; Suppl Pension ER"/>
    <n v="11.15"/>
    <x v="1"/>
    <s v="Calculated"/>
    <n v="0"/>
    <s v="N"/>
    <n v="1535.71"/>
  </r>
  <r>
    <m/>
    <m/>
    <m/>
    <m/>
    <m/>
    <m/>
    <d v="2026-09-30T00:00:00"/>
    <s v="00"/>
    <m/>
    <x v="5"/>
    <s v="Industrial Insurance ER"/>
    <n v="16.54"/>
    <x v="1"/>
    <s v="Calculated"/>
    <n v="0"/>
    <s v="N"/>
    <n v="1535.71"/>
  </r>
  <r>
    <m/>
    <m/>
    <m/>
    <m/>
    <m/>
    <m/>
    <d v="2026-09-30T00:00:00"/>
    <s v="00"/>
    <m/>
    <x v="6"/>
    <s v="PFML - Medical Leave ER"/>
    <n v="4.96"/>
    <x v="1"/>
    <s v="Calculated"/>
    <n v="0"/>
    <s v="N"/>
    <n v="1535.71"/>
  </r>
  <r>
    <m/>
    <m/>
    <m/>
    <m/>
    <m/>
    <m/>
    <d v="2026-09-30T00:00:00"/>
    <s v="31"/>
    <s v="OLTD11"/>
    <x v="9"/>
    <s v="Long Term Disability"/>
    <n v="5.57"/>
    <x v="0"/>
    <s v="Calculated"/>
    <n v="0"/>
    <s v="N"/>
    <n v="1535.71"/>
  </r>
  <r>
    <m/>
    <m/>
    <m/>
    <m/>
    <m/>
    <m/>
    <d v="2026-09-30T00:00:00"/>
    <s v="7Z"/>
    <s v="PER2"/>
    <x v="15"/>
    <s v="PERS Plan 2"/>
    <n v="82.62"/>
    <x v="2"/>
    <s v="Calculated"/>
    <n v="0"/>
    <s v="N"/>
    <n v="1535.71"/>
  </r>
  <r>
    <m/>
    <m/>
    <m/>
    <m/>
    <m/>
    <m/>
    <d v="2026-09-30T00:00:00"/>
    <s v="7Z"/>
    <s v="PER2"/>
    <x v="15"/>
    <s v="PERS Plan 2"/>
    <n v="85.69"/>
    <x v="1"/>
    <s v="Calculated"/>
    <n v="0"/>
    <s v="N"/>
    <n v="1535.71"/>
  </r>
  <r>
    <m/>
    <m/>
    <m/>
    <m/>
    <m/>
    <m/>
    <d v="2026-09-30T00:00:00"/>
    <s v="00"/>
    <m/>
    <x v="0"/>
    <s v="PFML - Family Leave EE"/>
    <n v="7.99"/>
    <x v="0"/>
    <s v="Calculated"/>
    <n v="0"/>
    <s v="N"/>
    <n v="1471.4"/>
  </r>
  <r>
    <m/>
    <m/>
    <m/>
    <m/>
    <m/>
    <m/>
    <d v="2026-09-30T00:00:00"/>
    <s v="00"/>
    <m/>
    <x v="3"/>
    <s v="PFML - Medical Leave EE"/>
    <n v="3.88"/>
    <x v="0"/>
    <s v="Calculated"/>
    <n v="0"/>
    <s v="N"/>
    <n v="1471.4"/>
  </r>
  <r>
    <m/>
    <m/>
    <m/>
    <m/>
    <m/>
    <m/>
    <d v="2026-09-30T00:00:00"/>
    <s v="00"/>
    <m/>
    <x v="2"/>
    <s v="MedAid &amp; Suppl Pension EE"/>
    <n v="9.75"/>
    <x v="0"/>
    <s v="Calculated"/>
    <n v="0"/>
    <s v="N"/>
    <n v="1471.4"/>
  </r>
  <r>
    <m/>
    <m/>
    <m/>
    <m/>
    <m/>
    <m/>
    <d v="2026-09-30T00:00:00"/>
    <s v="00"/>
    <m/>
    <x v="5"/>
    <s v="Industrial Insurance ER"/>
    <n v="14.46"/>
    <x v="1"/>
    <s v="Calculated"/>
    <n v="0"/>
    <s v="N"/>
    <n v="1471.4"/>
  </r>
  <r>
    <m/>
    <m/>
    <m/>
    <m/>
    <m/>
    <m/>
    <d v="2026-09-30T00:00:00"/>
    <s v="00"/>
    <m/>
    <x v="6"/>
    <s v="PFML - Medical Leave ER"/>
    <n v="4.75"/>
    <x v="1"/>
    <s v="Calculated"/>
    <n v="0"/>
    <s v="N"/>
    <n v="1471.4"/>
  </r>
  <r>
    <m/>
    <m/>
    <m/>
    <m/>
    <m/>
    <m/>
    <d v="2026-09-30T00:00:00"/>
    <s v="00"/>
    <m/>
    <x v="7"/>
    <s v="MedAid &amp; Suppl Pension ER"/>
    <n v="9.75"/>
    <x v="1"/>
    <s v="Calculated"/>
    <n v="0"/>
    <s v="N"/>
    <n v="1471.4"/>
  </r>
  <r>
    <m/>
    <m/>
    <m/>
    <m/>
    <m/>
    <m/>
    <d v="2026-09-30T00:00:00"/>
    <s v="7Z"/>
    <s v="PER2"/>
    <x v="15"/>
    <s v="PERS Plan 2"/>
    <n v="79.16"/>
    <x v="2"/>
    <s v="Calculated"/>
    <n v="0"/>
    <s v="N"/>
    <n v="1471.4"/>
  </r>
  <r>
    <m/>
    <m/>
    <m/>
    <m/>
    <m/>
    <m/>
    <d v="2026-09-30T00:00:00"/>
    <s v="7Z"/>
    <s v="PER2"/>
    <x v="15"/>
    <s v="PERS Plan 2"/>
    <n v="82.1"/>
    <x v="1"/>
    <s v="Calculated"/>
    <n v="0"/>
    <s v="N"/>
    <n v="1471.4"/>
  </r>
  <r>
    <m/>
    <m/>
    <m/>
    <m/>
    <m/>
    <m/>
    <d v="2026-09-30T00:00:00"/>
    <s v="00"/>
    <m/>
    <x v="13"/>
    <s v="MetLife"/>
    <n v="29.03"/>
    <x v="0"/>
    <s v="Calculated"/>
    <n v="0"/>
    <s v="N"/>
    <n v="5056.0600000000004"/>
  </r>
  <r>
    <m/>
    <m/>
    <m/>
    <m/>
    <m/>
    <m/>
    <d v="2026-09-30T00:00:00"/>
    <s v="00"/>
    <m/>
    <x v="0"/>
    <s v="PFML - Family Leave EE"/>
    <n v="27.45"/>
    <x v="0"/>
    <s v="Calculated"/>
    <n v="0"/>
    <s v="N"/>
    <n v="5056.0600000000004"/>
  </r>
  <r>
    <m/>
    <m/>
    <m/>
    <m/>
    <m/>
    <m/>
    <d v="2026-09-30T00:00:00"/>
    <s v="00"/>
    <m/>
    <x v="2"/>
    <s v="MedAid &amp; Suppl Pension EE"/>
    <n v="11.15"/>
    <x v="0"/>
    <s v="Calculated"/>
    <n v="0"/>
    <s v="N"/>
    <n v="5056.0600000000004"/>
  </r>
  <r>
    <m/>
    <m/>
    <m/>
    <m/>
    <m/>
    <m/>
    <d v="2026-09-30T00:00:00"/>
    <s v="00"/>
    <m/>
    <x v="3"/>
    <s v="PFML - Medical Leave EE"/>
    <n v="13.35"/>
    <x v="0"/>
    <s v="Calculated"/>
    <n v="0"/>
    <s v="N"/>
    <n v="5056.0600000000004"/>
  </r>
  <r>
    <m/>
    <m/>
    <m/>
    <m/>
    <m/>
    <m/>
    <d v="2026-09-30T00:00:00"/>
    <s v="00"/>
    <m/>
    <x v="4"/>
    <s v="HERP Supplemental Funding"/>
    <n v="6.57"/>
    <x v="1"/>
    <s v="Calculated"/>
    <n v="0"/>
    <s v="N"/>
    <n v="5056.0600000000004"/>
  </r>
  <r>
    <m/>
    <m/>
    <m/>
    <m/>
    <m/>
    <m/>
    <d v="2026-09-30T00:00:00"/>
    <s v="00"/>
    <m/>
    <x v="7"/>
    <s v="MedAid &amp; Suppl Pension ER"/>
    <n v="11.15"/>
    <x v="1"/>
    <s v="Calculated"/>
    <n v="0"/>
    <s v="N"/>
    <n v="5056.0600000000004"/>
  </r>
  <r>
    <m/>
    <m/>
    <m/>
    <m/>
    <m/>
    <m/>
    <d v="2026-09-30T00:00:00"/>
    <s v="00"/>
    <m/>
    <x v="5"/>
    <s v="Industrial Insurance ER"/>
    <n v="16.54"/>
    <x v="1"/>
    <s v="Calculated"/>
    <n v="0"/>
    <s v="N"/>
    <n v="5056.0600000000004"/>
  </r>
  <r>
    <m/>
    <m/>
    <m/>
    <m/>
    <m/>
    <m/>
    <d v="2026-09-30T00:00:00"/>
    <s v="00"/>
    <m/>
    <x v="6"/>
    <s v="PFML - Medical Leave ER"/>
    <n v="16.329999999999998"/>
    <x v="1"/>
    <s v="Calculated"/>
    <n v="0"/>
    <s v="N"/>
    <n v="5056.0600000000004"/>
  </r>
  <r>
    <m/>
    <m/>
    <m/>
    <m/>
    <m/>
    <m/>
    <d v="2026-09-30T00:00:00"/>
    <s v="10"/>
    <s v="C"/>
    <x v="27"/>
    <s v="Kaiser WA Classic"/>
    <n v="141"/>
    <x v="2"/>
    <s v="Calculated"/>
    <n v="0"/>
    <s v="N"/>
    <n v="5056.0600000000004"/>
  </r>
  <r>
    <m/>
    <m/>
    <m/>
    <m/>
    <m/>
    <m/>
    <d v="2026-09-30T00:00:00"/>
    <s v="31"/>
    <s v="OLTD03"/>
    <x v="9"/>
    <s v="Long Term Disability"/>
    <n v="24.36"/>
    <x v="0"/>
    <s v="Calculated"/>
    <n v="0"/>
    <s v="N"/>
    <n v="5056.0600000000004"/>
  </r>
  <r>
    <m/>
    <m/>
    <m/>
    <m/>
    <m/>
    <m/>
    <d v="2026-09-30T00:00:00"/>
    <s v="7X"/>
    <s v="SBRP3"/>
    <x v="10"/>
    <s v="SBRP (TIAA-CREF)"/>
    <n v="505.61"/>
    <x v="2"/>
    <s v="Calculated"/>
    <n v="0"/>
    <s v="N"/>
    <n v="5056.0600000000004"/>
  </r>
  <r>
    <m/>
    <m/>
    <m/>
    <m/>
    <m/>
    <m/>
    <d v="2026-09-30T00:00:00"/>
    <s v="7X"/>
    <s v="SBRP3"/>
    <x v="10"/>
    <s v="SBRP (TIAA-CREF)"/>
    <n v="505.61"/>
    <x v="1"/>
    <s v="Calculated"/>
    <n v="0"/>
    <s v="N"/>
    <n v="5056.0600000000004"/>
  </r>
  <r>
    <m/>
    <m/>
    <m/>
    <m/>
    <m/>
    <m/>
    <d v="2026-09-30T00:00:00"/>
    <s v="00"/>
    <m/>
    <x v="0"/>
    <s v="PFML - Family Leave EE"/>
    <n v="13.97"/>
    <x v="0"/>
    <s v="Calculated"/>
    <n v="0"/>
    <s v="N"/>
    <n v="2572.75"/>
  </r>
  <r>
    <m/>
    <m/>
    <m/>
    <m/>
    <m/>
    <m/>
    <d v="2026-09-30T00:00:00"/>
    <s v="00"/>
    <m/>
    <x v="2"/>
    <s v="MedAid &amp; Suppl Pension EE"/>
    <n v="11.15"/>
    <x v="0"/>
    <s v="Calculated"/>
    <n v="0"/>
    <s v="N"/>
    <n v="2572.75"/>
  </r>
  <r>
    <m/>
    <m/>
    <m/>
    <m/>
    <m/>
    <m/>
    <d v="2026-09-30T00:00:00"/>
    <s v="00"/>
    <m/>
    <x v="3"/>
    <s v="PFML - Medical Leave EE"/>
    <n v="6.79"/>
    <x v="0"/>
    <s v="Calculated"/>
    <n v="0"/>
    <s v="N"/>
    <n v="2572.75"/>
  </r>
  <r>
    <m/>
    <m/>
    <m/>
    <m/>
    <m/>
    <m/>
    <d v="2026-09-30T00:00:00"/>
    <s v="00"/>
    <m/>
    <x v="5"/>
    <s v="Industrial Insurance ER"/>
    <n v="16.54"/>
    <x v="1"/>
    <s v="Calculated"/>
    <n v="0"/>
    <s v="N"/>
    <n v="2572.75"/>
  </r>
  <r>
    <m/>
    <m/>
    <m/>
    <m/>
    <m/>
    <m/>
    <d v="2026-09-30T00:00:00"/>
    <s v="00"/>
    <m/>
    <x v="6"/>
    <s v="PFML - Medical Leave ER"/>
    <n v="8.31"/>
    <x v="1"/>
    <s v="Calculated"/>
    <n v="0"/>
    <s v="N"/>
    <n v="2572.75"/>
  </r>
  <r>
    <m/>
    <m/>
    <m/>
    <m/>
    <m/>
    <m/>
    <d v="2026-09-30T00:00:00"/>
    <s v="00"/>
    <m/>
    <x v="7"/>
    <s v="MedAid &amp; Suppl Pension ER"/>
    <n v="11.15"/>
    <x v="1"/>
    <s v="Calculated"/>
    <n v="0"/>
    <s v="N"/>
    <n v="2572.75"/>
  </r>
  <r>
    <m/>
    <m/>
    <m/>
    <m/>
    <m/>
    <m/>
    <d v="2026-09-30T00:00:00"/>
    <s v="10"/>
    <s v="U"/>
    <x v="8"/>
    <s v="Uniform Classic"/>
    <n v="127"/>
    <x v="2"/>
    <s v="Calculated"/>
    <n v="0"/>
    <s v="N"/>
    <n v="2572.75"/>
  </r>
  <r>
    <m/>
    <m/>
    <m/>
    <m/>
    <m/>
    <m/>
    <d v="2026-09-30T00:00:00"/>
    <s v="31"/>
    <s v="OLTD11"/>
    <x v="9"/>
    <s v="Long Term Disability"/>
    <n v="10.039999999999999"/>
    <x v="0"/>
    <s v="Calculated"/>
    <n v="0"/>
    <s v="N"/>
    <n v="2572.75"/>
  </r>
  <r>
    <m/>
    <m/>
    <m/>
    <m/>
    <m/>
    <m/>
    <d v="2026-09-30T00:00:00"/>
    <s v="7Z"/>
    <s v="PER2"/>
    <x v="15"/>
    <s v="PERS Plan 2"/>
    <n v="138.41"/>
    <x v="2"/>
    <s v="Calculated"/>
    <n v="0"/>
    <s v="N"/>
    <n v="2572.75"/>
  </r>
  <r>
    <m/>
    <m/>
    <m/>
    <m/>
    <m/>
    <m/>
    <d v="2026-09-30T00:00:00"/>
    <s v="7Z"/>
    <s v="PER2"/>
    <x v="15"/>
    <s v="PERS Plan 2"/>
    <n v="143.56"/>
    <x v="1"/>
    <s v="Calculated"/>
    <n v="0"/>
    <s v="N"/>
    <n v="2572.75"/>
  </r>
  <r>
    <m/>
    <m/>
    <m/>
    <m/>
    <m/>
    <m/>
    <d v="2026-09-30T00:00:00"/>
    <s v="00"/>
    <m/>
    <x v="3"/>
    <s v="PFML - Medical Leave EE"/>
    <n v="5.18"/>
    <x v="0"/>
    <s v="Calculated"/>
    <n v="0"/>
    <s v="N"/>
    <n v="1962.4"/>
  </r>
  <r>
    <m/>
    <m/>
    <m/>
    <m/>
    <m/>
    <m/>
    <d v="2026-09-30T00:00:00"/>
    <s v="00"/>
    <m/>
    <x v="2"/>
    <s v="MedAid &amp; Suppl Pension EE"/>
    <n v="12.26"/>
    <x v="0"/>
    <s v="Calculated"/>
    <n v="0"/>
    <s v="N"/>
    <n v="1962.4"/>
  </r>
  <r>
    <m/>
    <m/>
    <m/>
    <m/>
    <m/>
    <m/>
    <d v="2026-09-30T00:00:00"/>
    <s v="00"/>
    <m/>
    <x v="0"/>
    <s v="PFML - Family Leave EE"/>
    <n v="10.66"/>
    <x v="0"/>
    <s v="Calculated"/>
    <n v="0"/>
    <s v="N"/>
    <n v="1962.4"/>
  </r>
  <r>
    <m/>
    <m/>
    <m/>
    <m/>
    <m/>
    <m/>
    <d v="2026-09-30T00:00:00"/>
    <s v="00"/>
    <m/>
    <x v="5"/>
    <s v="Industrial Insurance ER"/>
    <n v="18.18"/>
    <x v="1"/>
    <s v="Calculated"/>
    <n v="0"/>
    <s v="N"/>
    <n v="1962.4"/>
  </r>
  <r>
    <m/>
    <m/>
    <m/>
    <m/>
    <m/>
    <m/>
    <d v="2026-09-30T00:00:00"/>
    <s v="00"/>
    <m/>
    <x v="6"/>
    <s v="PFML - Medical Leave ER"/>
    <n v="6.34"/>
    <x v="1"/>
    <s v="Calculated"/>
    <n v="0"/>
    <s v="N"/>
    <n v="1962.4"/>
  </r>
  <r>
    <m/>
    <m/>
    <m/>
    <m/>
    <m/>
    <m/>
    <d v="2026-09-30T00:00:00"/>
    <s v="00"/>
    <m/>
    <x v="7"/>
    <s v="MedAid &amp; Suppl Pension ER"/>
    <n v="12.26"/>
    <x v="1"/>
    <s v="Calculated"/>
    <n v="0"/>
    <s v="N"/>
    <n v="1962.4"/>
  </r>
  <r>
    <m/>
    <m/>
    <m/>
    <m/>
    <m/>
    <m/>
    <d v="2026-09-30T00:00:00"/>
    <s v="10"/>
    <s v="U"/>
    <x v="8"/>
    <s v="Uniform Classic"/>
    <n v="127"/>
    <x v="2"/>
    <s v="Calculated"/>
    <n v="0"/>
    <s v="N"/>
    <n v="1962.4"/>
  </r>
  <r>
    <m/>
    <m/>
    <m/>
    <m/>
    <m/>
    <m/>
    <d v="2026-09-30T00:00:00"/>
    <s v="7Z"/>
    <s v="PER2"/>
    <x v="15"/>
    <s v="PERS Plan 2"/>
    <n v="105.58"/>
    <x v="2"/>
    <s v="Calculated"/>
    <n v="0"/>
    <s v="N"/>
    <n v="1962.4"/>
  </r>
  <r>
    <m/>
    <m/>
    <m/>
    <m/>
    <m/>
    <m/>
    <d v="2026-09-30T00:00:00"/>
    <s v="7Z"/>
    <s v="PER2"/>
    <x v="15"/>
    <s v="PERS Plan 2"/>
    <n v="109.5"/>
    <x v="1"/>
    <s v="Calculated"/>
    <n v="0"/>
    <s v="N"/>
    <n v="1962.4"/>
  </r>
  <r>
    <m/>
    <m/>
    <m/>
    <m/>
    <m/>
    <m/>
    <d v="2026-09-30T00:00:00"/>
    <s v="A4"/>
    <s v="SURTU"/>
    <x v="16"/>
    <s v="Tobacco User Medical Surcharge"/>
    <n v="12.5"/>
    <x v="2"/>
    <s v="Calculated"/>
    <n v="0"/>
    <s v="N"/>
    <n v="1962.4"/>
  </r>
  <r>
    <m/>
    <m/>
    <m/>
    <m/>
    <m/>
    <m/>
    <d v="2026-09-30T00:00:00"/>
    <s v="00"/>
    <m/>
    <x v="35"/>
    <s v="AFLAC"/>
    <n v="21"/>
    <x v="0"/>
    <s v="Calculated"/>
    <n v="0"/>
    <s v="N"/>
    <n v="5101.3100000000004"/>
  </r>
  <r>
    <m/>
    <m/>
    <m/>
    <m/>
    <m/>
    <m/>
    <d v="2026-09-30T00:00:00"/>
    <s v="00"/>
    <m/>
    <x v="2"/>
    <s v="MedAid &amp; Suppl Pension EE"/>
    <n v="11.15"/>
    <x v="0"/>
    <s v="Calculated"/>
    <n v="0"/>
    <s v="N"/>
    <n v="5101.3100000000004"/>
  </r>
  <r>
    <m/>
    <m/>
    <m/>
    <m/>
    <m/>
    <m/>
    <d v="2026-09-30T00:00:00"/>
    <s v="00"/>
    <m/>
    <x v="22"/>
    <s v="Combined Fund Drive (CFD)"/>
    <n v="5"/>
    <x v="0"/>
    <s v="Calculated"/>
    <n v="0"/>
    <s v="N"/>
    <n v="5101.3100000000004"/>
  </r>
  <r>
    <m/>
    <m/>
    <m/>
    <m/>
    <m/>
    <m/>
    <d v="2026-09-30T00:00:00"/>
    <s v="00"/>
    <m/>
    <x v="13"/>
    <s v="MetLife"/>
    <n v="68.61"/>
    <x v="0"/>
    <s v="Calculated"/>
    <n v="0"/>
    <s v="N"/>
    <n v="5101.3100000000004"/>
  </r>
  <r>
    <m/>
    <m/>
    <m/>
    <m/>
    <m/>
    <m/>
    <d v="2026-09-30T00:00:00"/>
    <s v="00"/>
    <m/>
    <x v="3"/>
    <s v="PFML - Medical Leave EE"/>
    <n v="13.47"/>
    <x v="0"/>
    <s v="Calculated"/>
    <n v="0"/>
    <s v="N"/>
    <n v="5101.3100000000004"/>
  </r>
  <r>
    <m/>
    <m/>
    <m/>
    <m/>
    <m/>
    <m/>
    <d v="2026-09-30T00:00:00"/>
    <s v="00"/>
    <m/>
    <x v="0"/>
    <s v="PFML - Family Leave EE"/>
    <n v="27.7"/>
    <x v="0"/>
    <s v="Calculated"/>
    <n v="0"/>
    <s v="N"/>
    <n v="5101.3100000000004"/>
  </r>
  <r>
    <m/>
    <m/>
    <m/>
    <m/>
    <m/>
    <m/>
    <d v="2026-09-30T00:00:00"/>
    <s v="00"/>
    <m/>
    <x v="21"/>
    <s v="Foundation - Bates"/>
    <n v="10"/>
    <x v="0"/>
    <s v="Calculated"/>
    <n v="0"/>
    <s v="N"/>
    <n v="5101.3100000000004"/>
  </r>
  <r>
    <m/>
    <m/>
    <m/>
    <m/>
    <m/>
    <m/>
    <d v="2026-09-30T00:00:00"/>
    <s v="00"/>
    <m/>
    <x v="1"/>
    <s v="Dues - AFT 4184 Category G-H"/>
    <n v="60.67"/>
    <x v="0"/>
    <s v="Calculated"/>
    <n v="0"/>
    <s v="N"/>
    <n v="5101.3100000000004"/>
  </r>
  <r>
    <m/>
    <m/>
    <m/>
    <m/>
    <m/>
    <m/>
    <d v="2026-09-30T00:00:00"/>
    <s v="00"/>
    <m/>
    <x v="29"/>
    <s v="Life - American Fidelity"/>
    <n v="21.85"/>
    <x v="0"/>
    <s v="Calculated"/>
    <n v="0"/>
    <s v="N"/>
    <n v="5101.3100000000004"/>
  </r>
  <r>
    <m/>
    <m/>
    <m/>
    <m/>
    <m/>
    <m/>
    <d v="2026-09-30T00:00:00"/>
    <s v="00"/>
    <m/>
    <x v="7"/>
    <s v="MedAid &amp; Suppl Pension ER"/>
    <n v="11.15"/>
    <x v="1"/>
    <s v="Calculated"/>
    <n v="0"/>
    <s v="N"/>
    <n v="5101.3100000000004"/>
  </r>
  <r>
    <m/>
    <m/>
    <m/>
    <m/>
    <m/>
    <m/>
    <d v="2026-09-30T00:00:00"/>
    <s v="00"/>
    <m/>
    <x v="5"/>
    <s v="Industrial Insurance ER"/>
    <n v="16.54"/>
    <x v="1"/>
    <s v="Calculated"/>
    <n v="0"/>
    <s v="N"/>
    <n v="5101.3100000000004"/>
  </r>
  <r>
    <m/>
    <m/>
    <m/>
    <m/>
    <m/>
    <m/>
    <d v="2026-09-30T00:00:00"/>
    <s v="00"/>
    <m/>
    <x v="4"/>
    <s v="HERP Supplemental Funding"/>
    <n v="6.63"/>
    <x v="1"/>
    <s v="Calculated"/>
    <n v="0"/>
    <s v="N"/>
    <n v="5101.3100000000004"/>
  </r>
  <r>
    <m/>
    <m/>
    <m/>
    <m/>
    <m/>
    <m/>
    <d v="2026-09-30T00:00:00"/>
    <s v="00"/>
    <m/>
    <x v="6"/>
    <s v="PFML - Medical Leave ER"/>
    <n v="16.48"/>
    <x v="1"/>
    <s v="Calculated"/>
    <n v="0"/>
    <s v="N"/>
    <n v="5101.3100000000004"/>
  </r>
  <r>
    <m/>
    <m/>
    <m/>
    <m/>
    <m/>
    <m/>
    <d v="2026-09-30T00:00:00"/>
    <s v="10"/>
    <s v="U"/>
    <x v="8"/>
    <s v="Uniform Classic"/>
    <n v="127"/>
    <x v="2"/>
    <s v="Calculated"/>
    <n v="0"/>
    <s v="N"/>
    <n v="5101.3100000000004"/>
  </r>
  <r>
    <m/>
    <m/>
    <m/>
    <m/>
    <m/>
    <m/>
    <d v="2026-09-30T00:00:00"/>
    <s v="31"/>
    <s v="OLTD03"/>
    <x v="9"/>
    <s v="Long Term Disability"/>
    <n v="24.59"/>
    <x v="0"/>
    <s v="Calculated"/>
    <n v="0"/>
    <s v="N"/>
    <n v="5101.3100000000004"/>
  </r>
  <r>
    <m/>
    <m/>
    <m/>
    <m/>
    <m/>
    <m/>
    <d v="2026-09-30T00:00:00"/>
    <s v="60"/>
    <s v="FSA01"/>
    <x v="14"/>
    <s v="Flexible Spending Account"/>
    <n v="83.34"/>
    <x v="2"/>
    <s v="Calculated"/>
    <n v="0"/>
    <s v="N"/>
    <n v="5101.3100000000004"/>
  </r>
  <r>
    <m/>
    <m/>
    <m/>
    <m/>
    <m/>
    <m/>
    <d v="2026-09-30T00:00:00"/>
    <s v="7X"/>
    <s v="SBRP3"/>
    <x v="10"/>
    <s v="SBRP (TIAA-CREF)"/>
    <n v="510.13"/>
    <x v="2"/>
    <s v="Calculated"/>
    <n v="0"/>
    <s v="N"/>
    <n v="5101.3100000000004"/>
  </r>
  <r>
    <m/>
    <m/>
    <m/>
    <m/>
    <m/>
    <m/>
    <d v="2026-09-30T00:00:00"/>
    <s v="7X"/>
    <s v="SBRP3"/>
    <x v="10"/>
    <s v="SBRP (TIAA-CREF)"/>
    <n v="510.13"/>
    <x v="1"/>
    <s v="Calculated"/>
    <n v="0"/>
    <s v="N"/>
    <n v="5101.3100000000004"/>
  </r>
  <r>
    <m/>
    <m/>
    <m/>
    <m/>
    <m/>
    <m/>
    <d v="2026-09-30T00:00:00"/>
    <s v="00"/>
    <m/>
    <x v="0"/>
    <s v="PFML - Family Leave EE"/>
    <n v="23.85"/>
    <x v="0"/>
    <s v="Calculated"/>
    <n v="0"/>
    <s v="N"/>
    <n v="4391.82"/>
  </r>
  <r>
    <m/>
    <m/>
    <m/>
    <m/>
    <m/>
    <m/>
    <d v="2026-09-30T00:00:00"/>
    <s v="00"/>
    <m/>
    <x v="2"/>
    <s v="MedAid &amp; Suppl Pension EE"/>
    <n v="11.15"/>
    <x v="0"/>
    <s v="Calculated"/>
    <n v="0"/>
    <s v="N"/>
    <n v="4391.82"/>
  </r>
  <r>
    <m/>
    <m/>
    <m/>
    <m/>
    <m/>
    <m/>
    <d v="2026-09-30T00:00:00"/>
    <s v="00"/>
    <m/>
    <x v="13"/>
    <s v="MetLife"/>
    <n v="5.4"/>
    <x v="0"/>
    <s v="Calculated"/>
    <n v="0"/>
    <s v="N"/>
    <n v="4391.82"/>
  </r>
  <r>
    <m/>
    <m/>
    <m/>
    <m/>
    <m/>
    <m/>
    <d v="2026-09-30T00:00:00"/>
    <s v="00"/>
    <m/>
    <x v="3"/>
    <s v="PFML - Medical Leave EE"/>
    <n v="11.59"/>
    <x v="0"/>
    <s v="Calculated"/>
    <n v="0"/>
    <s v="N"/>
    <n v="4391.82"/>
  </r>
  <r>
    <m/>
    <m/>
    <m/>
    <m/>
    <m/>
    <m/>
    <d v="2026-09-30T00:00:00"/>
    <s v="00"/>
    <m/>
    <x v="6"/>
    <s v="PFML - Medical Leave ER"/>
    <n v="14.19"/>
    <x v="1"/>
    <s v="Calculated"/>
    <n v="0"/>
    <s v="N"/>
    <n v="4391.82"/>
  </r>
  <r>
    <m/>
    <m/>
    <m/>
    <m/>
    <m/>
    <m/>
    <d v="2026-09-30T00:00:00"/>
    <s v="00"/>
    <m/>
    <x v="7"/>
    <s v="MedAid &amp; Suppl Pension ER"/>
    <n v="11.15"/>
    <x v="1"/>
    <s v="Calculated"/>
    <n v="0"/>
    <s v="N"/>
    <n v="4391.82"/>
  </r>
  <r>
    <m/>
    <m/>
    <m/>
    <m/>
    <m/>
    <m/>
    <d v="2026-09-30T00:00:00"/>
    <s v="00"/>
    <m/>
    <x v="5"/>
    <s v="Industrial Insurance ER"/>
    <n v="16.54"/>
    <x v="1"/>
    <s v="Calculated"/>
    <n v="0"/>
    <s v="N"/>
    <n v="4391.82"/>
  </r>
  <r>
    <m/>
    <m/>
    <m/>
    <m/>
    <m/>
    <m/>
    <d v="2026-09-30T00:00:00"/>
    <s v="00"/>
    <m/>
    <x v="4"/>
    <s v="HERP Supplemental Funding"/>
    <n v="5.71"/>
    <x v="1"/>
    <s v="Calculated"/>
    <n v="0"/>
    <s v="N"/>
    <n v="4391.82"/>
  </r>
  <r>
    <m/>
    <m/>
    <m/>
    <m/>
    <m/>
    <m/>
    <d v="2026-09-30T00:00:00"/>
    <s v="10"/>
    <s v="U3"/>
    <x v="19"/>
    <s v="Uniform Select"/>
    <n v="41"/>
    <x v="2"/>
    <s v="Calculated"/>
    <n v="0"/>
    <s v="N"/>
    <n v="4391.82"/>
  </r>
  <r>
    <m/>
    <m/>
    <m/>
    <m/>
    <m/>
    <m/>
    <d v="2026-09-30T00:00:00"/>
    <s v="31"/>
    <s v="OLTD11"/>
    <x v="9"/>
    <s v="Long Term Disability"/>
    <n v="14.02"/>
    <x v="0"/>
    <s v="Calculated"/>
    <n v="0"/>
    <s v="N"/>
    <n v="4391.82"/>
  </r>
  <r>
    <m/>
    <m/>
    <m/>
    <m/>
    <m/>
    <m/>
    <d v="2026-09-30T00:00:00"/>
    <s v="7X"/>
    <s v="SBRP2"/>
    <x v="10"/>
    <s v="SBRP (TIAA-CREF)"/>
    <n v="329.39"/>
    <x v="2"/>
    <s v="Calculated"/>
    <n v="0"/>
    <s v="N"/>
    <n v="4391.82"/>
  </r>
  <r>
    <m/>
    <m/>
    <m/>
    <m/>
    <m/>
    <m/>
    <d v="2026-09-30T00:00:00"/>
    <s v="7X"/>
    <s v="SBRP2"/>
    <x v="10"/>
    <s v="SBRP (TIAA-CREF)"/>
    <n v="329.39"/>
    <x v="1"/>
    <s v="Calculated"/>
    <n v="0"/>
    <s v="N"/>
    <n v="4391.82"/>
  </r>
  <r>
    <m/>
    <m/>
    <m/>
    <m/>
    <m/>
    <m/>
    <d v="2026-09-30T00:00:00"/>
    <s v="00"/>
    <m/>
    <x v="0"/>
    <s v="PFML - Family Leave EE"/>
    <n v="7.89"/>
    <x v="0"/>
    <s v="Calculated"/>
    <n v="0"/>
    <s v="N"/>
    <n v="1452.3"/>
  </r>
  <r>
    <m/>
    <m/>
    <m/>
    <m/>
    <m/>
    <m/>
    <d v="2026-09-30T00:00:00"/>
    <s v="00"/>
    <m/>
    <x v="3"/>
    <s v="PFML - Medical Leave EE"/>
    <n v="3.83"/>
    <x v="0"/>
    <s v="Calculated"/>
    <n v="0"/>
    <s v="N"/>
    <n v="1452.3"/>
  </r>
  <r>
    <m/>
    <m/>
    <m/>
    <m/>
    <m/>
    <m/>
    <d v="2026-09-30T00:00:00"/>
    <s v="00"/>
    <m/>
    <x v="2"/>
    <s v="MedAid &amp; Suppl Pension EE"/>
    <n v="9.82"/>
    <x v="0"/>
    <s v="Calculated"/>
    <n v="0"/>
    <s v="N"/>
    <n v="1452.3"/>
  </r>
  <r>
    <m/>
    <m/>
    <m/>
    <m/>
    <m/>
    <m/>
    <d v="2026-09-30T00:00:00"/>
    <s v="00"/>
    <m/>
    <x v="6"/>
    <s v="PFML - Medical Leave ER"/>
    <n v="4.6900000000000004"/>
    <x v="1"/>
    <s v="Calculated"/>
    <n v="0"/>
    <s v="N"/>
    <n v="1452.3"/>
  </r>
  <r>
    <m/>
    <m/>
    <m/>
    <m/>
    <m/>
    <m/>
    <d v="2026-09-30T00:00:00"/>
    <s v="00"/>
    <m/>
    <x v="7"/>
    <s v="MedAid &amp; Suppl Pension ER"/>
    <n v="9.82"/>
    <x v="1"/>
    <s v="Calculated"/>
    <n v="0"/>
    <s v="N"/>
    <n v="1452.3"/>
  </r>
  <r>
    <m/>
    <m/>
    <m/>
    <m/>
    <m/>
    <m/>
    <d v="2026-09-30T00:00:00"/>
    <s v="00"/>
    <m/>
    <x v="5"/>
    <s v="Industrial Insurance ER"/>
    <n v="14.57"/>
    <x v="1"/>
    <s v="Calculated"/>
    <n v="0"/>
    <s v="N"/>
    <n v="1452.3"/>
  </r>
  <r>
    <m/>
    <m/>
    <m/>
    <m/>
    <m/>
    <m/>
    <d v="2026-09-30T00:00:00"/>
    <s v="7Z"/>
    <s v="PER2"/>
    <x v="15"/>
    <s v="PERS Plan 2"/>
    <n v="78.13"/>
    <x v="2"/>
    <s v="Calculated"/>
    <n v="0"/>
    <s v="N"/>
    <n v="1452.3"/>
  </r>
  <r>
    <m/>
    <m/>
    <m/>
    <m/>
    <m/>
    <m/>
    <d v="2026-09-30T00:00:00"/>
    <s v="7Z"/>
    <s v="PER2"/>
    <x v="15"/>
    <s v="PERS Plan 2"/>
    <n v="81.040000000000006"/>
    <x v="1"/>
    <s v="Calculated"/>
    <n v="0"/>
    <s v="N"/>
    <n v="1452.3"/>
  </r>
  <r>
    <m/>
    <m/>
    <m/>
    <m/>
    <m/>
    <m/>
    <d v="2026-09-30T00:00:00"/>
    <s v="00"/>
    <m/>
    <x v="2"/>
    <s v="MedAid &amp; Suppl Pension EE"/>
    <n v="1.45"/>
    <x v="0"/>
    <s v="Calculated"/>
    <n v="0"/>
    <s v="N"/>
    <n v="585.41"/>
  </r>
  <r>
    <m/>
    <m/>
    <m/>
    <m/>
    <m/>
    <m/>
    <d v="2026-09-30T00:00:00"/>
    <s v="00"/>
    <m/>
    <x v="0"/>
    <s v="PFML - Family Leave EE"/>
    <n v="3.18"/>
    <x v="0"/>
    <s v="Calculated"/>
    <n v="0"/>
    <s v="N"/>
    <n v="585.41"/>
  </r>
  <r>
    <m/>
    <m/>
    <m/>
    <m/>
    <m/>
    <m/>
    <d v="2026-09-30T00:00:00"/>
    <s v="00"/>
    <m/>
    <x v="3"/>
    <s v="PFML - Medical Leave EE"/>
    <n v="1.55"/>
    <x v="0"/>
    <s v="Calculated"/>
    <n v="0"/>
    <s v="N"/>
    <n v="585.41"/>
  </r>
  <r>
    <m/>
    <m/>
    <m/>
    <m/>
    <m/>
    <m/>
    <d v="2026-09-30T00:00:00"/>
    <s v="00"/>
    <m/>
    <x v="6"/>
    <s v="PFML - Medical Leave ER"/>
    <n v="1.89"/>
    <x v="1"/>
    <s v="Calculated"/>
    <n v="0"/>
    <s v="N"/>
    <n v="585.41"/>
  </r>
  <r>
    <m/>
    <m/>
    <m/>
    <m/>
    <m/>
    <m/>
    <d v="2026-09-30T00:00:00"/>
    <s v="00"/>
    <m/>
    <x v="5"/>
    <s v="Industrial Insurance ER"/>
    <n v="2.15"/>
    <x v="1"/>
    <s v="Calculated"/>
    <n v="0"/>
    <s v="N"/>
    <n v="585.41"/>
  </r>
  <r>
    <m/>
    <m/>
    <m/>
    <m/>
    <m/>
    <m/>
    <d v="2026-09-30T00:00:00"/>
    <s v="00"/>
    <m/>
    <x v="7"/>
    <s v="MedAid &amp; Suppl Pension ER"/>
    <n v="1.45"/>
    <x v="1"/>
    <s v="Calculated"/>
    <n v="0"/>
    <s v="N"/>
    <n v="585.41"/>
  </r>
  <r>
    <m/>
    <m/>
    <m/>
    <m/>
    <m/>
    <m/>
    <d v="2026-09-30T00:00:00"/>
    <s v="00"/>
    <m/>
    <x v="2"/>
    <s v="MedAid &amp; Suppl Pension EE"/>
    <n v="11.15"/>
    <x v="0"/>
    <s v="Calculated"/>
    <n v="0"/>
    <s v="N"/>
    <n v="4803.96"/>
  </r>
  <r>
    <m/>
    <m/>
    <m/>
    <m/>
    <m/>
    <m/>
    <d v="2026-09-30T00:00:00"/>
    <s v="00"/>
    <m/>
    <x v="0"/>
    <s v="PFML - Family Leave EE"/>
    <n v="26.09"/>
    <x v="0"/>
    <s v="Calculated"/>
    <n v="0"/>
    <s v="N"/>
    <n v="4803.96"/>
  </r>
  <r>
    <m/>
    <m/>
    <m/>
    <m/>
    <m/>
    <m/>
    <d v="2026-09-30T00:00:00"/>
    <s v="00"/>
    <m/>
    <x v="3"/>
    <s v="PFML - Medical Leave EE"/>
    <n v="12.68"/>
    <x v="0"/>
    <s v="Calculated"/>
    <n v="0"/>
    <s v="N"/>
    <n v="4803.96"/>
  </r>
  <r>
    <m/>
    <m/>
    <m/>
    <m/>
    <m/>
    <m/>
    <d v="2026-09-30T00:00:00"/>
    <s v="00"/>
    <m/>
    <x v="1"/>
    <s v="Dues - AFT 4184 Category G-H"/>
    <n v="60.67"/>
    <x v="0"/>
    <s v="Calculated"/>
    <n v="0"/>
    <s v="N"/>
    <n v="4803.96"/>
  </r>
  <r>
    <m/>
    <m/>
    <m/>
    <m/>
    <m/>
    <m/>
    <d v="2026-09-30T00:00:00"/>
    <s v="00"/>
    <m/>
    <x v="7"/>
    <s v="MedAid &amp; Suppl Pension ER"/>
    <n v="11.15"/>
    <x v="1"/>
    <s v="Calculated"/>
    <n v="0"/>
    <s v="N"/>
    <n v="4803.96"/>
  </r>
  <r>
    <m/>
    <m/>
    <m/>
    <m/>
    <m/>
    <m/>
    <d v="2026-09-30T00:00:00"/>
    <s v="00"/>
    <m/>
    <x v="6"/>
    <s v="PFML - Medical Leave ER"/>
    <n v="15.52"/>
    <x v="1"/>
    <s v="Calculated"/>
    <n v="0"/>
    <s v="N"/>
    <n v="4803.96"/>
  </r>
  <r>
    <m/>
    <m/>
    <m/>
    <m/>
    <m/>
    <m/>
    <d v="2026-09-30T00:00:00"/>
    <s v="00"/>
    <m/>
    <x v="5"/>
    <s v="Industrial Insurance ER"/>
    <n v="16.54"/>
    <x v="1"/>
    <s v="Calculated"/>
    <n v="0"/>
    <s v="N"/>
    <n v="4803.96"/>
  </r>
  <r>
    <m/>
    <m/>
    <m/>
    <m/>
    <m/>
    <m/>
    <d v="2026-09-30T00:00:00"/>
    <s v="00"/>
    <m/>
    <x v="4"/>
    <s v="HERP Supplemental Funding"/>
    <n v="6.25"/>
    <x v="1"/>
    <s v="Calculated"/>
    <n v="0"/>
    <s v="N"/>
    <n v="4803.96"/>
  </r>
  <r>
    <m/>
    <m/>
    <m/>
    <m/>
    <m/>
    <m/>
    <d v="2026-09-30T00:00:00"/>
    <s v="10"/>
    <s v="U"/>
    <x v="8"/>
    <s v="Uniform Classic"/>
    <n v="127"/>
    <x v="2"/>
    <s v="Calculated"/>
    <n v="0"/>
    <s v="N"/>
    <n v="4803.96"/>
  </r>
  <r>
    <m/>
    <m/>
    <m/>
    <m/>
    <m/>
    <m/>
    <d v="2026-09-30T00:00:00"/>
    <s v="31"/>
    <s v="OLTD03"/>
    <x v="9"/>
    <s v="Long Term Disability"/>
    <n v="24.02"/>
    <x v="0"/>
    <s v="Calculated"/>
    <n v="0"/>
    <s v="N"/>
    <n v="4803.96"/>
  </r>
  <r>
    <m/>
    <m/>
    <m/>
    <m/>
    <m/>
    <m/>
    <d v="2026-09-30T00:00:00"/>
    <s v="46"/>
    <s v="SAV01"/>
    <x v="23"/>
    <s v="SBVIP Pre &amp; After Tax"/>
    <n v="1080"/>
    <x v="0"/>
    <s v="Calculated"/>
    <n v="0"/>
    <s v="N"/>
    <n v="4803.96"/>
  </r>
  <r>
    <m/>
    <m/>
    <m/>
    <m/>
    <m/>
    <m/>
    <d v="2026-09-30T00:00:00"/>
    <s v="49"/>
    <s v="SAV02"/>
    <x v="11"/>
    <s v="Wa State Deferred Comp Plan"/>
    <n v="1125"/>
    <x v="2"/>
    <s v="Calculated"/>
    <n v="0"/>
    <s v="N"/>
    <n v="4803.96"/>
  </r>
  <r>
    <m/>
    <m/>
    <m/>
    <m/>
    <m/>
    <m/>
    <d v="2026-09-30T00:00:00"/>
    <s v="7X"/>
    <s v="SBRP3"/>
    <x v="10"/>
    <s v="SBRP (TIAA-CREF)"/>
    <n v="480.4"/>
    <x v="2"/>
    <s v="Calculated"/>
    <n v="0"/>
    <s v="N"/>
    <n v="4803.96"/>
  </r>
  <r>
    <m/>
    <m/>
    <m/>
    <m/>
    <m/>
    <m/>
    <d v="2026-09-30T00:00:00"/>
    <s v="7X"/>
    <s v="SBRP3"/>
    <x v="10"/>
    <s v="SBRP (TIAA-CREF)"/>
    <n v="480.4"/>
    <x v="1"/>
    <s v="Calculated"/>
    <n v="0"/>
    <s v="N"/>
    <n v="4803.96"/>
  </r>
  <r>
    <m/>
    <m/>
    <m/>
    <m/>
    <m/>
    <m/>
    <d v="2026-09-30T00:00:00"/>
    <s v="00"/>
    <m/>
    <x v="3"/>
    <s v="PFML - Medical Leave EE"/>
    <n v="0.72"/>
    <x v="0"/>
    <s v="Calculated"/>
    <n v="0"/>
    <s v="N"/>
    <n v="274.08"/>
  </r>
  <r>
    <m/>
    <m/>
    <m/>
    <m/>
    <m/>
    <m/>
    <d v="2026-09-30T00:00:00"/>
    <s v="00"/>
    <m/>
    <x v="0"/>
    <s v="PFML - Family Leave EE"/>
    <n v="1.49"/>
    <x v="0"/>
    <s v="Calculated"/>
    <n v="0"/>
    <s v="N"/>
    <n v="274.08"/>
  </r>
  <r>
    <m/>
    <m/>
    <m/>
    <m/>
    <m/>
    <m/>
    <d v="2026-09-30T00:00:00"/>
    <s v="00"/>
    <m/>
    <x v="2"/>
    <s v="MedAid &amp; Suppl Pension EE"/>
    <n v="2.2200000000000002"/>
    <x v="0"/>
    <s v="Calculated"/>
    <n v="0"/>
    <s v="N"/>
    <n v="274.08"/>
  </r>
  <r>
    <m/>
    <m/>
    <m/>
    <m/>
    <m/>
    <m/>
    <d v="2026-09-30T00:00:00"/>
    <s v="00"/>
    <m/>
    <x v="7"/>
    <s v="MedAid &amp; Suppl Pension ER"/>
    <n v="2.2200000000000002"/>
    <x v="1"/>
    <s v="Calculated"/>
    <n v="0"/>
    <s v="N"/>
    <n v="274.08"/>
  </r>
  <r>
    <m/>
    <m/>
    <m/>
    <m/>
    <m/>
    <m/>
    <d v="2026-09-30T00:00:00"/>
    <s v="00"/>
    <m/>
    <x v="5"/>
    <s v="Industrial Insurance ER"/>
    <n v="3.3"/>
    <x v="1"/>
    <s v="Calculated"/>
    <n v="0"/>
    <s v="N"/>
    <n v="274.08"/>
  </r>
  <r>
    <m/>
    <m/>
    <m/>
    <m/>
    <m/>
    <m/>
    <d v="2026-09-30T00:00:00"/>
    <s v="00"/>
    <m/>
    <x v="6"/>
    <s v="PFML - Medical Leave ER"/>
    <n v="0.89"/>
    <x v="1"/>
    <s v="Calculated"/>
    <n v="0"/>
    <s v="N"/>
    <n v="274.08"/>
  </r>
  <r>
    <m/>
    <m/>
    <m/>
    <m/>
    <m/>
    <m/>
    <d v="2026-09-30T00:00:00"/>
    <s v="00"/>
    <m/>
    <x v="3"/>
    <s v="PFML - Medical Leave EE"/>
    <n v="20.75"/>
    <x v="0"/>
    <s v="Calculated"/>
    <n v="0"/>
    <s v="N"/>
    <n v="7858.9"/>
  </r>
  <r>
    <m/>
    <m/>
    <m/>
    <m/>
    <m/>
    <m/>
    <d v="2026-09-30T00:00:00"/>
    <s v="00"/>
    <m/>
    <x v="0"/>
    <s v="PFML - Family Leave EE"/>
    <n v="42.67"/>
    <x v="0"/>
    <s v="Calculated"/>
    <n v="0"/>
    <s v="N"/>
    <n v="7858.9"/>
  </r>
  <r>
    <m/>
    <m/>
    <m/>
    <m/>
    <m/>
    <m/>
    <d v="2026-09-30T00:00:00"/>
    <s v="00"/>
    <m/>
    <x v="1"/>
    <s v="Dues - AFT 4184 Category G-H"/>
    <n v="60.67"/>
    <x v="0"/>
    <s v="Calculated"/>
    <n v="0"/>
    <s v="N"/>
    <n v="7858.9"/>
  </r>
  <r>
    <m/>
    <m/>
    <m/>
    <m/>
    <m/>
    <m/>
    <d v="2026-09-30T00:00:00"/>
    <s v="00"/>
    <m/>
    <x v="2"/>
    <s v="MedAid &amp; Suppl Pension EE"/>
    <n v="11.15"/>
    <x v="0"/>
    <s v="Calculated"/>
    <n v="0"/>
    <s v="N"/>
    <n v="7858.9"/>
  </r>
  <r>
    <m/>
    <m/>
    <m/>
    <m/>
    <m/>
    <m/>
    <d v="2026-09-30T00:00:00"/>
    <s v="00"/>
    <m/>
    <x v="13"/>
    <s v="MetLife"/>
    <n v="34.94"/>
    <x v="0"/>
    <s v="Calculated"/>
    <n v="0"/>
    <s v="N"/>
    <n v="7858.9"/>
  </r>
  <r>
    <m/>
    <m/>
    <m/>
    <m/>
    <m/>
    <m/>
    <d v="2026-09-30T00:00:00"/>
    <s v="00"/>
    <m/>
    <x v="4"/>
    <s v="HERP Supplemental Funding"/>
    <n v="10.220000000000001"/>
    <x v="1"/>
    <s v="Calculated"/>
    <n v="0"/>
    <s v="N"/>
    <n v="7858.9"/>
  </r>
  <r>
    <m/>
    <m/>
    <m/>
    <m/>
    <m/>
    <m/>
    <d v="2026-09-30T00:00:00"/>
    <s v="00"/>
    <m/>
    <x v="6"/>
    <s v="PFML - Medical Leave ER"/>
    <n v="25.38"/>
    <x v="1"/>
    <s v="Calculated"/>
    <n v="0"/>
    <s v="N"/>
    <n v="7858.9"/>
  </r>
  <r>
    <m/>
    <m/>
    <m/>
    <m/>
    <m/>
    <m/>
    <d v="2026-09-30T00:00:00"/>
    <s v="00"/>
    <m/>
    <x v="7"/>
    <s v="MedAid &amp; Suppl Pension ER"/>
    <n v="11.15"/>
    <x v="1"/>
    <s v="Calculated"/>
    <n v="0"/>
    <s v="N"/>
    <n v="7858.9"/>
  </r>
  <r>
    <m/>
    <m/>
    <m/>
    <m/>
    <m/>
    <m/>
    <d v="2026-09-30T00:00:00"/>
    <s v="00"/>
    <m/>
    <x v="5"/>
    <s v="Industrial Insurance ER"/>
    <n v="16.54"/>
    <x v="1"/>
    <s v="Calculated"/>
    <n v="0"/>
    <s v="N"/>
    <n v="7858.9"/>
  </r>
  <r>
    <m/>
    <m/>
    <m/>
    <m/>
    <m/>
    <m/>
    <d v="2026-09-30T00:00:00"/>
    <s v="10"/>
    <s v="U"/>
    <x v="8"/>
    <s v="Uniform Classic"/>
    <n v="72.5"/>
    <x v="2"/>
    <s v="Calculated"/>
    <n v="0"/>
    <s v="N"/>
    <n v="7858.9"/>
  </r>
  <r>
    <m/>
    <m/>
    <m/>
    <m/>
    <m/>
    <m/>
    <d v="2026-09-30T00:00:00"/>
    <s v="31"/>
    <s v="OLTD03"/>
    <x v="9"/>
    <s v="Long Term Disability"/>
    <n v="24.59"/>
    <x v="0"/>
    <s v="Calculated"/>
    <n v="0"/>
    <s v="N"/>
    <n v="7858.9"/>
  </r>
  <r>
    <m/>
    <m/>
    <m/>
    <m/>
    <m/>
    <m/>
    <d v="2026-09-30T00:00:00"/>
    <s v="60"/>
    <s v="FSA01"/>
    <x v="14"/>
    <s v="Flexible Spending Account"/>
    <n v="125"/>
    <x v="2"/>
    <s v="Calculated"/>
    <n v="0"/>
    <s v="N"/>
    <n v="7858.9"/>
  </r>
  <r>
    <m/>
    <m/>
    <m/>
    <m/>
    <m/>
    <m/>
    <d v="2026-09-30T00:00:00"/>
    <s v="7X"/>
    <s v="SBRP3"/>
    <x v="10"/>
    <s v="SBRP (TIAA-CREF)"/>
    <n v="785.89"/>
    <x v="2"/>
    <s v="Calculated"/>
    <n v="0"/>
    <s v="N"/>
    <n v="7858.9"/>
  </r>
  <r>
    <m/>
    <m/>
    <m/>
    <m/>
    <m/>
    <m/>
    <d v="2026-09-30T00:00:00"/>
    <s v="7X"/>
    <s v="SBRP3"/>
    <x v="10"/>
    <s v="SBRP (TIAA-CREF)"/>
    <n v="785.89"/>
    <x v="1"/>
    <s v="Calculated"/>
    <n v="0"/>
    <s v="N"/>
    <n v="7858.9"/>
  </r>
  <r>
    <m/>
    <m/>
    <m/>
    <m/>
    <m/>
    <m/>
    <d v="2026-09-30T00:00:00"/>
    <s v="00"/>
    <m/>
    <x v="17"/>
    <s v="Dues - WEA PTE"/>
    <n v="39.770000000000003"/>
    <x v="0"/>
    <s v="Calculated"/>
    <n v="0"/>
    <s v="N"/>
    <n v="4232.96"/>
  </r>
  <r>
    <m/>
    <m/>
    <m/>
    <m/>
    <m/>
    <m/>
    <d v="2026-09-30T00:00:00"/>
    <s v="00"/>
    <m/>
    <x v="3"/>
    <s v="PFML - Medical Leave EE"/>
    <n v="11.18"/>
    <x v="0"/>
    <s v="Calculated"/>
    <n v="0"/>
    <s v="N"/>
    <n v="4232.96"/>
  </r>
  <r>
    <m/>
    <m/>
    <m/>
    <m/>
    <m/>
    <m/>
    <d v="2026-09-30T00:00:00"/>
    <s v="00"/>
    <m/>
    <x v="0"/>
    <s v="PFML - Family Leave EE"/>
    <n v="22.98"/>
    <x v="0"/>
    <s v="Calculated"/>
    <n v="0"/>
    <s v="N"/>
    <n v="4232.96"/>
  </r>
  <r>
    <m/>
    <m/>
    <m/>
    <m/>
    <m/>
    <m/>
    <d v="2026-09-30T00:00:00"/>
    <s v="00"/>
    <m/>
    <x v="36"/>
    <s v="Garnishment"/>
    <n v="222.15"/>
    <x v="0"/>
    <s v="Calculated"/>
    <n v="0"/>
    <s v="N"/>
    <n v="4232.96"/>
  </r>
  <r>
    <m/>
    <m/>
    <m/>
    <m/>
    <m/>
    <m/>
    <d v="2026-09-30T00:00:00"/>
    <s v="00"/>
    <m/>
    <x v="2"/>
    <s v="MedAid &amp; Suppl Pension EE"/>
    <n v="11.15"/>
    <x v="0"/>
    <s v="Calculated"/>
    <n v="0"/>
    <s v="N"/>
    <n v="4232.96"/>
  </r>
  <r>
    <m/>
    <m/>
    <m/>
    <m/>
    <m/>
    <m/>
    <d v="2026-09-30T00:00:00"/>
    <s v="00"/>
    <m/>
    <x v="7"/>
    <s v="MedAid &amp; Suppl Pension ER"/>
    <n v="11.15"/>
    <x v="1"/>
    <s v="Calculated"/>
    <n v="0"/>
    <s v="N"/>
    <n v="4232.96"/>
  </r>
  <r>
    <m/>
    <m/>
    <m/>
    <m/>
    <m/>
    <m/>
    <d v="2026-09-30T00:00:00"/>
    <s v="00"/>
    <m/>
    <x v="6"/>
    <s v="PFML - Medical Leave ER"/>
    <n v="13.67"/>
    <x v="1"/>
    <s v="Calculated"/>
    <n v="0"/>
    <s v="N"/>
    <n v="4232.96"/>
  </r>
  <r>
    <m/>
    <m/>
    <m/>
    <m/>
    <m/>
    <m/>
    <d v="2026-09-30T00:00:00"/>
    <s v="00"/>
    <m/>
    <x v="5"/>
    <s v="Industrial Insurance ER"/>
    <n v="16.54"/>
    <x v="1"/>
    <s v="Calculated"/>
    <n v="0"/>
    <s v="N"/>
    <n v="4232.96"/>
  </r>
  <r>
    <m/>
    <m/>
    <m/>
    <m/>
    <m/>
    <m/>
    <d v="2026-09-30T00:00:00"/>
    <s v="10"/>
    <s v="C"/>
    <x v="27"/>
    <s v="Kaiser WA Classic"/>
    <n v="123.5"/>
    <x v="2"/>
    <s v="Calculated"/>
    <n v="0"/>
    <s v="N"/>
    <n v="4232.96"/>
  </r>
  <r>
    <m/>
    <m/>
    <m/>
    <m/>
    <m/>
    <m/>
    <d v="2026-09-30T00:00:00"/>
    <s v="49"/>
    <s v="SAV02"/>
    <x v="11"/>
    <s v="Wa State Deferred Comp Plan"/>
    <n v="126.99"/>
    <x v="2"/>
    <s v="Calculated"/>
    <n v="0"/>
    <s v="N"/>
    <n v="4232.96"/>
  </r>
  <r>
    <m/>
    <m/>
    <m/>
    <m/>
    <m/>
    <m/>
    <d v="2026-09-30T00:00:00"/>
    <s v="7Z"/>
    <s v="PER3SC"/>
    <x v="12"/>
    <s v="PERS 3 Self Investment"/>
    <n v="253.98"/>
    <x v="2"/>
    <s v="Calculated"/>
    <n v="0"/>
    <s v="N"/>
    <n v="4232.96"/>
  </r>
  <r>
    <m/>
    <m/>
    <m/>
    <m/>
    <m/>
    <m/>
    <d v="2026-09-30T00:00:00"/>
    <s v="7Z"/>
    <s v="PER3SC"/>
    <x v="12"/>
    <s v="PERS 3 Self Investment"/>
    <n v="236.2"/>
    <x v="1"/>
    <s v="Calculated"/>
    <n v="0"/>
    <s v="N"/>
    <n v="4232.96"/>
  </r>
  <r>
    <m/>
    <m/>
    <m/>
    <m/>
    <m/>
    <m/>
    <d v="2026-09-30T00:00:00"/>
    <s v="00"/>
    <m/>
    <x v="2"/>
    <s v="MedAid &amp; Suppl Pension EE"/>
    <n v="11.15"/>
    <x v="0"/>
    <s v="Calculated"/>
    <n v="0"/>
    <s v="N"/>
    <n v="6517.02"/>
  </r>
  <r>
    <m/>
    <m/>
    <m/>
    <m/>
    <m/>
    <m/>
    <d v="2026-09-30T00:00:00"/>
    <s v="00"/>
    <m/>
    <x v="0"/>
    <s v="PFML - Family Leave EE"/>
    <n v="35.39"/>
    <x v="0"/>
    <s v="Calculated"/>
    <n v="0"/>
    <s v="N"/>
    <n v="6517.02"/>
  </r>
  <r>
    <m/>
    <m/>
    <m/>
    <m/>
    <m/>
    <m/>
    <d v="2026-09-30T00:00:00"/>
    <s v="00"/>
    <m/>
    <x v="21"/>
    <s v="Foundation - Bates"/>
    <n v="12.5"/>
    <x v="0"/>
    <s v="Calculated"/>
    <n v="0"/>
    <s v="N"/>
    <n v="6517.02"/>
  </r>
  <r>
    <m/>
    <m/>
    <m/>
    <m/>
    <m/>
    <m/>
    <d v="2026-09-30T00:00:00"/>
    <s v="00"/>
    <m/>
    <x v="1"/>
    <s v="Dues - AFT 4184 Category G-H"/>
    <n v="57.42"/>
    <x v="0"/>
    <s v="Calculated"/>
    <n v="0"/>
    <s v="N"/>
    <n v="6517.02"/>
  </r>
  <r>
    <m/>
    <m/>
    <m/>
    <m/>
    <m/>
    <m/>
    <d v="2026-09-30T00:00:00"/>
    <s v="00"/>
    <m/>
    <x v="3"/>
    <s v="PFML - Medical Leave EE"/>
    <n v="17.2"/>
    <x v="0"/>
    <s v="Calculated"/>
    <n v="0"/>
    <s v="N"/>
    <n v="6517.02"/>
  </r>
  <r>
    <m/>
    <m/>
    <m/>
    <m/>
    <m/>
    <m/>
    <d v="2026-09-30T00:00:00"/>
    <s v="00"/>
    <m/>
    <x v="5"/>
    <s v="Industrial Insurance ER"/>
    <n v="16.54"/>
    <x v="1"/>
    <s v="Calculated"/>
    <n v="0"/>
    <s v="N"/>
    <n v="6517.02"/>
  </r>
  <r>
    <m/>
    <m/>
    <m/>
    <m/>
    <m/>
    <m/>
    <d v="2026-09-30T00:00:00"/>
    <s v="00"/>
    <m/>
    <x v="6"/>
    <s v="PFML - Medical Leave ER"/>
    <n v="21.05"/>
    <x v="1"/>
    <s v="Calculated"/>
    <n v="0"/>
    <s v="N"/>
    <n v="6517.02"/>
  </r>
  <r>
    <m/>
    <m/>
    <m/>
    <m/>
    <m/>
    <m/>
    <d v="2026-09-30T00:00:00"/>
    <s v="00"/>
    <m/>
    <x v="7"/>
    <s v="MedAid &amp; Suppl Pension ER"/>
    <n v="11.15"/>
    <x v="1"/>
    <s v="Calculated"/>
    <n v="0"/>
    <s v="N"/>
    <n v="6517.02"/>
  </r>
  <r>
    <m/>
    <m/>
    <m/>
    <m/>
    <m/>
    <m/>
    <d v="2026-09-30T00:00:00"/>
    <s v="00"/>
    <m/>
    <x v="4"/>
    <s v="HERP Supplemental Funding"/>
    <n v="8.4700000000000006"/>
    <x v="1"/>
    <s v="Calculated"/>
    <n v="0"/>
    <s v="N"/>
    <n v="6517.02"/>
  </r>
  <r>
    <m/>
    <m/>
    <m/>
    <m/>
    <m/>
    <m/>
    <d v="2026-09-30T00:00:00"/>
    <s v="10"/>
    <s v="UH"/>
    <x v="25"/>
    <s v="Uniform CDHP"/>
    <n v="28.5"/>
    <x v="2"/>
    <s v="Calculated"/>
    <n v="0"/>
    <s v="N"/>
    <n v="6517.02"/>
  </r>
  <r>
    <m/>
    <m/>
    <m/>
    <m/>
    <m/>
    <m/>
    <d v="2026-09-30T00:00:00"/>
    <s v="49"/>
    <s v="SAV02"/>
    <x v="11"/>
    <s v="Wa State Deferred Comp Plan"/>
    <n v="195.51"/>
    <x v="2"/>
    <s v="Calculated"/>
    <n v="0"/>
    <s v="N"/>
    <n v="6517.02"/>
  </r>
  <r>
    <m/>
    <m/>
    <m/>
    <m/>
    <m/>
    <m/>
    <d v="2026-09-30T00:00:00"/>
    <s v="7X"/>
    <s v="SBRP2"/>
    <x v="10"/>
    <s v="SBRP (TIAA-CREF)"/>
    <n v="488.78"/>
    <x v="2"/>
    <s v="Calculated"/>
    <n v="0"/>
    <s v="N"/>
    <n v="6517.02"/>
  </r>
  <r>
    <m/>
    <m/>
    <m/>
    <m/>
    <m/>
    <m/>
    <d v="2026-09-30T00:00:00"/>
    <s v="7X"/>
    <s v="SBRP2"/>
    <x v="10"/>
    <s v="SBRP (TIAA-CREF)"/>
    <n v="488.78"/>
    <x v="1"/>
    <s v="Calculated"/>
    <n v="0"/>
    <s v="N"/>
    <n v="6517.02"/>
  </r>
  <r>
    <m/>
    <m/>
    <m/>
    <m/>
    <m/>
    <m/>
    <d v="2026-09-30T00:00:00"/>
    <s v="00"/>
    <m/>
    <x v="0"/>
    <s v="PFML - Family Leave EE"/>
    <n v="26.37"/>
    <x v="0"/>
    <s v="Calculated"/>
    <n v="0"/>
    <s v="N"/>
    <n v="4855.59"/>
  </r>
  <r>
    <m/>
    <m/>
    <m/>
    <m/>
    <m/>
    <m/>
    <d v="2026-09-30T00:00:00"/>
    <s v="00"/>
    <m/>
    <x v="2"/>
    <s v="MedAid &amp; Suppl Pension EE"/>
    <n v="11.15"/>
    <x v="0"/>
    <s v="Calculated"/>
    <n v="0"/>
    <s v="N"/>
    <n v="4855.59"/>
  </r>
  <r>
    <m/>
    <m/>
    <m/>
    <m/>
    <m/>
    <m/>
    <d v="2026-09-30T00:00:00"/>
    <s v="00"/>
    <m/>
    <x v="3"/>
    <s v="PFML - Medical Leave EE"/>
    <n v="12.82"/>
    <x v="0"/>
    <s v="Calculated"/>
    <n v="0"/>
    <s v="N"/>
    <n v="4855.59"/>
  </r>
  <r>
    <m/>
    <m/>
    <m/>
    <m/>
    <m/>
    <m/>
    <d v="2026-09-30T00:00:00"/>
    <s v="00"/>
    <m/>
    <x v="22"/>
    <s v="Combined Fund Drive (CFD)"/>
    <n v="5"/>
    <x v="0"/>
    <s v="Calculated"/>
    <n v="0"/>
    <s v="N"/>
    <n v="4855.59"/>
  </r>
  <r>
    <m/>
    <m/>
    <m/>
    <m/>
    <m/>
    <m/>
    <d v="2026-09-30T00:00:00"/>
    <s v="00"/>
    <m/>
    <x v="13"/>
    <s v="MetLife"/>
    <n v="7.16"/>
    <x v="0"/>
    <s v="Calculated"/>
    <n v="0"/>
    <s v="N"/>
    <n v="4855.59"/>
  </r>
  <r>
    <m/>
    <m/>
    <m/>
    <m/>
    <m/>
    <m/>
    <d v="2026-09-30T00:00:00"/>
    <s v="00"/>
    <m/>
    <x v="6"/>
    <s v="PFML - Medical Leave ER"/>
    <n v="15.68"/>
    <x v="1"/>
    <s v="Calculated"/>
    <n v="0"/>
    <s v="N"/>
    <n v="4855.59"/>
  </r>
  <r>
    <m/>
    <m/>
    <m/>
    <m/>
    <m/>
    <m/>
    <d v="2026-09-30T00:00:00"/>
    <s v="00"/>
    <m/>
    <x v="7"/>
    <s v="MedAid &amp; Suppl Pension ER"/>
    <n v="11.15"/>
    <x v="1"/>
    <s v="Calculated"/>
    <n v="0"/>
    <s v="N"/>
    <n v="4855.59"/>
  </r>
  <r>
    <m/>
    <m/>
    <m/>
    <m/>
    <m/>
    <m/>
    <d v="2026-09-30T00:00:00"/>
    <s v="00"/>
    <m/>
    <x v="5"/>
    <s v="Industrial Insurance ER"/>
    <n v="16.54"/>
    <x v="1"/>
    <s v="Calculated"/>
    <n v="0"/>
    <s v="N"/>
    <n v="4855.59"/>
  </r>
  <r>
    <m/>
    <m/>
    <m/>
    <m/>
    <m/>
    <m/>
    <d v="2026-09-30T00:00:00"/>
    <s v="00"/>
    <m/>
    <x v="4"/>
    <s v="HERP Supplemental Funding"/>
    <n v="6.31"/>
    <x v="1"/>
    <s v="Calculated"/>
    <n v="0"/>
    <s v="N"/>
    <n v="4855.59"/>
  </r>
  <r>
    <m/>
    <m/>
    <m/>
    <m/>
    <m/>
    <m/>
    <d v="2026-09-30T00:00:00"/>
    <s v="10"/>
    <s v="U"/>
    <x v="8"/>
    <s v="Uniform Classic"/>
    <n v="145"/>
    <x v="2"/>
    <s v="Calculated"/>
    <n v="0"/>
    <s v="N"/>
    <n v="4855.59"/>
  </r>
  <r>
    <m/>
    <m/>
    <m/>
    <m/>
    <m/>
    <m/>
    <d v="2026-09-30T00:00:00"/>
    <s v="31"/>
    <s v="OLTD17"/>
    <x v="9"/>
    <s v="Long Term Disability"/>
    <n v="14.57"/>
    <x v="0"/>
    <s v="Calculated"/>
    <n v="0"/>
    <s v="N"/>
    <n v="4855.59"/>
  </r>
  <r>
    <m/>
    <m/>
    <m/>
    <m/>
    <m/>
    <m/>
    <d v="2026-09-30T00:00:00"/>
    <s v="7X"/>
    <s v="SBRP3"/>
    <x v="10"/>
    <s v="SBRP (TIAA-CREF)"/>
    <n v="485.56"/>
    <x v="2"/>
    <s v="Calculated"/>
    <n v="0"/>
    <s v="N"/>
    <n v="4855.59"/>
  </r>
  <r>
    <m/>
    <m/>
    <m/>
    <m/>
    <m/>
    <m/>
    <d v="2026-09-30T00:00:00"/>
    <s v="7X"/>
    <s v="SBRP3"/>
    <x v="10"/>
    <s v="SBRP (TIAA-CREF)"/>
    <n v="485.56"/>
    <x v="1"/>
    <s v="Calculated"/>
    <n v="0"/>
    <s v="N"/>
    <n v="4855.59"/>
  </r>
  <r>
    <m/>
    <m/>
    <m/>
    <m/>
    <m/>
    <m/>
    <d v="2026-09-30T00:00:00"/>
    <s v="00"/>
    <m/>
    <x v="3"/>
    <s v="PFML - Medical Leave EE"/>
    <n v="7.6"/>
    <x v="0"/>
    <s v="Calculated"/>
    <n v="0"/>
    <s v="N"/>
    <n v="2877.04"/>
  </r>
  <r>
    <m/>
    <m/>
    <m/>
    <m/>
    <m/>
    <m/>
    <d v="2026-09-30T00:00:00"/>
    <s v="00"/>
    <m/>
    <x v="0"/>
    <s v="PFML - Family Leave EE"/>
    <n v="15.62"/>
    <x v="0"/>
    <s v="Calculated"/>
    <n v="0"/>
    <s v="N"/>
    <n v="2877.04"/>
  </r>
  <r>
    <m/>
    <m/>
    <m/>
    <m/>
    <m/>
    <m/>
    <d v="2026-09-30T00:00:00"/>
    <s v="00"/>
    <m/>
    <x v="17"/>
    <s v="Dues - WEA PTE"/>
    <n v="39.770000000000003"/>
    <x v="0"/>
    <s v="Calculated"/>
    <n v="0"/>
    <s v="N"/>
    <n v="2877.04"/>
  </r>
  <r>
    <m/>
    <m/>
    <m/>
    <m/>
    <m/>
    <m/>
    <d v="2026-09-30T00:00:00"/>
    <s v="00"/>
    <m/>
    <x v="2"/>
    <s v="MedAid &amp; Suppl Pension EE"/>
    <n v="11.15"/>
    <x v="0"/>
    <s v="Calculated"/>
    <n v="0"/>
    <s v="N"/>
    <n v="2877.04"/>
  </r>
  <r>
    <m/>
    <m/>
    <m/>
    <m/>
    <m/>
    <m/>
    <d v="2026-09-30T00:00:00"/>
    <s v="00"/>
    <m/>
    <x v="13"/>
    <s v="MetLife"/>
    <n v="21.6"/>
    <x v="0"/>
    <s v="Calculated"/>
    <n v="0"/>
    <s v="N"/>
    <n v="2877.04"/>
  </r>
  <r>
    <m/>
    <m/>
    <m/>
    <m/>
    <m/>
    <m/>
    <d v="2026-09-30T00:00:00"/>
    <s v="00"/>
    <m/>
    <x v="5"/>
    <s v="Industrial Insurance ER"/>
    <n v="16.54"/>
    <x v="1"/>
    <s v="Calculated"/>
    <n v="0"/>
    <s v="N"/>
    <n v="2877.04"/>
  </r>
  <r>
    <m/>
    <m/>
    <m/>
    <m/>
    <m/>
    <m/>
    <d v="2026-09-30T00:00:00"/>
    <s v="00"/>
    <m/>
    <x v="6"/>
    <s v="PFML - Medical Leave ER"/>
    <n v="9.2899999999999991"/>
    <x v="1"/>
    <s v="Calculated"/>
    <n v="0"/>
    <s v="N"/>
    <n v="2877.04"/>
  </r>
  <r>
    <m/>
    <m/>
    <m/>
    <m/>
    <m/>
    <m/>
    <d v="2026-09-30T00:00:00"/>
    <s v="00"/>
    <m/>
    <x v="7"/>
    <s v="MedAid &amp; Suppl Pension ER"/>
    <n v="11.15"/>
    <x v="1"/>
    <s v="Calculated"/>
    <n v="0"/>
    <s v="N"/>
    <n v="2877.04"/>
  </r>
  <r>
    <m/>
    <m/>
    <m/>
    <m/>
    <m/>
    <m/>
    <d v="2026-09-30T00:00:00"/>
    <s v="10"/>
    <s v="U"/>
    <x v="8"/>
    <s v="Uniform Classic"/>
    <n v="145"/>
    <x v="2"/>
    <s v="Calculated"/>
    <n v="0"/>
    <s v="N"/>
    <n v="2877.04"/>
  </r>
  <r>
    <m/>
    <m/>
    <m/>
    <m/>
    <m/>
    <m/>
    <d v="2026-09-30T00:00:00"/>
    <s v="31"/>
    <s v="OLTD11"/>
    <x v="9"/>
    <s v="Long Term Disability"/>
    <n v="11.09"/>
    <x v="0"/>
    <s v="Calculated"/>
    <n v="0"/>
    <s v="N"/>
    <n v="2877.04"/>
  </r>
  <r>
    <m/>
    <m/>
    <m/>
    <m/>
    <m/>
    <m/>
    <d v="2026-09-30T00:00:00"/>
    <s v="49"/>
    <s v="SAV02"/>
    <x v="11"/>
    <s v="Wa State Deferred Comp Plan"/>
    <n v="86.31"/>
    <x v="2"/>
    <s v="Calculated"/>
    <n v="0"/>
    <s v="N"/>
    <n v="2877.04"/>
  </r>
  <r>
    <m/>
    <m/>
    <m/>
    <m/>
    <m/>
    <m/>
    <d v="2026-09-30T00:00:00"/>
    <s v="7Z"/>
    <s v="PER2"/>
    <x v="15"/>
    <s v="PERS Plan 2"/>
    <n v="154.78"/>
    <x v="2"/>
    <s v="Calculated"/>
    <n v="0"/>
    <s v="N"/>
    <n v="2877.04"/>
  </r>
  <r>
    <m/>
    <m/>
    <m/>
    <m/>
    <m/>
    <m/>
    <d v="2026-09-30T00:00:00"/>
    <s v="7Z"/>
    <s v="PER2"/>
    <x v="15"/>
    <s v="PERS Plan 2"/>
    <n v="160.54"/>
    <x v="1"/>
    <s v="Calculated"/>
    <n v="0"/>
    <s v="N"/>
    <n v="2877.04"/>
  </r>
  <r>
    <m/>
    <m/>
    <m/>
    <m/>
    <m/>
    <m/>
    <d v="2026-09-30T00:00:00"/>
    <s v="00"/>
    <m/>
    <x v="3"/>
    <s v="PFML - Medical Leave EE"/>
    <n v="8.3699999999999992"/>
    <x v="0"/>
    <s v="Calculated"/>
    <n v="0"/>
    <s v="N"/>
    <n v="3170.34"/>
  </r>
  <r>
    <m/>
    <m/>
    <m/>
    <m/>
    <m/>
    <m/>
    <d v="2026-09-30T00:00:00"/>
    <s v="00"/>
    <m/>
    <x v="0"/>
    <s v="PFML - Family Leave EE"/>
    <n v="17.21"/>
    <x v="0"/>
    <s v="Calculated"/>
    <n v="0"/>
    <s v="N"/>
    <n v="3170.34"/>
  </r>
  <r>
    <m/>
    <m/>
    <m/>
    <m/>
    <m/>
    <m/>
    <d v="2026-09-30T00:00:00"/>
    <s v="00"/>
    <m/>
    <x v="2"/>
    <s v="MedAid &amp; Suppl Pension EE"/>
    <n v="11.15"/>
    <x v="0"/>
    <s v="Calculated"/>
    <n v="0"/>
    <s v="N"/>
    <n v="3170.34"/>
  </r>
  <r>
    <m/>
    <m/>
    <m/>
    <m/>
    <m/>
    <m/>
    <d v="2026-09-30T00:00:00"/>
    <s v="00"/>
    <m/>
    <x v="6"/>
    <s v="PFML - Medical Leave ER"/>
    <n v="10.24"/>
    <x v="1"/>
    <s v="Calculated"/>
    <n v="0"/>
    <s v="N"/>
    <n v="3170.34"/>
  </r>
  <r>
    <m/>
    <m/>
    <m/>
    <m/>
    <m/>
    <m/>
    <d v="2026-09-30T00:00:00"/>
    <s v="00"/>
    <m/>
    <x v="5"/>
    <s v="Industrial Insurance ER"/>
    <n v="16.54"/>
    <x v="1"/>
    <s v="Calculated"/>
    <n v="0"/>
    <s v="N"/>
    <n v="3170.34"/>
  </r>
  <r>
    <m/>
    <m/>
    <m/>
    <m/>
    <m/>
    <m/>
    <d v="2026-09-30T00:00:00"/>
    <s v="00"/>
    <m/>
    <x v="7"/>
    <s v="MedAid &amp; Suppl Pension ER"/>
    <n v="11.15"/>
    <x v="1"/>
    <s v="Calculated"/>
    <n v="0"/>
    <s v="N"/>
    <n v="3170.34"/>
  </r>
  <r>
    <m/>
    <m/>
    <m/>
    <m/>
    <m/>
    <m/>
    <d v="2026-09-30T00:00:00"/>
    <s v="10"/>
    <s v="U"/>
    <x v="8"/>
    <s v="Uniform Classic"/>
    <n v="72.5"/>
    <x v="2"/>
    <s v="Calculated"/>
    <n v="0"/>
    <s v="N"/>
    <n v="3170.34"/>
  </r>
  <r>
    <m/>
    <m/>
    <m/>
    <m/>
    <m/>
    <m/>
    <d v="2026-09-30T00:00:00"/>
    <s v="7Z"/>
    <s v="PER3IF"/>
    <x v="28"/>
    <s v="PERS 3  WSIB"/>
    <n v="237.78"/>
    <x v="2"/>
    <s v="Calculated"/>
    <n v="0"/>
    <s v="N"/>
    <n v="3170.34"/>
  </r>
  <r>
    <m/>
    <m/>
    <m/>
    <m/>
    <m/>
    <m/>
    <d v="2026-09-30T00:00:00"/>
    <s v="7Z"/>
    <s v="PER3IF"/>
    <x v="28"/>
    <s v="PERS 3  WSIB"/>
    <n v="176.9"/>
    <x v="1"/>
    <s v="Calculated"/>
    <n v="0"/>
    <s v="N"/>
    <n v="3170.34"/>
  </r>
  <r>
    <m/>
    <m/>
    <m/>
    <m/>
    <m/>
    <m/>
    <d v="2026-09-30T00:00:00"/>
    <s v="00"/>
    <m/>
    <x v="3"/>
    <s v="PFML - Medical Leave EE"/>
    <n v="4.09"/>
    <x v="0"/>
    <s v="Calculated"/>
    <n v="0"/>
    <s v="N"/>
    <n v="1548.67"/>
  </r>
  <r>
    <m/>
    <m/>
    <m/>
    <m/>
    <m/>
    <m/>
    <d v="2026-09-30T00:00:00"/>
    <s v="00"/>
    <m/>
    <x v="0"/>
    <s v="PFML - Family Leave EE"/>
    <n v="8.41"/>
    <x v="0"/>
    <s v="Calculated"/>
    <n v="0"/>
    <s v="N"/>
    <n v="1548.67"/>
  </r>
  <r>
    <m/>
    <m/>
    <m/>
    <m/>
    <m/>
    <m/>
    <d v="2026-09-30T00:00:00"/>
    <s v="00"/>
    <m/>
    <x v="2"/>
    <s v="MedAid &amp; Suppl Pension EE"/>
    <n v="11.15"/>
    <x v="0"/>
    <s v="Calculated"/>
    <n v="0"/>
    <s v="N"/>
    <n v="1548.67"/>
  </r>
  <r>
    <m/>
    <m/>
    <m/>
    <m/>
    <m/>
    <m/>
    <d v="2026-09-30T00:00:00"/>
    <s v="00"/>
    <m/>
    <x v="17"/>
    <s v="Dues - WEA PTE"/>
    <n v="30.61"/>
    <x v="0"/>
    <s v="Calculated"/>
    <n v="0"/>
    <s v="N"/>
    <n v="1548.67"/>
  </r>
  <r>
    <m/>
    <m/>
    <m/>
    <m/>
    <m/>
    <m/>
    <d v="2026-09-30T00:00:00"/>
    <s v="00"/>
    <m/>
    <x v="5"/>
    <s v="Industrial Insurance ER"/>
    <n v="16.54"/>
    <x v="1"/>
    <s v="Calculated"/>
    <n v="0"/>
    <s v="N"/>
    <n v="1548.67"/>
  </r>
  <r>
    <m/>
    <m/>
    <m/>
    <m/>
    <m/>
    <m/>
    <d v="2026-09-30T00:00:00"/>
    <s v="00"/>
    <m/>
    <x v="6"/>
    <s v="PFML - Medical Leave ER"/>
    <n v="5"/>
    <x v="1"/>
    <s v="Calculated"/>
    <n v="0"/>
    <s v="N"/>
    <n v="1548.67"/>
  </r>
  <r>
    <m/>
    <m/>
    <m/>
    <m/>
    <m/>
    <m/>
    <d v="2026-09-30T00:00:00"/>
    <s v="00"/>
    <m/>
    <x v="7"/>
    <s v="MedAid &amp; Suppl Pension ER"/>
    <n v="11.15"/>
    <x v="1"/>
    <s v="Calculated"/>
    <n v="0"/>
    <s v="N"/>
    <n v="1548.67"/>
  </r>
  <r>
    <m/>
    <m/>
    <m/>
    <m/>
    <m/>
    <m/>
    <d v="2026-09-30T00:00:00"/>
    <s v="10"/>
    <s v="U3"/>
    <x v="19"/>
    <s v="Uniform Select"/>
    <n v="41"/>
    <x v="2"/>
    <s v="Calculated"/>
    <n v="0"/>
    <s v="N"/>
    <n v="1548.67"/>
  </r>
  <r>
    <m/>
    <m/>
    <m/>
    <m/>
    <m/>
    <m/>
    <d v="2026-09-30T00:00:00"/>
    <s v="49"/>
    <s v="SAV02"/>
    <x v="11"/>
    <s v="Wa State Deferred Comp Plan"/>
    <n v="46.46"/>
    <x v="2"/>
    <s v="Calculated"/>
    <n v="0"/>
    <s v="N"/>
    <n v="1548.67"/>
  </r>
  <r>
    <m/>
    <m/>
    <m/>
    <m/>
    <m/>
    <m/>
    <d v="2026-09-30T00:00:00"/>
    <s v="7Z"/>
    <s v="PER2"/>
    <x v="15"/>
    <s v="PERS Plan 2"/>
    <n v="83.32"/>
    <x v="2"/>
    <s v="Calculated"/>
    <n v="0"/>
    <s v="N"/>
    <n v="1548.67"/>
  </r>
  <r>
    <m/>
    <m/>
    <m/>
    <m/>
    <m/>
    <m/>
    <d v="2026-09-30T00:00:00"/>
    <s v="7Z"/>
    <s v="PER2"/>
    <x v="15"/>
    <s v="PERS Plan 2"/>
    <n v="86.42"/>
    <x v="1"/>
    <s v="Calculated"/>
    <n v="0"/>
    <s v="N"/>
    <n v="1548.67"/>
  </r>
  <r>
    <m/>
    <m/>
    <m/>
    <m/>
    <m/>
    <m/>
    <d v="2026-09-30T00:00:00"/>
    <s v="00"/>
    <m/>
    <x v="2"/>
    <s v="MedAid &amp; Suppl Pension EE"/>
    <n v="11.15"/>
    <x v="0"/>
    <s v="Calculated"/>
    <n v="0"/>
    <s v="N"/>
    <n v="6571.98"/>
  </r>
  <r>
    <m/>
    <m/>
    <m/>
    <m/>
    <m/>
    <m/>
    <d v="2026-09-30T00:00:00"/>
    <s v="00"/>
    <m/>
    <x v="3"/>
    <s v="PFML - Medical Leave EE"/>
    <n v="17.350000000000001"/>
    <x v="0"/>
    <s v="Calculated"/>
    <n v="0"/>
    <s v="N"/>
    <n v="6571.98"/>
  </r>
  <r>
    <m/>
    <m/>
    <m/>
    <m/>
    <m/>
    <m/>
    <d v="2026-09-30T00:00:00"/>
    <s v="00"/>
    <m/>
    <x v="0"/>
    <s v="PFML - Family Leave EE"/>
    <n v="35.69"/>
    <x v="0"/>
    <s v="Calculated"/>
    <n v="0"/>
    <s v="N"/>
    <n v="6571.98"/>
  </r>
  <r>
    <m/>
    <m/>
    <m/>
    <m/>
    <m/>
    <m/>
    <d v="2026-09-30T00:00:00"/>
    <s v="00"/>
    <m/>
    <x v="1"/>
    <s v="Dues - AFT 4184 Category G-H"/>
    <n v="60.67"/>
    <x v="0"/>
    <s v="Calculated"/>
    <n v="0"/>
    <s v="N"/>
    <n v="6571.98"/>
  </r>
  <r>
    <m/>
    <m/>
    <m/>
    <m/>
    <m/>
    <m/>
    <d v="2026-09-30T00:00:00"/>
    <s v="00"/>
    <m/>
    <x v="35"/>
    <s v="AFLAC"/>
    <n v="18.75"/>
    <x v="0"/>
    <s v="Calculated"/>
    <n v="0"/>
    <s v="N"/>
    <n v="6571.98"/>
  </r>
  <r>
    <m/>
    <m/>
    <m/>
    <m/>
    <m/>
    <m/>
    <d v="2026-09-30T00:00:00"/>
    <s v="00"/>
    <m/>
    <x v="6"/>
    <s v="PFML - Medical Leave ER"/>
    <n v="21.23"/>
    <x v="1"/>
    <s v="Calculated"/>
    <n v="0"/>
    <s v="N"/>
    <n v="6571.98"/>
  </r>
  <r>
    <m/>
    <m/>
    <m/>
    <m/>
    <m/>
    <m/>
    <d v="2026-09-30T00:00:00"/>
    <s v="00"/>
    <m/>
    <x v="5"/>
    <s v="Industrial Insurance ER"/>
    <n v="16.54"/>
    <x v="1"/>
    <s v="Calculated"/>
    <n v="0"/>
    <s v="N"/>
    <n v="6571.98"/>
  </r>
  <r>
    <m/>
    <m/>
    <m/>
    <m/>
    <m/>
    <m/>
    <d v="2026-09-30T00:00:00"/>
    <s v="00"/>
    <m/>
    <x v="4"/>
    <s v="HERP Supplemental Funding"/>
    <n v="8.5399999999999991"/>
    <x v="1"/>
    <s v="Calculated"/>
    <n v="0"/>
    <s v="N"/>
    <n v="6571.98"/>
  </r>
  <r>
    <m/>
    <m/>
    <m/>
    <m/>
    <m/>
    <m/>
    <d v="2026-09-30T00:00:00"/>
    <s v="00"/>
    <m/>
    <x v="7"/>
    <s v="MedAid &amp; Suppl Pension ER"/>
    <n v="11.15"/>
    <x v="1"/>
    <s v="Calculated"/>
    <n v="0"/>
    <s v="N"/>
    <n v="6571.98"/>
  </r>
  <r>
    <m/>
    <m/>
    <m/>
    <m/>
    <m/>
    <m/>
    <d v="2026-09-30T00:00:00"/>
    <s v="10"/>
    <s v="U"/>
    <x v="8"/>
    <s v="Uniform Classic"/>
    <n v="199.5"/>
    <x v="2"/>
    <s v="Calculated"/>
    <n v="0"/>
    <s v="N"/>
    <n v="6571.98"/>
  </r>
  <r>
    <m/>
    <m/>
    <m/>
    <m/>
    <m/>
    <m/>
    <d v="2026-09-30T00:00:00"/>
    <s v="31"/>
    <s v="OLTD03"/>
    <x v="9"/>
    <s v="Long Term Disability"/>
    <n v="27.39"/>
    <x v="0"/>
    <s v="Calculated"/>
    <n v="0"/>
    <s v="N"/>
    <n v="6571.98"/>
  </r>
  <r>
    <m/>
    <m/>
    <m/>
    <m/>
    <m/>
    <m/>
    <d v="2026-09-30T00:00:00"/>
    <s v="46"/>
    <s v="SAV01"/>
    <x v="23"/>
    <s v="SBVIP Pre &amp; After Tax"/>
    <n v="500"/>
    <x v="0"/>
    <s v="Calculated"/>
    <n v="0"/>
    <s v="N"/>
    <n v="6571.98"/>
  </r>
  <r>
    <m/>
    <m/>
    <m/>
    <m/>
    <m/>
    <m/>
    <d v="2026-09-30T00:00:00"/>
    <s v="46"/>
    <s v="SAV01"/>
    <x v="23"/>
    <s v="SBVIP Pre &amp; After Tax"/>
    <n v="500"/>
    <x v="2"/>
    <s v="Calculated"/>
    <n v="0"/>
    <s v="N"/>
    <n v="6571.98"/>
  </r>
  <r>
    <m/>
    <m/>
    <m/>
    <m/>
    <m/>
    <m/>
    <d v="2026-09-30T00:00:00"/>
    <s v="49"/>
    <s v="SAV02"/>
    <x v="11"/>
    <s v="Wa State Deferred Comp Plan"/>
    <n v="250"/>
    <x v="2"/>
    <s v="Calculated"/>
    <n v="0"/>
    <s v="N"/>
    <n v="6571.98"/>
  </r>
  <r>
    <m/>
    <m/>
    <m/>
    <m/>
    <m/>
    <m/>
    <d v="2026-09-30T00:00:00"/>
    <s v="7X"/>
    <s v="SBRP3"/>
    <x v="10"/>
    <s v="SBRP (TIAA-CREF)"/>
    <n v="657.2"/>
    <x v="2"/>
    <s v="Calculated"/>
    <n v="0"/>
    <s v="N"/>
    <n v="6571.98"/>
  </r>
  <r>
    <m/>
    <m/>
    <m/>
    <m/>
    <m/>
    <m/>
    <d v="2026-09-30T00:00:00"/>
    <s v="7X"/>
    <s v="SBRP3"/>
    <x v="10"/>
    <s v="SBRP (TIAA-CREF)"/>
    <n v="657.2"/>
    <x v="1"/>
    <s v="Calculated"/>
    <n v="0"/>
    <s v="N"/>
    <n v="6571.98"/>
  </r>
  <r>
    <m/>
    <m/>
    <m/>
    <m/>
    <m/>
    <m/>
    <d v="2026-09-30T00:00:00"/>
    <s v="00"/>
    <m/>
    <x v="3"/>
    <s v="PFML - Medical Leave EE"/>
    <n v="5.62"/>
    <x v="0"/>
    <s v="Calculated"/>
    <n v="0"/>
    <s v="N"/>
    <n v="2129.17"/>
  </r>
  <r>
    <m/>
    <m/>
    <m/>
    <m/>
    <m/>
    <m/>
    <d v="2026-09-30T00:00:00"/>
    <s v="00"/>
    <m/>
    <x v="0"/>
    <s v="PFML - Family Leave EE"/>
    <n v="11.56"/>
    <x v="0"/>
    <s v="Calculated"/>
    <n v="0"/>
    <s v="N"/>
    <n v="2129.17"/>
  </r>
  <r>
    <m/>
    <m/>
    <m/>
    <m/>
    <m/>
    <m/>
    <d v="2026-09-30T00:00:00"/>
    <s v="00"/>
    <m/>
    <x v="2"/>
    <s v="MedAid &amp; Suppl Pension EE"/>
    <n v="11.15"/>
    <x v="0"/>
    <s v="Calculated"/>
    <n v="0"/>
    <s v="N"/>
    <n v="2129.17"/>
  </r>
  <r>
    <m/>
    <m/>
    <m/>
    <m/>
    <m/>
    <m/>
    <d v="2026-09-30T00:00:00"/>
    <s v="00"/>
    <m/>
    <x v="6"/>
    <s v="PFML - Medical Leave ER"/>
    <n v="6.88"/>
    <x v="1"/>
    <s v="Calculated"/>
    <n v="0"/>
    <s v="N"/>
    <n v="2129.17"/>
  </r>
  <r>
    <m/>
    <m/>
    <m/>
    <m/>
    <m/>
    <m/>
    <d v="2026-09-30T00:00:00"/>
    <s v="00"/>
    <m/>
    <x v="7"/>
    <s v="MedAid &amp; Suppl Pension ER"/>
    <n v="11.15"/>
    <x v="1"/>
    <s v="Calculated"/>
    <n v="0"/>
    <s v="N"/>
    <n v="2129.17"/>
  </r>
  <r>
    <m/>
    <m/>
    <m/>
    <m/>
    <m/>
    <m/>
    <d v="2026-09-30T00:00:00"/>
    <s v="00"/>
    <m/>
    <x v="5"/>
    <s v="Industrial Insurance ER"/>
    <n v="16.54"/>
    <x v="1"/>
    <s v="Calculated"/>
    <n v="0"/>
    <s v="N"/>
    <n v="2129.17"/>
  </r>
  <r>
    <m/>
    <m/>
    <m/>
    <m/>
    <m/>
    <m/>
    <d v="2026-09-30T00:00:00"/>
    <s v="10"/>
    <s v="U"/>
    <x v="8"/>
    <s v="Uniform Classic"/>
    <n v="145"/>
    <x v="2"/>
    <s v="Calculated"/>
    <n v="0"/>
    <s v="N"/>
    <n v="2129.17"/>
  </r>
  <r>
    <m/>
    <m/>
    <m/>
    <m/>
    <m/>
    <m/>
    <d v="2026-09-30T00:00:00"/>
    <s v="31"/>
    <s v="OLTD11"/>
    <x v="9"/>
    <s v="Long Term Disability"/>
    <n v="8.31"/>
    <x v="0"/>
    <s v="Calculated"/>
    <n v="0"/>
    <s v="N"/>
    <n v="2129.17"/>
  </r>
  <r>
    <m/>
    <m/>
    <m/>
    <m/>
    <m/>
    <m/>
    <d v="2026-09-30T00:00:00"/>
    <s v="49"/>
    <s v="SAV02"/>
    <x v="11"/>
    <s v="Wa State Deferred Comp Plan"/>
    <n v="50"/>
    <x v="2"/>
    <s v="Calculated"/>
    <n v="0"/>
    <s v="N"/>
    <n v="2129.17"/>
  </r>
  <r>
    <m/>
    <m/>
    <m/>
    <m/>
    <m/>
    <m/>
    <d v="2026-09-30T00:00:00"/>
    <s v="7Z"/>
    <s v="PER2"/>
    <x v="15"/>
    <s v="PERS Plan 2"/>
    <n v="114.55"/>
    <x v="2"/>
    <s v="Calculated"/>
    <n v="0"/>
    <s v="N"/>
    <n v="2129.17"/>
  </r>
  <r>
    <m/>
    <m/>
    <m/>
    <m/>
    <m/>
    <m/>
    <d v="2026-09-30T00:00:00"/>
    <s v="7Z"/>
    <s v="PER2"/>
    <x v="15"/>
    <s v="PERS Plan 2"/>
    <n v="118.81"/>
    <x v="1"/>
    <s v="Calculated"/>
    <n v="0"/>
    <s v="N"/>
    <n v="2129.17"/>
  </r>
  <r>
    <m/>
    <m/>
    <m/>
    <m/>
    <m/>
    <m/>
    <d v="2026-09-30T00:00:00"/>
    <s v="00"/>
    <m/>
    <x v="13"/>
    <s v="MetLife"/>
    <n v="8.3699999999999992"/>
    <x v="0"/>
    <s v="Calculated"/>
    <n v="0"/>
    <s v="N"/>
    <n v="2129.17"/>
  </r>
  <r>
    <m/>
    <m/>
    <m/>
    <m/>
    <m/>
    <m/>
    <d v="2026-09-30T00:00:00"/>
    <s v="00"/>
    <m/>
    <x v="3"/>
    <s v="PFML - Medical Leave EE"/>
    <n v="5.62"/>
    <x v="0"/>
    <s v="Calculated"/>
    <n v="0"/>
    <s v="N"/>
    <n v="2129.17"/>
  </r>
  <r>
    <m/>
    <m/>
    <m/>
    <m/>
    <m/>
    <m/>
    <d v="2026-09-30T00:00:00"/>
    <s v="00"/>
    <m/>
    <x v="0"/>
    <s v="PFML - Family Leave EE"/>
    <n v="11.56"/>
    <x v="0"/>
    <s v="Calculated"/>
    <n v="0"/>
    <s v="N"/>
    <n v="2129.17"/>
  </r>
  <r>
    <m/>
    <m/>
    <m/>
    <m/>
    <m/>
    <m/>
    <d v="2026-09-30T00:00:00"/>
    <s v="00"/>
    <m/>
    <x v="2"/>
    <s v="MedAid &amp; Suppl Pension EE"/>
    <n v="11.15"/>
    <x v="0"/>
    <s v="Calculated"/>
    <n v="0"/>
    <s v="N"/>
    <n v="2129.17"/>
  </r>
  <r>
    <m/>
    <m/>
    <m/>
    <m/>
    <m/>
    <m/>
    <d v="2026-09-30T00:00:00"/>
    <s v="00"/>
    <m/>
    <x v="6"/>
    <s v="PFML - Medical Leave ER"/>
    <n v="6.88"/>
    <x v="1"/>
    <s v="Calculated"/>
    <n v="0"/>
    <s v="N"/>
    <n v="2129.17"/>
  </r>
  <r>
    <m/>
    <m/>
    <m/>
    <m/>
    <m/>
    <m/>
    <d v="2026-09-30T00:00:00"/>
    <s v="00"/>
    <m/>
    <x v="7"/>
    <s v="MedAid &amp; Suppl Pension ER"/>
    <n v="11.15"/>
    <x v="1"/>
    <s v="Calculated"/>
    <n v="0"/>
    <s v="N"/>
    <n v="2129.17"/>
  </r>
  <r>
    <m/>
    <m/>
    <m/>
    <m/>
    <m/>
    <m/>
    <d v="2026-09-30T00:00:00"/>
    <s v="00"/>
    <m/>
    <x v="5"/>
    <s v="Industrial Insurance ER"/>
    <n v="16.54"/>
    <x v="1"/>
    <s v="Calculated"/>
    <n v="0"/>
    <s v="N"/>
    <n v="2129.17"/>
  </r>
  <r>
    <m/>
    <m/>
    <m/>
    <m/>
    <m/>
    <m/>
    <d v="2026-09-30T00:00:00"/>
    <s v="10"/>
    <s v="U"/>
    <x v="8"/>
    <s v="Uniform Classic"/>
    <n v="127"/>
    <x v="2"/>
    <s v="Calculated"/>
    <n v="0"/>
    <s v="N"/>
    <n v="2129.17"/>
  </r>
  <r>
    <m/>
    <m/>
    <m/>
    <m/>
    <m/>
    <m/>
    <d v="2026-09-30T00:00:00"/>
    <s v="31"/>
    <s v="OLTD11"/>
    <x v="9"/>
    <s v="Long Term Disability"/>
    <n v="8.31"/>
    <x v="0"/>
    <s v="Calculated"/>
    <n v="0"/>
    <s v="N"/>
    <n v="2129.17"/>
  </r>
  <r>
    <m/>
    <m/>
    <m/>
    <m/>
    <m/>
    <m/>
    <d v="2026-09-30T00:00:00"/>
    <s v="49"/>
    <s v="SAV02"/>
    <x v="11"/>
    <s v="Wa State Deferred Comp Plan"/>
    <n v="63.88"/>
    <x v="2"/>
    <s v="Calculated"/>
    <n v="0"/>
    <s v="N"/>
    <n v="2129.17"/>
  </r>
  <r>
    <m/>
    <m/>
    <m/>
    <m/>
    <m/>
    <m/>
    <d v="2026-09-30T00:00:00"/>
    <s v="7Z"/>
    <s v="PER2"/>
    <x v="15"/>
    <s v="PERS Plan 2"/>
    <n v="114.55"/>
    <x v="2"/>
    <s v="Calculated"/>
    <n v="0"/>
    <s v="N"/>
    <n v="2129.17"/>
  </r>
  <r>
    <m/>
    <m/>
    <m/>
    <m/>
    <m/>
    <m/>
    <d v="2026-09-30T00:00:00"/>
    <s v="7Z"/>
    <s v="PER2"/>
    <x v="15"/>
    <s v="PERS Plan 2"/>
    <n v="118.81"/>
    <x v="1"/>
    <s v="Calculated"/>
    <n v="0"/>
    <s v="N"/>
    <n v="2129.17"/>
  </r>
  <r>
    <m/>
    <m/>
    <m/>
    <m/>
    <m/>
    <m/>
    <d v="2026-09-30T00:00:00"/>
    <s v="00"/>
    <m/>
    <x v="2"/>
    <s v="MedAid &amp; Suppl Pension EE"/>
    <n v="0"/>
    <x v="0"/>
    <s v="Calculated"/>
    <n v="0"/>
    <s v="N"/>
    <n v="0"/>
  </r>
  <r>
    <m/>
    <m/>
    <m/>
    <m/>
    <m/>
    <m/>
    <d v="2026-09-30T00:00:00"/>
    <s v="00"/>
    <m/>
    <x v="20"/>
    <s v="Pension - IOUE Custodian"/>
    <n v="0"/>
    <x v="2"/>
    <s v="Calculated"/>
    <n v="0"/>
    <s v="N"/>
    <n v="0"/>
  </r>
  <r>
    <m/>
    <m/>
    <m/>
    <m/>
    <m/>
    <m/>
    <d v="2026-09-30T00:00:00"/>
    <s v="00"/>
    <m/>
    <x v="5"/>
    <s v="Industrial Insurance ER"/>
    <n v="16.54"/>
    <x v="1"/>
    <s v="Calculated"/>
    <n v="0"/>
    <s v="N"/>
    <n v="0"/>
  </r>
  <r>
    <m/>
    <m/>
    <m/>
    <m/>
    <m/>
    <m/>
    <d v="2026-09-30T00:00:00"/>
    <s v="00"/>
    <m/>
    <x v="7"/>
    <s v="MedAid &amp; Suppl Pension ER"/>
    <n v="11.15"/>
    <x v="1"/>
    <s v="Calculated"/>
    <n v="0"/>
    <s v="N"/>
    <n v="0"/>
  </r>
  <r>
    <m/>
    <m/>
    <m/>
    <m/>
    <m/>
    <m/>
    <d v="2026-09-30T00:00:00"/>
    <s v="00"/>
    <m/>
    <x v="0"/>
    <s v="PFML - Family Leave EE"/>
    <n v="6.36"/>
    <x v="0"/>
    <s v="Calculated"/>
    <n v="0"/>
    <s v="N"/>
    <n v="1170.83"/>
  </r>
  <r>
    <m/>
    <m/>
    <m/>
    <m/>
    <m/>
    <m/>
    <d v="2026-09-30T00:00:00"/>
    <s v="00"/>
    <m/>
    <x v="2"/>
    <s v="MedAid &amp; Suppl Pension EE"/>
    <n v="2.9"/>
    <x v="0"/>
    <s v="Calculated"/>
    <n v="0"/>
    <s v="N"/>
    <n v="1170.83"/>
  </r>
  <r>
    <m/>
    <m/>
    <m/>
    <m/>
    <m/>
    <m/>
    <d v="2026-09-30T00:00:00"/>
    <s v="00"/>
    <m/>
    <x v="3"/>
    <s v="PFML - Medical Leave EE"/>
    <n v="3.09"/>
    <x v="0"/>
    <s v="Calculated"/>
    <n v="0"/>
    <s v="N"/>
    <n v="1170.83"/>
  </r>
  <r>
    <m/>
    <m/>
    <m/>
    <m/>
    <m/>
    <m/>
    <d v="2026-09-30T00:00:00"/>
    <s v="00"/>
    <m/>
    <x v="7"/>
    <s v="MedAid &amp; Suppl Pension ER"/>
    <n v="2.9"/>
    <x v="1"/>
    <s v="Calculated"/>
    <n v="0"/>
    <s v="N"/>
    <n v="1170.83"/>
  </r>
  <r>
    <m/>
    <m/>
    <m/>
    <m/>
    <m/>
    <m/>
    <d v="2026-09-30T00:00:00"/>
    <s v="00"/>
    <m/>
    <x v="5"/>
    <s v="Industrial Insurance ER"/>
    <n v="4.3"/>
    <x v="1"/>
    <s v="Calculated"/>
    <n v="0"/>
    <s v="N"/>
    <n v="1170.83"/>
  </r>
  <r>
    <m/>
    <m/>
    <m/>
    <m/>
    <m/>
    <m/>
    <d v="2026-09-30T00:00:00"/>
    <s v="00"/>
    <m/>
    <x v="6"/>
    <s v="PFML - Medical Leave ER"/>
    <n v="3.78"/>
    <x v="1"/>
    <s v="Calculated"/>
    <n v="0"/>
    <s v="N"/>
    <n v="1170.83"/>
  </r>
  <r>
    <m/>
    <m/>
    <m/>
    <m/>
    <m/>
    <m/>
    <d v="2026-09-30T00:00:00"/>
    <s v="7Y"/>
    <s v="TRS3IC"/>
    <x v="30"/>
    <s v="TRS 3 WSIB"/>
    <n v="70.25"/>
    <x v="2"/>
    <s v="Calculated"/>
    <n v="0"/>
    <s v="N"/>
    <n v="1170.83"/>
  </r>
  <r>
    <m/>
    <m/>
    <m/>
    <m/>
    <m/>
    <m/>
    <d v="2026-09-30T00:00:00"/>
    <s v="7Y"/>
    <s v="TRS3IC"/>
    <x v="30"/>
    <s v="TRS 3 WSIB"/>
    <n v="90.62"/>
    <x v="1"/>
    <s v="Calculated"/>
    <n v="0"/>
    <s v="N"/>
    <n v="1170.83"/>
  </r>
  <r>
    <m/>
    <m/>
    <m/>
    <m/>
    <m/>
    <m/>
    <d v="2026-09-30T00:00:00"/>
    <s v="00"/>
    <m/>
    <x v="13"/>
    <s v="MetLife"/>
    <n v="21.6"/>
    <x v="0"/>
    <s v="Calculated"/>
    <n v="0"/>
    <s v="N"/>
    <n v="3691.77"/>
  </r>
  <r>
    <m/>
    <m/>
    <m/>
    <m/>
    <m/>
    <m/>
    <d v="2026-09-30T00:00:00"/>
    <s v="00"/>
    <m/>
    <x v="3"/>
    <s v="PFML - Medical Leave EE"/>
    <n v="9.75"/>
    <x v="0"/>
    <s v="Calculated"/>
    <n v="0"/>
    <s v="N"/>
    <n v="3691.77"/>
  </r>
  <r>
    <m/>
    <m/>
    <m/>
    <m/>
    <m/>
    <m/>
    <d v="2026-09-30T00:00:00"/>
    <s v="00"/>
    <m/>
    <x v="0"/>
    <s v="PFML - Family Leave EE"/>
    <n v="20.05"/>
    <x v="0"/>
    <s v="Calculated"/>
    <n v="0"/>
    <s v="N"/>
    <n v="3691.77"/>
  </r>
  <r>
    <m/>
    <m/>
    <m/>
    <m/>
    <m/>
    <m/>
    <d v="2026-09-30T00:00:00"/>
    <s v="00"/>
    <m/>
    <x v="31"/>
    <s v="Dues - IOUE"/>
    <n v="55.38"/>
    <x v="0"/>
    <s v="Calculated"/>
    <n v="0"/>
    <s v="N"/>
    <n v="3691.77"/>
  </r>
  <r>
    <m/>
    <m/>
    <m/>
    <m/>
    <m/>
    <m/>
    <d v="2026-09-30T00:00:00"/>
    <s v="00"/>
    <m/>
    <x v="2"/>
    <s v="MedAid &amp; Suppl Pension EE"/>
    <n v="11.15"/>
    <x v="0"/>
    <s v="Calculated"/>
    <n v="0"/>
    <s v="N"/>
    <n v="3691.77"/>
  </r>
  <r>
    <m/>
    <m/>
    <m/>
    <m/>
    <m/>
    <m/>
    <d v="2026-09-30T00:00:00"/>
    <s v="00"/>
    <m/>
    <x v="20"/>
    <s v="Pension - IOUE Custodian"/>
    <n v="88.67"/>
    <x v="2"/>
    <s v="Calculated"/>
    <n v="0"/>
    <s v="N"/>
    <n v="3691.77"/>
  </r>
  <r>
    <m/>
    <m/>
    <m/>
    <m/>
    <m/>
    <m/>
    <d v="2026-09-30T00:00:00"/>
    <s v="00"/>
    <m/>
    <x v="6"/>
    <s v="PFML - Medical Leave ER"/>
    <n v="11.92"/>
    <x v="1"/>
    <s v="Calculated"/>
    <n v="0"/>
    <s v="N"/>
    <n v="3691.77"/>
  </r>
  <r>
    <m/>
    <m/>
    <m/>
    <m/>
    <m/>
    <m/>
    <d v="2026-09-30T00:00:00"/>
    <s v="00"/>
    <m/>
    <x v="7"/>
    <s v="MedAid &amp; Suppl Pension ER"/>
    <n v="11.15"/>
    <x v="1"/>
    <s v="Calculated"/>
    <n v="0"/>
    <s v="N"/>
    <n v="3691.77"/>
  </r>
  <r>
    <m/>
    <m/>
    <m/>
    <m/>
    <m/>
    <m/>
    <d v="2026-09-30T00:00:00"/>
    <s v="00"/>
    <m/>
    <x v="5"/>
    <s v="Industrial Insurance ER"/>
    <n v="16.54"/>
    <x v="1"/>
    <s v="Calculated"/>
    <n v="0"/>
    <s v="N"/>
    <n v="3691.77"/>
  </r>
  <r>
    <m/>
    <m/>
    <m/>
    <m/>
    <m/>
    <m/>
    <d v="2026-09-30T00:00:00"/>
    <s v="10"/>
    <s v="CV"/>
    <x v="37"/>
    <s v="Kaiser WA Value"/>
    <n v="75"/>
    <x v="2"/>
    <s v="Calculated"/>
    <n v="0"/>
    <s v="N"/>
    <n v="3691.77"/>
  </r>
  <r>
    <m/>
    <m/>
    <m/>
    <m/>
    <m/>
    <m/>
    <d v="2026-09-30T00:00:00"/>
    <s v="31"/>
    <s v="OLTD11"/>
    <x v="9"/>
    <s v="Long Term Disability"/>
    <n v="13.92"/>
    <x v="0"/>
    <s v="Calculated"/>
    <n v="0"/>
    <s v="N"/>
    <n v="3691.77"/>
  </r>
  <r>
    <m/>
    <m/>
    <m/>
    <m/>
    <m/>
    <m/>
    <d v="2026-09-30T00:00:00"/>
    <s v="49"/>
    <s v="SAV02"/>
    <x v="11"/>
    <s v="Wa State Deferred Comp Plan"/>
    <n v="250"/>
    <x v="0"/>
    <s v="Calculated"/>
    <n v="0"/>
    <s v="N"/>
    <n v="3691.77"/>
  </r>
  <r>
    <m/>
    <m/>
    <m/>
    <m/>
    <m/>
    <m/>
    <d v="2026-09-30T00:00:00"/>
    <s v="49"/>
    <s v="SAV02"/>
    <x v="11"/>
    <s v="Wa State Deferred Comp Plan"/>
    <n v="850"/>
    <x v="2"/>
    <s v="Calculated"/>
    <n v="0"/>
    <s v="N"/>
    <n v="3691.77"/>
  </r>
  <r>
    <m/>
    <m/>
    <m/>
    <m/>
    <m/>
    <m/>
    <d v="2026-09-30T00:00:00"/>
    <s v="7Z"/>
    <s v="PER2"/>
    <x v="15"/>
    <s v="PERS Plan 2"/>
    <n v="198.62"/>
    <x v="2"/>
    <s v="Calculated"/>
    <n v="0"/>
    <s v="N"/>
    <n v="3691.77"/>
  </r>
  <r>
    <m/>
    <m/>
    <m/>
    <m/>
    <m/>
    <m/>
    <d v="2026-09-30T00:00:00"/>
    <s v="7Z"/>
    <s v="PER2"/>
    <x v="15"/>
    <s v="PERS Plan 2"/>
    <n v="206"/>
    <x v="1"/>
    <s v="Calculated"/>
    <n v="0"/>
    <s v="N"/>
    <n v="3691.77"/>
  </r>
  <r>
    <m/>
    <m/>
    <m/>
    <m/>
    <m/>
    <m/>
    <d v="2026-09-30T00:00:00"/>
    <s v="00"/>
    <m/>
    <x v="3"/>
    <s v="PFML - Medical Leave EE"/>
    <n v="5.12"/>
    <x v="0"/>
    <s v="Calculated"/>
    <n v="0"/>
    <s v="N"/>
    <n v="1939.92"/>
  </r>
  <r>
    <m/>
    <m/>
    <m/>
    <m/>
    <m/>
    <m/>
    <d v="2026-09-30T00:00:00"/>
    <s v="00"/>
    <m/>
    <x v="0"/>
    <s v="PFML - Family Leave EE"/>
    <n v="10.53"/>
    <x v="0"/>
    <s v="Calculated"/>
    <n v="0"/>
    <s v="N"/>
    <n v="1939.92"/>
  </r>
  <r>
    <m/>
    <m/>
    <m/>
    <m/>
    <m/>
    <m/>
    <d v="2026-09-30T00:00:00"/>
    <s v="00"/>
    <m/>
    <x v="6"/>
    <s v="PFML - Medical Leave ER"/>
    <n v="6.27"/>
    <x v="1"/>
    <s v="Calculated"/>
    <n v="0"/>
    <s v="N"/>
    <n v="1939.92"/>
  </r>
  <r>
    <m/>
    <m/>
    <m/>
    <m/>
    <m/>
    <m/>
    <d v="2026-09-30T00:00:00"/>
    <s v="10"/>
    <s v="UH"/>
    <x v="25"/>
    <s v="Uniform CDHP"/>
    <n v="144.13999999999999"/>
    <x v="2"/>
    <s v="Calculated"/>
    <n v="0"/>
    <s v="N"/>
    <n v="1939.92"/>
  </r>
  <r>
    <m/>
    <m/>
    <m/>
    <m/>
    <m/>
    <m/>
    <d v="2026-09-30T00:00:00"/>
    <s v="31"/>
    <s v="OLTD11"/>
    <x v="9"/>
    <s v="Long Term Disability"/>
    <n v="44.82"/>
    <x v="0"/>
    <s v="Calculated"/>
    <n v="0"/>
    <s v="N"/>
    <n v="1939.92"/>
  </r>
  <r>
    <m/>
    <m/>
    <m/>
    <m/>
    <m/>
    <m/>
    <d v="2026-09-30T00:00:00"/>
    <s v="7Z"/>
    <s v="PER2"/>
    <x v="15"/>
    <s v="PERS Plan 2"/>
    <n v="104.37"/>
    <x v="2"/>
    <s v="Calculated"/>
    <n v="0"/>
    <s v="N"/>
    <n v="1939.92"/>
  </r>
  <r>
    <m/>
    <m/>
    <m/>
    <m/>
    <m/>
    <m/>
    <d v="2026-09-30T00:00:00"/>
    <s v="7Z"/>
    <s v="PER2"/>
    <x v="15"/>
    <s v="PERS Plan 2"/>
    <n v="108.25"/>
    <x v="1"/>
    <s v="Calculated"/>
    <n v="0"/>
    <s v="N"/>
    <n v="1939.92"/>
  </r>
  <r>
    <m/>
    <m/>
    <m/>
    <m/>
    <m/>
    <m/>
    <d v="2026-09-30T00:00:00"/>
    <s v="00"/>
    <m/>
    <x v="3"/>
    <s v="PFML - Medical Leave EE"/>
    <n v="0.68"/>
    <x v="0"/>
    <s v="Calculated"/>
    <n v="0"/>
    <s v="N"/>
    <n v="256.95"/>
  </r>
  <r>
    <m/>
    <m/>
    <m/>
    <m/>
    <m/>
    <m/>
    <d v="2026-09-30T00:00:00"/>
    <s v="00"/>
    <m/>
    <x v="0"/>
    <s v="PFML - Family Leave EE"/>
    <n v="1.4"/>
    <x v="0"/>
    <s v="Calculated"/>
    <n v="0"/>
    <s v="N"/>
    <n v="256.95"/>
  </r>
  <r>
    <m/>
    <m/>
    <m/>
    <m/>
    <m/>
    <m/>
    <d v="2026-09-30T00:00:00"/>
    <s v="00"/>
    <m/>
    <x v="2"/>
    <s v="MedAid &amp; Suppl Pension EE"/>
    <n v="2.09"/>
    <x v="0"/>
    <s v="Calculated"/>
    <n v="0"/>
    <s v="N"/>
    <n v="256.95"/>
  </r>
  <r>
    <m/>
    <m/>
    <m/>
    <m/>
    <m/>
    <m/>
    <d v="2026-09-30T00:00:00"/>
    <s v="00"/>
    <m/>
    <x v="7"/>
    <s v="MedAid &amp; Suppl Pension ER"/>
    <n v="2.09"/>
    <x v="1"/>
    <s v="Calculated"/>
    <n v="0"/>
    <s v="N"/>
    <n v="256.95"/>
  </r>
  <r>
    <m/>
    <m/>
    <m/>
    <m/>
    <m/>
    <m/>
    <d v="2026-09-30T00:00:00"/>
    <s v="00"/>
    <m/>
    <x v="5"/>
    <s v="Industrial Insurance ER"/>
    <n v="3.1"/>
    <x v="1"/>
    <s v="Calculated"/>
    <n v="0"/>
    <s v="N"/>
    <n v="256.95"/>
  </r>
  <r>
    <m/>
    <m/>
    <m/>
    <m/>
    <m/>
    <m/>
    <d v="2026-09-30T00:00:00"/>
    <s v="00"/>
    <m/>
    <x v="6"/>
    <s v="PFML - Medical Leave ER"/>
    <n v="0.83"/>
    <x v="1"/>
    <s v="Calculated"/>
    <n v="0"/>
    <s v="N"/>
    <n v="256.95"/>
  </r>
  <r>
    <m/>
    <m/>
    <m/>
    <m/>
    <m/>
    <m/>
    <d v="2026-09-30T00:00:00"/>
    <s v="00"/>
    <m/>
    <x v="0"/>
    <s v="PFML - Family Leave EE"/>
    <n v="18.39"/>
    <x v="0"/>
    <s v="Calculated"/>
    <n v="0"/>
    <s v="N"/>
    <n v="3386.13"/>
  </r>
  <r>
    <m/>
    <m/>
    <m/>
    <m/>
    <m/>
    <m/>
    <d v="2026-09-30T00:00:00"/>
    <s v="00"/>
    <m/>
    <x v="2"/>
    <s v="MedAid &amp; Suppl Pension EE"/>
    <n v="11.15"/>
    <x v="0"/>
    <s v="Calculated"/>
    <n v="0"/>
    <s v="N"/>
    <n v="3386.13"/>
  </r>
  <r>
    <m/>
    <m/>
    <m/>
    <m/>
    <m/>
    <m/>
    <d v="2026-09-30T00:00:00"/>
    <s v="00"/>
    <m/>
    <x v="3"/>
    <s v="PFML - Medical Leave EE"/>
    <n v="8.94"/>
    <x v="0"/>
    <s v="Calculated"/>
    <n v="0"/>
    <s v="N"/>
    <n v="3386.13"/>
  </r>
  <r>
    <m/>
    <m/>
    <m/>
    <m/>
    <m/>
    <m/>
    <d v="2026-09-30T00:00:00"/>
    <s v="00"/>
    <m/>
    <x v="5"/>
    <s v="Industrial Insurance ER"/>
    <n v="16.54"/>
    <x v="1"/>
    <s v="Calculated"/>
    <n v="0"/>
    <s v="N"/>
    <n v="3386.13"/>
  </r>
  <r>
    <m/>
    <m/>
    <m/>
    <m/>
    <m/>
    <m/>
    <d v="2026-09-30T00:00:00"/>
    <s v="00"/>
    <m/>
    <x v="6"/>
    <s v="PFML - Medical Leave ER"/>
    <n v="10.94"/>
    <x v="1"/>
    <s v="Calculated"/>
    <n v="0"/>
    <s v="N"/>
    <n v="3386.13"/>
  </r>
  <r>
    <m/>
    <m/>
    <m/>
    <m/>
    <m/>
    <m/>
    <d v="2026-09-30T00:00:00"/>
    <s v="00"/>
    <m/>
    <x v="7"/>
    <s v="MedAid &amp; Suppl Pension ER"/>
    <n v="11.15"/>
    <x v="1"/>
    <s v="Calculated"/>
    <n v="0"/>
    <s v="N"/>
    <n v="3386.13"/>
  </r>
  <r>
    <m/>
    <m/>
    <m/>
    <m/>
    <m/>
    <m/>
    <d v="2026-09-30T00:00:00"/>
    <s v="10"/>
    <s v="U"/>
    <x v="8"/>
    <s v="Uniform Classic"/>
    <n v="72.5"/>
    <x v="2"/>
    <s v="Calculated"/>
    <n v="0"/>
    <s v="N"/>
    <n v="3386.13"/>
  </r>
  <r>
    <m/>
    <m/>
    <m/>
    <m/>
    <m/>
    <m/>
    <d v="2026-09-30T00:00:00"/>
    <s v="49"/>
    <s v="SAV02"/>
    <x v="11"/>
    <s v="Wa State Deferred Comp Plan"/>
    <n v="101.58"/>
    <x v="2"/>
    <s v="Calculated"/>
    <n v="0"/>
    <s v="N"/>
    <n v="3386.13"/>
  </r>
  <r>
    <m/>
    <m/>
    <m/>
    <m/>
    <m/>
    <m/>
    <d v="2026-09-30T00:00:00"/>
    <s v="7Z"/>
    <s v="PER2"/>
    <x v="15"/>
    <s v="PERS Plan 2"/>
    <n v="182.17"/>
    <x v="2"/>
    <s v="Calculated"/>
    <n v="0"/>
    <s v="N"/>
    <n v="3386.13"/>
  </r>
  <r>
    <m/>
    <m/>
    <m/>
    <m/>
    <m/>
    <m/>
    <d v="2026-09-30T00:00:00"/>
    <s v="7Z"/>
    <s v="PER2"/>
    <x v="15"/>
    <s v="PERS Plan 2"/>
    <n v="188.95"/>
    <x v="1"/>
    <s v="Calculated"/>
    <n v="0"/>
    <s v="N"/>
    <n v="3386.13"/>
  </r>
  <r>
    <m/>
    <m/>
    <m/>
    <m/>
    <m/>
    <m/>
    <d v="2026-09-30T00:00:00"/>
    <s v="00"/>
    <m/>
    <x v="3"/>
    <s v="PFML - Medical Leave EE"/>
    <n v="1.55"/>
    <x v="0"/>
    <s v="Calculated"/>
    <n v="0"/>
    <s v="N"/>
    <n v="585.41"/>
  </r>
  <r>
    <m/>
    <m/>
    <m/>
    <m/>
    <m/>
    <m/>
    <d v="2026-09-30T00:00:00"/>
    <s v="00"/>
    <m/>
    <x v="0"/>
    <s v="PFML - Family Leave EE"/>
    <n v="3.18"/>
    <x v="0"/>
    <s v="Calculated"/>
    <n v="0"/>
    <s v="N"/>
    <n v="585.41"/>
  </r>
  <r>
    <m/>
    <m/>
    <m/>
    <m/>
    <m/>
    <m/>
    <d v="2026-09-30T00:00:00"/>
    <s v="00"/>
    <m/>
    <x v="2"/>
    <s v="MedAid &amp; Suppl Pension EE"/>
    <n v="1.45"/>
    <x v="0"/>
    <s v="Calculated"/>
    <n v="0"/>
    <s v="N"/>
    <n v="585.41"/>
  </r>
  <r>
    <m/>
    <m/>
    <m/>
    <m/>
    <m/>
    <m/>
    <d v="2026-09-30T00:00:00"/>
    <s v="00"/>
    <m/>
    <x v="7"/>
    <s v="MedAid &amp; Suppl Pension ER"/>
    <n v="1.45"/>
    <x v="1"/>
    <s v="Calculated"/>
    <n v="0"/>
    <s v="N"/>
    <n v="585.41"/>
  </r>
  <r>
    <m/>
    <m/>
    <m/>
    <m/>
    <m/>
    <m/>
    <d v="2026-09-30T00:00:00"/>
    <s v="00"/>
    <m/>
    <x v="5"/>
    <s v="Industrial Insurance ER"/>
    <n v="2.15"/>
    <x v="1"/>
    <s v="Calculated"/>
    <n v="0"/>
    <s v="N"/>
    <n v="585.41"/>
  </r>
  <r>
    <m/>
    <m/>
    <m/>
    <m/>
    <m/>
    <m/>
    <d v="2026-09-30T00:00:00"/>
    <s v="00"/>
    <m/>
    <x v="6"/>
    <s v="PFML - Medical Leave ER"/>
    <n v="1.89"/>
    <x v="1"/>
    <s v="Calculated"/>
    <n v="0"/>
    <s v="N"/>
    <n v="585.41"/>
  </r>
  <r>
    <m/>
    <m/>
    <m/>
    <m/>
    <m/>
    <m/>
    <d v="2026-09-30T00:00:00"/>
    <s v="7Y"/>
    <s v="TRS3SI"/>
    <x v="39"/>
    <s v="TRS 3 Self Investment"/>
    <n v="58.54"/>
    <x v="2"/>
    <s v="Calculated"/>
    <n v="0"/>
    <s v="N"/>
    <n v="585.41"/>
  </r>
  <r>
    <m/>
    <m/>
    <m/>
    <m/>
    <m/>
    <m/>
    <d v="2026-09-30T00:00:00"/>
    <s v="7Y"/>
    <s v="TRS3SI"/>
    <x v="39"/>
    <s v="TRS 3 Self Investment"/>
    <n v="45.31"/>
    <x v="1"/>
    <s v="Calculated"/>
    <n v="0"/>
    <s v="N"/>
    <n v="585.41"/>
  </r>
  <r>
    <m/>
    <m/>
    <m/>
    <m/>
    <m/>
    <m/>
    <d v="2026-09-30T00:00:00"/>
    <s v="00"/>
    <m/>
    <x v="31"/>
    <s v="Dues - IOUE"/>
    <n v="54.65"/>
    <x v="0"/>
    <s v="Calculated"/>
    <n v="0"/>
    <s v="N"/>
    <n v="3643.35"/>
  </r>
  <r>
    <m/>
    <m/>
    <m/>
    <m/>
    <m/>
    <m/>
    <d v="2026-09-30T00:00:00"/>
    <s v="00"/>
    <m/>
    <x v="2"/>
    <s v="MedAid &amp; Suppl Pension EE"/>
    <n v="11.15"/>
    <x v="0"/>
    <s v="Calculated"/>
    <n v="0"/>
    <s v="N"/>
    <n v="3643.35"/>
  </r>
  <r>
    <m/>
    <m/>
    <m/>
    <m/>
    <m/>
    <m/>
    <d v="2026-09-30T00:00:00"/>
    <s v="00"/>
    <m/>
    <x v="21"/>
    <s v="Foundation - Bates"/>
    <n v="12.5"/>
    <x v="0"/>
    <s v="Calculated"/>
    <n v="0"/>
    <s v="N"/>
    <n v="3643.35"/>
  </r>
  <r>
    <m/>
    <m/>
    <m/>
    <m/>
    <m/>
    <m/>
    <d v="2026-09-30T00:00:00"/>
    <s v="00"/>
    <m/>
    <x v="3"/>
    <s v="PFML - Medical Leave EE"/>
    <n v="9.6199999999999992"/>
    <x v="0"/>
    <s v="Calculated"/>
    <n v="0"/>
    <s v="N"/>
    <n v="3643.35"/>
  </r>
  <r>
    <m/>
    <m/>
    <m/>
    <m/>
    <m/>
    <m/>
    <d v="2026-09-30T00:00:00"/>
    <s v="00"/>
    <m/>
    <x v="0"/>
    <s v="PFML - Family Leave EE"/>
    <n v="19.78"/>
    <x v="0"/>
    <s v="Calculated"/>
    <n v="0"/>
    <s v="N"/>
    <n v="3643.35"/>
  </r>
  <r>
    <m/>
    <m/>
    <m/>
    <m/>
    <m/>
    <m/>
    <d v="2026-09-30T00:00:00"/>
    <s v="00"/>
    <m/>
    <x v="40"/>
    <s v="Pension - IOUE Security"/>
    <n v="45.83"/>
    <x v="2"/>
    <s v="Calculated"/>
    <n v="0"/>
    <s v="N"/>
    <n v="3643.35"/>
  </r>
  <r>
    <m/>
    <m/>
    <m/>
    <m/>
    <m/>
    <m/>
    <d v="2026-09-30T00:00:00"/>
    <s v="00"/>
    <m/>
    <x v="7"/>
    <s v="MedAid &amp; Suppl Pension ER"/>
    <n v="11.15"/>
    <x v="1"/>
    <s v="Calculated"/>
    <n v="0"/>
    <s v="N"/>
    <n v="3643.35"/>
  </r>
  <r>
    <m/>
    <m/>
    <m/>
    <m/>
    <m/>
    <m/>
    <d v="2026-09-30T00:00:00"/>
    <s v="00"/>
    <m/>
    <x v="5"/>
    <s v="Industrial Insurance ER"/>
    <n v="16.54"/>
    <x v="1"/>
    <s v="Calculated"/>
    <n v="0"/>
    <s v="N"/>
    <n v="3643.35"/>
  </r>
  <r>
    <m/>
    <m/>
    <m/>
    <m/>
    <m/>
    <m/>
    <d v="2026-09-30T00:00:00"/>
    <s v="00"/>
    <m/>
    <x v="6"/>
    <s v="PFML - Medical Leave ER"/>
    <n v="11.77"/>
    <x v="1"/>
    <s v="Calculated"/>
    <n v="0"/>
    <s v="N"/>
    <n v="3643.35"/>
  </r>
  <r>
    <m/>
    <m/>
    <m/>
    <m/>
    <m/>
    <m/>
    <d v="2026-09-30T00:00:00"/>
    <s v="10"/>
    <s v="CV"/>
    <x v="37"/>
    <s v="Kaiser WA Value"/>
    <n v="75"/>
    <x v="2"/>
    <s v="Calculated"/>
    <n v="0"/>
    <s v="N"/>
    <n v="3643.35"/>
  </r>
  <r>
    <m/>
    <m/>
    <m/>
    <m/>
    <m/>
    <m/>
    <d v="2026-09-30T00:00:00"/>
    <s v="49"/>
    <s v="SAV02"/>
    <x v="11"/>
    <s v="Wa State Deferred Comp Plan"/>
    <n v="145.72999999999999"/>
    <x v="2"/>
    <s v="Calculated"/>
    <n v="0"/>
    <s v="N"/>
    <n v="3643.35"/>
  </r>
  <r>
    <m/>
    <m/>
    <m/>
    <m/>
    <m/>
    <m/>
    <d v="2026-09-30T00:00:00"/>
    <s v="60"/>
    <s v="FSA01"/>
    <x v="14"/>
    <s v="Flexible Spending Account"/>
    <n v="104.17"/>
    <x v="2"/>
    <s v="Calculated"/>
    <n v="0"/>
    <s v="N"/>
    <n v="3643.35"/>
  </r>
  <r>
    <m/>
    <m/>
    <m/>
    <m/>
    <m/>
    <m/>
    <d v="2026-09-30T00:00:00"/>
    <s v="7Z"/>
    <s v="PER2"/>
    <x v="15"/>
    <s v="PERS Plan 2"/>
    <n v="196.01"/>
    <x v="2"/>
    <s v="Calculated"/>
    <n v="0"/>
    <s v="N"/>
    <n v="3643.35"/>
  </r>
  <r>
    <m/>
    <m/>
    <m/>
    <m/>
    <m/>
    <m/>
    <d v="2026-09-30T00:00:00"/>
    <s v="7Z"/>
    <s v="PER2"/>
    <x v="15"/>
    <s v="PERS Plan 2"/>
    <n v="203.3"/>
    <x v="1"/>
    <s v="Calculated"/>
    <n v="0"/>
    <s v="N"/>
    <n v="3643.35"/>
  </r>
  <r>
    <m/>
    <m/>
    <m/>
    <m/>
    <m/>
    <m/>
    <d v="2026-09-30T00:00:00"/>
    <s v="00"/>
    <m/>
    <x v="2"/>
    <s v="MedAid &amp; Suppl Pension EE"/>
    <n v="0.83"/>
    <x v="0"/>
    <s v="Calculated"/>
    <n v="0"/>
    <s v="N"/>
    <n v="421.2"/>
  </r>
  <r>
    <m/>
    <m/>
    <m/>
    <m/>
    <m/>
    <m/>
    <d v="2026-09-30T00:00:00"/>
    <s v="00"/>
    <m/>
    <x v="0"/>
    <s v="PFML - Family Leave EE"/>
    <n v="2.29"/>
    <x v="0"/>
    <s v="Calculated"/>
    <n v="0"/>
    <s v="N"/>
    <n v="421.2"/>
  </r>
  <r>
    <m/>
    <m/>
    <m/>
    <m/>
    <m/>
    <m/>
    <d v="2026-09-30T00:00:00"/>
    <s v="00"/>
    <m/>
    <x v="3"/>
    <s v="PFML - Medical Leave EE"/>
    <n v="1.1100000000000001"/>
    <x v="0"/>
    <s v="Calculated"/>
    <n v="0"/>
    <s v="N"/>
    <n v="421.2"/>
  </r>
  <r>
    <m/>
    <m/>
    <m/>
    <m/>
    <m/>
    <m/>
    <d v="2026-09-30T00:00:00"/>
    <s v="00"/>
    <m/>
    <x v="6"/>
    <s v="PFML - Medical Leave ER"/>
    <n v="1.36"/>
    <x v="1"/>
    <s v="Calculated"/>
    <n v="0"/>
    <s v="N"/>
    <n v="421.2"/>
  </r>
  <r>
    <m/>
    <m/>
    <m/>
    <m/>
    <m/>
    <m/>
    <d v="2026-09-30T00:00:00"/>
    <s v="00"/>
    <m/>
    <x v="5"/>
    <s v="Industrial Insurance ER"/>
    <n v="1.24"/>
    <x v="1"/>
    <s v="Calculated"/>
    <n v="0"/>
    <s v="N"/>
    <n v="421.2"/>
  </r>
  <r>
    <m/>
    <m/>
    <m/>
    <m/>
    <m/>
    <m/>
    <d v="2026-09-30T00:00:00"/>
    <s v="00"/>
    <m/>
    <x v="7"/>
    <s v="MedAid &amp; Suppl Pension ER"/>
    <n v="0.83"/>
    <x v="1"/>
    <s v="Calculated"/>
    <n v="0"/>
    <s v="N"/>
    <n v="421.2"/>
  </r>
  <r>
    <m/>
    <m/>
    <m/>
    <m/>
    <m/>
    <m/>
    <d v="2026-09-30T00:00:00"/>
    <s v="00"/>
    <m/>
    <x v="3"/>
    <s v="PFML - Medical Leave EE"/>
    <n v="1.05"/>
    <x v="0"/>
    <s v="Calculated"/>
    <n v="0"/>
    <s v="N"/>
    <n v="396.9"/>
  </r>
  <r>
    <m/>
    <m/>
    <m/>
    <m/>
    <m/>
    <m/>
    <d v="2026-09-30T00:00:00"/>
    <s v="00"/>
    <m/>
    <x v="2"/>
    <s v="MedAid &amp; Suppl Pension EE"/>
    <n v="3.22"/>
    <x v="0"/>
    <s v="Calculated"/>
    <n v="0"/>
    <s v="N"/>
    <n v="396.9"/>
  </r>
  <r>
    <m/>
    <m/>
    <m/>
    <m/>
    <m/>
    <m/>
    <d v="2026-09-30T00:00:00"/>
    <s v="00"/>
    <m/>
    <x v="0"/>
    <s v="PFML - Family Leave EE"/>
    <n v="2.16"/>
    <x v="0"/>
    <s v="Calculated"/>
    <n v="0"/>
    <s v="N"/>
    <n v="396.9"/>
  </r>
  <r>
    <m/>
    <m/>
    <m/>
    <m/>
    <m/>
    <m/>
    <d v="2026-09-30T00:00:00"/>
    <s v="00"/>
    <m/>
    <x v="6"/>
    <s v="PFML - Medical Leave ER"/>
    <n v="1.28"/>
    <x v="1"/>
    <s v="Calculated"/>
    <n v="0"/>
    <s v="N"/>
    <n v="396.9"/>
  </r>
  <r>
    <m/>
    <m/>
    <m/>
    <m/>
    <m/>
    <m/>
    <d v="2026-09-30T00:00:00"/>
    <s v="00"/>
    <m/>
    <x v="7"/>
    <s v="MedAid &amp; Suppl Pension ER"/>
    <n v="3.22"/>
    <x v="1"/>
    <s v="Calculated"/>
    <n v="0"/>
    <s v="N"/>
    <n v="396.9"/>
  </r>
  <r>
    <m/>
    <m/>
    <m/>
    <m/>
    <m/>
    <m/>
    <d v="2026-09-30T00:00:00"/>
    <s v="00"/>
    <m/>
    <x v="5"/>
    <s v="Industrial Insurance ER"/>
    <n v="4.78"/>
    <x v="1"/>
    <s v="Calculated"/>
    <n v="0"/>
    <s v="N"/>
    <n v="396.9"/>
  </r>
  <r>
    <m/>
    <m/>
    <m/>
    <m/>
    <m/>
    <m/>
    <d v="2026-09-30T00:00:00"/>
    <s v="00"/>
    <m/>
    <x v="0"/>
    <s v="PFML - Family Leave EE"/>
    <n v="2.13"/>
    <x v="0"/>
    <s v="Calculated"/>
    <n v="0"/>
    <s v="N"/>
    <n v="391.95"/>
  </r>
  <r>
    <m/>
    <m/>
    <m/>
    <m/>
    <m/>
    <m/>
    <d v="2026-09-30T00:00:00"/>
    <s v="00"/>
    <m/>
    <x v="2"/>
    <s v="MedAid &amp; Suppl Pension EE"/>
    <n v="0.77"/>
    <x v="0"/>
    <s v="Calculated"/>
    <n v="0"/>
    <s v="N"/>
    <n v="391.95"/>
  </r>
  <r>
    <m/>
    <m/>
    <m/>
    <m/>
    <m/>
    <m/>
    <d v="2026-09-30T00:00:00"/>
    <s v="00"/>
    <m/>
    <x v="3"/>
    <s v="PFML - Medical Leave EE"/>
    <n v="1.03"/>
    <x v="0"/>
    <s v="Calculated"/>
    <n v="0"/>
    <s v="N"/>
    <n v="391.95"/>
  </r>
  <r>
    <m/>
    <m/>
    <m/>
    <m/>
    <m/>
    <m/>
    <d v="2026-09-30T00:00:00"/>
    <s v="00"/>
    <m/>
    <x v="7"/>
    <s v="MedAid &amp; Suppl Pension ER"/>
    <n v="0.77"/>
    <x v="1"/>
    <s v="Calculated"/>
    <n v="0"/>
    <s v="N"/>
    <n v="391.95"/>
  </r>
  <r>
    <m/>
    <m/>
    <m/>
    <m/>
    <m/>
    <m/>
    <d v="2026-09-30T00:00:00"/>
    <s v="00"/>
    <m/>
    <x v="5"/>
    <s v="Industrial Insurance ER"/>
    <n v="1.1499999999999999"/>
    <x v="1"/>
    <s v="Calculated"/>
    <n v="0"/>
    <s v="N"/>
    <n v="391.95"/>
  </r>
  <r>
    <m/>
    <m/>
    <m/>
    <m/>
    <m/>
    <m/>
    <d v="2026-09-30T00:00:00"/>
    <s v="00"/>
    <m/>
    <x v="6"/>
    <s v="PFML - Medical Leave ER"/>
    <n v="1.27"/>
    <x v="1"/>
    <s v="Calculated"/>
    <n v="0"/>
    <s v="N"/>
    <n v="391.95"/>
  </r>
  <r>
    <m/>
    <m/>
    <m/>
    <m/>
    <m/>
    <m/>
    <d v="2026-09-30T00:00:00"/>
    <s v="00"/>
    <m/>
    <x v="13"/>
    <s v="MetLife"/>
    <n v="68.19"/>
    <x v="0"/>
    <s v="Calculated"/>
    <n v="0"/>
    <s v="N"/>
    <n v="4403.16"/>
  </r>
  <r>
    <m/>
    <m/>
    <m/>
    <m/>
    <m/>
    <m/>
    <d v="2026-09-30T00:00:00"/>
    <s v="00"/>
    <m/>
    <x v="0"/>
    <s v="PFML - Family Leave EE"/>
    <n v="23.91"/>
    <x v="0"/>
    <s v="Calculated"/>
    <n v="0"/>
    <s v="N"/>
    <n v="4403.16"/>
  </r>
  <r>
    <m/>
    <m/>
    <m/>
    <m/>
    <m/>
    <m/>
    <d v="2026-09-30T00:00:00"/>
    <s v="00"/>
    <m/>
    <x v="3"/>
    <s v="PFML - Medical Leave EE"/>
    <n v="11.62"/>
    <x v="0"/>
    <s v="Calculated"/>
    <n v="0"/>
    <s v="N"/>
    <n v="4403.16"/>
  </r>
  <r>
    <m/>
    <m/>
    <m/>
    <m/>
    <m/>
    <m/>
    <d v="2026-09-30T00:00:00"/>
    <s v="00"/>
    <m/>
    <x v="21"/>
    <s v="Foundation - Bates"/>
    <n v="20"/>
    <x v="0"/>
    <s v="Calculated"/>
    <n v="0"/>
    <s v="N"/>
    <n v="4403.16"/>
  </r>
  <r>
    <m/>
    <m/>
    <m/>
    <m/>
    <m/>
    <m/>
    <d v="2026-09-30T00:00:00"/>
    <s v="00"/>
    <m/>
    <x v="1"/>
    <s v="Dues - AFT 4184 Category G-H"/>
    <n v="60.67"/>
    <x v="0"/>
    <s v="Calculated"/>
    <n v="0"/>
    <s v="N"/>
    <n v="4403.16"/>
  </r>
  <r>
    <m/>
    <m/>
    <m/>
    <m/>
    <m/>
    <m/>
    <d v="2026-09-30T00:00:00"/>
    <s v="00"/>
    <m/>
    <x v="2"/>
    <s v="MedAid &amp; Suppl Pension EE"/>
    <n v="11.15"/>
    <x v="0"/>
    <s v="Calculated"/>
    <n v="0"/>
    <s v="N"/>
    <n v="4403.16"/>
  </r>
  <r>
    <m/>
    <m/>
    <m/>
    <m/>
    <m/>
    <m/>
    <d v="2026-09-30T00:00:00"/>
    <s v="00"/>
    <m/>
    <x v="7"/>
    <s v="MedAid &amp; Suppl Pension ER"/>
    <n v="11.15"/>
    <x v="1"/>
    <s v="Calculated"/>
    <n v="0"/>
    <s v="N"/>
    <n v="4403.16"/>
  </r>
  <r>
    <m/>
    <m/>
    <m/>
    <m/>
    <m/>
    <m/>
    <d v="2026-09-30T00:00:00"/>
    <s v="00"/>
    <m/>
    <x v="6"/>
    <s v="PFML - Medical Leave ER"/>
    <n v="14.22"/>
    <x v="1"/>
    <s v="Calculated"/>
    <n v="0"/>
    <s v="N"/>
    <n v="4403.16"/>
  </r>
  <r>
    <m/>
    <m/>
    <m/>
    <m/>
    <m/>
    <m/>
    <d v="2026-09-30T00:00:00"/>
    <s v="00"/>
    <m/>
    <x v="5"/>
    <s v="Industrial Insurance ER"/>
    <n v="16.54"/>
    <x v="1"/>
    <s v="Calculated"/>
    <n v="0"/>
    <s v="N"/>
    <n v="4403.16"/>
  </r>
  <r>
    <m/>
    <m/>
    <m/>
    <m/>
    <m/>
    <m/>
    <d v="2026-09-30T00:00:00"/>
    <s v="00"/>
    <m/>
    <x v="4"/>
    <s v="HERP Supplemental Funding"/>
    <n v="5.72"/>
    <x v="1"/>
    <s v="Calculated"/>
    <n v="0"/>
    <s v="N"/>
    <n v="4403.16"/>
  </r>
  <r>
    <m/>
    <m/>
    <m/>
    <m/>
    <m/>
    <m/>
    <d v="2026-09-30T00:00:00"/>
    <s v="10"/>
    <s v="C"/>
    <x v="27"/>
    <s v="Kaiser WA Classic"/>
    <n v="70.5"/>
    <x v="2"/>
    <s v="Calculated"/>
    <n v="0"/>
    <s v="N"/>
    <n v="4403.16"/>
  </r>
  <r>
    <m/>
    <m/>
    <m/>
    <m/>
    <m/>
    <m/>
    <d v="2026-09-30T00:00:00"/>
    <s v="31"/>
    <s v="OLTD17"/>
    <x v="9"/>
    <s v="Long Term Disability"/>
    <n v="12.66"/>
    <x v="0"/>
    <s v="Calculated"/>
    <n v="0"/>
    <s v="N"/>
    <n v="4403.16"/>
  </r>
  <r>
    <m/>
    <m/>
    <m/>
    <m/>
    <m/>
    <m/>
    <d v="2026-09-30T00:00:00"/>
    <s v="46"/>
    <s v="SAV01"/>
    <x v="23"/>
    <s v="SBVIP Pre &amp; After Tax"/>
    <n v="100"/>
    <x v="2"/>
    <s v="Calculated"/>
    <n v="0"/>
    <s v="N"/>
    <n v="4403.16"/>
  </r>
  <r>
    <m/>
    <m/>
    <m/>
    <m/>
    <m/>
    <m/>
    <d v="2026-09-30T00:00:00"/>
    <s v="7X"/>
    <s v="SBRP3"/>
    <x v="10"/>
    <s v="SBRP (TIAA-CREF)"/>
    <n v="440.32"/>
    <x v="2"/>
    <s v="Calculated"/>
    <n v="0"/>
    <s v="N"/>
    <n v="4403.16"/>
  </r>
  <r>
    <m/>
    <m/>
    <m/>
    <m/>
    <m/>
    <m/>
    <d v="2026-09-30T00:00:00"/>
    <s v="7X"/>
    <s v="SBRP3"/>
    <x v="10"/>
    <s v="SBRP (TIAA-CREF)"/>
    <n v="440.32"/>
    <x v="1"/>
    <s v="Calculated"/>
    <n v="0"/>
    <s v="N"/>
    <n v="4403.16"/>
  </r>
  <r>
    <m/>
    <m/>
    <m/>
    <m/>
    <m/>
    <m/>
    <d v="2026-09-30T00:00:00"/>
    <s v="00"/>
    <m/>
    <x v="3"/>
    <s v="PFML - Medical Leave EE"/>
    <n v="11.55"/>
    <x v="0"/>
    <s v="Calculated"/>
    <n v="0"/>
    <s v="N"/>
    <n v="4375"/>
  </r>
  <r>
    <m/>
    <m/>
    <m/>
    <m/>
    <m/>
    <m/>
    <d v="2026-09-30T00:00:00"/>
    <s v="00"/>
    <m/>
    <x v="2"/>
    <s v="MedAid &amp; Suppl Pension EE"/>
    <n v="11.15"/>
    <x v="0"/>
    <s v="Calculated"/>
    <n v="0"/>
    <s v="N"/>
    <n v="4375"/>
  </r>
  <r>
    <m/>
    <m/>
    <m/>
    <m/>
    <m/>
    <m/>
    <d v="2026-09-30T00:00:00"/>
    <s v="00"/>
    <m/>
    <x v="0"/>
    <s v="PFML - Family Leave EE"/>
    <n v="23.76"/>
    <x v="0"/>
    <s v="Calculated"/>
    <n v="0"/>
    <s v="N"/>
    <n v="4375"/>
  </r>
  <r>
    <m/>
    <m/>
    <m/>
    <m/>
    <m/>
    <m/>
    <d v="2026-09-30T00:00:00"/>
    <s v="00"/>
    <m/>
    <x v="4"/>
    <s v="HERP Supplemental Funding"/>
    <n v="5.69"/>
    <x v="1"/>
    <s v="Calculated"/>
    <n v="0"/>
    <s v="N"/>
    <n v="4375"/>
  </r>
  <r>
    <m/>
    <m/>
    <m/>
    <m/>
    <m/>
    <m/>
    <d v="2026-09-30T00:00:00"/>
    <s v="00"/>
    <m/>
    <x v="5"/>
    <s v="Industrial Insurance ER"/>
    <n v="16.54"/>
    <x v="1"/>
    <s v="Calculated"/>
    <n v="0"/>
    <s v="N"/>
    <n v="4375"/>
  </r>
  <r>
    <m/>
    <m/>
    <m/>
    <m/>
    <m/>
    <m/>
    <d v="2026-09-30T00:00:00"/>
    <s v="00"/>
    <m/>
    <x v="6"/>
    <s v="PFML - Medical Leave ER"/>
    <n v="14.13"/>
    <x v="1"/>
    <s v="Calculated"/>
    <n v="0"/>
    <s v="N"/>
    <n v="4375"/>
  </r>
  <r>
    <m/>
    <m/>
    <m/>
    <m/>
    <m/>
    <m/>
    <d v="2026-09-30T00:00:00"/>
    <s v="00"/>
    <m/>
    <x v="7"/>
    <s v="MedAid &amp; Suppl Pension ER"/>
    <n v="11.15"/>
    <x v="1"/>
    <s v="Calculated"/>
    <n v="0"/>
    <s v="N"/>
    <n v="4375"/>
  </r>
  <r>
    <m/>
    <m/>
    <m/>
    <m/>
    <m/>
    <m/>
    <d v="2026-09-30T00:00:00"/>
    <s v="10"/>
    <s v="C1"/>
    <x v="18"/>
    <s v="Kaiser WA SoundChoice"/>
    <n v="51"/>
    <x v="2"/>
    <s v="Calculated"/>
    <n v="0"/>
    <s v="N"/>
    <n v="4375"/>
  </r>
  <r>
    <m/>
    <m/>
    <m/>
    <m/>
    <m/>
    <m/>
    <d v="2026-09-30T00:00:00"/>
    <s v="7X"/>
    <s v="SBRP1"/>
    <x v="10"/>
    <s v="SBRP (TIAA-CREF)"/>
    <n v="218.75"/>
    <x v="2"/>
    <s v="Calculated"/>
    <n v="0"/>
    <s v="N"/>
    <n v="4375"/>
  </r>
  <r>
    <m/>
    <m/>
    <m/>
    <m/>
    <m/>
    <m/>
    <d v="2026-09-30T00:00:00"/>
    <s v="7X"/>
    <s v="SBRP1"/>
    <x v="10"/>
    <s v="SBRP (TIAA-CREF)"/>
    <n v="218.75"/>
    <x v="1"/>
    <s v="Calculated"/>
    <n v="0"/>
    <s v="N"/>
    <n v="4375"/>
  </r>
  <r>
    <m/>
    <m/>
    <m/>
    <m/>
    <m/>
    <m/>
    <d v="2026-09-30T00:00:00"/>
    <s v="00"/>
    <m/>
    <x v="13"/>
    <s v="MetLife"/>
    <n v="14.37"/>
    <x v="0"/>
    <s v="Calculated"/>
    <n v="0"/>
    <s v="N"/>
    <n v="5790.77"/>
  </r>
  <r>
    <m/>
    <m/>
    <m/>
    <m/>
    <m/>
    <m/>
    <d v="2026-09-30T00:00:00"/>
    <s v="00"/>
    <m/>
    <x v="0"/>
    <s v="PFML - Family Leave EE"/>
    <n v="31.44"/>
    <x v="0"/>
    <s v="Calculated"/>
    <n v="0"/>
    <s v="N"/>
    <n v="5790.77"/>
  </r>
  <r>
    <m/>
    <m/>
    <m/>
    <m/>
    <m/>
    <m/>
    <d v="2026-09-30T00:00:00"/>
    <s v="00"/>
    <m/>
    <x v="2"/>
    <s v="MedAid &amp; Suppl Pension EE"/>
    <n v="11.15"/>
    <x v="0"/>
    <s v="Calculated"/>
    <n v="0"/>
    <s v="N"/>
    <n v="5790.77"/>
  </r>
  <r>
    <m/>
    <m/>
    <m/>
    <m/>
    <m/>
    <m/>
    <d v="2026-09-30T00:00:00"/>
    <s v="00"/>
    <m/>
    <x v="3"/>
    <s v="PFML - Medical Leave EE"/>
    <n v="15.29"/>
    <x v="0"/>
    <s v="Calculated"/>
    <n v="0"/>
    <s v="N"/>
    <n v="5790.77"/>
  </r>
  <r>
    <m/>
    <m/>
    <m/>
    <m/>
    <m/>
    <m/>
    <d v="2026-09-30T00:00:00"/>
    <s v="00"/>
    <m/>
    <x v="7"/>
    <s v="MedAid &amp; Suppl Pension ER"/>
    <n v="11.15"/>
    <x v="1"/>
    <s v="Calculated"/>
    <n v="0"/>
    <s v="N"/>
    <n v="5790.77"/>
  </r>
  <r>
    <m/>
    <m/>
    <m/>
    <m/>
    <m/>
    <m/>
    <d v="2026-09-30T00:00:00"/>
    <s v="00"/>
    <m/>
    <x v="5"/>
    <s v="Industrial Insurance ER"/>
    <n v="16.54"/>
    <x v="1"/>
    <s v="Calculated"/>
    <n v="0"/>
    <s v="N"/>
    <n v="5790.77"/>
  </r>
  <r>
    <m/>
    <m/>
    <m/>
    <m/>
    <m/>
    <m/>
    <d v="2026-09-30T00:00:00"/>
    <s v="00"/>
    <m/>
    <x v="6"/>
    <s v="PFML - Medical Leave ER"/>
    <n v="18.7"/>
    <x v="1"/>
    <s v="Calculated"/>
    <n v="0"/>
    <s v="N"/>
    <n v="5790.77"/>
  </r>
  <r>
    <m/>
    <m/>
    <m/>
    <m/>
    <m/>
    <m/>
    <d v="2026-09-30T00:00:00"/>
    <s v="10"/>
    <s v="CV"/>
    <x v="37"/>
    <s v="Kaiser WA Value"/>
    <n v="131.5"/>
    <x v="2"/>
    <s v="Calculated"/>
    <n v="0"/>
    <s v="N"/>
    <n v="5790.77"/>
  </r>
  <r>
    <m/>
    <m/>
    <m/>
    <m/>
    <m/>
    <m/>
    <d v="2026-09-30T00:00:00"/>
    <s v="31"/>
    <s v="OLTD11"/>
    <x v="9"/>
    <s v="Long Term Disability"/>
    <n v="22.59"/>
    <x v="0"/>
    <s v="Calculated"/>
    <n v="0"/>
    <s v="N"/>
    <n v="5790.77"/>
  </r>
  <r>
    <m/>
    <m/>
    <m/>
    <m/>
    <m/>
    <m/>
    <d v="2026-09-30T00:00:00"/>
    <s v="60"/>
    <s v="FSA01"/>
    <x v="14"/>
    <s v="Flexible Spending Account"/>
    <n v="41.67"/>
    <x v="2"/>
    <s v="Calculated"/>
    <n v="0"/>
    <s v="N"/>
    <n v="5790.77"/>
  </r>
  <r>
    <m/>
    <m/>
    <m/>
    <m/>
    <m/>
    <m/>
    <d v="2026-09-30T00:00:00"/>
    <s v="7Z"/>
    <s v="PER2"/>
    <x v="15"/>
    <s v="PERS Plan 2"/>
    <n v="311.54000000000002"/>
    <x v="2"/>
    <s v="Calculated"/>
    <n v="0"/>
    <s v="N"/>
    <n v="5790.77"/>
  </r>
  <r>
    <m/>
    <m/>
    <m/>
    <m/>
    <m/>
    <m/>
    <d v="2026-09-30T00:00:00"/>
    <s v="7Z"/>
    <s v="PER2"/>
    <x v="15"/>
    <s v="PERS Plan 2"/>
    <n v="323.12"/>
    <x v="1"/>
    <s v="Calculated"/>
    <n v="0"/>
    <s v="N"/>
    <n v="5790.77"/>
  </r>
  <r>
    <m/>
    <m/>
    <m/>
    <m/>
    <m/>
    <m/>
    <d v="2026-09-30T00:00:00"/>
    <s v="00"/>
    <m/>
    <x v="1"/>
    <s v="Dues - AFT 4184 Category G-H"/>
    <n v="57.42"/>
    <x v="0"/>
    <s v="Calculated"/>
    <n v="0"/>
    <s v="N"/>
    <n v="3778.63"/>
  </r>
  <r>
    <m/>
    <m/>
    <m/>
    <m/>
    <m/>
    <m/>
    <d v="2026-09-30T00:00:00"/>
    <s v="00"/>
    <m/>
    <x v="0"/>
    <s v="PFML - Family Leave EE"/>
    <n v="20.52"/>
    <x v="0"/>
    <s v="Calculated"/>
    <n v="0"/>
    <s v="N"/>
    <n v="3778.63"/>
  </r>
  <r>
    <m/>
    <m/>
    <m/>
    <m/>
    <m/>
    <m/>
    <d v="2026-09-30T00:00:00"/>
    <s v="00"/>
    <m/>
    <x v="3"/>
    <s v="PFML - Medical Leave EE"/>
    <n v="9.98"/>
    <x v="0"/>
    <s v="Calculated"/>
    <n v="0"/>
    <s v="N"/>
    <n v="3778.63"/>
  </r>
  <r>
    <m/>
    <m/>
    <m/>
    <m/>
    <m/>
    <m/>
    <d v="2026-09-30T00:00:00"/>
    <s v="00"/>
    <m/>
    <x v="2"/>
    <s v="MedAid &amp; Suppl Pension EE"/>
    <n v="11.15"/>
    <x v="0"/>
    <s v="Calculated"/>
    <n v="0"/>
    <s v="N"/>
    <n v="3778.63"/>
  </r>
  <r>
    <m/>
    <m/>
    <m/>
    <m/>
    <m/>
    <m/>
    <d v="2026-09-30T00:00:00"/>
    <s v="00"/>
    <m/>
    <x v="6"/>
    <s v="PFML - Medical Leave ER"/>
    <n v="12.2"/>
    <x v="1"/>
    <s v="Calculated"/>
    <n v="0"/>
    <s v="N"/>
    <n v="3778.63"/>
  </r>
  <r>
    <m/>
    <m/>
    <m/>
    <m/>
    <m/>
    <m/>
    <d v="2026-09-30T00:00:00"/>
    <s v="00"/>
    <m/>
    <x v="7"/>
    <s v="MedAid &amp; Suppl Pension ER"/>
    <n v="11.15"/>
    <x v="1"/>
    <s v="Calculated"/>
    <n v="0"/>
    <s v="N"/>
    <n v="3778.63"/>
  </r>
  <r>
    <m/>
    <m/>
    <m/>
    <m/>
    <m/>
    <m/>
    <d v="2026-09-30T00:00:00"/>
    <s v="00"/>
    <m/>
    <x v="5"/>
    <s v="Industrial Insurance ER"/>
    <n v="16.54"/>
    <x v="1"/>
    <s v="Calculated"/>
    <n v="0"/>
    <s v="N"/>
    <n v="3778.63"/>
  </r>
  <r>
    <m/>
    <m/>
    <m/>
    <m/>
    <m/>
    <m/>
    <d v="2026-09-30T00:00:00"/>
    <s v="00"/>
    <m/>
    <x v="4"/>
    <s v="HERP Supplemental Funding"/>
    <n v="4.91"/>
    <x v="1"/>
    <s v="Calculated"/>
    <n v="0"/>
    <s v="N"/>
    <n v="3778.63"/>
  </r>
  <r>
    <m/>
    <m/>
    <m/>
    <m/>
    <m/>
    <m/>
    <d v="2026-09-30T00:00:00"/>
    <s v="49"/>
    <s v="SAV02"/>
    <x v="11"/>
    <s v="Wa State Deferred Comp Plan"/>
    <n v="113.36"/>
    <x v="2"/>
    <s v="Calculated"/>
    <n v="0"/>
    <s v="N"/>
    <n v="3778.63"/>
  </r>
  <r>
    <m/>
    <m/>
    <m/>
    <m/>
    <m/>
    <m/>
    <d v="2026-09-30T00:00:00"/>
    <s v="7X"/>
    <s v="SBRP2"/>
    <x v="10"/>
    <s v="SBRP (TIAA-CREF)"/>
    <n v="283.39999999999998"/>
    <x v="2"/>
    <s v="Calculated"/>
    <n v="0"/>
    <s v="N"/>
    <n v="3778.63"/>
  </r>
  <r>
    <m/>
    <m/>
    <m/>
    <m/>
    <m/>
    <m/>
    <d v="2026-09-30T00:00:00"/>
    <s v="7X"/>
    <s v="SBRP2"/>
    <x v="10"/>
    <s v="SBRP (TIAA-CREF)"/>
    <n v="283.39999999999998"/>
    <x v="1"/>
    <s v="Calculated"/>
    <n v="0"/>
    <s v="N"/>
    <n v="3778.63"/>
  </r>
  <r>
    <m/>
    <m/>
    <m/>
    <m/>
    <m/>
    <m/>
    <d v="2026-09-30T00:00:00"/>
    <s v="00"/>
    <m/>
    <x v="3"/>
    <s v="PFML - Medical Leave EE"/>
    <n v="2.54"/>
    <x v="0"/>
    <s v="Calculated"/>
    <n v="0"/>
    <s v="N"/>
    <n v="960.48"/>
  </r>
  <r>
    <m/>
    <m/>
    <m/>
    <m/>
    <m/>
    <m/>
    <d v="2026-09-30T00:00:00"/>
    <s v="00"/>
    <m/>
    <x v="0"/>
    <s v="PFML - Family Leave EE"/>
    <n v="5.22"/>
    <x v="0"/>
    <s v="Calculated"/>
    <n v="0"/>
    <s v="N"/>
    <n v="960.48"/>
  </r>
  <r>
    <m/>
    <m/>
    <m/>
    <m/>
    <m/>
    <m/>
    <d v="2026-09-30T00:00:00"/>
    <s v="00"/>
    <m/>
    <x v="2"/>
    <s v="MedAid &amp; Suppl Pension EE"/>
    <n v="7.81"/>
    <x v="0"/>
    <s v="Calculated"/>
    <n v="0"/>
    <s v="N"/>
    <n v="960.48"/>
  </r>
  <r>
    <m/>
    <m/>
    <m/>
    <m/>
    <m/>
    <m/>
    <d v="2026-09-30T00:00:00"/>
    <s v="00"/>
    <m/>
    <x v="5"/>
    <s v="Industrial Insurance ER"/>
    <n v="11.58"/>
    <x v="1"/>
    <s v="Calculated"/>
    <n v="0"/>
    <s v="N"/>
    <n v="960.48"/>
  </r>
  <r>
    <m/>
    <m/>
    <m/>
    <m/>
    <m/>
    <m/>
    <d v="2026-09-30T00:00:00"/>
    <s v="00"/>
    <m/>
    <x v="7"/>
    <s v="MedAid &amp; Suppl Pension ER"/>
    <n v="7.81"/>
    <x v="1"/>
    <s v="Calculated"/>
    <n v="0"/>
    <s v="N"/>
    <n v="960.48"/>
  </r>
  <r>
    <m/>
    <m/>
    <m/>
    <m/>
    <m/>
    <m/>
    <d v="2026-09-30T00:00:00"/>
    <s v="00"/>
    <m/>
    <x v="6"/>
    <s v="PFML - Medical Leave ER"/>
    <n v="3.1"/>
    <x v="1"/>
    <s v="Calculated"/>
    <n v="0"/>
    <s v="N"/>
    <n v="960.48"/>
  </r>
  <r>
    <m/>
    <m/>
    <m/>
    <m/>
    <m/>
    <m/>
    <d v="2026-09-30T00:00:00"/>
    <s v="00"/>
    <m/>
    <x v="2"/>
    <s v="MedAid &amp; Suppl Pension EE"/>
    <n v="11.15"/>
    <x v="0"/>
    <s v="Calculated"/>
    <n v="0"/>
    <s v="N"/>
    <n v="3960"/>
  </r>
  <r>
    <m/>
    <m/>
    <m/>
    <m/>
    <m/>
    <m/>
    <d v="2026-09-30T00:00:00"/>
    <s v="00"/>
    <m/>
    <x v="3"/>
    <s v="PFML - Medical Leave EE"/>
    <n v="10.45"/>
    <x v="0"/>
    <s v="Calculated"/>
    <n v="0"/>
    <s v="N"/>
    <n v="3960"/>
  </r>
  <r>
    <m/>
    <m/>
    <m/>
    <m/>
    <m/>
    <m/>
    <d v="2026-09-30T00:00:00"/>
    <s v="00"/>
    <m/>
    <x v="0"/>
    <s v="PFML - Family Leave EE"/>
    <n v="21.5"/>
    <x v="0"/>
    <s v="Calculated"/>
    <n v="0"/>
    <s v="N"/>
    <n v="3960"/>
  </r>
  <r>
    <m/>
    <m/>
    <m/>
    <m/>
    <m/>
    <m/>
    <d v="2026-09-30T00:00:00"/>
    <s v="00"/>
    <m/>
    <x v="6"/>
    <s v="PFML - Medical Leave ER"/>
    <n v="12.79"/>
    <x v="1"/>
    <s v="Calculated"/>
    <n v="0"/>
    <s v="N"/>
    <n v="3960"/>
  </r>
  <r>
    <m/>
    <m/>
    <m/>
    <m/>
    <m/>
    <m/>
    <d v="2026-09-30T00:00:00"/>
    <s v="00"/>
    <m/>
    <x v="7"/>
    <s v="MedAid &amp; Suppl Pension ER"/>
    <n v="11.15"/>
    <x v="1"/>
    <s v="Calculated"/>
    <n v="0"/>
    <s v="N"/>
    <n v="3960"/>
  </r>
  <r>
    <m/>
    <m/>
    <m/>
    <m/>
    <m/>
    <m/>
    <d v="2026-09-30T00:00:00"/>
    <s v="00"/>
    <m/>
    <x v="4"/>
    <s v="HERP Supplemental Funding"/>
    <n v="5.15"/>
    <x v="1"/>
    <s v="Calculated"/>
    <n v="0"/>
    <s v="N"/>
    <n v="3960"/>
  </r>
  <r>
    <m/>
    <m/>
    <m/>
    <m/>
    <m/>
    <m/>
    <d v="2026-09-30T00:00:00"/>
    <s v="00"/>
    <m/>
    <x v="5"/>
    <s v="Industrial Insurance ER"/>
    <n v="16.54"/>
    <x v="1"/>
    <s v="Calculated"/>
    <n v="0"/>
    <s v="N"/>
    <n v="3960"/>
  </r>
  <r>
    <m/>
    <m/>
    <m/>
    <m/>
    <m/>
    <m/>
    <d v="2026-09-30T00:00:00"/>
    <s v="10"/>
    <s v="U"/>
    <x v="8"/>
    <s v="Uniform Classic"/>
    <n v="72.5"/>
    <x v="2"/>
    <s v="Calculated"/>
    <n v="0"/>
    <s v="N"/>
    <n v="3960"/>
  </r>
  <r>
    <m/>
    <m/>
    <m/>
    <m/>
    <m/>
    <m/>
    <d v="2026-09-30T00:00:00"/>
    <s v="7X"/>
    <s v="SBRP2"/>
    <x v="10"/>
    <s v="SBRP (TIAA-CREF)"/>
    <n v="297"/>
    <x v="2"/>
    <s v="Calculated"/>
    <n v="0"/>
    <s v="N"/>
    <n v="3960"/>
  </r>
  <r>
    <m/>
    <m/>
    <m/>
    <m/>
    <m/>
    <m/>
    <d v="2026-09-30T00:00:00"/>
    <s v="7X"/>
    <s v="SBRP2"/>
    <x v="10"/>
    <s v="SBRP (TIAA-CREF)"/>
    <n v="297"/>
    <x v="1"/>
    <s v="Calculated"/>
    <n v="0"/>
    <s v="N"/>
    <n v="3960"/>
  </r>
  <r>
    <m/>
    <m/>
    <m/>
    <m/>
    <m/>
    <m/>
    <d v="2026-09-30T00:00:00"/>
    <s v="00"/>
    <m/>
    <x v="3"/>
    <s v="PFML - Medical Leave EE"/>
    <n v="6.66"/>
    <x v="0"/>
    <s v="Calculated"/>
    <n v="0"/>
    <s v="N"/>
    <n v="2522.04"/>
  </r>
  <r>
    <m/>
    <m/>
    <m/>
    <m/>
    <m/>
    <m/>
    <d v="2026-09-30T00:00:00"/>
    <s v="00"/>
    <m/>
    <x v="2"/>
    <s v="MedAid &amp; Suppl Pension EE"/>
    <n v="11.15"/>
    <x v="0"/>
    <s v="Calculated"/>
    <n v="0"/>
    <s v="N"/>
    <n v="2522.04"/>
  </r>
  <r>
    <m/>
    <m/>
    <m/>
    <m/>
    <m/>
    <m/>
    <d v="2026-09-30T00:00:00"/>
    <s v="00"/>
    <m/>
    <x v="0"/>
    <s v="PFML - Family Leave EE"/>
    <n v="13.69"/>
    <x v="0"/>
    <s v="Calculated"/>
    <n v="0"/>
    <s v="N"/>
    <n v="2522.04"/>
  </r>
  <r>
    <m/>
    <m/>
    <m/>
    <m/>
    <m/>
    <m/>
    <d v="2026-09-30T00:00:00"/>
    <s v="00"/>
    <m/>
    <x v="6"/>
    <s v="PFML - Medical Leave ER"/>
    <n v="8.15"/>
    <x v="1"/>
    <s v="Calculated"/>
    <n v="0"/>
    <s v="N"/>
    <n v="2522.04"/>
  </r>
  <r>
    <m/>
    <m/>
    <m/>
    <m/>
    <m/>
    <m/>
    <d v="2026-09-30T00:00:00"/>
    <s v="00"/>
    <m/>
    <x v="7"/>
    <s v="MedAid &amp; Suppl Pension ER"/>
    <n v="11.15"/>
    <x v="1"/>
    <s v="Calculated"/>
    <n v="0"/>
    <s v="N"/>
    <n v="2522.04"/>
  </r>
  <r>
    <m/>
    <m/>
    <m/>
    <m/>
    <m/>
    <m/>
    <d v="2026-09-30T00:00:00"/>
    <s v="00"/>
    <m/>
    <x v="5"/>
    <s v="Industrial Insurance ER"/>
    <n v="16.54"/>
    <x v="1"/>
    <s v="Calculated"/>
    <n v="0"/>
    <s v="N"/>
    <n v="2522.04"/>
  </r>
  <r>
    <m/>
    <m/>
    <m/>
    <m/>
    <m/>
    <m/>
    <d v="2026-09-30T00:00:00"/>
    <s v="10"/>
    <s v="U"/>
    <x v="8"/>
    <s v="Uniform Classic"/>
    <n v="72.5"/>
    <x v="2"/>
    <s v="Calculated"/>
    <n v="0"/>
    <s v="N"/>
    <n v="2522.04"/>
  </r>
  <r>
    <m/>
    <m/>
    <m/>
    <m/>
    <m/>
    <m/>
    <d v="2026-09-30T00:00:00"/>
    <s v="31"/>
    <s v="OLTD11"/>
    <x v="9"/>
    <s v="Long Term Disability"/>
    <n v="9.84"/>
    <x v="0"/>
    <s v="Calculated"/>
    <n v="0"/>
    <s v="N"/>
    <n v="2522.04"/>
  </r>
  <r>
    <m/>
    <m/>
    <m/>
    <m/>
    <m/>
    <m/>
    <d v="2026-09-30T00:00:00"/>
    <s v="7Z"/>
    <s v="PER2"/>
    <x v="15"/>
    <s v="PERS Plan 2"/>
    <n v="135.69"/>
    <x v="2"/>
    <s v="Calculated"/>
    <n v="0"/>
    <s v="N"/>
    <n v="2522.04"/>
  </r>
  <r>
    <m/>
    <m/>
    <m/>
    <m/>
    <m/>
    <m/>
    <d v="2026-09-30T00:00:00"/>
    <s v="7Z"/>
    <s v="PER2"/>
    <x v="15"/>
    <s v="PERS Plan 2"/>
    <n v="140.72999999999999"/>
    <x v="1"/>
    <s v="Calculated"/>
    <n v="0"/>
    <s v="N"/>
    <n v="2522.04"/>
  </r>
  <r>
    <m/>
    <m/>
    <m/>
    <m/>
    <m/>
    <m/>
    <d v="2026-09-30T00:00:00"/>
    <s v="00"/>
    <m/>
    <x v="0"/>
    <s v="PFML - Family Leave EE"/>
    <n v="20.02"/>
    <x v="0"/>
    <s v="Calculated"/>
    <n v="0"/>
    <s v="N"/>
    <n v="3687.37"/>
  </r>
  <r>
    <m/>
    <m/>
    <m/>
    <m/>
    <m/>
    <m/>
    <d v="2026-09-30T00:00:00"/>
    <s v="00"/>
    <m/>
    <x v="2"/>
    <s v="MedAid &amp; Suppl Pension EE"/>
    <n v="11.15"/>
    <x v="0"/>
    <s v="Calculated"/>
    <n v="0"/>
    <s v="N"/>
    <n v="3687.37"/>
  </r>
  <r>
    <m/>
    <m/>
    <m/>
    <m/>
    <m/>
    <m/>
    <d v="2026-09-30T00:00:00"/>
    <s v="00"/>
    <m/>
    <x v="1"/>
    <s v="Dues - AFT 4184 Category G-H"/>
    <n v="57.42"/>
    <x v="0"/>
    <s v="Calculated"/>
    <n v="0"/>
    <s v="N"/>
    <n v="3687.37"/>
  </r>
  <r>
    <m/>
    <m/>
    <m/>
    <m/>
    <m/>
    <m/>
    <d v="2026-09-30T00:00:00"/>
    <s v="00"/>
    <m/>
    <x v="3"/>
    <s v="PFML - Medical Leave EE"/>
    <n v="9.73"/>
    <x v="0"/>
    <s v="Calculated"/>
    <n v="0"/>
    <s v="N"/>
    <n v="3687.37"/>
  </r>
  <r>
    <m/>
    <m/>
    <m/>
    <m/>
    <m/>
    <m/>
    <d v="2026-09-30T00:00:00"/>
    <s v="00"/>
    <m/>
    <x v="5"/>
    <s v="Industrial Insurance ER"/>
    <n v="16.54"/>
    <x v="1"/>
    <s v="Calculated"/>
    <n v="0"/>
    <s v="N"/>
    <n v="3687.37"/>
  </r>
  <r>
    <m/>
    <m/>
    <m/>
    <m/>
    <m/>
    <m/>
    <d v="2026-09-30T00:00:00"/>
    <s v="00"/>
    <m/>
    <x v="7"/>
    <s v="MedAid &amp; Suppl Pension ER"/>
    <n v="11.15"/>
    <x v="1"/>
    <s v="Calculated"/>
    <n v="0"/>
    <s v="N"/>
    <n v="3687.37"/>
  </r>
  <r>
    <m/>
    <m/>
    <m/>
    <m/>
    <m/>
    <m/>
    <d v="2026-09-30T00:00:00"/>
    <s v="00"/>
    <m/>
    <x v="6"/>
    <s v="PFML - Medical Leave ER"/>
    <n v="11.91"/>
    <x v="1"/>
    <s v="Calculated"/>
    <n v="0"/>
    <s v="N"/>
    <n v="3687.37"/>
  </r>
  <r>
    <m/>
    <m/>
    <m/>
    <m/>
    <m/>
    <m/>
    <d v="2026-09-30T00:00:00"/>
    <s v="00"/>
    <m/>
    <x v="4"/>
    <s v="HERP Supplemental Funding"/>
    <n v="4.79"/>
    <x v="1"/>
    <s v="Calculated"/>
    <n v="0"/>
    <s v="N"/>
    <n v="3687.37"/>
  </r>
  <r>
    <m/>
    <m/>
    <m/>
    <m/>
    <m/>
    <m/>
    <d v="2026-09-30T00:00:00"/>
    <s v="10"/>
    <s v="U"/>
    <x v="8"/>
    <s v="Uniform Classic"/>
    <n v="72.5"/>
    <x v="2"/>
    <s v="Calculated"/>
    <n v="0"/>
    <s v="N"/>
    <n v="3687.37"/>
  </r>
  <r>
    <m/>
    <m/>
    <m/>
    <m/>
    <m/>
    <m/>
    <d v="2026-09-30T00:00:00"/>
    <s v="7X"/>
    <s v="SBRP3"/>
    <x v="10"/>
    <s v="SBRP (TIAA-CREF)"/>
    <n v="368.74"/>
    <x v="2"/>
    <s v="Calculated"/>
    <n v="0"/>
    <s v="N"/>
    <n v="3687.37"/>
  </r>
  <r>
    <m/>
    <m/>
    <m/>
    <m/>
    <m/>
    <m/>
    <d v="2026-09-30T00:00:00"/>
    <s v="7X"/>
    <s v="SBRP3"/>
    <x v="10"/>
    <s v="SBRP (TIAA-CREF)"/>
    <n v="368.74"/>
    <x v="1"/>
    <s v="Calculated"/>
    <n v="0"/>
    <s v="N"/>
    <n v="3687.37"/>
  </r>
  <r>
    <m/>
    <m/>
    <m/>
    <m/>
    <m/>
    <m/>
    <d v="2026-09-30T00:00:00"/>
    <s v="00"/>
    <m/>
    <x v="0"/>
    <s v="PFML - Family Leave EE"/>
    <n v="22.63"/>
    <x v="0"/>
    <s v="Calculated"/>
    <n v="0"/>
    <s v="N"/>
    <n v="4168.1000000000004"/>
  </r>
  <r>
    <m/>
    <m/>
    <m/>
    <m/>
    <m/>
    <m/>
    <d v="2026-09-30T00:00:00"/>
    <s v="00"/>
    <m/>
    <x v="1"/>
    <s v="Dues - AFT 4184 Category G-H"/>
    <n v="57.42"/>
    <x v="0"/>
    <s v="Calculated"/>
    <n v="0"/>
    <s v="N"/>
    <n v="4168.1000000000004"/>
  </r>
  <r>
    <m/>
    <m/>
    <m/>
    <m/>
    <m/>
    <m/>
    <d v="2026-09-30T00:00:00"/>
    <s v="00"/>
    <m/>
    <x v="2"/>
    <s v="MedAid &amp; Suppl Pension EE"/>
    <n v="11.15"/>
    <x v="0"/>
    <s v="Calculated"/>
    <n v="0"/>
    <s v="N"/>
    <n v="4168.1000000000004"/>
  </r>
  <r>
    <m/>
    <m/>
    <m/>
    <m/>
    <m/>
    <m/>
    <d v="2026-09-30T00:00:00"/>
    <s v="00"/>
    <m/>
    <x v="3"/>
    <s v="PFML - Medical Leave EE"/>
    <n v="11"/>
    <x v="0"/>
    <s v="Calculated"/>
    <n v="0"/>
    <s v="N"/>
    <n v="4168.1000000000004"/>
  </r>
  <r>
    <m/>
    <m/>
    <m/>
    <m/>
    <m/>
    <m/>
    <d v="2026-09-30T00:00:00"/>
    <s v="00"/>
    <m/>
    <x v="6"/>
    <s v="PFML - Medical Leave ER"/>
    <n v="13.46"/>
    <x v="1"/>
    <s v="Calculated"/>
    <n v="0"/>
    <s v="N"/>
    <n v="4168.1000000000004"/>
  </r>
  <r>
    <m/>
    <m/>
    <m/>
    <m/>
    <m/>
    <m/>
    <d v="2026-09-30T00:00:00"/>
    <s v="00"/>
    <m/>
    <x v="7"/>
    <s v="MedAid &amp; Suppl Pension ER"/>
    <n v="11.15"/>
    <x v="1"/>
    <s v="Calculated"/>
    <n v="0"/>
    <s v="N"/>
    <n v="4168.1000000000004"/>
  </r>
  <r>
    <m/>
    <m/>
    <m/>
    <m/>
    <m/>
    <m/>
    <d v="2026-09-30T00:00:00"/>
    <s v="00"/>
    <m/>
    <x v="5"/>
    <s v="Industrial Insurance ER"/>
    <n v="16.54"/>
    <x v="1"/>
    <s v="Calculated"/>
    <n v="0"/>
    <s v="N"/>
    <n v="4168.1000000000004"/>
  </r>
  <r>
    <m/>
    <m/>
    <m/>
    <m/>
    <m/>
    <m/>
    <d v="2026-09-30T00:00:00"/>
    <s v="31"/>
    <s v="OLTD11"/>
    <x v="9"/>
    <s v="Long Term Disability"/>
    <n v="15.54"/>
    <x v="0"/>
    <s v="Calculated"/>
    <n v="0"/>
    <s v="N"/>
    <n v="4168.1000000000004"/>
  </r>
  <r>
    <m/>
    <m/>
    <m/>
    <m/>
    <m/>
    <m/>
    <d v="2026-09-30T00:00:00"/>
    <s v="7Y"/>
    <s v="TRS3SH"/>
    <x v="39"/>
    <s v="TRS 3 Self Investment"/>
    <n v="291.77"/>
    <x v="2"/>
    <s v="Calculated"/>
    <n v="0"/>
    <s v="N"/>
    <n v="4168.1000000000004"/>
  </r>
  <r>
    <m/>
    <m/>
    <m/>
    <m/>
    <m/>
    <m/>
    <d v="2026-09-30T00:00:00"/>
    <s v="7Y"/>
    <s v="TRS3SH"/>
    <x v="39"/>
    <s v="TRS 3 Self Investment"/>
    <n v="322.61"/>
    <x v="1"/>
    <s v="Calculated"/>
    <n v="0"/>
    <s v="N"/>
    <n v="4168.1000000000004"/>
  </r>
  <r>
    <m/>
    <m/>
    <m/>
    <m/>
    <m/>
    <m/>
    <d v="2026-09-30T00:00:00"/>
    <s v="00"/>
    <m/>
    <x v="3"/>
    <s v="PFML - Medical Leave EE"/>
    <n v="2.08"/>
    <x v="0"/>
    <s v="Calculated"/>
    <n v="0"/>
    <s v="N"/>
    <n v="787.98"/>
  </r>
  <r>
    <m/>
    <m/>
    <m/>
    <m/>
    <m/>
    <m/>
    <d v="2026-09-30T00:00:00"/>
    <s v="00"/>
    <m/>
    <x v="0"/>
    <s v="PFML - Family Leave EE"/>
    <n v="4.28"/>
    <x v="0"/>
    <s v="Calculated"/>
    <n v="0"/>
    <s v="N"/>
    <n v="787.98"/>
  </r>
  <r>
    <m/>
    <m/>
    <m/>
    <m/>
    <m/>
    <m/>
    <d v="2026-09-30T00:00:00"/>
    <s v="00"/>
    <m/>
    <x v="2"/>
    <s v="MedAid &amp; Suppl Pension EE"/>
    <n v="6.41"/>
    <x v="0"/>
    <s v="Calculated"/>
    <n v="0"/>
    <s v="N"/>
    <n v="787.98"/>
  </r>
  <r>
    <m/>
    <m/>
    <m/>
    <m/>
    <m/>
    <m/>
    <d v="2026-09-30T00:00:00"/>
    <s v="00"/>
    <m/>
    <x v="6"/>
    <s v="PFML - Medical Leave ER"/>
    <n v="2.5499999999999998"/>
    <x v="1"/>
    <s v="Calculated"/>
    <n v="0"/>
    <s v="N"/>
    <n v="787.98"/>
  </r>
  <r>
    <m/>
    <m/>
    <m/>
    <m/>
    <m/>
    <m/>
    <d v="2026-09-30T00:00:00"/>
    <s v="00"/>
    <m/>
    <x v="7"/>
    <s v="MedAid &amp; Suppl Pension ER"/>
    <n v="6.41"/>
    <x v="1"/>
    <s v="Calculated"/>
    <n v="0"/>
    <s v="N"/>
    <n v="787.98"/>
  </r>
  <r>
    <m/>
    <m/>
    <m/>
    <m/>
    <m/>
    <m/>
    <d v="2026-09-30T00:00:00"/>
    <s v="00"/>
    <m/>
    <x v="5"/>
    <s v="Industrial Insurance ER"/>
    <n v="9.5"/>
    <x v="1"/>
    <s v="Calculated"/>
    <n v="0"/>
    <s v="N"/>
    <n v="787.98"/>
  </r>
  <r>
    <m/>
    <m/>
    <m/>
    <m/>
    <m/>
    <m/>
    <d v="2026-09-30T00:00:00"/>
    <s v="00"/>
    <m/>
    <x v="0"/>
    <s v="PFML - Family Leave EE"/>
    <n v="3.33"/>
    <x v="0"/>
    <s v="Calculated"/>
    <n v="0"/>
    <s v="N"/>
    <n v="614.11"/>
  </r>
  <r>
    <m/>
    <m/>
    <m/>
    <m/>
    <m/>
    <m/>
    <d v="2026-09-30T00:00:00"/>
    <s v="00"/>
    <m/>
    <x v="2"/>
    <s v="MedAid &amp; Suppl Pension EE"/>
    <n v="4.99"/>
    <x v="0"/>
    <s v="Calculated"/>
    <n v="0"/>
    <s v="N"/>
    <n v="614.11"/>
  </r>
  <r>
    <m/>
    <m/>
    <m/>
    <m/>
    <m/>
    <m/>
    <d v="2026-09-30T00:00:00"/>
    <s v="00"/>
    <m/>
    <x v="3"/>
    <s v="PFML - Medical Leave EE"/>
    <n v="1.62"/>
    <x v="0"/>
    <s v="Calculated"/>
    <n v="0"/>
    <s v="N"/>
    <n v="614.11"/>
  </r>
  <r>
    <m/>
    <m/>
    <m/>
    <m/>
    <m/>
    <m/>
    <d v="2026-09-30T00:00:00"/>
    <s v="00"/>
    <m/>
    <x v="6"/>
    <s v="PFML - Medical Leave ER"/>
    <n v="1.98"/>
    <x v="1"/>
    <s v="Calculated"/>
    <n v="0"/>
    <s v="N"/>
    <n v="614.11"/>
  </r>
  <r>
    <m/>
    <m/>
    <m/>
    <m/>
    <m/>
    <m/>
    <d v="2026-09-30T00:00:00"/>
    <s v="00"/>
    <m/>
    <x v="7"/>
    <s v="MedAid &amp; Suppl Pension ER"/>
    <n v="4.99"/>
    <x v="1"/>
    <s v="Calculated"/>
    <n v="0"/>
    <s v="N"/>
    <n v="614.11"/>
  </r>
  <r>
    <m/>
    <m/>
    <m/>
    <m/>
    <m/>
    <m/>
    <d v="2026-09-30T00:00:00"/>
    <s v="00"/>
    <m/>
    <x v="5"/>
    <s v="Industrial Insurance ER"/>
    <n v="7.41"/>
    <x v="1"/>
    <s v="Calculated"/>
    <n v="0"/>
    <s v="N"/>
    <n v="614.11"/>
  </r>
  <r>
    <m/>
    <m/>
    <m/>
    <m/>
    <m/>
    <m/>
    <d v="2026-09-30T00:00:00"/>
    <s v="00"/>
    <m/>
    <x v="2"/>
    <s v="MedAid &amp; Suppl Pension EE"/>
    <n v="11.15"/>
    <x v="0"/>
    <s v="Calculated"/>
    <n v="0"/>
    <s v="N"/>
    <n v="4887.74"/>
  </r>
  <r>
    <m/>
    <m/>
    <m/>
    <m/>
    <m/>
    <m/>
    <d v="2026-09-30T00:00:00"/>
    <s v="00"/>
    <m/>
    <x v="3"/>
    <s v="PFML - Medical Leave EE"/>
    <n v="12.9"/>
    <x v="0"/>
    <s v="Calculated"/>
    <n v="0"/>
    <s v="N"/>
    <n v="4887.74"/>
  </r>
  <r>
    <m/>
    <m/>
    <m/>
    <m/>
    <m/>
    <m/>
    <d v="2026-09-30T00:00:00"/>
    <s v="00"/>
    <m/>
    <x v="0"/>
    <s v="PFML - Family Leave EE"/>
    <n v="26.54"/>
    <x v="0"/>
    <s v="Calculated"/>
    <n v="0"/>
    <s v="N"/>
    <n v="4887.74"/>
  </r>
  <r>
    <m/>
    <m/>
    <m/>
    <m/>
    <m/>
    <m/>
    <d v="2026-09-30T00:00:00"/>
    <s v="00"/>
    <m/>
    <x v="35"/>
    <s v="AFLAC"/>
    <n v="14.95"/>
    <x v="0"/>
    <s v="Calculated"/>
    <n v="0"/>
    <s v="N"/>
    <n v="4887.74"/>
  </r>
  <r>
    <m/>
    <m/>
    <m/>
    <m/>
    <m/>
    <m/>
    <d v="2026-09-30T00:00:00"/>
    <s v="00"/>
    <m/>
    <x v="13"/>
    <s v="MetLife"/>
    <n v="29.1"/>
    <x v="0"/>
    <s v="Calculated"/>
    <n v="0"/>
    <s v="N"/>
    <n v="4887.74"/>
  </r>
  <r>
    <m/>
    <m/>
    <m/>
    <m/>
    <m/>
    <m/>
    <d v="2026-09-30T00:00:00"/>
    <s v="00"/>
    <m/>
    <x v="6"/>
    <s v="PFML - Medical Leave ER"/>
    <n v="15.79"/>
    <x v="1"/>
    <s v="Calculated"/>
    <n v="0"/>
    <s v="N"/>
    <n v="4887.74"/>
  </r>
  <r>
    <m/>
    <m/>
    <m/>
    <m/>
    <m/>
    <m/>
    <d v="2026-09-30T00:00:00"/>
    <s v="00"/>
    <m/>
    <x v="7"/>
    <s v="MedAid &amp; Suppl Pension ER"/>
    <n v="11.15"/>
    <x v="1"/>
    <s v="Calculated"/>
    <n v="0"/>
    <s v="N"/>
    <n v="4887.74"/>
  </r>
  <r>
    <m/>
    <m/>
    <m/>
    <m/>
    <m/>
    <m/>
    <d v="2026-09-30T00:00:00"/>
    <s v="00"/>
    <m/>
    <x v="5"/>
    <s v="Industrial Insurance ER"/>
    <n v="16.54"/>
    <x v="1"/>
    <s v="Calculated"/>
    <n v="0"/>
    <s v="N"/>
    <n v="4887.74"/>
  </r>
  <r>
    <m/>
    <m/>
    <m/>
    <m/>
    <m/>
    <m/>
    <d v="2026-09-30T00:00:00"/>
    <s v="10"/>
    <s v="U"/>
    <x v="8"/>
    <s v="Uniform Classic"/>
    <n v="127"/>
    <x v="2"/>
    <s v="Calculated"/>
    <n v="0"/>
    <s v="N"/>
    <n v="4887.74"/>
  </r>
  <r>
    <m/>
    <m/>
    <m/>
    <m/>
    <m/>
    <m/>
    <d v="2026-09-30T00:00:00"/>
    <s v="46"/>
    <s v="SAV01"/>
    <x v="23"/>
    <s v="SBVIP Pre &amp; After Tax"/>
    <n v="150"/>
    <x v="2"/>
    <s v="Calculated"/>
    <n v="0"/>
    <s v="N"/>
    <n v="4887.74"/>
  </r>
  <r>
    <m/>
    <m/>
    <m/>
    <m/>
    <m/>
    <m/>
    <d v="2026-09-30T00:00:00"/>
    <s v="60"/>
    <s v="FSA01"/>
    <x v="14"/>
    <s v="Flexible Spending Account"/>
    <n v="6.67"/>
    <x v="2"/>
    <s v="Calculated"/>
    <n v="0"/>
    <s v="N"/>
    <n v="4887.74"/>
  </r>
  <r>
    <m/>
    <m/>
    <m/>
    <m/>
    <m/>
    <m/>
    <d v="2026-09-30T00:00:00"/>
    <s v="7Z"/>
    <s v="PER2"/>
    <x v="15"/>
    <s v="PERS Plan 2"/>
    <n v="262.95999999999998"/>
    <x v="2"/>
    <s v="Calculated"/>
    <n v="0"/>
    <s v="N"/>
    <n v="4887.74"/>
  </r>
  <r>
    <m/>
    <m/>
    <m/>
    <m/>
    <m/>
    <m/>
    <d v="2026-09-30T00:00:00"/>
    <s v="7Z"/>
    <s v="PER2"/>
    <x v="15"/>
    <s v="PERS Plan 2"/>
    <n v="272.74"/>
    <x v="1"/>
    <s v="Calculated"/>
    <n v="0"/>
    <s v="N"/>
    <n v="4887.74"/>
  </r>
  <r>
    <m/>
    <m/>
    <m/>
    <m/>
    <m/>
    <m/>
    <d v="2026-09-30T00:00:00"/>
    <s v="00"/>
    <m/>
    <x v="13"/>
    <s v="MetLife"/>
    <n v="57.03"/>
    <x v="0"/>
    <s v="Calculated"/>
    <n v="0"/>
    <s v="N"/>
    <n v="3973.97"/>
  </r>
  <r>
    <m/>
    <m/>
    <m/>
    <m/>
    <m/>
    <m/>
    <d v="2026-09-30T00:00:00"/>
    <s v="00"/>
    <m/>
    <x v="3"/>
    <s v="PFML - Medical Leave EE"/>
    <n v="10.49"/>
    <x v="0"/>
    <s v="Calculated"/>
    <n v="0"/>
    <s v="N"/>
    <n v="3973.97"/>
  </r>
  <r>
    <m/>
    <m/>
    <m/>
    <m/>
    <m/>
    <m/>
    <d v="2026-09-30T00:00:00"/>
    <s v="00"/>
    <m/>
    <x v="0"/>
    <s v="PFML - Family Leave EE"/>
    <n v="21.58"/>
    <x v="0"/>
    <s v="Calculated"/>
    <n v="0"/>
    <s v="N"/>
    <n v="3973.97"/>
  </r>
  <r>
    <m/>
    <m/>
    <m/>
    <m/>
    <m/>
    <m/>
    <d v="2026-09-30T00:00:00"/>
    <s v="00"/>
    <m/>
    <x v="2"/>
    <s v="MedAid &amp; Suppl Pension EE"/>
    <n v="11.15"/>
    <x v="0"/>
    <s v="Calculated"/>
    <n v="0"/>
    <s v="N"/>
    <n v="3973.97"/>
  </r>
  <r>
    <m/>
    <m/>
    <m/>
    <m/>
    <m/>
    <m/>
    <d v="2026-09-30T00:00:00"/>
    <s v="00"/>
    <m/>
    <x v="35"/>
    <s v="AFLAC"/>
    <n v="73.98"/>
    <x v="0"/>
    <s v="Calculated"/>
    <n v="0"/>
    <s v="N"/>
    <n v="3973.97"/>
  </r>
  <r>
    <m/>
    <m/>
    <m/>
    <m/>
    <m/>
    <m/>
    <d v="2026-09-30T00:00:00"/>
    <s v="00"/>
    <m/>
    <x v="41"/>
    <s v="Parking - PreTax"/>
    <n v="53"/>
    <x v="2"/>
    <s v="Calculated"/>
    <n v="0"/>
    <s v="N"/>
    <n v="3973.97"/>
  </r>
  <r>
    <m/>
    <m/>
    <m/>
    <m/>
    <m/>
    <m/>
    <d v="2026-09-30T00:00:00"/>
    <s v="00"/>
    <m/>
    <x v="7"/>
    <s v="MedAid &amp; Suppl Pension ER"/>
    <n v="11.15"/>
    <x v="1"/>
    <s v="Calculated"/>
    <n v="0"/>
    <s v="N"/>
    <n v="3973.97"/>
  </r>
  <r>
    <m/>
    <m/>
    <m/>
    <m/>
    <m/>
    <m/>
    <d v="2026-09-30T00:00:00"/>
    <s v="00"/>
    <m/>
    <x v="4"/>
    <s v="HERP Supplemental Funding"/>
    <n v="5.17"/>
    <x v="1"/>
    <s v="Calculated"/>
    <n v="0"/>
    <s v="N"/>
    <n v="3973.97"/>
  </r>
  <r>
    <m/>
    <m/>
    <m/>
    <m/>
    <m/>
    <m/>
    <d v="2026-09-30T00:00:00"/>
    <s v="00"/>
    <m/>
    <x v="6"/>
    <s v="PFML - Medical Leave ER"/>
    <n v="12.84"/>
    <x v="1"/>
    <s v="Calculated"/>
    <n v="0"/>
    <s v="N"/>
    <n v="3973.97"/>
  </r>
  <r>
    <m/>
    <m/>
    <m/>
    <m/>
    <m/>
    <m/>
    <d v="2026-09-30T00:00:00"/>
    <s v="00"/>
    <m/>
    <x v="5"/>
    <s v="Industrial Insurance ER"/>
    <n v="16.54"/>
    <x v="1"/>
    <s v="Calculated"/>
    <n v="0"/>
    <s v="N"/>
    <n v="3973.97"/>
  </r>
  <r>
    <m/>
    <m/>
    <m/>
    <m/>
    <m/>
    <m/>
    <d v="2026-09-30T00:00:00"/>
    <s v="10"/>
    <s v="U"/>
    <x v="8"/>
    <s v="Uniform Classic"/>
    <n v="72.5"/>
    <x v="2"/>
    <s v="Calculated"/>
    <n v="0"/>
    <s v="N"/>
    <n v="3973.97"/>
  </r>
  <r>
    <m/>
    <m/>
    <m/>
    <m/>
    <m/>
    <m/>
    <d v="2026-09-30T00:00:00"/>
    <s v="31"/>
    <s v="OLTD03"/>
    <x v="9"/>
    <s v="Long Term Disability"/>
    <n v="19.87"/>
    <x v="0"/>
    <s v="Calculated"/>
    <n v="0"/>
    <s v="N"/>
    <n v="3973.97"/>
  </r>
  <r>
    <m/>
    <m/>
    <m/>
    <m/>
    <m/>
    <m/>
    <d v="2026-09-30T00:00:00"/>
    <s v="7X"/>
    <s v="SBRP3"/>
    <x v="10"/>
    <s v="SBRP (TIAA-CREF)"/>
    <n v="397.4"/>
    <x v="2"/>
    <s v="Calculated"/>
    <n v="0"/>
    <s v="N"/>
    <n v="3973.97"/>
  </r>
  <r>
    <m/>
    <m/>
    <m/>
    <m/>
    <m/>
    <m/>
    <d v="2026-09-30T00:00:00"/>
    <s v="7X"/>
    <s v="SBRP3"/>
    <x v="10"/>
    <s v="SBRP (TIAA-CREF)"/>
    <n v="397.4"/>
    <x v="1"/>
    <s v="Calculated"/>
    <n v="0"/>
    <s v="N"/>
    <n v="3973.97"/>
  </r>
  <r>
    <m/>
    <m/>
    <m/>
    <m/>
    <m/>
    <m/>
    <d v="2026-09-30T00:00:00"/>
    <s v="00"/>
    <m/>
    <x v="3"/>
    <s v="PFML - Medical Leave EE"/>
    <n v="10.130000000000001"/>
    <x v="0"/>
    <s v="Calculated"/>
    <n v="0"/>
    <s v="N"/>
    <n v="3836.66"/>
  </r>
  <r>
    <m/>
    <m/>
    <m/>
    <m/>
    <m/>
    <m/>
    <d v="2026-09-30T00:00:00"/>
    <s v="00"/>
    <m/>
    <x v="0"/>
    <s v="PFML - Family Leave EE"/>
    <n v="20.83"/>
    <x v="0"/>
    <s v="Calculated"/>
    <n v="0"/>
    <s v="N"/>
    <n v="3836.66"/>
  </r>
  <r>
    <m/>
    <m/>
    <m/>
    <m/>
    <m/>
    <m/>
    <d v="2026-09-30T00:00:00"/>
    <s v="00"/>
    <m/>
    <x v="2"/>
    <s v="MedAid &amp; Suppl Pension EE"/>
    <n v="9.1"/>
    <x v="0"/>
    <s v="Calculated"/>
    <n v="0"/>
    <s v="N"/>
    <n v="3836.66"/>
  </r>
  <r>
    <m/>
    <m/>
    <m/>
    <m/>
    <m/>
    <m/>
    <d v="2026-09-30T00:00:00"/>
    <s v="00"/>
    <m/>
    <x v="4"/>
    <s v="HERP Supplemental Funding"/>
    <n v="4.99"/>
    <x v="1"/>
    <s v="Calculated"/>
    <n v="0"/>
    <s v="N"/>
    <n v="3836.66"/>
  </r>
  <r>
    <m/>
    <m/>
    <m/>
    <m/>
    <m/>
    <m/>
    <d v="2026-09-30T00:00:00"/>
    <s v="00"/>
    <m/>
    <x v="5"/>
    <s v="Industrial Insurance ER"/>
    <n v="13.5"/>
    <x v="1"/>
    <s v="Calculated"/>
    <n v="0"/>
    <s v="N"/>
    <n v="3836.66"/>
  </r>
  <r>
    <m/>
    <m/>
    <m/>
    <m/>
    <m/>
    <m/>
    <d v="2026-09-30T00:00:00"/>
    <s v="00"/>
    <m/>
    <x v="7"/>
    <s v="MedAid &amp; Suppl Pension ER"/>
    <n v="9.1"/>
    <x v="1"/>
    <s v="Calculated"/>
    <n v="0"/>
    <s v="N"/>
    <n v="3836.66"/>
  </r>
  <r>
    <m/>
    <m/>
    <m/>
    <m/>
    <m/>
    <m/>
    <d v="2026-09-30T00:00:00"/>
    <s v="00"/>
    <m/>
    <x v="6"/>
    <s v="PFML - Medical Leave ER"/>
    <n v="12.39"/>
    <x v="1"/>
    <s v="Calculated"/>
    <n v="0"/>
    <s v="N"/>
    <n v="3836.66"/>
  </r>
  <r>
    <m/>
    <m/>
    <m/>
    <m/>
    <m/>
    <m/>
    <d v="2026-09-30T00:00:00"/>
    <s v="10"/>
    <s v="C1"/>
    <x v="18"/>
    <s v="Kaiser WA SoundChoice"/>
    <n v="102"/>
    <x v="2"/>
    <s v="Calculated"/>
    <n v="0"/>
    <s v="N"/>
    <n v="3836.66"/>
  </r>
  <r>
    <m/>
    <m/>
    <m/>
    <m/>
    <m/>
    <m/>
    <d v="2026-09-30T00:00:00"/>
    <s v="31"/>
    <s v="OLTD11"/>
    <x v="9"/>
    <s v="Long Term Disability"/>
    <n v="14.02"/>
    <x v="0"/>
    <s v="Calculated"/>
    <n v="0"/>
    <s v="N"/>
    <n v="3836.66"/>
  </r>
  <r>
    <m/>
    <m/>
    <m/>
    <m/>
    <m/>
    <m/>
    <d v="2026-09-30T00:00:00"/>
    <s v="7X"/>
    <s v="SBRP2"/>
    <x v="10"/>
    <s v="SBRP (TIAA-CREF)"/>
    <n v="287.75"/>
    <x v="2"/>
    <s v="Calculated"/>
    <n v="0"/>
    <s v="N"/>
    <n v="3836.66"/>
  </r>
  <r>
    <m/>
    <m/>
    <m/>
    <m/>
    <m/>
    <m/>
    <d v="2026-09-30T00:00:00"/>
    <s v="7X"/>
    <s v="SBRP2"/>
    <x v="10"/>
    <s v="SBRP (TIAA-CREF)"/>
    <n v="287.75"/>
    <x v="1"/>
    <s v="Calculated"/>
    <n v="0"/>
    <s v="N"/>
    <n v="3836.66"/>
  </r>
  <r>
    <m/>
    <m/>
    <m/>
    <m/>
    <m/>
    <m/>
    <d v="2026-09-30T00:00:00"/>
    <s v="00"/>
    <m/>
    <x v="0"/>
    <s v="PFML - Family Leave EE"/>
    <n v="16.68"/>
    <x v="0"/>
    <s v="Calculated"/>
    <n v="0"/>
    <s v="N"/>
    <n v="3071"/>
  </r>
  <r>
    <m/>
    <m/>
    <m/>
    <m/>
    <m/>
    <m/>
    <d v="2026-09-30T00:00:00"/>
    <s v="00"/>
    <m/>
    <x v="3"/>
    <s v="PFML - Medical Leave EE"/>
    <n v="8.11"/>
    <x v="0"/>
    <s v="Calculated"/>
    <n v="0"/>
    <s v="N"/>
    <n v="3071"/>
  </r>
  <r>
    <m/>
    <m/>
    <m/>
    <m/>
    <m/>
    <m/>
    <d v="2026-09-30T00:00:00"/>
    <s v="00"/>
    <m/>
    <x v="2"/>
    <s v="MedAid &amp; Suppl Pension EE"/>
    <n v="6.96"/>
    <x v="0"/>
    <s v="Calculated"/>
    <n v="0"/>
    <s v="N"/>
    <n v="3071"/>
  </r>
  <r>
    <m/>
    <m/>
    <m/>
    <m/>
    <m/>
    <m/>
    <d v="2026-09-30T00:00:00"/>
    <s v="00"/>
    <m/>
    <x v="7"/>
    <s v="MedAid &amp; Suppl Pension ER"/>
    <n v="6.96"/>
    <x v="1"/>
    <s v="Calculated"/>
    <n v="0"/>
    <s v="N"/>
    <n v="3071"/>
  </r>
  <r>
    <m/>
    <m/>
    <m/>
    <m/>
    <m/>
    <m/>
    <d v="2026-09-30T00:00:00"/>
    <s v="00"/>
    <m/>
    <x v="5"/>
    <s v="Industrial Insurance ER"/>
    <n v="10.33"/>
    <x v="1"/>
    <s v="Calculated"/>
    <n v="0"/>
    <s v="N"/>
    <n v="3071"/>
  </r>
  <r>
    <m/>
    <m/>
    <m/>
    <m/>
    <m/>
    <m/>
    <d v="2026-09-30T00:00:00"/>
    <s v="00"/>
    <m/>
    <x v="6"/>
    <s v="PFML - Medical Leave ER"/>
    <n v="9.92"/>
    <x v="1"/>
    <s v="Calculated"/>
    <n v="0"/>
    <s v="N"/>
    <n v="3071"/>
  </r>
  <r>
    <m/>
    <m/>
    <m/>
    <m/>
    <m/>
    <m/>
    <d v="2026-09-30T00:00:00"/>
    <s v="00"/>
    <m/>
    <x v="3"/>
    <s v="PFML - Medical Leave EE"/>
    <n v="10.220000000000001"/>
    <x v="0"/>
    <s v="Calculated"/>
    <n v="0"/>
    <s v="N"/>
    <n v="3871.02"/>
  </r>
  <r>
    <m/>
    <m/>
    <m/>
    <m/>
    <m/>
    <m/>
    <d v="2026-09-30T00:00:00"/>
    <s v="00"/>
    <m/>
    <x v="13"/>
    <s v="MetLife"/>
    <n v="11.03"/>
    <x v="0"/>
    <s v="Calculated"/>
    <n v="0"/>
    <s v="N"/>
    <n v="3871.02"/>
  </r>
  <r>
    <m/>
    <m/>
    <m/>
    <m/>
    <m/>
    <m/>
    <d v="2026-09-30T00:00:00"/>
    <s v="00"/>
    <m/>
    <x v="2"/>
    <s v="MedAid &amp; Suppl Pension EE"/>
    <n v="11.15"/>
    <x v="0"/>
    <s v="Calculated"/>
    <n v="0"/>
    <s v="N"/>
    <n v="3871.02"/>
  </r>
  <r>
    <m/>
    <m/>
    <m/>
    <m/>
    <m/>
    <m/>
    <d v="2026-09-30T00:00:00"/>
    <s v="00"/>
    <m/>
    <x v="0"/>
    <s v="PFML - Family Leave EE"/>
    <n v="21.02"/>
    <x v="0"/>
    <s v="Calculated"/>
    <n v="0"/>
    <s v="N"/>
    <n v="3871.02"/>
  </r>
  <r>
    <m/>
    <m/>
    <m/>
    <m/>
    <m/>
    <m/>
    <d v="2026-09-30T00:00:00"/>
    <s v="00"/>
    <m/>
    <x v="6"/>
    <s v="PFML - Medical Leave ER"/>
    <n v="12.5"/>
    <x v="1"/>
    <s v="Calculated"/>
    <n v="0"/>
    <s v="N"/>
    <n v="3871.02"/>
  </r>
  <r>
    <m/>
    <m/>
    <m/>
    <m/>
    <m/>
    <m/>
    <d v="2026-09-30T00:00:00"/>
    <s v="00"/>
    <m/>
    <x v="7"/>
    <s v="MedAid &amp; Suppl Pension ER"/>
    <n v="11.15"/>
    <x v="1"/>
    <s v="Calculated"/>
    <n v="0"/>
    <s v="N"/>
    <n v="3871.02"/>
  </r>
  <r>
    <m/>
    <m/>
    <m/>
    <m/>
    <m/>
    <m/>
    <d v="2026-09-30T00:00:00"/>
    <s v="00"/>
    <m/>
    <x v="5"/>
    <s v="Industrial Insurance ER"/>
    <n v="16.54"/>
    <x v="1"/>
    <s v="Calculated"/>
    <n v="0"/>
    <s v="N"/>
    <n v="3871.02"/>
  </r>
  <r>
    <m/>
    <m/>
    <m/>
    <m/>
    <m/>
    <m/>
    <d v="2026-09-30T00:00:00"/>
    <s v="00"/>
    <m/>
    <x v="4"/>
    <s v="HERP Supplemental Funding"/>
    <n v="5.03"/>
    <x v="1"/>
    <s v="Calculated"/>
    <n v="0"/>
    <s v="N"/>
    <n v="3871.02"/>
  </r>
  <r>
    <m/>
    <m/>
    <m/>
    <m/>
    <m/>
    <m/>
    <d v="2026-09-30T00:00:00"/>
    <s v="10"/>
    <s v="CV"/>
    <x v="37"/>
    <s v="Kaiser WA Value"/>
    <n v="150"/>
    <x v="2"/>
    <s v="Calculated"/>
    <n v="0"/>
    <s v="N"/>
    <n v="3871.02"/>
  </r>
  <r>
    <m/>
    <m/>
    <m/>
    <m/>
    <m/>
    <m/>
    <d v="2026-09-30T00:00:00"/>
    <s v="49"/>
    <s v="SAV02"/>
    <x v="11"/>
    <s v="Wa State Deferred Comp Plan"/>
    <n v="116.13"/>
    <x v="2"/>
    <s v="Calculated"/>
    <n v="0"/>
    <s v="N"/>
    <n v="3871.02"/>
  </r>
  <r>
    <m/>
    <m/>
    <m/>
    <m/>
    <m/>
    <m/>
    <d v="2026-09-30T00:00:00"/>
    <s v="7X"/>
    <s v="SBRP2"/>
    <x v="10"/>
    <s v="SBRP (TIAA-CREF)"/>
    <n v="290.33"/>
    <x v="2"/>
    <s v="Calculated"/>
    <n v="0"/>
    <s v="N"/>
    <n v="3871.02"/>
  </r>
  <r>
    <m/>
    <m/>
    <m/>
    <m/>
    <m/>
    <m/>
    <d v="2026-09-30T00:00:00"/>
    <s v="7X"/>
    <s v="SBRP2"/>
    <x v="10"/>
    <s v="SBRP (TIAA-CREF)"/>
    <n v="290.33"/>
    <x v="1"/>
    <s v="Calculated"/>
    <n v="0"/>
    <s v="N"/>
    <n v="3871.02"/>
  </r>
  <r>
    <m/>
    <m/>
    <m/>
    <m/>
    <m/>
    <m/>
    <d v="2026-09-30T00:00:00"/>
    <s v="00"/>
    <m/>
    <x v="2"/>
    <s v="MedAid &amp; Suppl Pension EE"/>
    <n v="11.15"/>
    <x v="0"/>
    <s v="Calculated"/>
    <n v="0"/>
    <s v="N"/>
    <n v="3741.42"/>
  </r>
  <r>
    <m/>
    <m/>
    <m/>
    <m/>
    <m/>
    <m/>
    <d v="2026-09-30T00:00:00"/>
    <s v="00"/>
    <m/>
    <x v="17"/>
    <s v="Dues - WEA PTE"/>
    <n v="39.770000000000003"/>
    <x v="0"/>
    <s v="Calculated"/>
    <n v="0"/>
    <s v="N"/>
    <n v="3741.42"/>
  </r>
  <r>
    <m/>
    <m/>
    <m/>
    <m/>
    <m/>
    <m/>
    <d v="2026-09-30T00:00:00"/>
    <s v="00"/>
    <m/>
    <x v="0"/>
    <s v="PFML - Family Leave EE"/>
    <n v="20.32"/>
    <x v="0"/>
    <s v="Calculated"/>
    <n v="0"/>
    <s v="N"/>
    <n v="3741.42"/>
  </r>
  <r>
    <m/>
    <m/>
    <m/>
    <m/>
    <m/>
    <m/>
    <d v="2026-09-30T00:00:00"/>
    <s v="00"/>
    <m/>
    <x v="13"/>
    <s v="MetLife"/>
    <n v="10.039999999999999"/>
    <x v="0"/>
    <s v="Calculated"/>
    <n v="0"/>
    <s v="N"/>
    <n v="3741.42"/>
  </r>
  <r>
    <m/>
    <m/>
    <m/>
    <m/>
    <m/>
    <m/>
    <d v="2026-09-30T00:00:00"/>
    <s v="00"/>
    <m/>
    <x v="3"/>
    <s v="PFML - Medical Leave EE"/>
    <n v="9.8800000000000008"/>
    <x v="0"/>
    <s v="Calculated"/>
    <n v="0"/>
    <s v="N"/>
    <n v="3741.42"/>
  </r>
  <r>
    <m/>
    <m/>
    <m/>
    <m/>
    <m/>
    <m/>
    <d v="2026-09-30T00:00:00"/>
    <s v="00"/>
    <m/>
    <x v="7"/>
    <s v="MedAid &amp; Suppl Pension ER"/>
    <n v="11.15"/>
    <x v="1"/>
    <s v="Calculated"/>
    <n v="0"/>
    <s v="N"/>
    <n v="3741.42"/>
  </r>
  <r>
    <m/>
    <m/>
    <m/>
    <m/>
    <m/>
    <m/>
    <d v="2026-09-30T00:00:00"/>
    <s v="00"/>
    <m/>
    <x v="5"/>
    <s v="Industrial Insurance ER"/>
    <n v="16.54"/>
    <x v="1"/>
    <s v="Calculated"/>
    <n v="0"/>
    <s v="N"/>
    <n v="3741.42"/>
  </r>
  <r>
    <m/>
    <m/>
    <m/>
    <m/>
    <m/>
    <m/>
    <d v="2026-09-30T00:00:00"/>
    <s v="00"/>
    <m/>
    <x v="6"/>
    <s v="PFML - Medical Leave ER"/>
    <n v="12.08"/>
    <x v="1"/>
    <s v="Calculated"/>
    <n v="0"/>
    <s v="N"/>
    <n v="3741.42"/>
  </r>
  <r>
    <m/>
    <m/>
    <m/>
    <m/>
    <m/>
    <m/>
    <d v="2026-09-30T00:00:00"/>
    <s v="10"/>
    <s v="C"/>
    <x v="27"/>
    <s v="Kaiser WA Classic"/>
    <n v="123.5"/>
    <x v="2"/>
    <s v="Calculated"/>
    <n v="0"/>
    <s v="N"/>
    <n v="3741.42"/>
  </r>
  <r>
    <m/>
    <m/>
    <m/>
    <m/>
    <m/>
    <m/>
    <d v="2026-09-30T00:00:00"/>
    <s v="31"/>
    <s v="OLTD11"/>
    <x v="9"/>
    <s v="Long Term Disability"/>
    <n v="13.62"/>
    <x v="0"/>
    <s v="Calculated"/>
    <n v="0"/>
    <s v="N"/>
    <n v="3741.42"/>
  </r>
  <r>
    <m/>
    <m/>
    <m/>
    <m/>
    <m/>
    <m/>
    <d v="2026-09-30T00:00:00"/>
    <s v="46"/>
    <s v="SAV01"/>
    <x v="23"/>
    <s v="SBVIP Pre &amp; After Tax"/>
    <n v="25"/>
    <x v="2"/>
    <s v="Calculated"/>
    <n v="0"/>
    <s v="N"/>
    <n v="3741.42"/>
  </r>
  <r>
    <m/>
    <m/>
    <m/>
    <m/>
    <m/>
    <m/>
    <d v="2026-09-30T00:00:00"/>
    <s v="7Z"/>
    <s v="PER2"/>
    <x v="15"/>
    <s v="PERS Plan 2"/>
    <n v="201.29"/>
    <x v="2"/>
    <s v="Calculated"/>
    <n v="0"/>
    <s v="N"/>
    <n v="3741.42"/>
  </r>
  <r>
    <m/>
    <m/>
    <m/>
    <m/>
    <m/>
    <m/>
    <d v="2026-09-30T00:00:00"/>
    <s v="7Z"/>
    <s v="PER2"/>
    <x v="15"/>
    <s v="PERS Plan 2"/>
    <n v="208.77"/>
    <x v="1"/>
    <s v="Calculated"/>
    <n v="0"/>
    <s v="N"/>
    <n v="3741.42"/>
  </r>
  <r>
    <m/>
    <m/>
    <m/>
    <m/>
    <m/>
    <m/>
    <d v="2026-09-30T00:00:00"/>
    <s v="00"/>
    <m/>
    <x v="3"/>
    <s v="PFML - Medical Leave EE"/>
    <n v="7.9"/>
    <x v="0"/>
    <s v="Calculated"/>
    <n v="0"/>
    <s v="N"/>
    <n v="2992.5"/>
  </r>
  <r>
    <m/>
    <m/>
    <m/>
    <m/>
    <m/>
    <m/>
    <d v="2026-09-30T00:00:00"/>
    <s v="00"/>
    <m/>
    <x v="0"/>
    <s v="PFML - Family Leave EE"/>
    <n v="16.25"/>
    <x v="0"/>
    <s v="Calculated"/>
    <n v="0"/>
    <s v="N"/>
    <n v="2992.5"/>
  </r>
  <r>
    <m/>
    <m/>
    <m/>
    <m/>
    <m/>
    <m/>
    <d v="2026-09-30T00:00:00"/>
    <s v="00"/>
    <m/>
    <x v="2"/>
    <s v="MedAid &amp; Suppl Pension EE"/>
    <n v="11.15"/>
    <x v="0"/>
    <s v="Calculated"/>
    <n v="0"/>
    <s v="N"/>
    <n v="2992.5"/>
  </r>
  <r>
    <m/>
    <m/>
    <m/>
    <m/>
    <m/>
    <m/>
    <d v="2026-09-30T00:00:00"/>
    <s v="00"/>
    <m/>
    <x v="4"/>
    <s v="HERP Supplemental Funding"/>
    <n v="3.89"/>
    <x v="1"/>
    <s v="Calculated"/>
    <n v="0"/>
    <s v="N"/>
    <n v="2992.5"/>
  </r>
  <r>
    <m/>
    <m/>
    <m/>
    <m/>
    <m/>
    <m/>
    <d v="2026-09-30T00:00:00"/>
    <s v="00"/>
    <m/>
    <x v="6"/>
    <s v="PFML - Medical Leave ER"/>
    <n v="9.67"/>
    <x v="1"/>
    <s v="Calculated"/>
    <n v="0"/>
    <s v="N"/>
    <n v="2992.5"/>
  </r>
  <r>
    <m/>
    <m/>
    <m/>
    <m/>
    <m/>
    <m/>
    <d v="2026-09-30T00:00:00"/>
    <s v="00"/>
    <m/>
    <x v="7"/>
    <s v="MedAid &amp; Suppl Pension ER"/>
    <n v="11.15"/>
    <x v="1"/>
    <s v="Calculated"/>
    <n v="0"/>
    <s v="N"/>
    <n v="2992.5"/>
  </r>
  <r>
    <m/>
    <m/>
    <m/>
    <m/>
    <m/>
    <m/>
    <d v="2026-09-30T00:00:00"/>
    <s v="00"/>
    <m/>
    <x v="5"/>
    <s v="Industrial Insurance ER"/>
    <n v="16.54"/>
    <x v="1"/>
    <s v="Calculated"/>
    <n v="0"/>
    <s v="N"/>
    <n v="2992.5"/>
  </r>
  <r>
    <m/>
    <m/>
    <m/>
    <m/>
    <m/>
    <m/>
    <d v="2026-09-30T00:00:00"/>
    <s v="10"/>
    <s v="U"/>
    <x v="8"/>
    <s v="Uniform Classic"/>
    <n v="72.5"/>
    <x v="2"/>
    <s v="Calculated"/>
    <n v="0"/>
    <s v="N"/>
    <n v="2992.5"/>
  </r>
  <r>
    <m/>
    <m/>
    <m/>
    <m/>
    <m/>
    <m/>
    <d v="2026-09-30T00:00:00"/>
    <s v="49"/>
    <s v="SAV02"/>
    <x v="11"/>
    <s v="Wa State Deferred Comp Plan"/>
    <n v="89.78"/>
    <x v="2"/>
    <s v="Calculated"/>
    <n v="0"/>
    <s v="N"/>
    <n v="2992.5"/>
  </r>
  <r>
    <m/>
    <m/>
    <m/>
    <m/>
    <m/>
    <m/>
    <d v="2026-09-30T00:00:00"/>
    <s v="7X"/>
    <s v="SBRP2"/>
    <x v="10"/>
    <s v="SBRP (TIAA-CREF)"/>
    <n v="224.44"/>
    <x v="2"/>
    <s v="Calculated"/>
    <n v="0"/>
    <s v="N"/>
    <n v="2992.5"/>
  </r>
  <r>
    <m/>
    <m/>
    <m/>
    <m/>
    <m/>
    <m/>
    <d v="2026-09-30T00:00:00"/>
    <s v="7X"/>
    <s v="SBRP2"/>
    <x v="10"/>
    <s v="SBRP (TIAA-CREF)"/>
    <n v="224.44"/>
    <x v="1"/>
    <s v="Calculated"/>
    <n v="0"/>
    <s v="N"/>
    <n v="2992.5"/>
  </r>
  <r>
    <m/>
    <m/>
    <m/>
    <m/>
    <m/>
    <m/>
    <d v="2026-09-30T00:00:00"/>
    <s v="00"/>
    <m/>
    <x v="3"/>
    <s v="PFML - Medical Leave EE"/>
    <n v="6.25"/>
    <x v="0"/>
    <s v="Calculated"/>
    <n v="0"/>
    <s v="N"/>
    <n v="2365.96"/>
  </r>
  <r>
    <m/>
    <m/>
    <m/>
    <m/>
    <m/>
    <m/>
    <d v="2026-09-30T00:00:00"/>
    <s v="00"/>
    <m/>
    <x v="0"/>
    <s v="PFML - Family Leave EE"/>
    <n v="12.85"/>
    <x v="0"/>
    <s v="Calculated"/>
    <n v="0"/>
    <s v="N"/>
    <n v="2365.96"/>
  </r>
  <r>
    <m/>
    <m/>
    <m/>
    <m/>
    <m/>
    <m/>
    <d v="2026-09-30T00:00:00"/>
    <s v="00"/>
    <m/>
    <x v="17"/>
    <s v="Dues - WEA PTE"/>
    <n v="34.1"/>
    <x v="0"/>
    <s v="Calculated"/>
    <n v="0"/>
    <s v="N"/>
    <n v="2365.96"/>
  </r>
  <r>
    <m/>
    <m/>
    <m/>
    <m/>
    <m/>
    <m/>
    <d v="2026-09-30T00:00:00"/>
    <s v="00"/>
    <m/>
    <x v="2"/>
    <s v="MedAid &amp; Suppl Pension EE"/>
    <n v="11.15"/>
    <x v="0"/>
    <s v="Calculated"/>
    <n v="0"/>
    <s v="N"/>
    <n v="2365.96"/>
  </r>
  <r>
    <m/>
    <m/>
    <m/>
    <m/>
    <m/>
    <m/>
    <d v="2026-09-30T00:00:00"/>
    <s v="00"/>
    <m/>
    <x v="7"/>
    <s v="MedAid &amp; Suppl Pension ER"/>
    <n v="11.15"/>
    <x v="1"/>
    <s v="Calculated"/>
    <n v="0"/>
    <s v="N"/>
    <n v="2365.96"/>
  </r>
  <r>
    <m/>
    <m/>
    <m/>
    <m/>
    <m/>
    <m/>
    <d v="2026-09-30T00:00:00"/>
    <s v="00"/>
    <m/>
    <x v="5"/>
    <s v="Industrial Insurance ER"/>
    <n v="16.54"/>
    <x v="1"/>
    <s v="Calculated"/>
    <n v="0"/>
    <s v="N"/>
    <n v="2365.96"/>
  </r>
  <r>
    <m/>
    <m/>
    <m/>
    <m/>
    <m/>
    <m/>
    <d v="2026-09-30T00:00:00"/>
    <s v="00"/>
    <m/>
    <x v="6"/>
    <s v="PFML - Medical Leave ER"/>
    <n v="7.64"/>
    <x v="1"/>
    <s v="Calculated"/>
    <n v="0"/>
    <s v="N"/>
    <n v="2365.96"/>
  </r>
  <r>
    <m/>
    <m/>
    <m/>
    <m/>
    <m/>
    <m/>
    <d v="2026-09-30T00:00:00"/>
    <s v="10"/>
    <s v="C"/>
    <x v="27"/>
    <s v="Kaiser WA Classic"/>
    <n v="194"/>
    <x v="2"/>
    <s v="Calculated"/>
    <n v="0"/>
    <s v="N"/>
    <n v="2365.96"/>
  </r>
  <r>
    <m/>
    <m/>
    <m/>
    <m/>
    <m/>
    <m/>
    <d v="2026-09-30T00:00:00"/>
    <s v="49"/>
    <s v="SAV02"/>
    <x v="11"/>
    <s v="Wa State Deferred Comp Plan"/>
    <n v="70.98"/>
    <x v="2"/>
    <s v="Calculated"/>
    <n v="0"/>
    <s v="N"/>
    <n v="2365.96"/>
  </r>
  <r>
    <m/>
    <m/>
    <m/>
    <m/>
    <m/>
    <m/>
    <d v="2026-09-30T00:00:00"/>
    <s v="7Z"/>
    <s v="PER2"/>
    <x v="15"/>
    <s v="PERS Plan 2"/>
    <n v="127.29"/>
    <x v="2"/>
    <s v="Calculated"/>
    <n v="0"/>
    <s v="N"/>
    <n v="2365.96"/>
  </r>
  <r>
    <m/>
    <m/>
    <m/>
    <m/>
    <m/>
    <m/>
    <d v="2026-09-30T00:00:00"/>
    <s v="7Z"/>
    <s v="PER2"/>
    <x v="15"/>
    <s v="PERS Plan 2"/>
    <n v="132.02000000000001"/>
    <x v="1"/>
    <s v="Calculated"/>
    <n v="0"/>
    <s v="N"/>
    <n v="2365.96"/>
  </r>
  <r>
    <m/>
    <m/>
    <m/>
    <m/>
    <m/>
    <m/>
    <d v="2026-09-30T00:00:00"/>
    <s v="00"/>
    <m/>
    <x v="21"/>
    <s v="Foundation - Bates"/>
    <n v="10"/>
    <x v="0"/>
    <s v="Calculated"/>
    <n v="0"/>
    <s v="N"/>
    <n v="3227.04"/>
  </r>
  <r>
    <m/>
    <m/>
    <m/>
    <m/>
    <m/>
    <m/>
    <d v="2026-09-30T00:00:00"/>
    <s v="00"/>
    <m/>
    <x v="2"/>
    <s v="MedAid &amp; Suppl Pension EE"/>
    <n v="11.15"/>
    <x v="0"/>
    <s v="Calculated"/>
    <n v="0"/>
    <s v="N"/>
    <n v="3227.04"/>
  </r>
  <r>
    <m/>
    <m/>
    <m/>
    <m/>
    <m/>
    <m/>
    <d v="2026-09-30T00:00:00"/>
    <s v="00"/>
    <m/>
    <x v="3"/>
    <s v="PFML - Medical Leave EE"/>
    <n v="8.52"/>
    <x v="0"/>
    <s v="Calculated"/>
    <n v="0"/>
    <s v="N"/>
    <n v="3227.04"/>
  </r>
  <r>
    <m/>
    <m/>
    <m/>
    <m/>
    <m/>
    <m/>
    <d v="2026-09-30T00:00:00"/>
    <s v="00"/>
    <m/>
    <x v="0"/>
    <s v="PFML - Family Leave EE"/>
    <n v="17.52"/>
    <x v="0"/>
    <s v="Calculated"/>
    <n v="0"/>
    <s v="N"/>
    <n v="3227.04"/>
  </r>
  <r>
    <m/>
    <m/>
    <m/>
    <m/>
    <m/>
    <m/>
    <d v="2026-09-30T00:00:00"/>
    <s v="00"/>
    <m/>
    <x v="17"/>
    <s v="Dues - WEA PTE"/>
    <n v="39.770000000000003"/>
    <x v="0"/>
    <s v="Calculated"/>
    <n v="0"/>
    <s v="N"/>
    <n v="3227.04"/>
  </r>
  <r>
    <m/>
    <m/>
    <m/>
    <m/>
    <m/>
    <m/>
    <d v="2026-09-30T00:00:00"/>
    <s v="00"/>
    <m/>
    <x v="6"/>
    <s v="PFML - Medical Leave ER"/>
    <n v="10.42"/>
    <x v="1"/>
    <s v="Calculated"/>
    <n v="0"/>
    <s v="N"/>
    <n v="3227.04"/>
  </r>
  <r>
    <m/>
    <m/>
    <m/>
    <m/>
    <m/>
    <m/>
    <d v="2026-09-30T00:00:00"/>
    <s v="00"/>
    <m/>
    <x v="5"/>
    <s v="Industrial Insurance ER"/>
    <n v="16.54"/>
    <x v="1"/>
    <s v="Calculated"/>
    <n v="0"/>
    <s v="N"/>
    <n v="3227.04"/>
  </r>
  <r>
    <m/>
    <m/>
    <m/>
    <m/>
    <m/>
    <m/>
    <d v="2026-09-30T00:00:00"/>
    <s v="00"/>
    <m/>
    <x v="7"/>
    <s v="MedAid &amp; Suppl Pension ER"/>
    <n v="11.15"/>
    <x v="1"/>
    <s v="Calculated"/>
    <n v="0"/>
    <s v="N"/>
    <n v="3227.04"/>
  </r>
  <r>
    <m/>
    <m/>
    <m/>
    <m/>
    <m/>
    <m/>
    <d v="2026-09-30T00:00:00"/>
    <s v="10"/>
    <s v="U"/>
    <x v="8"/>
    <s v="Uniform Classic"/>
    <n v="72.5"/>
    <x v="2"/>
    <s v="Calculated"/>
    <n v="0"/>
    <s v="N"/>
    <n v="3227.04"/>
  </r>
  <r>
    <m/>
    <m/>
    <m/>
    <m/>
    <m/>
    <m/>
    <d v="2026-09-30T00:00:00"/>
    <s v="7Z"/>
    <s v="PER2"/>
    <x v="15"/>
    <s v="PERS Plan 2"/>
    <n v="173.61"/>
    <x v="2"/>
    <s v="Calculated"/>
    <n v="0"/>
    <s v="N"/>
    <n v="3227.04"/>
  </r>
  <r>
    <m/>
    <m/>
    <m/>
    <m/>
    <m/>
    <m/>
    <d v="2026-09-30T00:00:00"/>
    <s v="7Z"/>
    <s v="PER2"/>
    <x v="15"/>
    <s v="PERS Plan 2"/>
    <n v="180.07"/>
    <x v="1"/>
    <s v="Calculated"/>
    <n v="0"/>
    <s v="N"/>
    <n v="3227.04"/>
  </r>
  <r>
    <m/>
    <m/>
    <m/>
    <m/>
    <m/>
    <m/>
    <d v="2026-09-30T00:00:00"/>
    <s v="00"/>
    <m/>
    <x v="2"/>
    <s v="MedAid &amp; Suppl Pension EE"/>
    <n v="8.01"/>
    <x v="0"/>
    <s v="Calculated"/>
    <n v="0"/>
    <s v="N"/>
    <n v="1297.8"/>
  </r>
  <r>
    <m/>
    <m/>
    <m/>
    <m/>
    <m/>
    <m/>
    <d v="2026-09-30T00:00:00"/>
    <s v="00"/>
    <m/>
    <x v="0"/>
    <s v="PFML - Family Leave EE"/>
    <n v="7.05"/>
    <x v="0"/>
    <s v="Calculated"/>
    <n v="0"/>
    <s v="N"/>
    <n v="1297.8"/>
  </r>
  <r>
    <m/>
    <m/>
    <m/>
    <m/>
    <m/>
    <m/>
    <d v="2026-09-30T00:00:00"/>
    <s v="00"/>
    <m/>
    <x v="3"/>
    <s v="PFML - Medical Leave EE"/>
    <n v="3.43"/>
    <x v="0"/>
    <s v="Calculated"/>
    <n v="0"/>
    <s v="N"/>
    <n v="1297.8"/>
  </r>
  <r>
    <m/>
    <m/>
    <m/>
    <m/>
    <m/>
    <m/>
    <d v="2026-09-30T00:00:00"/>
    <s v="00"/>
    <m/>
    <x v="6"/>
    <s v="PFML - Medical Leave ER"/>
    <n v="4.1900000000000004"/>
    <x v="1"/>
    <s v="Calculated"/>
    <n v="0"/>
    <s v="N"/>
    <n v="1297.8"/>
  </r>
  <r>
    <m/>
    <m/>
    <m/>
    <m/>
    <m/>
    <m/>
    <d v="2026-09-30T00:00:00"/>
    <s v="00"/>
    <m/>
    <x v="5"/>
    <s v="Industrial Insurance ER"/>
    <n v="11.88"/>
    <x v="1"/>
    <s v="Calculated"/>
    <n v="0"/>
    <s v="N"/>
    <n v="1297.8"/>
  </r>
  <r>
    <m/>
    <m/>
    <m/>
    <m/>
    <m/>
    <m/>
    <d v="2026-09-30T00:00:00"/>
    <s v="00"/>
    <m/>
    <x v="7"/>
    <s v="MedAid &amp; Suppl Pension ER"/>
    <n v="8.01"/>
    <x v="1"/>
    <s v="Calculated"/>
    <n v="0"/>
    <s v="N"/>
    <n v="1297.8"/>
  </r>
  <r>
    <m/>
    <m/>
    <m/>
    <m/>
    <m/>
    <m/>
    <d v="2026-09-30T00:00:00"/>
    <s v="00"/>
    <m/>
    <x v="2"/>
    <s v="MedAid &amp; Suppl Pension EE"/>
    <n v="1.06"/>
    <x v="0"/>
    <s v="Calculated"/>
    <n v="0"/>
    <s v="N"/>
    <n v="130.69999999999999"/>
  </r>
  <r>
    <m/>
    <m/>
    <m/>
    <m/>
    <m/>
    <m/>
    <d v="2026-09-30T00:00:00"/>
    <s v="00"/>
    <m/>
    <x v="0"/>
    <s v="PFML - Family Leave EE"/>
    <n v="0.71"/>
    <x v="0"/>
    <s v="Calculated"/>
    <n v="0"/>
    <s v="N"/>
    <n v="130.69999999999999"/>
  </r>
  <r>
    <m/>
    <m/>
    <m/>
    <m/>
    <m/>
    <m/>
    <d v="2026-09-30T00:00:00"/>
    <s v="00"/>
    <m/>
    <x v="3"/>
    <s v="PFML - Medical Leave EE"/>
    <n v="0.35"/>
    <x v="0"/>
    <s v="Calculated"/>
    <n v="0"/>
    <s v="N"/>
    <n v="130.69999999999999"/>
  </r>
  <r>
    <m/>
    <m/>
    <m/>
    <m/>
    <m/>
    <m/>
    <d v="2026-09-30T00:00:00"/>
    <s v="00"/>
    <m/>
    <x v="5"/>
    <s v="Industrial Insurance ER"/>
    <n v="1.57"/>
    <x v="1"/>
    <s v="Calculated"/>
    <n v="0"/>
    <s v="N"/>
    <n v="130.69999999999999"/>
  </r>
  <r>
    <m/>
    <m/>
    <m/>
    <m/>
    <m/>
    <m/>
    <d v="2026-09-30T00:00:00"/>
    <s v="00"/>
    <m/>
    <x v="7"/>
    <s v="MedAid &amp; Suppl Pension ER"/>
    <n v="1.06"/>
    <x v="1"/>
    <s v="Calculated"/>
    <n v="0"/>
    <s v="N"/>
    <n v="130.69999999999999"/>
  </r>
  <r>
    <m/>
    <m/>
    <m/>
    <m/>
    <m/>
    <m/>
    <d v="2026-09-30T00:00:00"/>
    <s v="00"/>
    <m/>
    <x v="6"/>
    <s v="PFML - Medical Leave ER"/>
    <n v="0.42"/>
    <x v="1"/>
    <s v="Calculated"/>
    <n v="0"/>
    <s v="N"/>
    <n v="130.69999999999999"/>
  </r>
  <r>
    <m/>
    <m/>
    <m/>
    <m/>
    <m/>
    <m/>
    <d v="2026-09-30T00:00:00"/>
    <s v="00"/>
    <m/>
    <x v="3"/>
    <s v="PFML - Medical Leave EE"/>
    <n v="1.64"/>
    <x v="0"/>
    <s v="Calculated"/>
    <n v="0"/>
    <s v="N"/>
    <n v="619.59"/>
  </r>
  <r>
    <m/>
    <m/>
    <m/>
    <m/>
    <m/>
    <m/>
    <d v="2026-09-30T00:00:00"/>
    <s v="00"/>
    <m/>
    <x v="2"/>
    <s v="MedAid &amp; Suppl Pension EE"/>
    <n v="5.04"/>
    <x v="0"/>
    <s v="Calculated"/>
    <n v="0"/>
    <s v="N"/>
    <n v="619.59"/>
  </r>
  <r>
    <m/>
    <m/>
    <m/>
    <m/>
    <m/>
    <m/>
    <d v="2026-09-30T00:00:00"/>
    <s v="00"/>
    <m/>
    <x v="0"/>
    <s v="PFML - Family Leave EE"/>
    <n v="3.36"/>
    <x v="0"/>
    <s v="Calculated"/>
    <n v="0"/>
    <s v="N"/>
    <n v="619.59"/>
  </r>
  <r>
    <m/>
    <m/>
    <m/>
    <m/>
    <m/>
    <m/>
    <d v="2026-09-30T00:00:00"/>
    <s v="00"/>
    <m/>
    <x v="6"/>
    <s v="PFML - Medical Leave ER"/>
    <n v="2"/>
    <x v="1"/>
    <s v="Calculated"/>
    <n v="0"/>
    <s v="N"/>
    <n v="619.59"/>
  </r>
  <r>
    <m/>
    <m/>
    <m/>
    <m/>
    <m/>
    <m/>
    <d v="2026-09-30T00:00:00"/>
    <s v="00"/>
    <m/>
    <x v="7"/>
    <s v="MedAid &amp; Suppl Pension ER"/>
    <n v="5.04"/>
    <x v="1"/>
    <s v="Calculated"/>
    <n v="0"/>
    <s v="N"/>
    <n v="619.59"/>
  </r>
  <r>
    <m/>
    <m/>
    <m/>
    <m/>
    <m/>
    <m/>
    <d v="2026-09-30T00:00:00"/>
    <s v="00"/>
    <m/>
    <x v="5"/>
    <s v="Industrial Insurance ER"/>
    <n v="7.47"/>
    <x v="1"/>
    <s v="Calculated"/>
    <n v="0"/>
    <s v="N"/>
    <n v="619.59"/>
  </r>
  <r>
    <m/>
    <m/>
    <m/>
    <m/>
    <m/>
    <m/>
    <d v="2026-09-30T00:00:00"/>
    <s v="00"/>
    <m/>
    <x v="2"/>
    <s v="MedAid &amp; Suppl Pension EE"/>
    <n v="8.41"/>
    <x v="0"/>
    <s v="Calculated"/>
    <n v="0"/>
    <s v="N"/>
    <n v="3656.41"/>
  </r>
  <r>
    <m/>
    <m/>
    <m/>
    <m/>
    <m/>
    <m/>
    <d v="2026-09-30T00:00:00"/>
    <s v="00"/>
    <m/>
    <x v="0"/>
    <s v="PFML - Family Leave EE"/>
    <n v="19.850000000000001"/>
    <x v="0"/>
    <s v="Calculated"/>
    <n v="0"/>
    <s v="N"/>
    <n v="3656.41"/>
  </r>
  <r>
    <m/>
    <m/>
    <m/>
    <m/>
    <m/>
    <m/>
    <d v="2026-09-30T00:00:00"/>
    <s v="00"/>
    <m/>
    <x v="3"/>
    <s v="PFML - Medical Leave EE"/>
    <n v="9.65"/>
    <x v="0"/>
    <s v="Calculated"/>
    <n v="0"/>
    <s v="N"/>
    <n v="3656.41"/>
  </r>
  <r>
    <m/>
    <m/>
    <m/>
    <m/>
    <m/>
    <m/>
    <d v="2026-09-30T00:00:00"/>
    <s v="00"/>
    <m/>
    <x v="7"/>
    <s v="MedAid &amp; Suppl Pension ER"/>
    <n v="8.41"/>
    <x v="1"/>
    <s v="Calculated"/>
    <n v="0"/>
    <s v="N"/>
    <n v="3656.41"/>
  </r>
  <r>
    <m/>
    <m/>
    <m/>
    <m/>
    <m/>
    <m/>
    <d v="2026-09-30T00:00:00"/>
    <s v="00"/>
    <m/>
    <x v="5"/>
    <s v="Industrial Insurance ER"/>
    <n v="12.48"/>
    <x v="1"/>
    <s v="Calculated"/>
    <n v="0"/>
    <s v="N"/>
    <n v="3656.41"/>
  </r>
  <r>
    <m/>
    <m/>
    <m/>
    <m/>
    <m/>
    <m/>
    <d v="2026-09-30T00:00:00"/>
    <s v="00"/>
    <m/>
    <x v="4"/>
    <s v="HERP Supplemental Funding"/>
    <n v="4.75"/>
    <x v="1"/>
    <s v="Calculated"/>
    <n v="0"/>
    <s v="N"/>
    <n v="3656.41"/>
  </r>
  <r>
    <m/>
    <m/>
    <m/>
    <m/>
    <m/>
    <m/>
    <d v="2026-09-30T00:00:00"/>
    <s v="00"/>
    <m/>
    <x v="6"/>
    <s v="PFML - Medical Leave ER"/>
    <n v="11.81"/>
    <x v="1"/>
    <s v="Calculated"/>
    <n v="0"/>
    <s v="N"/>
    <n v="3656.41"/>
  </r>
  <r>
    <m/>
    <m/>
    <m/>
    <m/>
    <m/>
    <m/>
    <d v="2026-09-30T00:00:00"/>
    <s v="10"/>
    <s v="U"/>
    <x v="8"/>
    <s v="Uniform Classic"/>
    <n v="145"/>
    <x v="2"/>
    <s v="Calculated"/>
    <n v="0"/>
    <s v="N"/>
    <n v="3656.41"/>
  </r>
  <r>
    <m/>
    <m/>
    <m/>
    <m/>
    <m/>
    <m/>
    <d v="2026-09-30T00:00:00"/>
    <s v="31"/>
    <s v="OLTD11"/>
    <x v="9"/>
    <s v="Long Term Disability"/>
    <n v="13.72"/>
    <x v="0"/>
    <s v="Calculated"/>
    <n v="0"/>
    <s v="N"/>
    <n v="3656.41"/>
  </r>
  <r>
    <m/>
    <m/>
    <m/>
    <m/>
    <m/>
    <m/>
    <d v="2026-09-30T00:00:00"/>
    <s v="7X"/>
    <s v="SBRP2"/>
    <x v="10"/>
    <s v="SBRP (TIAA-CREF)"/>
    <n v="274.23"/>
    <x v="2"/>
    <s v="Calculated"/>
    <n v="0"/>
    <s v="N"/>
    <n v="3656.41"/>
  </r>
  <r>
    <m/>
    <m/>
    <m/>
    <m/>
    <m/>
    <m/>
    <d v="2026-09-30T00:00:00"/>
    <s v="7X"/>
    <s v="SBRP2"/>
    <x v="10"/>
    <s v="SBRP (TIAA-CREF)"/>
    <n v="274.23"/>
    <x v="1"/>
    <s v="Calculated"/>
    <n v="0"/>
    <s v="N"/>
    <n v="3656.41"/>
  </r>
  <r>
    <m/>
    <m/>
    <m/>
    <m/>
    <m/>
    <m/>
    <d v="2026-09-30T00:00:00"/>
    <s v="A4"/>
    <s v="SURTU"/>
    <x v="16"/>
    <s v="Tobacco User Medical Surcharge"/>
    <n v="25"/>
    <x v="2"/>
    <s v="Calculated"/>
    <n v="0"/>
    <s v="N"/>
    <n v="3656.41"/>
  </r>
  <r>
    <m/>
    <m/>
    <m/>
    <m/>
    <m/>
    <m/>
    <d v="2026-09-30T00:00:00"/>
    <s v="00"/>
    <m/>
    <x v="3"/>
    <s v="PFML - Medical Leave EE"/>
    <n v="1.55"/>
    <x v="0"/>
    <s v="Calculated"/>
    <n v="0"/>
    <s v="N"/>
    <n v="585.41"/>
  </r>
  <r>
    <m/>
    <m/>
    <m/>
    <m/>
    <m/>
    <m/>
    <d v="2026-09-30T00:00:00"/>
    <s v="00"/>
    <m/>
    <x v="0"/>
    <s v="PFML - Family Leave EE"/>
    <n v="3.18"/>
    <x v="0"/>
    <s v="Calculated"/>
    <n v="0"/>
    <s v="N"/>
    <n v="585.41"/>
  </r>
  <r>
    <m/>
    <m/>
    <m/>
    <m/>
    <m/>
    <m/>
    <d v="2026-09-30T00:00:00"/>
    <s v="00"/>
    <m/>
    <x v="2"/>
    <s v="MedAid &amp; Suppl Pension EE"/>
    <n v="1.45"/>
    <x v="0"/>
    <s v="Calculated"/>
    <n v="0"/>
    <s v="N"/>
    <n v="585.41"/>
  </r>
  <r>
    <m/>
    <m/>
    <m/>
    <m/>
    <m/>
    <m/>
    <d v="2026-09-30T00:00:00"/>
    <s v="00"/>
    <m/>
    <x v="5"/>
    <s v="Industrial Insurance ER"/>
    <n v="2.15"/>
    <x v="1"/>
    <s v="Calculated"/>
    <n v="0"/>
    <s v="N"/>
    <n v="585.41"/>
  </r>
  <r>
    <m/>
    <m/>
    <m/>
    <m/>
    <m/>
    <m/>
    <d v="2026-09-30T00:00:00"/>
    <s v="00"/>
    <m/>
    <x v="7"/>
    <s v="MedAid &amp; Suppl Pension ER"/>
    <n v="1.45"/>
    <x v="1"/>
    <s v="Calculated"/>
    <n v="0"/>
    <s v="N"/>
    <n v="585.41"/>
  </r>
  <r>
    <m/>
    <m/>
    <m/>
    <m/>
    <m/>
    <m/>
    <d v="2026-09-30T00:00:00"/>
    <s v="00"/>
    <m/>
    <x v="4"/>
    <s v="HERP Supplemental Funding"/>
    <n v="0.76"/>
    <x v="1"/>
    <s v="Calculated"/>
    <n v="0"/>
    <s v="N"/>
    <n v="585.41"/>
  </r>
  <r>
    <m/>
    <m/>
    <m/>
    <m/>
    <m/>
    <m/>
    <d v="2026-09-30T00:00:00"/>
    <s v="00"/>
    <m/>
    <x v="6"/>
    <s v="PFML - Medical Leave ER"/>
    <n v="1.89"/>
    <x v="1"/>
    <s v="Calculated"/>
    <n v="0"/>
    <s v="N"/>
    <n v="585.41"/>
  </r>
  <r>
    <m/>
    <m/>
    <m/>
    <m/>
    <m/>
    <m/>
    <d v="2026-09-30T00:00:00"/>
    <s v="7X"/>
    <s v="SBRP2"/>
    <x v="10"/>
    <s v="SBRP (TIAA-CREF)"/>
    <n v="43.91"/>
    <x v="2"/>
    <s v="Calculated"/>
    <n v="0"/>
    <s v="N"/>
    <n v="585.41"/>
  </r>
  <r>
    <m/>
    <m/>
    <m/>
    <m/>
    <m/>
    <m/>
    <d v="2026-09-30T00:00:00"/>
    <s v="7X"/>
    <s v="SBRP2"/>
    <x v="10"/>
    <s v="SBRP (TIAA-CREF)"/>
    <n v="43.91"/>
    <x v="1"/>
    <s v="Calculated"/>
    <n v="0"/>
    <s v="N"/>
    <n v="585.41"/>
  </r>
  <r>
    <m/>
    <m/>
    <m/>
    <m/>
    <m/>
    <m/>
    <d v="2026-09-30T00:00:00"/>
    <s v="00"/>
    <m/>
    <x v="3"/>
    <s v="PFML - Medical Leave EE"/>
    <n v="11.18"/>
    <x v="0"/>
    <s v="Calculated"/>
    <n v="0"/>
    <s v="N"/>
    <n v="4234.37"/>
  </r>
  <r>
    <m/>
    <m/>
    <m/>
    <m/>
    <m/>
    <m/>
    <d v="2026-09-30T00:00:00"/>
    <s v="00"/>
    <m/>
    <x v="2"/>
    <s v="MedAid &amp; Suppl Pension EE"/>
    <n v="11.15"/>
    <x v="0"/>
    <s v="Calculated"/>
    <n v="0"/>
    <s v="N"/>
    <n v="4234.37"/>
  </r>
  <r>
    <m/>
    <m/>
    <m/>
    <m/>
    <m/>
    <m/>
    <d v="2026-09-30T00:00:00"/>
    <s v="00"/>
    <m/>
    <x v="1"/>
    <s v="Dues - AFT 4184 Category G-H"/>
    <n v="57.42"/>
    <x v="0"/>
    <s v="Calculated"/>
    <n v="0"/>
    <s v="N"/>
    <n v="4234.37"/>
  </r>
  <r>
    <m/>
    <m/>
    <m/>
    <m/>
    <m/>
    <m/>
    <d v="2026-09-30T00:00:00"/>
    <s v="00"/>
    <m/>
    <x v="0"/>
    <s v="PFML - Family Leave EE"/>
    <n v="22.99"/>
    <x v="0"/>
    <s v="Calculated"/>
    <n v="0"/>
    <s v="N"/>
    <n v="4234.37"/>
  </r>
  <r>
    <m/>
    <m/>
    <m/>
    <m/>
    <m/>
    <m/>
    <d v="2026-09-30T00:00:00"/>
    <s v="00"/>
    <m/>
    <x v="7"/>
    <s v="MedAid &amp; Suppl Pension ER"/>
    <n v="11.15"/>
    <x v="1"/>
    <s v="Calculated"/>
    <n v="0"/>
    <s v="N"/>
    <n v="4234.37"/>
  </r>
  <r>
    <m/>
    <m/>
    <m/>
    <m/>
    <m/>
    <m/>
    <d v="2026-09-30T00:00:00"/>
    <s v="00"/>
    <m/>
    <x v="6"/>
    <s v="PFML - Medical Leave ER"/>
    <n v="13.68"/>
    <x v="1"/>
    <s v="Calculated"/>
    <n v="0"/>
    <s v="N"/>
    <n v="4234.37"/>
  </r>
  <r>
    <m/>
    <m/>
    <m/>
    <m/>
    <m/>
    <m/>
    <d v="2026-09-30T00:00:00"/>
    <s v="00"/>
    <m/>
    <x v="5"/>
    <s v="Industrial Insurance ER"/>
    <n v="16.54"/>
    <x v="1"/>
    <s v="Calculated"/>
    <n v="0"/>
    <s v="N"/>
    <n v="4234.37"/>
  </r>
  <r>
    <m/>
    <m/>
    <m/>
    <m/>
    <m/>
    <m/>
    <d v="2026-09-30T00:00:00"/>
    <s v="10"/>
    <s v="CV"/>
    <x v="37"/>
    <s v="Kaiser WA Value"/>
    <n v="75"/>
    <x v="2"/>
    <s v="Calculated"/>
    <n v="0"/>
    <s v="N"/>
    <n v="4234.37"/>
  </r>
  <r>
    <m/>
    <m/>
    <m/>
    <m/>
    <m/>
    <m/>
    <d v="2026-09-30T00:00:00"/>
    <s v="31"/>
    <s v="OLTD11"/>
    <x v="9"/>
    <s v="Long Term Disability"/>
    <n v="15.8"/>
    <x v="0"/>
    <s v="Calculated"/>
    <n v="0"/>
    <s v="N"/>
    <n v="4234.37"/>
  </r>
  <r>
    <m/>
    <m/>
    <m/>
    <m/>
    <m/>
    <m/>
    <d v="2026-09-30T00:00:00"/>
    <s v="7Y"/>
    <s v="TRS3IA"/>
    <x v="30"/>
    <s v="TRS 3 WSIB"/>
    <n v="211.72"/>
    <x v="2"/>
    <s v="Calculated"/>
    <n v="0"/>
    <s v="N"/>
    <n v="4234.37"/>
  </r>
  <r>
    <m/>
    <m/>
    <m/>
    <m/>
    <m/>
    <m/>
    <d v="2026-09-30T00:00:00"/>
    <s v="7Y"/>
    <s v="TRS3IA"/>
    <x v="30"/>
    <s v="TRS 3 WSIB"/>
    <n v="327.74"/>
    <x v="1"/>
    <s v="Calculated"/>
    <n v="0"/>
    <s v="N"/>
    <n v="4234.37"/>
  </r>
  <r>
    <m/>
    <m/>
    <m/>
    <m/>
    <m/>
    <m/>
    <d v="2026-09-30T00:00:00"/>
    <s v="00"/>
    <m/>
    <x v="2"/>
    <s v="MedAid &amp; Suppl Pension EE"/>
    <n v="11.15"/>
    <x v="0"/>
    <s v="Calculated"/>
    <n v="0"/>
    <s v="N"/>
    <n v="3976.4"/>
  </r>
  <r>
    <m/>
    <m/>
    <m/>
    <m/>
    <m/>
    <m/>
    <d v="2026-09-30T00:00:00"/>
    <s v="00"/>
    <m/>
    <x v="3"/>
    <s v="PFML - Medical Leave EE"/>
    <n v="10.5"/>
    <x v="0"/>
    <s v="Calculated"/>
    <n v="0"/>
    <s v="N"/>
    <n v="3976.4"/>
  </r>
  <r>
    <m/>
    <m/>
    <m/>
    <m/>
    <m/>
    <m/>
    <d v="2026-09-30T00:00:00"/>
    <s v="00"/>
    <m/>
    <x v="0"/>
    <s v="PFML - Family Leave EE"/>
    <n v="21.59"/>
    <x v="0"/>
    <s v="Calculated"/>
    <n v="0"/>
    <s v="N"/>
    <n v="3976.4"/>
  </r>
  <r>
    <m/>
    <m/>
    <m/>
    <m/>
    <m/>
    <m/>
    <d v="2026-09-30T00:00:00"/>
    <s v="00"/>
    <m/>
    <x v="13"/>
    <s v="MetLife"/>
    <n v="39"/>
    <x v="0"/>
    <s v="Calculated"/>
    <n v="0"/>
    <s v="N"/>
    <n v="3976.4"/>
  </r>
  <r>
    <m/>
    <m/>
    <m/>
    <m/>
    <m/>
    <m/>
    <d v="2026-09-30T00:00:00"/>
    <s v="00"/>
    <m/>
    <x v="7"/>
    <s v="MedAid &amp; Suppl Pension ER"/>
    <n v="11.15"/>
    <x v="1"/>
    <s v="Calculated"/>
    <n v="0"/>
    <s v="N"/>
    <n v="3976.4"/>
  </r>
  <r>
    <m/>
    <m/>
    <m/>
    <m/>
    <m/>
    <m/>
    <d v="2026-09-30T00:00:00"/>
    <s v="00"/>
    <m/>
    <x v="4"/>
    <s v="HERP Supplemental Funding"/>
    <n v="5.17"/>
    <x v="1"/>
    <s v="Calculated"/>
    <n v="0"/>
    <s v="N"/>
    <n v="3976.4"/>
  </r>
  <r>
    <m/>
    <m/>
    <m/>
    <m/>
    <m/>
    <m/>
    <d v="2026-09-30T00:00:00"/>
    <s v="00"/>
    <m/>
    <x v="5"/>
    <s v="Industrial Insurance ER"/>
    <n v="16.54"/>
    <x v="1"/>
    <s v="Calculated"/>
    <n v="0"/>
    <s v="N"/>
    <n v="3976.4"/>
  </r>
  <r>
    <m/>
    <m/>
    <m/>
    <m/>
    <m/>
    <m/>
    <d v="2026-09-30T00:00:00"/>
    <s v="00"/>
    <m/>
    <x v="6"/>
    <s v="PFML - Medical Leave ER"/>
    <n v="12.84"/>
    <x v="1"/>
    <s v="Calculated"/>
    <n v="0"/>
    <s v="N"/>
    <n v="3976.4"/>
  </r>
  <r>
    <m/>
    <m/>
    <m/>
    <m/>
    <m/>
    <m/>
    <d v="2026-09-30T00:00:00"/>
    <s v="10"/>
    <s v="C1"/>
    <x v="18"/>
    <s v="Kaiser WA SoundChoice"/>
    <n v="51"/>
    <x v="2"/>
    <s v="Calculated"/>
    <n v="0"/>
    <s v="N"/>
    <n v="3976.4"/>
  </r>
  <r>
    <m/>
    <m/>
    <m/>
    <m/>
    <m/>
    <m/>
    <d v="2026-09-30T00:00:00"/>
    <s v="31"/>
    <s v="OLTD03"/>
    <x v="9"/>
    <s v="Long Term Disability"/>
    <n v="18.88"/>
    <x v="0"/>
    <s v="Calculated"/>
    <n v="0"/>
    <s v="N"/>
    <n v="3976.4"/>
  </r>
  <r>
    <m/>
    <m/>
    <m/>
    <m/>
    <m/>
    <m/>
    <d v="2026-09-30T00:00:00"/>
    <s v="49"/>
    <s v="SAV02"/>
    <x v="11"/>
    <s v="Wa State Deferred Comp Plan"/>
    <n v="119.29"/>
    <x v="2"/>
    <s v="Calculated"/>
    <n v="0"/>
    <s v="N"/>
    <n v="3976.4"/>
  </r>
  <r>
    <m/>
    <m/>
    <m/>
    <m/>
    <m/>
    <m/>
    <d v="2026-09-30T00:00:00"/>
    <s v="7X"/>
    <s v="SBRP3"/>
    <x v="10"/>
    <s v="SBRP (TIAA-CREF)"/>
    <n v="397.64"/>
    <x v="2"/>
    <s v="Calculated"/>
    <n v="0"/>
    <s v="N"/>
    <n v="3976.4"/>
  </r>
  <r>
    <m/>
    <m/>
    <m/>
    <m/>
    <m/>
    <m/>
    <d v="2026-09-30T00:00:00"/>
    <s v="7X"/>
    <s v="SBRP3"/>
    <x v="10"/>
    <s v="SBRP (TIAA-CREF)"/>
    <n v="397.64"/>
    <x v="1"/>
    <s v="Calculated"/>
    <n v="0"/>
    <s v="N"/>
    <n v="3976.4"/>
  </r>
  <r>
    <m/>
    <m/>
    <m/>
    <m/>
    <m/>
    <m/>
    <d v="2026-09-30T00:00:00"/>
    <s v="00"/>
    <m/>
    <x v="36"/>
    <s v="Garnishment"/>
    <n v="161.63"/>
    <x v="0"/>
    <s v="Calculated"/>
    <n v="0"/>
    <s v="N"/>
    <n v="803.04"/>
  </r>
  <r>
    <m/>
    <m/>
    <m/>
    <m/>
    <m/>
    <m/>
    <d v="2026-09-30T00:00:00"/>
    <s v="00"/>
    <m/>
    <x v="3"/>
    <s v="PFML - Medical Leave EE"/>
    <n v="2.12"/>
    <x v="0"/>
    <s v="Calculated"/>
    <n v="0"/>
    <s v="N"/>
    <n v="803.04"/>
  </r>
  <r>
    <m/>
    <m/>
    <m/>
    <m/>
    <m/>
    <m/>
    <d v="2026-09-30T00:00:00"/>
    <s v="00"/>
    <m/>
    <x v="2"/>
    <s v="MedAid &amp; Suppl Pension EE"/>
    <n v="5.85"/>
    <x v="0"/>
    <s v="Calculated"/>
    <n v="0"/>
    <s v="N"/>
    <n v="803.04"/>
  </r>
  <r>
    <m/>
    <m/>
    <m/>
    <m/>
    <m/>
    <m/>
    <d v="2026-09-30T00:00:00"/>
    <s v="00"/>
    <m/>
    <x v="0"/>
    <s v="PFML - Family Leave EE"/>
    <n v="4.3600000000000003"/>
    <x v="0"/>
    <s v="Calculated"/>
    <n v="0"/>
    <s v="N"/>
    <n v="803.04"/>
  </r>
  <r>
    <m/>
    <m/>
    <m/>
    <m/>
    <m/>
    <m/>
    <d v="2026-09-30T00:00:00"/>
    <s v="00"/>
    <m/>
    <x v="7"/>
    <s v="MedAid &amp; Suppl Pension ER"/>
    <n v="5.85"/>
    <x v="1"/>
    <s v="Calculated"/>
    <n v="0"/>
    <s v="N"/>
    <n v="803.04"/>
  </r>
  <r>
    <m/>
    <m/>
    <m/>
    <m/>
    <m/>
    <m/>
    <d v="2026-09-30T00:00:00"/>
    <s v="00"/>
    <m/>
    <x v="5"/>
    <s v="Industrial Insurance ER"/>
    <n v="8.68"/>
    <x v="1"/>
    <s v="Calculated"/>
    <n v="0"/>
    <s v="N"/>
    <n v="803.04"/>
  </r>
  <r>
    <m/>
    <m/>
    <m/>
    <m/>
    <m/>
    <m/>
    <d v="2026-09-30T00:00:00"/>
    <s v="00"/>
    <m/>
    <x v="6"/>
    <s v="PFML - Medical Leave ER"/>
    <n v="2.59"/>
    <x v="1"/>
    <s v="Calculated"/>
    <n v="0"/>
    <s v="N"/>
    <n v="803.04"/>
  </r>
  <r>
    <m/>
    <m/>
    <m/>
    <m/>
    <m/>
    <m/>
    <d v="2026-09-30T00:00:00"/>
    <s v="00"/>
    <m/>
    <x v="3"/>
    <s v="PFML - Medical Leave EE"/>
    <n v="10.220000000000001"/>
    <x v="0"/>
    <s v="Calculated"/>
    <n v="0"/>
    <s v="N"/>
    <n v="3870.98"/>
  </r>
  <r>
    <m/>
    <m/>
    <m/>
    <m/>
    <m/>
    <m/>
    <d v="2026-09-30T00:00:00"/>
    <s v="00"/>
    <m/>
    <x v="0"/>
    <s v="PFML - Family Leave EE"/>
    <n v="21.02"/>
    <x v="0"/>
    <s v="Calculated"/>
    <n v="0"/>
    <s v="N"/>
    <n v="3870.98"/>
  </r>
  <r>
    <m/>
    <m/>
    <m/>
    <m/>
    <m/>
    <m/>
    <d v="2026-09-30T00:00:00"/>
    <s v="00"/>
    <m/>
    <x v="1"/>
    <s v="Dues - AFT 4184 Category G-H"/>
    <n v="57.42"/>
    <x v="0"/>
    <s v="Calculated"/>
    <n v="0"/>
    <s v="N"/>
    <n v="3870.98"/>
  </r>
  <r>
    <m/>
    <m/>
    <m/>
    <m/>
    <m/>
    <m/>
    <d v="2026-09-30T00:00:00"/>
    <s v="00"/>
    <m/>
    <x v="2"/>
    <s v="MedAid &amp; Suppl Pension EE"/>
    <n v="11.15"/>
    <x v="0"/>
    <s v="Calculated"/>
    <n v="0"/>
    <s v="N"/>
    <n v="3870.98"/>
  </r>
  <r>
    <m/>
    <m/>
    <m/>
    <m/>
    <m/>
    <m/>
    <d v="2026-09-30T00:00:00"/>
    <s v="00"/>
    <m/>
    <x v="6"/>
    <s v="PFML - Medical Leave ER"/>
    <n v="12.5"/>
    <x v="1"/>
    <s v="Calculated"/>
    <n v="0"/>
    <s v="N"/>
    <n v="3870.98"/>
  </r>
  <r>
    <m/>
    <m/>
    <m/>
    <m/>
    <m/>
    <m/>
    <d v="2026-09-30T00:00:00"/>
    <s v="00"/>
    <m/>
    <x v="7"/>
    <s v="MedAid &amp; Suppl Pension ER"/>
    <n v="11.15"/>
    <x v="1"/>
    <s v="Calculated"/>
    <n v="0"/>
    <s v="N"/>
    <n v="3870.98"/>
  </r>
  <r>
    <m/>
    <m/>
    <m/>
    <m/>
    <m/>
    <m/>
    <d v="2026-09-30T00:00:00"/>
    <s v="00"/>
    <m/>
    <x v="5"/>
    <s v="Industrial Insurance ER"/>
    <n v="16.54"/>
    <x v="1"/>
    <s v="Calculated"/>
    <n v="0"/>
    <s v="N"/>
    <n v="3870.98"/>
  </r>
  <r>
    <m/>
    <m/>
    <m/>
    <m/>
    <m/>
    <m/>
    <d v="2026-09-30T00:00:00"/>
    <s v="10"/>
    <s v="CH"/>
    <x v="32"/>
    <s v="Kaiser WA CDHP"/>
    <n v="12.5"/>
    <x v="2"/>
    <s v="Calculated"/>
    <n v="0"/>
    <s v="N"/>
    <n v="3870.98"/>
  </r>
  <r>
    <m/>
    <m/>
    <m/>
    <m/>
    <m/>
    <m/>
    <d v="2026-09-30T00:00:00"/>
    <s v="49"/>
    <s v="SAV02"/>
    <x v="11"/>
    <s v="Wa State Deferred Comp Plan"/>
    <n v="116.13"/>
    <x v="2"/>
    <s v="Calculated"/>
    <n v="0"/>
    <s v="N"/>
    <n v="3870.98"/>
  </r>
  <r>
    <m/>
    <m/>
    <m/>
    <m/>
    <m/>
    <m/>
    <d v="2026-09-30T00:00:00"/>
    <s v="7Y"/>
    <s v="TRS3SI"/>
    <x v="39"/>
    <s v="TRS 3 Self Investment"/>
    <n v="387.1"/>
    <x v="2"/>
    <s v="Calculated"/>
    <n v="0"/>
    <s v="N"/>
    <n v="3870.98"/>
  </r>
  <r>
    <m/>
    <m/>
    <m/>
    <m/>
    <m/>
    <m/>
    <d v="2026-09-30T00:00:00"/>
    <s v="7Y"/>
    <s v="TRS3SI"/>
    <x v="39"/>
    <s v="TRS 3 Self Investment"/>
    <n v="299.61"/>
    <x v="1"/>
    <s v="Calculated"/>
    <n v="0"/>
    <s v="N"/>
    <n v="3870.98"/>
  </r>
  <r>
    <m/>
    <m/>
    <m/>
    <m/>
    <m/>
    <m/>
    <d v="2026-09-30T00:00:00"/>
    <s v="00"/>
    <m/>
    <x v="4"/>
    <s v="HERP Supplemental Funding"/>
    <n v="3.65"/>
    <x v="1"/>
    <s v="Calculated"/>
    <n v="0"/>
    <s v="N"/>
    <n v="2805"/>
  </r>
  <r>
    <m/>
    <m/>
    <m/>
    <m/>
    <m/>
    <m/>
    <d v="2026-09-30T00:00:00"/>
    <s v="7X"/>
    <s v="SBRP2"/>
    <x v="10"/>
    <s v="SBRP (TIAA-CREF)"/>
    <n v="210.38"/>
    <x v="2"/>
    <s v="Calculated"/>
    <n v="0"/>
    <s v="N"/>
    <n v="2805"/>
  </r>
  <r>
    <m/>
    <m/>
    <m/>
    <m/>
    <m/>
    <m/>
    <d v="2026-09-30T00:00:00"/>
    <s v="7X"/>
    <s v="SBRP2"/>
    <x v="10"/>
    <s v="SBRP (TIAA-CREF)"/>
    <n v="210.38"/>
    <x v="1"/>
    <s v="Calculated"/>
    <n v="0"/>
    <s v="N"/>
    <n v="2805"/>
  </r>
  <r>
    <m/>
    <m/>
    <m/>
    <m/>
    <m/>
    <m/>
    <d v="2026-09-30T00:00:00"/>
    <s v="00"/>
    <m/>
    <x v="3"/>
    <s v="PFML - Medical Leave EE"/>
    <n v="1.84"/>
    <x v="0"/>
    <s v="Calculated"/>
    <n v="0"/>
    <s v="N"/>
    <n v="697.08"/>
  </r>
  <r>
    <m/>
    <m/>
    <m/>
    <m/>
    <m/>
    <m/>
    <d v="2026-09-30T00:00:00"/>
    <s v="00"/>
    <m/>
    <x v="0"/>
    <s v="PFML - Family Leave EE"/>
    <n v="3.79"/>
    <x v="0"/>
    <s v="Calculated"/>
    <n v="0"/>
    <s v="N"/>
    <n v="697.08"/>
  </r>
  <r>
    <m/>
    <m/>
    <m/>
    <m/>
    <m/>
    <m/>
    <d v="2026-09-30T00:00:00"/>
    <s v="00"/>
    <m/>
    <x v="2"/>
    <s v="MedAid &amp; Suppl Pension EE"/>
    <n v="5.25"/>
    <x v="0"/>
    <s v="Calculated"/>
    <n v="0"/>
    <s v="N"/>
    <n v="697.08"/>
  </r>
  <r>
    <m/>
    <m/>
    <m/>
    <m/>
    <m/>
    <m/>
    <d v="2026-09-30T00:00:00"/>
    <s v="00"/>
    <m/>
    <x v="6"/>
    <s v="PFML - Medical Leave ER"/>
    <n v="2.25"/>
    <x v="1"/>
    <s v="Calculated"/>
    <n v="0"/>
    <s v="N"/>
    <n v="697.08"/>
  </r>
  <r>
    <m/>
    <m/>
    <m/>
    <m/>
    <m/>
    <m/>
    <d v="2026-09-30T00:00:00"/>
    <s v="00"/>
    <m/>
    <x v="7"/>
    <s v="MedAid &amp; Suppl Pension ER"/>
    <n v="5.25"/>
    <x v="1"/>
    <s v="Calculated"/>
    <n v="0"/>
    <s v="N"/>
    <n v="697.08"/>
  </r>
  <r>
    <m/>
    <m/>
    <m/>
    <m/>
    <m/>
    <m/>
    <d v="2026-09-30T00:00:00"/>
    <s v="00"/>
    <m/>
    <x v="5"/>
    <s v="Industrial Insurance ER"/>
    <n v="7.78"/>
    <x v="1"/>
    <s v="Calculated"/>
    <n v="0"/>
    <s v="N"/>
    <n v="697.08"/>
  </r>
  <r>
    <m/>
    <m/>
    <m/>
    <m/>
    <m/>
    <m/>
    <d v="2026-09-30T00:00:00"/>
    <s v="00"/>
    <m/>
    <x v="2"/>
    <s v="MedAid &amp; Suppl Pension EE"/>
    <n v="11.15"/>
    <x v="0"/>
    <s v="Calculated"/>
    <n v="0"/>
    <s v="N"/>
    <n v="4863.58"/>
  </r>
  <r>
    <m/>
    <m/>
    <m/>
    <m/>
    <m/>
    <m/>
    <d v="2026-09-30T00:00:00"/>
    <s v="00"/>
    <m/>
    <x v="3"/>
    <s v="PFML - Medical Leave EE"/>
    <n v="12.84"/>
    <x v="0"/>
    <s v="Calculated"/>
    <n v="0"/>
    <s v="N"/>
    <n v="4863.58"/>
  </r>
  <r>
    <m/>
    <m/>
    <m/>
    <m/>
    <m/>
    <m/>
    <d v="2026-09-30T00:00:00"/>
    <s v="00"/>
    <m/>
    <x v="0"/>
    <s v="PFML - Family Leave EE"/>
    <n v="26.41"/>
    <x v="0"/>
    <s v="Calculated"/>
    <n v="0"/>
    <s v="N"/>
    <n v="4863.58"/>
  </r>
  <r>
    <m/>
    <m/>
    <m/>
    <m/>
    <m/>
    <m/>
    <d v="2026-09-30T00:00:00"/>
    <s v="00"/>
    <m/>
    <x v="20"/>
    <s v="Pension - IOUE Custodian"/>
    <n v="86.67"/>
    <x v="2"/>
    <s v="Calculated"/>
    <n v="0"/>
    <s v="N"/>
    <n v="4863.58"/>
  </r>
  <r>
    <m/>
    <m/>
    <m/>
    <m/>
    <m/>
    <m/>
    <d v="2026-09-30T00:00:00"/>
    <s v="00"/>
    <m/>
    <x v="7"/>
    <s v="MedAid &amp; Suppl Pension ER"/>
    <n v="11.15"/>
    <x v="1"/>
    <s v="Calculated"/>
    <n v="0"/>
    <s v="N"/>
    <n v="4863.58"/>
  </r>
  <r>
    <m/>
    <m/>
    <m/>
    <m/>
    <m/>
    <m/>
    <d v="2026-09-30T00:00:00"/>
    <s v="00"/>
    <m/>
    <x v="6"/>
    <s v="PFML - Medical Leave ER"/>
    <n v="15.71"/>
    <x v="1"/>
    <s v="Calculated"/>
    <n v="0"/>
    <s v="N"/>
    <n v="4863.58"/>
  </r>
  <r>
    <m/>
    <m/>
    <m/>
    <m/>
    <m/>
    <m/>
    <d v="2026-09-30T00:00:00"/>
    <s v="00"/>
    <m/>
    <x v="5"/>
    <s v="Industrial Insurance ER"/>
    <n v="16.54"/>
    <x v="1"/>
    <s v="Calculated"/>
    <n v="0"/>
    <s v="N"/>
    <n v="4863.58"/>
  </r>
  <r>
    <m/>
    <m/>
    <m/>
    <m/>
    <m/>
    <m/>
    <d v="2026-09-30T00:00:00"/>
    <s v="10"/>
    <s v="U"/>
    <x v="8"/>
    <s v="Uniform Classic"/>
    <n v="145"/>
    <x v="2"/>
    <s v="Calculated"/>
    <n v="0"/>
    <s v="N"/>
    <n v="4863.58"/>
  </r>
  <r>
    <m/>
    <m/>
    <m/>
    <m/>
    <m/>
    <m/>
    <d v="2026-09-30T00:00:00"/>
    <s v="31"/>
    <s v="OLTD11"/>
    <x v="9"/>
    <s v="Long Term Disability"/>
    <n v="18.97"/>
    <x v="0"/>
    <s v="Calculated"/>
    <n v="0"/>
    <s v="N"/>
    <n v="4863.58"/>
  </r>
  <r>
    <m/>
    <m/>
    <m/>
    <m/>
    <m/>
    <m/>
    <d v="2026-09-30T00:00:00"/>
    <s v="49"/>
    <s v="SAV02"/>
    <x v="11"/>
    <s v="Wa State Deferred Comp Plan"/>
    <n v="1215.9000000000001"/>
    <x v="2"/>
    <s v="Calculated"/>
    <n v="0"/>
    <s v="N"/>
    <n v="4863.58"/>
  </r>
  <r>
    <m/>
    <m/>
    <m/>
    <m/>
    <m/>
    <m/>
    <d v="2026-09-30T00:00:00"/>
    <s v="7Z"/>
    <s v="PER2"/>
    <x v="15"/>
    <s v="PERS Plan 2"/>
    <n v="261.66000000000003"/>
    <x v="2"/>
    <s v="Calculated"/>
    <n v="0"/>
    <s v="N"/>
    <n v="4863.58"/>
  </r>
  <r>
    <m/>
    <m/>
    <m/>
    <m/>
    <m/>
    <m/>
    <d v="2026-09-30T00:00:00"/>
    <s v="7Z"/>
    <s v="PER2"/>
    <x v="15"/>
    <s v="PERS Plan 2"/>
    <n v="271.39"/>
    <x v="1"/>
    <s v="Calculated"/>
    <n v="0"/>
    <s v="N"/>
    <n v="4863.58"/>
  </r>
  <r>
    <m/>
    <m/>
    <m/>
    <m/>
    <m/>
    <m/>
    <d v="2026-09-30T00:00:00"/>
    <s v="00"/>
    <m/>
    <x v="2"/>
    <s v="MedAid &amp; Suppl Pension EE"/>
    <n v="11.15"/>
    <x v="0"/>
    <s v="Calculated"/>
    <n v="0"/>
    <s v="N"/>
    <n v="2842.04"/>
  </r>
  <r>
    <m/>
    <m/>
    <m/>
    <m/>
    <m/>
    <m/>
    <d v="2026-09-30T00:00:00"/>
    <s v="00"/>
    <m/>
    <x v="17"/>
    <s v="Dues - WEA PTE"/>
    <n v="39.770000000000003"/>
    <x v="0"/>
    <s v="Calculated"/>
    <n v="0"/>
    <s v="N"/>
    <n v="2842.04"/>
  </r>
  <r>
    <m/>
    <m/>
    <m/>
    <m/>
    <m/>
    <m/>
    <d v="2026-09-30T00:00:00"/>
    <s v="00"/>
    <m/>
    <x v="3"/>
    <s v="PFML - Medical Leave EE"/>
    <n v="7.5"/>
    <x v="0"/>
    <s v="Calculated"/>
    <n v="0"/>
    <s v="N"/>
    <n v="2842.04"/>
  </r>
  <r>
    <m/>
    <m/>
    <m/>
    <m/>
    <m/>
    <m/>
    <d v="2026-09-30T00:00:00"/>
    <s v="00"/>
    <m/>
    <x v="0"/>
    <s v="PFML - Family Leave EE"/>
    <n v="15.43"/>
    <x v="0"/>
    <s v="Calculated"/>
    <n v="0"/>
    <s v="N"/>
    <n v="2842.04"/>
  </r>
  <r>
    <m/>
    <m/>
    <m/>
    <m/>
    <m/>
    <m/>
    <d v="2026-09-30T00:00:00"/>
    <s v="00"/>
    <m/>
    <x v="6"/>
    <s v="PFML - Medical Leave ER"/>
    <n v="9.18"/>
    <x v="1"/>
    <s v="Calculated"/>
    <n v="0"/>
    <s v="N"/>
    <n v="2842.04"/>
  </r>
  <r>
    <m/>
    <m/>
    <m/>
    <m/>
    <m/>
    <m/>
    <d v="2026-09-30T00:00:00"/>
    <s v="00"/>
    <m/>
    <x v="5"/>
    <s v="Industrial Insurance ER"/>
    <n v="16.54"/>
    <x v="1"/>
    <s v="Calculated"/>
    <n v="0"/>
    <s v="N"/>
    <n v="2842.04"/>
  </r>
  <r>
    <m/>
    <m/>
    <m/>
    <m/>
    <m/>
    <m/>
    <d v="2026-09-30T00:00:00"/>
    <s v="00"/>
    <m/>
    <x v="7"/>
    <s v="MedAid &amp; Suppl Pension ER"/>
    <n v="11.15"/>
    <x v="1"/>
    <s v="Calculated"/>
    <n v="0"/>
    <s v="N"/>
    <n v="2842.04"/>
  </r>
  <r>
    <m/>
    <m/>
    <m/>
    <m/>
    <m/>
    <m/>
    <d v="2026-09-30T00:00:00"/>
    <s v="10"/>
    <s v="C1"/>
    <x v="18"/>
    <s v="Kaiser WA SoundChoice"/>
    <n v="51"/>
    <x v="2"/>
    <s v="Calculated"/>
    <n v="0"/>
    <s v="N"/>
    <n v="2842.04"/>
  </r>
  <r>
    <m/>
    <m/>
    <m/>
    <m/>
    <m/>
    <m/>
    <d v="2026-09-30T00:00:00"/>
    <s v="31"/>
    <s v="OLTD11"/>
    <x v="9"/>
    <s v="Long Term Disability"/>
    <n v="11.09"/>
    <x v="0"/>
    <s v="Calculated"/>
    <n v="0"/>
    <s v="N"/>
    <n v="2842.04"/>
  </r>
  <r>
    <m/>
    <m/>
    <m/>
    <m/>
    <m/>
    <m/>
    <d v="2026-09-30T00:00:00"/>
    <s v="7Z"/>
    <s v="PER3IC"/>
    <x v="28"/>
    <s v="PERS 3  WSIB"/>
    <n v="170.52"/>
    <x v="2"/>
    <s v="Calculated"/>
    <n v="0"/>
    <s v="N"/>
    <n v="2842.04"/>
  </r>
  <r>
    <m/>
    <m/>
    <m/>
    <m/>
    <m/>
    <m/>
    <d v="2026-09-30T00:00:00"/>
    <s v="7Z"/>
    <s v="PER3IC"/>
    <x v="28"/>
    <s v="PERS 3  WSIB"/>
    <n v="158.59"/>
    <x v="1"/>
    <s v="Calculated"/>
    <n v="0"/>
    <s v="N"/>
    <n v="2842.04"/>
  </r>
  <r>
    <m/>
    <m/>
    <m/>
    <m/>
    <m/>
    <m/>
    <d v="2026-09-30T00:00:00"/>
    <s v="00"/>
    <m/>
    <x v="3"/>
    <s v="PFML - Medical Leave EE"/>
    <n v="6.53"/>
    <x v="0"/>
    <s v="Calculated"/>
    <n v="0"/>
    <s v="N"/>
    <n v="2472"/>
  </r>
  <r>
    <m/>
    <m/>
    <m/>
    <m/>
    <m/>
    <m/>
    <d v="2026-09-30T00:00:00"/>
    <s v="00"/>
    <m/>
    <x v="0"/>
    <s v="PFML - Family Leave EE"/>
    <n v="13.42"/>
    <x v="0"/>
    <s v="Calculated"/>
    <n v="0"/>
    <s v="N"/>
    <n v="2472"/>
  </r>
  <r>
    <m/>
    <m/>
    <m/>
    <m/>
    <m/>
    <m/>
    <d v="2026-09-30T00:00:00"/>
    <s v="00"/>
    <m/>
    <x v="2"/>
    <s v="MedAid &amp; Suppl Pension EE"/>
    <n v="11.15"/>
    <x v="0"/>
    <s v="Calculated"/>
    <n v="0"/>
    <s v="N"/>
    <n v="2472"/>
  </r>
  <r>
    <m/>
    <m/>
    <m/>
    <m/>
    <m/>
    <m/>
    <d v="2026-09-30T00:00:00"/>
    <s v="00"/>
    <m/>
    <x v="7"/>
    <s v="MedAid &amp; Suppl Pension ER"/>
    <n v="11.15"/>
    <x v="1"/>
    <s v="Calculated"/>
    <n v="0"/>
    <s v="N"/>
    <n v="2472"/>
  </r>
  <r>
    <m/>
    <m/>
    <m/>
    <m/>
    <m/>
    <m/>
    <d v="2026-09-30T00:00:00"/>
    <s v="00"/>
    <m/>
    <x v="6"/>
    <s v="PFML - Medical Leave ER"/>
    <n v="7.98"/>
    <x v="1"/>
    <s v="Calculated"/>
    <n v="0"/>
    <s v="N"/>
    <n v="2472"/>
  </r>
  <r>
    <m/>
    <m/>
    <m/>
    <m/>
    <m/>
    <m/>
    <d v="2026-09-30T00:00:00"/>
    <s v="00"/>
    <m/>
    <x v="5"/>
    <s v="Industrial Insurance ER"/>
    <n v="16.54"/>
    <x v="1"/>
    <s v="Calculated"/>
    <n v="0"/>
    <s v="N"/>
    <n v="2472"/>
  </r>
  <r>
    <m/>
    <m/>
    <m/>
    <m/>
    <m/>
    <m/>
    <d v="2026-09-30T00:00:00"/>
    <s v="10"/>
    <s v="U"/>
    <x v="8"/>
    <s v="Uniform Classic"/>
    <n v="145"/>
    <x v="2"/>
    <s v="Calculated"/>
    <n v="0"/>
    <s v="N"/>
    <n v="2472"/>
  </r>
  <r>
    <m/>
    <m/>
    <m/>
    <m/>
    <m/>
    <m/>
    <d v="2026-09-30T00:00:00"/>
    <s v="31"/>
    <s v="OLTD11"/>
    <x v="9"/>
    <s v="Long Term Disability"/>
    <n v="9.64"/>
    <x v="0"/>
    <s v="Calculated"/>
    <n v="0"/>
    <s v="N"/>
    <n v="2472"/>
  </r>
  <r>
    <m/>
    <m/>
    <m/>
    <m/>
    <m/>
    <m/>
    <d v="2026-09-30T00:00:00"/>
    <s v="7Z"/>
    <s v="PER2"/>
    <x v="15"/>
    <s v="PERS Plan 2"/>
    <n v="132.99"/>
    <x v="2"/>
    <s v="Calculated"/>
    <n v="0"/>
    <s v="N"/>
    <n v="2472"/>
  </r>
  <r>
    <m/>
    <m/>
    <m/>
    <m/>
    <m/>
    <m/>
    <d v="2026-09-30T00:00:00"/>
    <s v="7Z"/>
    <s v="PER2"/>
    <x v="15"/>
    <s v="PERS Plan 2"/>
    <n v="137.94"/>
    <x v="1"/>
    <s v="Calculated"/>
    <n v="0"/>
    <s v="N"/>
    <n v="2472"/>
  </r>
  <r>
    <m/>
    <m/>
    <m/>
    <m/>
    <m/>
    <m/>
    <d v="2026-09-30T00:00:00"/>
    <s v="00"/>
    <m/>
    <x v="3"/>
    <s v="PFML - Medical Leave EE"/>
    <n v="4.53"/>
    <x v="0"/>
    <s v="Calculated"/>
    <n v="0"/>
    <s v="N"/>
    <n v="1716"/>
  </r>
  <r>
    <m/>
    <m/>
    <m/>
    <m/>
    <m/>
    <m/>
    <d v="2026-09-30T00:00:00"/>
    <s v="00"/>
    <m/>
    <x v="0"/>
    <s v="PFML - Family Leave EE"/>
    <n v="9.32"/>
    <x v="0"/>
    <s v="Calculated"/>
    <n v="0"/>
    <s v="N"/>
    <n v="1716"/>
  </r>
  <r>
    <m/>
    <m/>
    <m/>
    <m/>
    <m/>
    <m/>
    <d v="2026-09-30T00:00:00"/>
    <s v="00"/>
    <m/>
    <x v="2"/>
    <s v="MedAid &amp; Suppl Pension EE"/>
    <n v="12.26"/>
    <x v="0"/>
    <s v="Calculated"/>
    <n v="0"/>
    <s v="N"/>
    <n v="1716"/>
  </r>
  <r>
    <m/>
    <m/>
    <m/>
    <m/>
    <m/>
    <m/>
    <d v="2026-09-30T00:00:00"/>
    <s v="00"/>
    <m/>
    <x v="6"/>
    <s v="PFML - Medical Leave ER"/>
    <n v="5.54"/>
    <x v="1"/>
    <s v="Calculated"/>
    <n v="0"/>
    <s v="N"/>
    <n v="1716"/>
  </r>
  <r>
    <m/>
    <m/>
    <m/>
    <m/>
    <m/>
    <m/>
    <d v="2026-09-30T00:00:00"/>
    <s v="00"/>
    <m/>
    <x v="5"/>
    <s v="Industrial Insurance ER"/>
    <n v="18.18"/>
    <x v="1"/>
    <s v="Calculated"/>
    <n v="0"/>
    <s v="N"/>
    <n v="1716"/>
  </r>
  <r>
    <m/>
    <m/>
    <m/>
    <m/>
    <m/>
    <m/>
    <d v="2026-09-30T00:00:00"/>
    <s v="00"/>
    <m/>
    <x v="7"/>
    <s v="MedAid &amp; Suppl Pension ER"/>
    <n v="12.26"/>
    <x v="1"/>
    <s v="Calculated"/>
    <n v="0"/>
    <s v="N"/>
    <n v="1716"/>
  </r>
  <r>
    <m/>
    <m/>
    <m/>
    <m/>
    <m/>
    <m/>
    <d v="2026-09-30T00:00:00"/>
    <s v="00"/>
    <m/>
    <x v="0"/>
    <s v="PFML - Family Leave EE"/>
    <n v="39.56"/>
    <x v="0"/>
    <s v="Calculated"/>
    <n v="0"/>
    <s v="N"/>
    <n v="7286.1"/>
  </r>
  <r>
    <m/>
    <m/>
    <m/>
    <m/>
    <m/>
    <m/>
    <d v="2026-09-30T00:00:00"/>
    <s v="00"/>
    <m/>
    <x v="2"/>
    <s v="MedAid &amp; Suppl Pension EE"/>
    <n v="11.15"/>
    <x v="0"/>
    <s v="Calculated"/>
    <n v="0"/>
    <s v="N"/>
    <n v="7286.1"/>
  </r>
  <r>
    <m/>
    <m/>
    <m/>
    <m/>
    <m/>
    <m/>
    <d v="2026-09-30T00:00:00"/>
    <s v="00"/>
    <m/>
    <x v="3"/>
    <s v="PFML - Medical Leave EE"/>
    <n v="19.239999999999998"/>
    <x v="0"/>
    <s v="Calculated"/>
    <n v="0"/>
    <s v="N"/>
    <n v="7286.1"/>
  </r>
  <r>
    <m/>
    <m/>
    <m/>
    <m/>
    <m/>
    <m/>
    <d v="2026-09-30T00:00:00"/>
    <s v="00"/>
    <m/>
    <x v="6"/>
    <s v="PFML - Medical Leave ER"/>
    <n v="23.53"/>
    <x v="1"/>
    <s v="Calculated"/>
    <n v="0"/>
    <s v="N"/>
    <n v="7286.1"/>
  </r>
  <r>
    <m/>
    <m/>
    <m/>
    <m/>
    <m/>
    <m/>
    <d v="2026-09-30T00:00:00"/>
    <s v="00"/>
    <m/>
    <x v="7"/>
    <s v="MedAid &amp; Suppl Pension ER"/>
    <n v="11.15"/>
    <x v="1"/>
    <s v="Calculated"/>
    <n v="0"/>
    <s v="N"/>
    <n v="7286.1"/>
  </r>
  <r>
    <m/>
    <m/>
    <m/>
    <m/>
    <m/>
    <m/>
    <d v="2026-09-30T00:00:00"/>
    <s v="00"/>
    <m/>
    <x v="4"/>
    <s v="HERP Supplemental Funding"/>
    <n v="9.4700000000000006"/>
    <x v="1"/>
    <s v="Calculated"/>
    <n v="0"/>
    <s v="N"/>
    <n v="7286.1"/>
  </r>
  <r>
    <m/>
    <m/>
    <m/>
    <m/>
    <m/>
    <m/>
    <d v="2026-09-30T00:00:00"/>
    <s v="00"/>
    <m/>
    <x v="5"/>
    <s v="Industrial Insurance ER"/>
    <n v="16.54"/>
    <x v="1"/>
    <s v="Calculated"/>
    <n v="0"/>
    <s v="N"/>
    <n v="7286.1"/>
  </r>
  <r>
    <m/>
    <m/>
    <m/>
    <m/>
    <m/>
    <m/>
    <d v="2026-09-30T00:00:00"/>
    <s v="10"/>
    <s v="U"/>
    <x v="8"/>
    <s v="Uniform Classic"/>
    <n v="72.5"/>
    <x v="2"/>
    <s v="Calculated"/>
    <n v="0"/>
    <s v="N"/>
    <n v="7286.1"/>
  </r>
  <r>
    <m/>
    <m/>
    <m/>
    <m/>
    <m/>
    <m/>
    <d v="2026-09-30T00:00:00"/>
    <s v="31"/>
    <s v="OLTD17"/>
    <x v="9"/>
    <s v="Long Term Disability"/>
    <n v="21.86"/>
    <x v="0"/>
    <s v="Calculated"/>
    <n v="0"/>
    <s v="N"/>
    <n v="7286.1"/>
  </r>
  <r>
    <m/>
    <m/>
    <m/>
    <m/>
    <m/>
    <m/>
    <d v="2026-09-30T00:00:00"/>
    <s v="49"/>
    <s v="SAV02"/>
    <x v="11"/>
    <s v="Wa State Deferred Comp Plan"/>
    <n v="218.58"/>
    <x v="2"/>
    <s v="Calculated"/>
    <n v="0"/>
    <s v="N"/>
    <n v="7286.1"/>
  </r>
  <r>
    <m/>
    <m/>
    <m/>
    <m/>
    <m/>
    <m/>
    <d v="2026-09-30T00:00:00"/>
    <s v="7X"/>
    <s v="SBRP3"/>
    <x v="10"/>
    <s v="SBRP (TIAA-CREF)"/>
    <n v="728.61"/>
    <x v="2"/>
    <s v="Calculated"/>
    <n v="0"/>
    <s v="N"/>
    <n v="7286.1"/>
  </r>
  <r>
    <m/>
    <m/>
    <m/>
    <m/>
    <m/>
    <m/>
    <d v="2026-09-30T00:00:00"/>
    <s v="7X"/>
    <s v="SBRP3"/>
    <x v="10"/>
    <s v="SBRP (TIAA-CREF)"/>
    <n v="728.61"/>
    <x v="1"/>
    <s v="Calculated"/>
    <n v="0"/>
    <s v="N"/>
    <n v="7286.1"/>
  </r>
  <r>
    <m/>
    <m/>
    <m/>
    <m/>
    <m/>
    <m/>
    <d v="2026-09-30T00:00:00"/>
    <s v="00"/>
    <m/>
    <x v="3"/>
    <s v="PFML - Medical Leave EE"/>
    <n v="15.25"/>
    <x v="0"/>
    <s v="Calculated"/>
    <n v="0"/>
    <s v="N"/>
    <n v="5775.41"/>
  </r>
  <r>
    <m/>
    <m/>
    <m/>
    <m/>
    <m/>
    <m/>
    <d v="2026-09-30T00:00:00"/>
    <s v="00"/>
    <m/>
    <x v="2"/>
    <s v="MedAid &amp; Suppl Pension EE"/>
    <n v="11.15"/>
    <x v="0"/>
    <s v="Calculated"/>
    <n v="0"/>
    <s v="N"/>
    <n v="5775.41"/>
  </r>
  <r>
    <m/>
    <m/>
    <m/>
    <m/>
    <m/>
    <m/>
    <d v="2026-09-30T00:00:00"/>
    <s v="00"/>
    <m/>
    <x v="0"/>
    <s v="PFML - Family Leave EE"/>
    <n v="31.36"/>
    <x v="0"/>
    <s v="Calculated"/>
    <n v="0"/>
    <s v="N"/>
    <n v="5775.41"/>
  </r>
  <r>
    <m/>
    <m/>
    <m/>
    <m/>
    <m/>
    <m/>
    <d v="2026-09-30T00:00:00"/>
    <s v="00"/>
    <m/>
    <x v="1"/>
    <s v="Dues - AFT 4184 Category G-H"/>
    <n v="57.42"/>
    <x v="0"/>
    <s v="Calculated"/>
    <n v="0"/>
    <s v="N"/>
    <n v="5775.41"/>
  </r>
  <r>
    <m/>
    <m/>
    <m/>
    <m/>
    <m/>
    <m/>
    <d v="2026-09-30T00:00:00"/>
    <s v="00"/>
    <m/>
    <x v="7"/>
    <s v="MedAid &amp; Suppl Pension ER"/>
    <n v="11.15"/>
    <x v="1"/>
    <s v="Calculated"/>
    <n v="0"/>
    <s v="N"/>
    <n v="5775.41"/>
  </r>
  <r>
    <m/>
    <m/>
    <m/>
    <m/>
    <m/>
    <m/>
    <d v="2026-09-30T00:00:00"/>
    <s v="00"/>
    <m/>
    <x v="6"/>
    <s v="PFML - Medical Leave ER"/>
    <n v="18.649999999999999"/>
    <x v="1"/>
    <s v="Calculated"/>
    <n v="0"/>
    <s v="N"/>
    <n v="5775.41"/>
  </r>
  <r>
    <m/>
    <m/>
    <m/>
    <m/>
    <m/>
    <m/>
    <d v="2026-09-30T00:00:00"/>
    <s v="00"/>
    <m/>
    <x v="5"/>
    <s v="Industrial Insurance ER"/>
    <n v="16.54"/>
    <x v="1"/>
    <s v="Calculated"/>
    <n v="0"/>
    <s v="N"/>
    <n v="5775.41"/>
  </r>
  <r>
    <m/>
    <m/>
    <m/>
    <m/>
    <m/>
    <m/>
    <d v="2026-09-30T00:00:00"/>
    <s v="10"/>
    <s v="U"/>
    <x v="8"/>
    <s v="Uniform Classic"/>
    <n v="145"/>
    <x v="2"/>
    <s v="Calculated"/>
    <n v="0"/>
    <s v="N"/>
    <n v="5775.41"/>
  </r>
  <r>
    <m/>
    <m/>
    <m/>
    <m/>
    <m/>
    <m/>
    <d v="2026-09-30T00:00:00"/>
    <s v="49"/>
    <s v="SAV02"/>
    <x v="11"/>
    <s v="Wa State Deferred Comp Plan"/>
    <n v="866.31"/>
    <x v="2"/>
    <s v="Calculated"/>
    <n v="0"/>
    <s v="N"/>
    <n v="5775.41"/>
  </r>
  <r>
    <m/>
    <m/>
    <m/>
    <m/>
    <m/>
    <m/>
    <d v="2026-09-30T00:00:00"/>
    <s v="00"/>
    <m/>
    <x v="2"/>
    <s v="MedAid &amp; Suppl Pension EE"/>
    <n v="11.15"/>
    <x v="0"/>
    <s v="Calculated"/>
    <n v="0"/>
    <s v="N"/>
    <n v="2028.85"/>
  </r>
  <r>
    <m/>
    <m/>
    <m/>
    <m/>
    <m/>
    <m/>
    <d v="2026-09-30T00:00:00"/>
    <s v="00"/>
    <m/>
    <x v="3"/>
    <s v="PFML - Medical Leave EE"/>
    <n v="5.36"/>
    <x v="0"/>
    <s v="Calculated"/>
    <n v="0"/>
    <s v="N"/>
    <n v="2028.85"/>
  </r>
  <r>
    <m/>
    <m/>
    <m/>
    <m/>
    <m/>
    <m/>
    <d v="2026-09-30T00:00:00"/>
    <s v="00"/>
    <m/>
    <x v="0"/>
    <s v="PFML - Family Leave EE"/>
    <n v="11.02"/>
    <x v="0"/>
    <s v="Calculated"/>
    <n v="0"/>
    <s v="N"/>
    <n v="2028.85"/>
  </r>
  <r>
    <m/>
    <m/>
    <m/>
    <m/>
    <m/>
    <m/>
    <d v="2026-09-30T00:00:00"/>
    <s v="00"/>
    <m/>
    <x v="1"/>
    <s v="Dues - AFT 4184 Category G-H"/>
    <n v="53.17"/>
    <x v="0"/>
    <s v="Calculated"/>
    <n v="0"/>
    <s v="N"/>
    <n v="2028.85"/>
  </r>
  <r>
    <m/>
    <m/>
    <m/>
    <m/>
    <m/>
    <m/>
    <d v="2026-09-30T00:00:00"/>
    <s v="00"/>
    <m/>
    <x v="6"/>
    <s v="PFML - Medical Leave ER"/>
    <n v="6.55"/>
    <x v="1"/>
    <s v="Calculated"/>
    <n v="0"/>
    <s v="N"/>
    <n v="2028.85"/>
  </r>
  <r>
    <m/>
    <m/>
    <m/>
    <m/>
    <m/>
    <m/>
    <d v="2026-09-30T00:00:00"/>
    <s v="00"/>
    <m/>
    <x v="7"/>
    <s v="MedAid &amp; Suppl Pension ER"/>
    <n v="11.15"/>
    <x v="1"/>
    <s v="Calculated"/>
    <n v="0"/>
    <s v="N"/>
    <n v="2028.85"/>
  </r>
  <r>
    <m/>
    <m/>
    <m/>
    <m/>
    <m/>
    <m/>
    <d v="2026-09-30T00:00:00"/>
    <s v="00"/>
    <m/>
    <x v="4"/>
    <s v="HERP Supplemental Funding"/>
    <n v="2.64"/>
    <x v="1"/>
    <s v="Calculated"/>
    <n v="0"/>
    <s v="N"/>
    <n v="2028.85"/>
  </r>
  <r>
    <m/>
    <m/>
    <m/>
    <m/>
    <m/>
    <m/>
    <d v="2026-09-30T00:00:00"/>
    <s v="00"/>
    <m/>
    <x v="5"/>
    <s v="Industrial Insurance ER"/>
    <n v="16.54"/>
    <x v="1"/>
    <s v="Calculated"/>
    <n v="0"/>
    <s v="N"/>
    <n v="2028.85"/>
  </r>
  <r>
    <m/>
    <m/>
    <m/>
    <m/>
    <m/>
    <m/>
    <d v="2026-09-30T00:00:00"/>
    <s v="7X"/>
    <s v="SBRP3"/>
    <x v="10"/>
    <s v="SBRP (TIAA-CREF)"/>
    <n v="202.89"/>
    <x v="2"/>
    <s v="Calculated"/>
    <n v="0"/>
    <s v="N"/>
    <n v="2028.85"/>
  </r>
  <r>
    <m/>
    <m/>
    <m/>
    <m/>
    <m/>
    <m/>
    <d v="2026-09-30T00:00:00"/>
    <s v="7X"/>
    <s v="SBRP3"/>
    <x v="10"/>
    <s v="SBRP (TIAA-CREF)"/>
    <n v="202.89"/>
    <x v="1"/>
    <s v="Calculated"/>
    <n v="0"/>
    <s v="N"/>
    <n v="2028.85"/>
  </r>
  <r>
    <m/>
    <m/>
    <m/>
    <m/>
    <m/>
    <m/>
    <d v="2026-09-30T00:00:00"/>
    <s v="00"/>
    <m/>
    <x v="2"/>
    <s v="MedAid &amp; Suppl Pension EE"/>
    <n v="11.15"/>
    <x v="0"/>
    <s v="Calculated"/>
    <n v="0"/>
    <s v="N"/>
    <n v="5505.48"/>
  </r>
  <r>
    <m/>
    <m/>
    <m/>
    <m/>
    <m/>
    <m/>
    <d v="2026-09-30T00:00:00"/>
    <s v="00"/>
    <m/>
    <x v="3"/>
    <s v="PFML - Medical Leave EE"/>
    <n v="14.53"/>
    <x v="0"/>
    <s v="Calculated"/>
    <n v="0"/>
    <s v="N"/>
    <n v="5505.48"/>
  </r>
  <r>
    <m/>
    <m/>
    <m/>
    <m/>
    <m/>
    <m/>
    <d v="2026-09-30T00:00:00"/>
    <s v="00"/>
    <m/>
    <x v="13"/>
    <s v="MetLife"/>
    <n v="4.07"/>
    <x v="0"/>
    <s v="Calculated"/>
    <n v="0"/>
    <s v="N"/>
    <n v="5505.48"/>
  </r>
  <r>
    <m/>
    <m/>
    <m/>
    <m/>
    <m/>
    <m/>
    <d v="2026-09-30T00:00:00"/>
    <s v="00"/>
    <m/>
    <x v="0"/>
    <s v="PFML - Family Leave EE"/>
    <n v="29.89"/>
    <x v="0"/>
    <s v="Calculated"/>
    <n v="0"/>
    <s v="N"/>
    <n v="5505.48"/>
  </r>
  <r>
    <m/>
    <m/>
    <m/>
    <m/>
    <m/>
    <m/>
    <d v="2026-09-30T00:00:00"/>
    <s v="00"/>
    <m/>
    <x v="1"/>
    <s v="Dues - AFT 4184 Category G-H"/>
    <n v="60.67"/>
    <x v="0"/>
    <s v="Calculated"/>
    <n v="0"/>
    <s v="N"/>
    <n v="5505.48"/>
  </r>
  <r>
    <m/>
    <m/>
    <m/>
    <m/>
    <m/>
    <m/>
    <d v="2026-09-30T00:00:00"/>
    <s v="00"/>
    <m/>
    <x v="5"/>
    <s v="Industrial Insurance ER"/>
    <n v="16.54"/>
    <x v="1"/>
    <s v="Calculated"/>
    <n v="0"/>
    <s v="N"/>
    <n v="5505.48"/>
  </r>
  <r>
    <m/>
    <m/>
    <m/>
    <m/>
    <m/>
    <m/>
    <d v="2026-09-30T00:00:00"/>
    <s v="00"/>
    <m/>
    <x v="6"/>
    <s v="PFML - Medical Leave ER"/>
    <n v="17.78"/>
    <x v="1"/>
    <s v="Calculated"/>
    <n v="0"/>
    <s v="N"/>
    <n v="5505.48"/>
  </r>
  <r>
    <m/>
    <m/>
    <m/>
    <m/>
    <m/>
    <m/>
    <d v="2026-09-30T00:00:00"/>
    <s v="00"/>
    <m/>
    <x v="4"/>
    <s v="HERP Supplemental Funding"/>
    <n v="7.16"/>
    <x v="1"/>
    <s v="Calculated"/>
    <n v="0"/>
    <s v="N"/>
    <n v="5505.48"/>
  </r>
  <r>
    <m/>
    <m/>
    <m/>
    <m/>
    <m/>
    <m/>
    <d v="2026-09-30T00:00:00"/>
    <s v="00"/>
    <m/>
    <x v="7"/>
    <s v="MedAid &amp; Suppl Pension ER"/>
    <n v="11.15"/>
    <x v="1"/>
    <s v="Calculated"/>
    <n v="0"/>
    <s v="N"/>
    <n v="5505.48"/>
  </r>
  <r>
    <m/>
    <m/>
    <m/>
    <m/>
    <m/>
    <m/>
    <d v="2026-09-30T00:00:00"/>
    <s v="10"/>
    <s v="U"/>
    <x v="8"/>
    <s v="Uniform Classic"/>
    <n v="127"/>
    <x v="2"/>
    <s v="Calculated"/>
    <n v="0"/>
    <s v="N"/>
    <n v="5505.48"/>
  </r>
  <r>
    <m/>
    <m/>
    <m/>
    <m/>
    <m/>
    <m/>
    <d v="2026-09-30T00:00:00"/>
    <s v="31"/>
    <s v="OLTD03"/>
    <x v="9"/>
    <s v="Long Term Disability"/>
    <n v="24.29"/>
    <x v="0"/>
    <s v="Calculated"/>
    <n v="0"/>
    <s v="N"/>
    <n v="5505.48"/>
  </r>
  <r>
    <m/>
    <m/>
    <m/>
    <m/>
    <m/>
    <m/>
    <d v="2026-09-30T00:00:00"/>
    <s v="7X"/>
    <s v="SBRP3"/>
    <x v="10"/>
    <s v="SBRP (TIAA-CREF)"/>
    <n v="550.54999999999995"/>
    <x v="2"/>
    <s v="Calculated"/>
    <n v="0"/>
    <s v="N"/>
    <n v="5505.48"/>
  </r>
  <r>
    <m/>
    <m/>
    <m/>
    <m/>
    <m/>
    <m/>
    <d v="2026-09-30T00:00:00"/>
    <s v="7X"/>
    <s v="SBRP3"/>
    <x v="10"/>
    <s v="SBRP (TIAA-CREF)"/>
    <n v="550.54999999999995"/>
    <x v="1"/>
    <s v="Calculated"/>
    <n v="0"/>
    <s v="N"/>
    <n v="5505.48"/>
  </r>
  <r>
    <m/>
    <m/>
    <m/>
    <m/>
    <m/>
    <m/>
    <d v="2026-09-30T00:00:00"/>
    <s v="00"/>
    <m/>
    <x v="2"/>
    <s v="MedAid &amp; Suppl Pension EE"/>
    <n v="11.15"/>
    <x v="0"/>
    <s v="Calculated"/>
    <n v="0"/>
    <s v="N"/>
    <n v="4145.08"/>
  </r>
  <r>
    <m/>
    <m/>
    <m/>
    <m/>
    <m/>
    <m/>
    <d v="2026-09-30T00:00:00"/>
    <s v="00"/>
    <m/>
    <x v="13"/>
    <s v="MetLife"/>
    <n v="14.5"/>
    <x v="0"/>
    <s v="Calculated"/>
    <n v="0"/>
    <s v="N"/>
    <n v="4145.08"/>
  </r>
  <r>
    <m/>
    <m/>
    <m/>
    <m/>
    <m/>
    <m/>
    <d v="2026-09-30T00:00:00"/>
    <s v="00"/>
    <m/>
    <x v="17"/>
    <s v="Dues - WEA PTE"/>
    <n v="39.770000000000003"/>
    <x v="0"/>
    <s v="Calculated"/>
    <n v="0"/>
    <s v="N"/>
    <n v="4145.08"/>
  </r>
  <r>
    <m/>
    <m/>
    <m/>
    <m/>
    <m/>
    <m/>
    <d v="2026-09-30T00:00:00"/>
    <s v="00"/>
    <m/>
    <x v="21"/>
    <s v="Foundation - Bates"/>
    <n v="2.5"/>
    <x v="0"/>
    <s v="Calculated"/>
    <n v="0"/>
    <s v="N"/>
    <n v="4145.08"/>
  </r>
  <r>
    <m/>
    <m/>
    <m/>
    <m/>
    <m/>
    <m/>
    <d v="2026-09-30T00:00:00"/>
    <s v="00"/>
    <m/>
    <x v="3"/>
    <s v="PFML - Medical Leave EE"/>
    <n v="10.94"/>
    <x v="0"/>
    <s v="Calculated"/>
    <n v="0"/>
    <s v="N"/>
    <n v="4145.08"/>
  </r>
  <r>
    <m/>
    <m/>
    <m/>
    <m/>
    <m/>
    <m/>
    <d v="2026-09-30T00:00:00"/>
    <s v="00"/>
    <m/>
    <x v="0"/>
    <s v="PFML - Family Leave EE"/>
    <n v="22.51"/>
    <x v="0"/>
    <s v="Calculated"/>
    <n v="0"/>
    <s v="N"/>
    <n v="4145.08"/>
  </r>
  <r>
    <m/>
    <m/>
    <m/>
    <m/>
    <m/>
    <m/>
    <d v="2026-09-30T00:00:00"/>
    <s v="00"/>
    <m/>
    <x v="7"/>
    <s v="MedAid &amp; Suppl Pension ER"/>
    <n v="11.15"/>
    <x v="1"/>
    <s v="Calculated"/>
    <n v="0"/>
    <s v="N"/>
    <n v="4145.08"/>
  </r>
  <r>
    <m/>
    <m/>
    <m/>
    <m/>
    <m/>
    <m/>
    <d v="2026-09-30T00:00:00"/>
    <s v="00"/>
    <m/>
    <x v="5"/>
    <s v="Industrial Insurance ER"/>
    <n v="16.54"/>
    <x v="1"/>
    <s v="Calculated"/>
    <n v="0"/>
    <s v="N"/>
    <n v="4145.08"/>
  </r>
  <r>
    <m/>
    <m/>
    <m/>
    <m/>
    <m/>
    <m/>
    <d v="2026-09-30T00:00:00"/>
    <s v="00"/>
    <m/>
    <x v="6"/>
    <s v="PFML - Medical Leave ER"/>
    <n v="13.39"/>
    <x v="1"/>
    <s v="Calculated"/>
    <n v="0"/>
    <s v="N"/>
    <n v="4145.08"/>
  </r>
  <r>
    <m/>
    <m/>
    <m/>
    <m/>
    <m/>
    <m/>
    <d v="2026-09-30T00:00:00"/>
    <s v="10"/>
    <s v="CV"/>
    <x v="37"/>
    <s v="Kaiser WA Value"/>
    <n v="206.5"/>
    <x v="2"/>
    <s v="Calculated"/>
    <n v="0"/>
    <s v="N"/>
    <n v="4145.08"/>
  </r>
  <r>
    <m/>
    <m/>
    <m/>
    <m/>
    <m/>
    <m/>
    <d v="2026-09-30T00:00:00"/>
    <s v="31"/>
    <s v="OLTD11"/>
    <x v="9"/>
    <s v="Long Term Disability"/>
    <n v="15.6"/>
    <x v="0"/>
    <s v="Calculated"/>
    <n v="0"/>
    <s v="N"/>
    <n v="4145.08"/>
  </r>
  <r>
    <m/>
    <m/>
    <m/>
    <m/>
    <m/>
    <m/>
    <d v="2026-09-30T00:00:00"/>
    <s v="7Z"/>
    <s v="PER2"/>
    <x v="15"/>
    <s v="PERS Plan 2"/>
    <n v="223.01"/>
    <x v="2"/>
    <s v="Calculated"/>
    <n v="0"/>
    <s v="N"/>
    <n v="4145.08"/>
  </r>
  <r>
    <m/>
    <m/>
    <m/>
    <m/>
    <m/>
    <m/>
    <d v="2026-09-30T00:00:00"/>
    <s v="7Z"/>
    <s v="PER2"/>
    <x v="15"/>
    <s v="PERS Plan 2"/>
    <n v="231.3"/>
    <x v="1"/>
    <s v="Calculated"/>
    <n v="0"/>
    <s v="N"/>
    <n v="4145.08"/>
  </r>
  <r>
    <m/>
    <m/>
    <m/>
    <m/>
    <m/>
    <m/>
    <d v="2026-09-30T00:00:00"/>
    <s v="00"/>
    <m/>
    <x v="2"/>
    <s v="MedAid &amp; Suppl Pension EE"/>
    <n v="4.3099999999999996"/>
    <x v="0"/>
    <s v="Calculated"/>
    <n v="0"/>
    <s v="N"/>
    <n v="531.03"/>
  </r>
  <r>
    <m/>
    <m/>
    <m/>
    <m/>
    <m/>
    <m/>
    <d v="2026-09-30T00:00:00"/>
    <s v="00"/>
    <m/>
    <x v="0"/>
    <s v="PFML - Family Leave EE"/>
    <n v="2.88"/>
    <x v="0"/>
    <s v="Calculated"/>
    <n v="0"/>
    <s v="N"/>
    <n v="531.03"/>
  </r>
  <r>
    <m/>
    <m/>
    <m/>
    <m/>
    <m/>
    <m/>
    <d v="2026-09-30T00:00:00"/>
    <s v="00"/>
    <m/>
    <x v="3"/>
    <s v="PFML - Medical Leave EE"/>
    <n v="1.4"/>
    <x v="0"/>
    <s v="Calculated"/>
    <n v="0"/>
    <s v="N"/>
    <n v="531.03"/>
  </r>
  <r>
    <m/>
    <m/>
    <m/>
    <m/>
    <m/>
    <m/>
    <d v="2026-09-30T00:00:00"/>
    <s v="00"/>
    <m/>
    <x v="6"/>
    <s v="PFML - Medical Leave ER"/>
    <n v="1.72"/>
    <x v="1"/>
    <s v="Calculated"/>
    <n v="0"/>
    <s v="N"/>
    <n v="531.03"/>
  </r>
  <r>
    <m/>
    <m/>
    <m/>
    <m/>
    <m/>
    <m/>
    <d v="2026-09-30T00:00:00"/>
    <s v="00"/>
    <m/>
    <x v="5"/>
    <s v="Industrial Insurance ER"/>
    <n v="6.4"/>
    <x v="1"/>
    <s v="Calculated"/>
    <n v="0"/>
    <s v="N"/>
    <n v="531.03"/>
  </r>
  <r>
    <m/>
    <m/>
    <m/>
    <m/>
    <m/>
    <m/>
    <d v="2026-09-30T00:00:00"/>
    <s v="00"/>
    <m/>
    <x v="7"/>
    <s v="MedAid &amp; Suppl Pension ER"/>
    <n v="4.3099999999999996"/>
    <x v="1"/>
    <s v="Calculated"/>
    <n v="0"/>
    <s v="N"/>
    <n v="531.03"/>
  </r>
  <r>
    <m/>
    <m/>
    <m/>
    <m/>
    <m/>
    <m/>
    <d v="2026-09-30T00:00:00"/>
    <s v="00"/>
    <m/>
    <x v="0"/>
    <s v="PFML - Family Leave EE"/>
    <n v="6.36"/>
    <x v="0"/>
    <s v="Calculated"/>
    <n v="0"/>
    <s v="N"/>
    <n v="1170.83"/>
  </r>
  <r>
    <m/>
    <m/>
    <m/>
    <m/>
    <m/>
    <m/>
    <d v="2026-09-30T00:00:00"/>
    <s v="00"/>
    <m/>
    <x v="2"/>
    <s v="MedAid &amp; Suppl Pension EE"/>
    <n v="2.9"/>
    <x v="0"/>
    <s v="Calculated"/>
    <n v="0"/>
    <s v="N"/>
    <n v="1170.83"/>
  </r>
  <r>
    <m/>
    <m/>
    <m/>
    <m/>
    <m/>
    <m/>
    <d v="2026-09-30T00:00:00"/>
    <s v="00"/>
    <m/>
    <x v="3"/>
    <s v="PFML - Medical Leave EE"/>
    <n v="3.09"/>
    <x v="0"/>
    <s v="Calculated"/>
    <n v="0"/>
    <s v="N"/>
    <n v="1170.83"/>
  </r>
  <r>
    <m/>
    <m/>
    <m/>
    <m/>
    <m/>
    <m/>
    <d v="2026-09-30T00:00:00"/>
    <s v="00"/>
    <m/>
    <x v="5"/>
    <s v="Industrial Insurance ER"/>
    <n v="4.3"/>
    <x v="1"/>
    <s v="Calculated"/>
    <n v="0"/>
    <s v="N"/>
    <n v="1170.83"/>
  </r>
  <r>
    <m/>
    <m/>
    <m/>
    <m/>
    <m/>
    <m/>
    <d v="2026-09-30T00:00:00"/>
    <s v="00"/>
    <m/>
    <x v="6"/>
    <s v="PFML - Medical Leave ER"/>
    <n v="3.78"/>
    <x v="1"/>
    <s v="Calculated"/>
    <n v="0"/>
    <s v="N"/>
    <n v="1170.83"/>
  </r>
  <r>
    <m/>
    <m/>
    <m/>
    <m/>
    <m/>
    <m/>
    <d v="2026-09-30T00:00:00"/>
    <s v="00"/>
    <m/>
    <x v="7"/>
    <s v="MedAid &amp; Suppl Pension ER"/>
    <n v="2.9"/>
    <x v="1"/>
    <s v="Calculated"/>
    <n v="0"/>
    <s v="N"/>
    <n v="1170.83"/>
  </r>
  <r>
    <m/>
    <m/>
    <m/>
    <m/>
    <m/>
    <m/>
    <d v="2026-09-30T00:00:00"/>
    <s v="7X"/>
    <s v="SBRP3"/>
    <x v="10"/>
    <s v="SBRP (TIAA-CREF)"/>
    <n v="117.08"/>
    <x v="2"/>
    <s v="Calculated"/>
    <n v="0"/>
    <s v="N"/>
    <n v="1170.83"/>
  </r>
  <r>
    <m/>
    <m/>
    <m/>
    <m/>
    <m/>
    <m/>
    <d v="2026-09-30T00:00:00"/>
    <s v="7X"/>
    <s v="SBRP3"/>
    <x v="10"/>
    <s v="SBRP (TIAA-CREF)"/>
    <n v="117.08"/>
    <x v="1"/>
    <s v="Calculated"/>
    <n v="0"/>
    <s v="N"/>
    <n v="1170.83"/>
  </r>
  <r>
    <m/>
    <m/>
    <m/>
    <m/>
    <m/>
    <m/>
    <d v="2026-09-30T00:00:00"/>
    <s v="00"/>
    <m/>
    <x v="2"/>
    <s v="MedAid &amp; Suppl Pension EE"/>
    <n v="11.15"/>
    <x v="0"/>
    <s v="Calculated"/>
    <n v="0"/>
    <s v="N"/>
    <n v="3810.83"/>
  </r>
  <r>
    <m/>
    <m/>
    <m/>
    <m/>
    <m/>
    <m/>
    <d v="2026-09-30T00:00:00"/>
    <s v="00"/>
    <m/>
    <x v="0"/>
    <s v="PFML - Family Leave EE"/>
    <n v="20.69"/>
    <x v="0"/>
    <s v="Calculated"/>
    <n v="0"/>
    <s v="N"/>
    <n v="3810.83"/>
  </r>
  <r>
    <m/>
    <m/>
    <m/>
    <m/>
    <m/>
    <m/>
    <d v="2026-09-30T00:00:00"/>
    <s v="00"/>
    <m/>
    <x v="3"/>
    <s v="PFML - Medical Leave EE"/>
    <n v="10.06"/>
    <x v="0"/>
    <s v="Calculated"/>
    <n v="0"/>
    <s v="N"/>
    <n v="3810.83"/>
  </r>
  <r>
    <m/>
    <m/>
    <m/>
    <m/>
    <m/>
    <m/>
    <d v="2026-09-30T00:00:00"/>
    <s v="00"/>
    <m/>
    <x v="6"/>
    <s v="PFML - Medical Leave ER"/>
    <n v="12.31"/>
    <x v="1"/>
    <s v="Calculated"/>
    <n v="0"/>
    <s v="N"/>
    <n v="3810.83"/>
  </r>
  <r>
    <m/>
    <m/>
    <m/>
    <m/>
    <m/>
    <m/>
    <d v="2026-09-30T00:00:00"/>
    <s v="00"/>
    <m/>
    <x v="7"/>
    <s v="MedAid &amp; Suppl Pension ER"/>
    <n v="11.15"/>
    <x v="1"/>
    <s v="Calculated"/>
    <n v="0"/>
    <s v="N"/>
    <n v="3810.83"/>
  </r>
  <r>
    <m/>
    <m/>
    <m/>
    <m/>
    <m/>
    <m/>
    <d v="2026-09-30T00:00:00"/>
    <s v="00"/>
    <m/>
    <x v="5"/>
    <s v="Industrial Insurance ER"/>
    <n v="16.54"/>
    <x v="1"/>
    <s v="Calculated"/>
    <n v="0"/>
    <s v="N"/>
    <n v="3810.83"/>
  </r>
  <r>
    <m/>
    <m/>
    <m/>
    <m/>
    <m/>
    <m/>
    <d v="2026-09-30T00:00:00"/>
    <s v="10"/>
    <s v="CV"/>
    <x v="37"/>
    <s v="Kaiser WA Value"/>
    <n v="75"/>
    <x v="2"/>
    <s v="Calculated"/>
    <n v="0"/>
    <s v="N"/>
    <n v="3810.83"/>
  </r>
  <r>
    <m/>
    <m/>
    <m/>
    <m/>
    <m/>
    <m/>
    <d v="2026-09-30T00:00:00"/>
    <s v="7Z"/>
    <s v="PER3IA"/>
    <x v="28"/>
    <s v="PERS 3  WSIB"/>
    <n v="190.54"/>
    <x v="2"/>
    <s v="Calculated"/>
    <n v="0"/>
    <s v="N"/>
    <n v="3810.83"/>
  </r>
  <r>
    <m/>
    <m/>
    <m/>
    <m/>
    <m/>
    <m/>
    <d v="2026-09-30T00:00:00"/>
    <s v="7Z"/>
    <s v="PER3IA"/>
    <x v="28"/>
    <s v="PERS 3  WSIB"/>
    <n v="212.64"/>
    <x v="1"/>
    <s v="Calculated"/>
    <n v="0"/>
    <s v="N"/>
    <n v="3810.83"/>
  </r>
  <r>
    <m/>
    <m/>
    <m/>
    <m/>
    <m/>
    <m/>
    <d v="2026-09-30T00:00:00"/>
    <s v="00"/>
    <m/>
    <x v="2"/>
    <s v="MedAid &amp; Suppl Pension EE"/>
    <n v="11.15"/>
    <x v="0"/>
    <s v="Calculated"/>
    <n v="0"/>
    <s v="N"/>
    <n v="4290.47"/>
  </r>
  <r>
    <m/>
    <m/>
    <m/>
    <m/>
    <m/>
    <m/>
    <d v="2026-09-30T00:00:00"/>
    <s v="00"/>
    <m/>
    <x v="1"/>
    <s v="Dues - AFT 4184 Category G-H"/>
    <n v="57.42"/>
    <x v="0"/>
    <s v="Calculated"/>
    <n v="0"/>
    <s v="N"/>
    <n v="4290.47"/>
  </r>
  <r>
    <m/>
    <m/>
    <m/>
    <m/>
    <m/>
    <m/>
    <d v="2026-09-30T00:00:00"/>
    <s v="00"/>
    <m/>
    <x v="3"/>
    <s v="PFML - Medical Leave EE"/>
    <n v="11.33"/>
    <x v="0"/>
    <s v="Calculated"/>
    <n v="0"/>
    <s v="N"/>
    <n v="4290.47"/>
  </r>
  <r>
    <m/>
    <m/>
    <m/>
    <m/>
    <m/>
    <m/>
    <d v="2026-09-30T00:00:00"/>
    <s v="00"/>
    <m/>
    <x v="0"/>
    <s v="PFML - Family Leave EE"/>
    <n v="23.3"/>
    <x v="0"/>
    <s v="Calculated"/>
    <n v="0"/>
    <s v="N"/>
    <n v="4290.47"/>
  </r>
  <r>
    <m/>
    <m/>
    <m/>
    <m/>
    <m/>
    <m/>
    <d v="2026-09-30T00:00:00"/>
    <s v="00"/>
    <m/>
    <x v="4"/>
    <s v="HERP Supplemental Funding"/>
    <n v="5.58"/>
    <x v="1"/>
    <s v="Calculated"/>
    <n v="0"/>
    <s v="N"/>
    <n v="4290.47"/>
  </r>
  <r>
    <m/>
    <m/>
    <m/>
    <m/>
    <m/>
    <m/>
    <d v="2026-09-30T00:00:00"/>
    <s v="00"/>
    <m/>
    <x v="5"/>
    <s v="Industrial Insurance ER"/>
    <n v="16.54"/>
    <x v="1"/>
    <s v="Calculated"/>
    <n v="0"/>
    <s v="N"/>
    <n v="4290.47"/>
  </r>
  <r>
    <m/>
    <m/>
    <m/>
    <m/>
    <m/>
    <m/>
    <d v="2026-09-30T00:00:00"/>
    <s v="00"/>
    <m/>
    <x v="7"/>
    <s v="MedAid &amp; Suppl Pension ER"/>
    <n v="11.15"/>
    <x v="1"/>
    <s v="Calculated"/>
    <n v="0"/>
    <s v="N"/>
    <n v="4290.47"/>
  </r>
  <r>
    <m/>
    <m/>
    <m/>
    <m/>
    <m/>
    <m/>
    <d v="2026-09-30T00:00:00"/>
    <s v="00"/>
    <m/>
    <x v="6"/>
    <s v="PFML - Medical Leave ER"/>
    <n v="13.86"/>
    <x v="1"/>
    <s v="Calculated"/>
    <n v="0"/>
    <s v="N"/>
    <n v="4290.47"/>
  </r>
  <r>
    <m/>
    <m/>
    <m/>
    <m/>
    <m/>
    <m/>
    <d v="2026-09-30T00:00:00"/>
    <s v="31"/>
    <s v="OLTD03"/>
    <x v="9"/>
    <s v="Long Term Disability"/>
    <n v="18.93"/>
    <x v="0"/>
    <s v="Calculated"/>
    <n v="0"/>
    <s v="N"/>
    <n v="4290.47"/>
  </r>
  <r>
    <m/>
    <m/>
    <m/>
    <m/>
    <m/>
    <m/>
    <d v="2026-09-30T00:00:00"/>
    <s v="7X"/>
    <s v="SBRP3"/>
    <x v="10"/>
    <s v="SBRP (TIAA-CREF)"/>
    <n v="429.05"/>
    <x v="2"/>
    <s v="Calculated"/>
    <n v="0"/>
    <s v="N"/>
    <n v="4290.47"/>
  </r>
  <r>
    <m/>
    <m/>
    <m/>
    <m/>
    <m/>
    <m/>
    <d v="2026-09-30T00:00:00"/>
    <s v="7X"/>
    <s v="SBRP3"/>
    <x v="10"/>
    <s v="SBRP (TIAA-CREF)"/>
    <n v="429.05"/>
    <x v="1"/>
    <s v="Calculated"/>
    <n v="0"/>
    <s v="N"/>
    <n v="4290.47"/>
  </r>
  <r>
    <m/>
    <m/>
    <m/>
    <m/>
    <m/>
    <m/>
    <d v="2026-09-30T00:00:00"/>
    <s v="00"/>
    <m/>
    <x v="0"/>
    <s v="PFML - Family Leave EE"/>
    <n v="1.83"/>
    <x v="0"/>
    <s v="Calculated"/>
    <n v="0"/>
    <s v="N"/>
    <n v="337.2"/>
  </r>
  <r>
    <m/>
    <m/>
    <m/>
    <m/>
    <m/>
    <m/>
    <d v="2026-09-30T00:00:00"/>
    <s v="00"/>
    <m/>
    <x v="3"/>
    <s v="PFML - Medical Leave EE"/>
    <n v="0.89"/>
    <x v="0"/>
    <s v="Calculated"/>
    <n v="0"/>
    <s v="N"/>
    <n v="337.2"/>
  </r>
  <r>
    <m/>
    <m/>
    <m/>
    <m/>
    <m/>
    <m/>
    <d v="2026-09-30T00:00:00"/>
    <s v="00"/>
    <m/>
    <x v="2"/>
    <s v="MedAid &amp; Suppl Pension EE"/>
    <n v="0.83"/>
    <x v="0"/>
    <s v="Calculated"/>
    <n v="0"/>
    <s v="N"/>
    <n v="337.2"/>
  </r>
  <r>
    <m/>
    <m/>
    <m/>
    <m/>
    <m/>
    <m/>
    <d v="2026-09-30T00:00:00"/>
    <s v="00"/>
    <m/>
    <x v="7"/>
    <s v="MedAid &amp; Suppl Pension ER"/>
    <n v="0.83"/>
    <x v="1"/>
    <s v="Calculated"/>
    <n v="0"/>
    <s v="N"/>
    <n v="337.2"/>
  </r>
  <r>
    <m/>
    <m/>
    <m/>
    <m/>
    <m/>
    <m/>
    <d v="2026-09-30T00:00:00"/>
    <s v="00"/>
    <m/>
    <x v="6"/>
    <s v="PFML - Medical Leave ER"/>
    <n v="1.0900000000000001"/>
    <x v="1"/>
    <s v="Calculated"/>
    <n v="0"/>
    <s v="N"/>
    <n v="337.2"/>
  </r>
  <r>
    <m/>
    <m/>
    <m/>
    <m/>
    <m/>
    <m/>
    <d v="2026-09-30T00:00:00"/>
    <s v="00"/>
    <m/>
    <x v="5"/>
    <s v="Industrial Insurance ER"/>
    <n v="1.24"/>
    <x v="1"/>
    <s v="Calculated"/>
    <n v="0"/>
    <s v="N"/>
    <n v="337.2"/>
  </r>
  <r>
    <m/>
    <m/>
    <m/>
    <m/>
    <m/>
    <m/>
    <d v="2026-09-30T00:00:00"/>
    <s v="00"/>
    <m/>
    <x v="3"/>
    <s v="PFML - Medical Leave EE"/>
    <n v="6.76"/>
    <x v="0"/>
    <s v="Calculated"/>
    <n v="0"/>
    <s v="N"/>
    <n v="2559.17"/>
  </r>
  <r>
    <m/>
    <m/>
    <m/>
    <m/>
    <m/>
    <m/>
    <d v="2026-09-30T00:00:00"/>
    <s v="00"/>
    <m/>
    <x v="2"/>
    <s v="MedAid &amp; Suppl Pension EE"/>
    <n v="5.8"/>
    <x v="0"/>
    <s v="Calculated"/>
    <n v="0"/>
    <s v="N"/>
    <n v="2559.17"/>
  </r>
  <r>
    <m/>
    <m/>
    <m/>
    <m/>
    <m/>
    <m/>
    <d v="2026-09-30T00:00:00"/>
    <s v="00"/>
    <m/>
    <x v="0"/>
    <s v="PFML - Family Leave EE"/>
    <n v="13.9"/>
    <x v="0"/>
    <s v="Calculated"/>
    <n v="0"/>
    <s v="N"/>
    <n v="2559.17"/>
  </r>
  <r>
    <m/>
    <m/>
    <m/>
    <m/>
    <m/>
    <m/>
    <d v="2026-09-30T00:00:00"/>
    <s v="00"/>
    <m/>
    <x v="6"/>
    <s v="PFML - Medical Leave ER"/>
    <n v="8.27"/>
    <x v="1"/>
    <s v="Calculated"/>
    <n v="0"/>
    <s v="N"/>
    <n v="2559.17"/>
  </r>
  <r>
    <m/>
    <m/>
    <m/>
    <m/>
    <m/>
    <m/>
    <d v="2026-09-30T00:00:00"/>
    <s v="00"/>
    <m/>
    <x v="7"/>
    <s v="MedAid &amp; Suppl Pension ER"/>
    <n v="5.8"/>
    <x v="1"/>
    <s v="Calculated"/>
    <n v="0"/>
    <s v="N"/>
    <n v="2559.17"/>
  </r>
  <r>
    <m/>
    <m/>
    <m/>
    <m/>
    <m/>
    <m/>
    <d v="2026-09-30T00:00:00"/>
    <s v="00"/>
    <m/>
    <x v="4"/>
    <s v="HERP Supplemental Funding"/>
    <n v="3.33"/>
    <x v="1"/>
    <s v="Calculated"/>
    <n v="0"/>
    <s v="N"/>
    <n v="2559.17"/>
  </r>
  <r>
    <m/>
    <m/>
    <m/>
    <m/>
    <m/>
    <m/>
    <d v="2026-09-30T00:00:00"/>
    <s v="00"/>
    <m/>
    <x v="5"/>
    <s v="Industrial Insurance ER"/>
    <n v="8.61"/>
    <x v="1"/>
    <s v="Calculated"/>
    <n v="0"/>
    <s v="N"/>
    <n v="2559.17"/>
  </r>
  <r>
    <m/>
    <m/>
    <m/>
    <m/>
    <m/>
    <m/>
    <d v="2026-09-30T00:00:00"/>
    <s v="7X"/>
    <s v="SBRP2"/>
    <x v="10"/>
    <s v="SBRP (TIAA-CREF)"/>
    <n v="191.94"/>
    <x v="2"/>
    <s v="Calculated"/>
    <n v="0"/>
    <s v="N"/>
    <n v="2559.17"/>
  </r>
  <r>
    <m/>
    <m/>
    <m/>
    <m/>
    <m/>
    <m/>
    <d v="2026-09-30T00:00:00"/>
    <s v="7X"/>
    <s v="SBRP2"/>
    <x v="10"/>
    <s v="SBRP (TIAA-CREF)"/>
    <n v="191.94"/>
    <x v="1"/>
    <s v="Calculated"/>
    <n v="0"/>
    <s v="N"/>
    <n v="2559.17"/>
  </r>
  <r>
    <m/>
    <m/>
    <m/>
    <m/>
    <m/>
    <m/>
    <d v="2026-09-30T00:00:00"/>
    <s v="00"/>
    <m/>
    <x v="2"/>
    <s v="MedAid &amp; Suppl Pension EE"/>
    <n v="11.15"/>
    <x v="0"/>
    <s v="Calculated"/>
    <n v="0"/>
    <s v="N"/>
    <n v="4630.5"/>
  </r>
  <r>
    <m/>
    <m/>
    <m/>
    <m/>
    <m/>
    <m/>
    <d v="2026-09-30T00:00:00"/>
    <s v="00"/>
    <m/>
    <x v="0"/>
    <s v="PFML - Family Leave EE"/>
    <n v="25.14"/>
    <x v="0"/>
    <s v="Calculated"/>
    <n v="0"/>
    <s v="N"/>
    <n v="4630.5"/>
  </r>
  <r>
    <m/>
    <m/>
    <m/>
    <m/>
    <m/>
    <m/>
    <d v="2026-09-30T00:00:00"/>
    <s v="00"/>
    <m/>
    <x v="3"/>
    <s v="PFML - Medical Leave EE"/>
    <n v="12.22"/>
    <x v="0"/>
    <s v="Calculated"/>
    <n v="0"/>
    <s v="N"/>
    <n v="4630.5"/>
  </r>
  <r>
    <m/>
    <m/>
    <m/>
    <m/>
    <m/>
    <m/>
    <d v="2026-09-30T00:00:00"/>
    <s v="00"/>
    <m/>
    <x v="6"/>
    <s v="PFML - Medical Leave ER"/>
    <n v="14.96"/>
    <x v="1"/>
    <s v="Calculated"/>
    <n v="0"/>
    <s v="N"/>
    <n v="4630.5"/>
  </r>
  <r>
    <m/>
    <m/>
    <m/>
    <m/>
    <m/>
    <m/>
    <d v="2026-09-30T00:00:00"/>
    <s v="00"/>
    <m/>
    <x v="7"/>
    <s v="MedAid &amp; Suppl Pension ER"/>
    <n v="11.15"/>
    <x v="1"/>
    <s v="Calculated"/>
    <n v="0"/>
    <s v="N"/>
    <n v="4630.5"/>
  </r>
  <r>
    <m/>
    <m/>
    <m/>
    <m/>
    <m/>
    <m/>
    <d v="2026-09-30T00:00:00"/>
    <s v="00"/>
    <m/>
    <x v="5"/>
    <s v="Industrial Insurance ER"/>
    <n v="16.54"/>
    <x v="1"/>
    <s v="Calculated"/>
    <n v="0"/>
    <s v="N"/>
    <n v="4630.5"/>
  </r>
  <r>
    <m/>
    <m/>
    <m/>
    <m/>
    <m/>
    <m/>
    <d v="2026-09-30T00:00:00"/>
    <s v="00"/>
    <m/>
    <x v="4"/>
    <s v="HERP Supplemental Funding"/>
    <n v="6.02"/>
    <x v="1"/>
    <s v="Calculated"/>
    <n v="0"/>
    <s v="N"/>
    <n v="4630.5"/>
  </r>
  <r>
    <m/>
    <m/>
    <m/>
    <m/>
    <m/>
    <m/>
    <d v="2026-09-30T00:00:00"/>
    <s v="10"/>
    <s v="U"/>
    <x v="8"/>
    <s v="Uniform Classic"/>
    <n v="199.5"/>
    <x v="2"/>
    <s v="Calculated"/>
    <n v="0"/>
    <s v="N"/>
    <n v="4630.5"/>
  </r>
  <r>
    <m/>
    <m/>
    <m/>
    <m/>
    <m/>
    <m/>
    <d v="2026-09-30T00:00:00"/>
    <s v="46"/>
    <s v="SAV01"/>
    <x v="23"/>
    <s v="SBVIP Pre &amp; After Tax"/>
    <n v="1100"/>
    <x v="2"/>
    <s v="Calculated"/>
    <n v="0"/>
    <s v="N"/>
    <n v="4630.5"/>
  </r>
  <r>
    <m/>
    <m/>
    <m/>
    <m/>
    <m/>
    <m/>
    <d v="2026-09-30T00:00:00"/>
    <s v="49"/>
    <s v="SAV02"/>
    <x v="11"/>
    <s v="Wa State Deferred Comp Plan"/>
    <n v="463.05"/>
    <x v="2"/>
    <s v="Calculated"/>
    <n v="0"/>
    <s v="N"/>
    <n v="4630.5"/>
  </r>
  <r>
    <m/>
    <m/>
    <m/>
    <m/>
    <m/>
    <m/>
    <d v="2026-09-30T00:00:00"/>
    <s v="60"/>
    <s v="FSA01"/>
    <x v="14"/>
    <s v="Flexible Spending Account"/>
    <n v="75"/>
    <x v="2"/>
    <s v="Calculated"/>
    <n v="0"/>
    <s v="N"/>
    <n v="4630.5"/>
  </r>
  <r>
    <m/>
    <m/>
    <m/>
    <m/>
    <m/>
    <m/>
    <d v="2026-09-30T00:00:00"/>
    <s v="7X"/>
    <s v="SBRP2"/>
    <x v="10"/>
    <s v="SBRP (TIAA-CREF)"/>
    <n v="347.29"/>
    <x v="2"/>
    <s v="Calculated"/>
    <n v="0"/>
    <s v="N"/>
    <n v="4630.5"/>
  </r>
  <r>
    <m/>
    <m/>
    <m/>
    <m/>
    <m/>
    <m/>
    <d v="2026-09-30T00:00:00"/>
    <s v="7X"/>
    <s v="SBRP2"/>
    <x v="10"/>
    <s v="SBRP (TIAA-CREF)"/>
    <n v="347.29"/>
    <x v="1"/>
    <s v="Calculated"/>
    <n v="0"/>
    <s v="N"/>
    <n v="4630.5"/>
  </r>
  <r>
    <m/>
    <m/>
    <m/>
    <m/>
    <m/>
    <m/>
    <d v="2026-09-30T00:00:00"/>
    <s v="00"/>
    <m/>
    <x v="3"/>
    <s v="PFML - Medical Leave EE"/>
    <n v="9.99"/>
    <x v="0"/>
    <s v="Calculated"/>
    <n v="0"/>
    <s v="N"/>
    <n v="3785.37"/>
  </r>
  <r>
    <m/>
    <m/>
    <m/>
    <m/>
    <m/>
    <m/>
    <d v="2026-09-30T00:00:00"/>
    <s v="00"/>
    <m/>
    <x v="0"/>
    <s v="PFML - Family Leave EE"/>
    <n v="20.55"/>
    <x v="0"/>
    <s v="Calculated"/>
    <n v="0"/>
    <s v="N"/>
    <n v="3785.37"/>
  </r>
  <r>
    <m/>
    <m/>
    <m/>
    <m/>
    <m/>
    <m/>
    <d v="2026-09-30T00:00:00"/>
    <s v="00"/>
    <m/>
    <x v="1"/>
    <s v="Dues - AFT 4184 Category G-H"/>
    <n v="57.42"/>
    <x v="0"/>
    <s v="Calculated"/>
    <n v="0"/>
    <s v="N"/>
    <n v="3785.37"/>
  </r>
  <r>
    <m/>
    <m/>
    <m/>
    <m/>
    <m/>
    <m/>
    <d v="2026-09-30T00:00:00"/>
    <s v="00"/>
    <m/>
    <x v="2"/>
    <s v="MedAid &amp; Suppl Pension EE"/>
    <n v="11.15"/>
    <x v="0"/>
    <s v="Calculated"/>
    <n v="0"/>
    <s v="N"/>
    <n v="3785.37"/>
  </r>
  <r>
    <m/>
    <m/>
    <m/>
    <m/>
    <m/>
    <m/>
    <d v="2026-09-30T00:00:00"/>
    <s v="00"/>
    <m/>
    <x v="4"/>
    <s v="HERP Supplemental Funding"/>
    <n v="4.92"/>
    <x v="1"/>
    <s v="Calculated"/>
    <n v="0"/>
    <s v="N"/>
    <n v="3785.37"/>
  </r>
  <r>
    <m/>
    <m/>
    <m/>
    <m/>
    <m/>
    <m/>
    <d v="2026-09-30T00:00:00"/>
    <s v="00"/>
    <m/>
    <x v="5"/>
    <s v="Industrial Insurance ER"/>
    <n v="16.54"/>
    <x v="1"/>
    <s v="Calculated"/>
    <n v="0"/>
    <s v="N"/>
    <n v="3785.37"/>
  </r>
  <r>
    <m/>
    <m/>
    <m/>
    <m/>
    <m/>
    <m/>
    <d v="2026-09-30T00:00:00"/>
    <s v="00"/>
    <m/>
    <x v="6"/>
    <s v="PFML - Medical Leave ER"/>
    <n v="12.23"/>
    <x v="1"/>
    <s v="Calculated"/>
    <n v="0"/>
    <s v="N"/>
    <n v="3785.37"/>
  </r>
  <r>
    <m/>
    <m/>
    <m/>
    <m/>
    <m/>
    <m/>
    <d v="2026-09-30T00:00:00"/>
    <s v="00"/>
    <m/>
    <x v="7"/>
    <s v="MedAid &amp; Suppl Pension ER"/>
    <n v="11.15"/>
    <x v="1"/>
    <s v="Calculated"/>
    <n v="0"/>
    <s v="N"/>
    <n v="3785.37"/>
  </r>
  <r>
    <m/>
    <m/>
    <m/>
    <m/>
    <m/>
    <m/>
    <d v="2026-09-30T00:00:00"/>
    <s v="10"/>
    <s v="U3"/>
    <x v="19"/>
    <s v="Uniform Select"/>
    <n v="82"/>
    <x v="2"/>
    <s v="Calculated"/>
    <n v="0"/>
    <s v="N"/>
    <n v="3785.37"/>
  </r>
  <r>
    <m/>
    <m/>
    <m/>
    <m/>
    <m/>
    <m/>
    <d v="2026-09-30T00:00:00"/>
    <s v="49"/>
    <s v="SAV02"/>
    <x v="11"/>
    <s v="Wa State Deferred Comp Plan"/>
    <n v="113.56"/>
    <x v="2"/>
    <s v="Calculated"/>
    <n v="0"/>
    <s v="N"/>
    <n v="3785.37"/>
  </r>
  <r>
    <m/>
    <m/>
    <m/>
    <m/>
    <m/>
    <m/>
    <d v="2026-09-30T00:00:00"/>
    <s v="7X"/>
    <s v="SBRP2"/>
    <x v="10"/>
    <s v="SBRP (TIAA-CREF)"/>
    <n v="283.89999999999998"/>
    <x v="2"/>
    <s v="Calculated"/>
    <n v="0"/>
    <s v="N"/>
    <n v="3785.37"/>
  </r>
  <r>
    <m/>
    <m/>
    <m/>
    <m/>
    <m/>
    <m/>
    <d v="2026-09-30T00:00:00"/>
    <s v="7X"/>
    <s v="SBRP2"/>
    <x v="10"/>
    <s v="SBRP (TIAA-CREF)"/>
    <n v="283.89999999999998"/>
    <x v="1"/>
    <s v="Calculated"/>
    <n v="0"/>
    <s v="N"/>
    <n v="3785.37"/>
  </r>
  <r>
    <m/>
    <m/>
    <m/>
    <m/>
    <m/>
    <m/>
    <d v="2026-09-30T00:00:00"/>
    <s v="00"/>
    <m/>
    <x v="0"/>
    <s v="PFML - Family Leave EE"/>
    <n v="0"/>
    <x v="0"/>
    <s v="Calculated"/>
    <n v="0"/>
    <s v="N"/>
    <n v="17063.919999999998"/>
  </r>
  <r>
    <m/>
    <m/>
    <m/>
    <m/>
    <m/>
    <m/>
    <d v="2026-09-30T00:00:00"/>
    <s v="00"/>
    <m/>
    <x v="3"/>
    <s v="PFML - Medical Leave EE"/>
    <n v="0"/>
    <x v="0"/>
    <s v="Calculated"/>
    <n v="0"/>
    <s v="N"/>
    <n v="17063.919999999998"/>
  </r>
  <r>
    <m/>
    <m/>
    <m/>
    <m/>
    <m/>
    <m/>
    <d v="2026-09-30T00:00:00"/>
    <s v="00"/>
    <m/>
    <x v="2"/>
    <s v="MedAid &amp; Suppl Pension EE"/>
    <n v="11.15"/>
    <x v="0"/>
    <s v="Calculated"/>
    <n v="0"/>
    <s v="N"/>
    <n v="17063.919999999998"/>
  </r>
  <r>
    <m/>
    <m/>
    <m/>
    <m/>
    <m/>
    <m/>
    <d v="2026-09-30T00:00:00"/>
    <s v="00"/>
    <m/>
    <x v="13"/>
    <s v="MetLife"/>
    <n v="47.04"/>
    <x v="0"/>
    <s v="Calculated"/>
    <n v="0"/>
    <s v="N"/>
    <n v="17063.919999999998"/>
  </r>
  <r>
    <m/>
    <m/>
    <m/>
    <m/>
    <m/>
    <m/>
    <d v="2026-09-30T00:00:00"/>
    <s v="00"/>
    <m/>
    <x v="21"/>
    <s v="Foundation - Bates"/>
    <n v="5"/>
    <x v="0"/>
    <s v="Calculated"/>
    <n v="0"/>
    <s v="N"/>
    <n v="17063.919999999998"/>
  </r>
  <r>
    <m/>
    <m/>
    <m/>
    <m/>
    <m/>
    <m/>
    <d v="2026-09-30T00:00:00"/>
    <s v="00"/>
    <m/>
    <x v="7"/>
    <s v="MedAid &amp; Suppl Pension ER"/>
    <n v="11.15"/>
    <x v="1"/>
    <s v="Calculated"/>
    <n v="0"/>
    <s v="N"/>
    <n v="17063.919999999998"/>
  </r>
  <r>
    <m/>
    <m/>
    <m/>
    <m/>
    <m/>
    <m/>
    <d v="2026-09-30T00:00:00"/>
    <s v="00"/>
    <m/>
    <x v="4"/>
    <s v="HERP Supplemental Funding"/>
    <n v="22.18"/>
    <x v="1"/>
    <s v="Calculated"/>
    <n v="0"/>
    <s v="N"/>
    <n v="17063.919999999998"/>
  </r>
  <r>
    <m/>
    <m/>
    <m/>
    <m/>
    <m/>
    <m/>
    <d v="2026-09-30T00:00:00"/>
    <s v="00"/>
    <m/>
    <x v="6"/>
    <s v="PFML - Medical Leave ER"/>
    <n v="0"/>
    <x v="1"/>
    <s v="Calculated"/>
    <n v="0"/>
    <s v="N"/>
    <n v="17063.919999999998"/>
  </r>
  <r>
    <m/>
    <m/>
    <m/>
    <m/>
    <m/>
    <m/>
    <d v="2026-09-30T00:00:00"/>
    <s v="00"/>
    <m/>
    <x v="5"/>
    <s v="Industrial Insurance ER"/>
    <n v="16.54"/>
    <x v="1"/>
    <s v="Calculated"/>
    <n v="0"/>
    <s v="N"/>
    <n v="17063.919999999998"/>
  </r>
  <r>
    <m/>
    <m/>
    <m/>
    <m/>
    <m/>
    <m/>
    <d v="2026-09-30T00:00:00"/>
    <s v="10"/>
    <s v="CH"/>
    <x v="32"/>
    <s v="Kaiser WA CDHP"/>
    <n v="25"/>
    <x v="2"/>
    <s v="Calculated"/>
    <n v="0"/>
    <s v="N"/>
    <n v="17063.919999999998"/>
  </r>
  <r>
    <m/>
    <m/>
    <m/>
    <m/>
    <m/>
    <m/>
    <d v="2026-09-30T00:00:00"/>
    <s v="31"/>
    <s v="OLTD03"/>
    <x v="9"/>
    <s v="Long Term Disability"/>
    <n v="41.67"/>
    <x v="0"/>
    <s v="Calculated"/>
    <n v="0"/>
    <s v="N"/>
    <n v="17063.919999999998"/>
  </r>
  <r>
    <m/>
    <m/>
    <m/>
    <m/>
    <m/>
    <m/>
    <d v="2026-09-30T00:00:00"/>
    <s v="67"/>
    <s v="HSA02"/>
    <x v="26"/>
    <s v="Health Savings Account"/>
    <n v="347.92"/>
    <x v="2"/>
    <s v="Calculated"/>
    <n v="0"/>
    <s v="N"/>
    <n v="17063.919999999998"/>
  </r>
  <r>
    <m/>
    <m/>
    <m/>
    <m/>
    <m/>
    <m/>
    <d v="2026-09-30T00:00:00"/>
    <s v="7X"/>
    <s v="SBRP3"/>
    <x v="10"/>
    <s v="SBRP (TIAA-CREF)"/>
    <n v="0"/>
    <x v="2"/>
    <s v="Calculated"/>
    <n v="0"/>
    <s v="N"/>
    <n v="17063.919999999998"/>
  </r>
  <r>
    <m/>
    <m/>
    <m/>
    <m/>
    <m/>
    <m/>
    <d v="2026-09-30T00:00:00"/>
    <s v="7X"/>
    <s v="SBRP3"/>
    <x v="10"/>
    <s v="SBRP (TIAA-CREF)"/>
    <n v="0"/>
    <x v="1"/>
    <s v="Calculated"/>
    <n v="0"/>
    <s v="N"/>
    <n v="17063.919999999998"/>
  </r>
  <r>
    <m/>
    <m/>
    <m/>
    <m/>
    <m/>
    <m/>
    <d v="2026-09-30T00:00:00"/>
    <s v="00"/>
    <m/>
    <x v="3"/>
    <s v="PFML - Medical Leave EE"/>
    <n v="0.54"/>
    <x v="0"/>
    <s v="Calculated"/>
    <n v="0"/>
    <s v="N"/>
    <n v="204.98"/>
  </r>
  <r>
    <m/>
    <m/>
    <m/>
    <m/>
    <m/>
    <m/>
    <d v="2026-09-30T00:00:00"/>
    <s v="00"/>
    <m/>
    <x v="0"/>
    <s v="PFML - Family Leave EE"/>
    <n v="1.1100000000000001"/>
    <x v="0"/>
    <s v="Calculated"/>
    <n v="0"/>
    <s v="N"/>
    <n v="204.98"/>
  </r>
  <r>
    <m/>
    <m/>
    <m/>
    <m/>
    <m/>
    <m/>
    <d v="2026-09-30T00:00:00"/>
    <s v="00"/>
    <m/>
    <x v="2"/>
    <s v="MedAid &amp; Suppl Pension EE"/>
    <n v="1.54"/>
    <x v="0"/>
    <s v="Calculated"/>
    <n v="0"/>
    <s v="N"/>
    <n v="204.98"/>
  </r>
  <r>
    <m/>
    <m/>
    <m/>
    <m/>
    <m/>
    <m/>
    <d v="2026-09-30T00:00:00"/>
    <s v="00"/>
    <m/>
    <x v="7"/>
    <s v="MedAid &amp; Suppl Pension ER"/>
    <n v="1.54"/>
    <x v="1"/>
    <s v="Calculated"/>
    <n v="0"/>
    <s v="N"/>
    <n v="204.98"/>
  </r>
  <r>
    <m/>
    <m/>
    <m/>
    <m/>
    <m/>
    <m/>
    <d v="2026-09-30T00:00:00"/>
    <s v="00"/>
    <m/>
    <x v="6"/>
    <s v="PFML - Medical Leave ER"/>
    <n v="0.66"/>
    <x v="1"/>
    <s v="Calculated"/>
    <n v="0"/>
    <s v="N"/>
    <n v="204.98"/>
  </r>
  <r>
    <m/>
    <m/>
    <m/>
    <m/>
    <m/>
    <m/>
    <d v="2026-09-30T00:00:00"/>
    <s v="00"/>
    <m/>
    <x v="5"/>
    <s v="Industrial Insurance ER"/>
    <n v="2.29"/>
    <x v="1"/>
    <s v="Calculated"/>
    <n v="0"/>
    <s v="N"/>
    <n v="204.98"/>
  </r>
  <r>
    <m/>
    <m/>
    <m/>
    <m/>
    <m/>
    <m/>
    <m/>
    <m/>
    <m/>
    <x v="43"/>
    <m/>
    <m/>
    <x v="3"/>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09">
  <r>
    <m/>
    <m/>
    <m/>
    <m/>
    <m/>
    <m/>
    <d v="2026-09-30T00:00:00"/>
    <s v="00"/>
    <m/>
    <x v="0"/>
    <x v="0"/>
    <n v="23.77"/>
    <s v="After-Tax"/>
    <s v="Calculated"/>
    <n v="0"/>
    <s v="N"/>
    <n v="4377.3500000000004"/>
  </r>
  <r>
    <m/>
    <m/>
    <m/>
    <m/>
    <m/>
    <m/>
    <d v="2026-09-30T00:00:00"/>
    <s v="00"/>
    <m/>
    <x v="1"/>
    <x v="1"/>
    <n v="60.67"/>
    <s v="After-Tax"/>
    <s v="Calculated"/>
    <n v="0"/>
    <s v="N"/>
    <n v="4377.3500000000004"/>
  </r>
  <r>
    <m/>
    <m/>
    <m/>
    <m/>
    <m/>
    <m/>
    <d v="2026-09-30T00:00:00"/>
    <s v="00"/>
    <m/>
    <x v="2"/>
    <x v="2"/>
    <n v="11.15"/>
    <s v="After-Tax"/>
    <s v="Calculated"/>
    <n v="0"/>
    <s v="N"/>
    <n v="4377.3500000000004"/>
  </r>
  <r>
    <m/>
    <m/>
    <m/>
    <m/>
    <m/>
    <m/>
    <d v="2026-09-30T00:00:00"/>
    <s v="00"/>
    <m/>
    <x v="3"/>
    <x v="3"/>
    <n v="11.56"/>
    <s v="After-Tax"/>
    <s v="Calculated"/>
    <n v="0"/>
    <s v="N"/>
    <n v="4377.3500000000004"/>
  </r>
  <r>
    <m/>
    <m/>
    <m/>
    <m/>
    <m/>
    <m/>
    <d v="2026-09-30T00:00:00"/>
    <s v="00"/>
    <m/>
    <x v="4"/>
    <x v="4"/>
    <n v="5.69"/>
    <s v="Nontaxable"/>
    <s v="Calculated"/>
    <n v="0"/>
    <s v="N"/>
    <n v="4377.3500000000004"/>
  </r>
  <r>
    <m/>
    <m/>
    <m/>
    <m/>
    <m/>
    <m/>
    <d v="2026-09-30T00:00:00"/>
    <s v="00"/>
    <m/>
    <x v="5"/>
    <x v="5"/>
    <n v="16.54"/>
    <s v="Nontaxable"/>
    <s v="Calculated"/>
    <n v="0"/>
    <s v="N"/>
    <n v="4377.3500000000004"/>
  </r>
  <r>
    <m/>
    <m/>
    <m/>
    <m/>
    <m/>
    <m/>
    <d v="2026-09-30T00:00:00"/>
    <s v="00"/>
    <m/>
    <x v="6"/>
    <x v="6"/>
    <n v="14.14"/>
    <s v="Nontaxable"/>
    <s v="Calculated"/>
    <n v="0"/>
    <s v="N"/>
    <n v="4377.3500000000004"/>
  </r>
  <r>
    <m/>
    <m/>
    <m/>
    <m/>
    <m/>
    <m/>
    <d v="2026-09-30T00:00:00"/>
    <s v="00"/>
    <m/>
    <x v="7"/>
    <x v="7"/>
    <n v="11.15"/>
    <s v="Nontaxable"/>
    <s v="Calculated"/>
    <n v="0"/>
    <s v="N"/>
    <n v="4377.3500000000004"/>
  </r>
  <r>
    <m/>
    <m/>
    <m/>
    <m/>
    <m/>
    <m/>
    <d v="2026-09-30T00:00:00"/>
    <s v="10"/>
    <s v="U"/>
    <x v="8"/>
    <x v="8"/>
    <n v="145"/>
    <s v="Before-Tax"/>
    <s v="Calculated"/>
    <n v="0"/>
    <s v="N"/>
    <n v="4377.3500000000004"/>
  </r>
  <r>
    <m/>
    <m/>
    <m/>
    <m/>
    <m/>
    <m/>
    <d v="2026-09-30T00:00:00"/>
    <s v="31"/>
    <s v="OLTD03"/>
    <x v="9"/>
    <x v="9"/>
    <n v="20.97"/>
    <s v="After-Tax"/>
    <s v="Calculated"/>
    <n v="0"/>
    <s v="N"/>
    <n v="4377.3500000000004"/>
  </r>
  <r>
    <m/>
    <m/>
    <m/>
    <m/>
    <m/>
    <m/>
    <d v="2026-09-30T00:00:00"/>
    <s v="7X"/>
    <s v="SBRP2"/>
    <x v="10"/>
    <x v="10"/>
    <n v="328.3"/>
    <s v="Before-Tax"/>
    <s v="Calculated"/>
    <n v="0"/>
    <s v="N"/>
    <n v="4377.3500000000004"/>
  </r>
  <r>
    <m/>
    <m/>
    <m/>
    <m/>
    <m/>
    <m/>
    <d v="2026-09-30T00:00:00"/>
    <s v="7X"/>
    <s v="SBRP2"/>
    <x v="10"/>
    <x v="10"/>
    <n v="328.3"/>
    <s v="Nontaxable"/>
    <s v="Calculated"/>
    <n v="0"/>
    <s v="N"/>
    <n v="4377.3500000000004"/>
  </r>
  <r>
    <m/>
    <m/>
    <m/>
    <m/>
    <m/>
    <m/>
    <d v="2026-09-30T00:00:00"/>
    <s v="00"/>
    <m/>
    <x v="0"/>
    <x v="0"/>
    <n v="29.26"/>
    <s v="After-Tax"/>
    <s v="Calculated"/>
    <n v="0"/>
    <s v="N"/>
    <n v="5389.2"/>
  </r>
  <r>
    <m/>
    <m/>
    <m/>
    <m/>
    <m/>
    <m/>
    <d v="2026-09-30T00:00:00"/>
    <s v="00"/>
    <m/>
    <x v="2"/>
    <x v="2"/>
    <n v="11.15"/>
    <s v="After-Tax"/>
    <s v="Calculated"/>
    <n v="0"/>
    <s v="N"/>
    <n v="5389.2"/>
  </r>
  <r>
    <m/>
    <m/>
    <m/>
    <m/>
    <m/>
    <m/>
    <d v="2026-09-30T00:00:00"/>
    <s v="00"/>
    <m/>
    <x v="3"/>
    <x v="3"/>
    <n v="14.23"/>
    <s v="After-Tax"/>
    <s v="Calculated"/>
    <n v="0"/>
    <s v="N"/>
    <n v="5389.2"/>
  </r>
  <r>
    <m/>
    <m/>
    <m/>
    <m/>
    <m/>
    <m/>
    <d v="2026-09-30T00:00:00"/>
    <s v="00"/>
    <m/>
    <x v="5"/>
    <x v="5"/>
    <n v="16.54"/>
    <s v="Nontaxable"/>
    <s v="Calculated"/>
    <n v="0"/>
    <s v="N"/>
    <n v="5389.2"/>
  </r>
  <r>
    <m/>
    <m/>
    <m/>
    <m/>
    <m/>
    <m/>
    <d v="2026-09-30T00:00:00"/>
    <s v="00"/>
    <m/>
    <x v="6"/>
    <x v="6"/>
    <n v="17.41"/>
    <s v="Nontaxable"/>
    <s v="Calculated"/>
    <n v="0"/>
    <s v="N"/>
    <n v="5389.2"/>
  </r>
  <r>
    <m/>
    <m/>
    <m/>
    <m/>
    <m/>
    <m/>
    <d v="2026-09-30T00:00:00"/>
    <s v="00"/>
    <m/>
    <x v="7"/>
    <x v="7"/>
    <n v="11.15"/>
    <s v="Nontaxable"/>
    <s v="Calculated"/>
    <n v="0"/>
    <s v="N"/>
    <n v="5389.2"/>
  </r>
  <r>
    <m/>
    <m/>
    <m/>
    <m/>
    <m/>
    <m/>
    <d v="2026-09-30T00:00:00"/>
    <s v="10"/>
    <s v="U"/>
    <x v="8"/>
    <x v="8"/>
    <n v="127"/>
    <s v="Before-Tax"/>
    <s v="Calculated"/>
    <n v="0"/>
    <s v="N"/>
    <n v="5389.2"/>
  </r>
  <r>
    <m/>
    <m/>
    <m/>
    <m/>
    <m/>
    <m/>
    <d v="2026-09-30T00:00:00"/>
    <s v="31"/>
    <s v="OLTD11"/>
    <x v="9"/>
    <x v="9"/>
    <n v="21.02"/>
    <s v="After-Tax"/>
    <s v="Calculated"/>
    <n v="0"/>
    <s v="N"/>
    <n v="5389.2"/>
  </r>
  <r>
    <m/>
    <m/>
    <m/>
    <m/>
    <m/>
    <m/>
    <d v="2026-09-30T00:00:00"/>
    <s v="49"/>
    <s v="SAV02"/>
    <x v="11"/>
    <x v="11"/>
    <n v="161.68"/>
    <s v="Before-Tax"/>
    <s v="Calculated"/>
    <n v="0"/>
    <s v="N"/>
    <n v="5389.2"/>
  </r>
  <r>
    <m/>
    <m/>
    <m/>
    <m/>
    <m/>
    <m/>
    <d v="2026-09-30T00:00:00"/>
    <s v="7Z"/>
    <s v="PER3SA"/>
    <x v="12"/>
    <x v="12"/>
    <n v="269.45999999999998"/>
    <s v="Before-Tax"/>
    <s v="Calculated"/>
    <n v="0"/>
    <s v="N"/>
    <n v="5389.2"/>
  </r>
  <r>
    <m/>
    <m/>
    <m/>
    <m/>
    <m/>
    <m/>
    <d v="2026-09-30T00:00:00"/>
    <s v="7Z"/>
    <s v="PER3SA"/>
    <x v="12"/>
    <x v="12"/>
    <n v="300.72000000000003"/>
    <s v="Nontaxable"/>
    <s v="Calculated"/>
    <n v="0"/>
    <s v="N"/>
    <n v="5389.2"/>
  </r>
  <r>
    <m/>
    <m/>
    <m/>
    <m/>
    <m/>
    <m/>
    <d v="2026-09-30T00:00:00"/>
    <s v="00"/>
    <m/>
    <x v="13"/>
    <x v="13"/>
    <n v="17.940000000000001"/>
    <s v="After-Tax"/>
    <s v="Calculated"/>
    <n v="0"/>
    <s v="N"/>
    <n v="4738.58"/>
  </r>
  <r>
    <m/>
    <m/>
    <m/>
    <m/>
    <m/>
    <m/>
    <d v="2026-09-30T00:00:00"/>
    <s v="00"/>
    <m/>
    <x v="0"/>
    <x v="0"/>
    <n v="25.73"/>
    <s v="After-Tax"/>
    <s v="Calculated"/>
    <n v="0"/>
    <s v="N"/>
    <n v="4738.58"/>
  </r>
  <r>
    <m/>
    <m/>
    <m/>
    <m/>
    <m/>
    <m/>
    <d v="2026-09-30T00:00:00"/>
    <s v="00"/>
    <m/>
    <x v="2"/>
    <x v="2"/>
    <n v="11.15"/>
    <s v="After-Tax"/>
    <s v="Calculated"/>
    <n v="0"/>
    <s v="N"/>
    <n v="4738.58"/>
  </r>
  <r>
    <m/>
    <m/>
    <m/>
    <m/>
    <m/>
    <m/>
    <d v="2026-09-30T00:00:00"/>
    <s v="00"/>
    <m/>
    <x v="3"/>
    <x v="3"/>
    <n v="12.51"/>
    <s v="After-Tax"/>
    <s v="Calculated"/>
    <n v="0"/>
    <s v="N"/>
    <n v="4738.58"/>
  </r>
  <r>
    <m/>
    <m/>
    <m/>
    <m/>
    <m/>
    <m/>
    <d v="2026-09-30T00:00:00"/>
    <s v="00"/>
    <m/>
    <x v="6"/>
    <x v="6"/>
    <n v="15.31"/>
    <s v="Nontaxable"/>
    <s v="Calculated"/>
    <n v="0"/>
    <s v="N"/>
    <n v="4738.58"/>
  </r>
  <r>
    <m/>
    <m/>
    <m/>
    <m/>
    <m/>
    <m/>
    <d v="2026-09-30T00:00:00"/>
    <s v="00"/>
    <m/>
    <x v="5"/>
    <x v="5"/>
    <n v="16.54"/>
    <s v="Nontaxable"/>
    <s v="Calculated"/>
    <n v="0"/>
    <s v="N"/>
    <n v="4738.58"/>
  </r>
  <r>
    <m/>
    <m/>
    <m/>
    <m/>
    <m/>
    <m/>
    <d v="2026-09-30T00:00:00"/>
    <s v="00"/>
    <m/>
    <x v="7"/>
    <x v="7"/>
    <n v="11.15"/>
    <s v="Nontaxable"/>
    <s v="Calculated"/>
    <n v="0"/>
    <s v="N"/>
    <n v="4738.58"/>
  </r>
  <r>
    <m/>
    <m/>
    <m/>
    <m/>
    <m/>
    <m/>
    <d v="2026-09-30T00:00:00"/>
    <s v="10"/>
    <s v="U"/>
    <x v="8"/>
    <x v="8"/>
    <n v="199.5"/>
    <s v="Before-Tax"/>
    <s v="Calculated"/>
    <n v="0"/>
    <s v="N"/>
    <n v="4738.58"/>
  </r>
  <r>
    <m/>
    <m/>
    <m/>
    <m/>
    <m/>
    <m/>
    <d v="2026-09-30T00:00:00"/>
    <s v="31"/>
    <s v="OLTD11"/>
    <x v="9"/>
    <x v="9"/>
    <n v="18.48"/>
    <s v="After-Tax"/>
    <s v="Calculated"/>
    <n v="0"/>
    <s v="N"/>
    <n v="4738.58"/>
  </r>
  <r>
    <m/>
    <m/>
    <m/>
    <m/>
    <m/>
    <m/>
    <d v="2026-09-30T00:00:00"/>
    <s v="60"/>
    <s v="FSA01"/>
    <x v="14"/>
    <x v="14"/>
    <n v="141.66999999999999"/>
    <s v="Before-Tax"/>
    <s v="Calculated"/>
    <n v="0"/>
    <s v="N"/>
    <n v="4738.58"/>
  </r>
  <r>
    <m/>
    <m/>
    <m/>
    <m/>
    <m/>
    <m/>
    <d v="2026-09-30T00:00:00"/>
    <s v="7Z"/>
    <s v="PER2"/>
    <x v="15"/>
    <x v="15"/>
    <n v="254.94"/>
    <s v="Before-Tax"/>
    <s v="Calculated"/>
    <n v="0"/>
    <s v="N"/>
    <n v="4738.58"/>
  </r>
  <r>
    <m/>
    <m/>
    <m/>
    <m/>
    <m/>
    <m/>
    <d v="2026-09-30T00:00:00"/>
    <s v="7Z"/>
    <s v="PER2"/>
    <x v="15"/>
    <x v="15"/>
    <n v="264.41000000000003"/>
    <s v="Nontaxable"/>
    <s v="Calculated"/>
    <n v="0"/>
    <s v="N"/>
    <n v="4738.58"/>
  </r>
  <r>
    <m/>
    <m/>
    <m/>
    <m/>
    <m/>
    <m/>
    <d v="2026-09-30T00:00:00"/>
    <s v="A4"/>
    <s v="SURTU"/>
    <x v="16"/>
    <x v="16"/>
    <n v="12.5"/>
    <s v="Before-Tax"/>
    <s v="Calculated"/>
    <n v="0"/>
    <s v="N"/>
    <n v="4738.58"/>
  </r>
  <r>
    <m/>
    <m/>
    <m/>
    <m/>
    <m/>
    <m/>
    <d v="2026-09-30T00:00:00"/>
    <s v="00"/>
    <m/>
    <x v="2"/>
    <x v="2"/>
    <n v="11.15"/>
    <s v="After-Tax"/>
    <s v="Calculated"/>
    <n v="0"/>
    <s v="N"/>
    <n v="4232.96"/>
  </r>
  <r>
    <m/>
    <m/>
    <m/>
    <m/>
    <m/>
    <m/>
    <d v="2026-09-30T00:00:00"/>
    <s v="00"/>
    <m/>
    <x v="0"/>
    <x v="0"/>
    <n v="22.98"/>
    <s v="After-Tax"/>
    <s v="Calculated"/>
    <n v="0"/>
    <s v="N"/>
    <n v="4232.96"/>
  </r>
  <r>
    <m/>
    <m/>
    <m/>
    <m/>
    <m/>
    <m/>
    <d v="2026-09-30T00:00:00"/>
    <s v="00"/>
    <m/>
    <x v="17"/>
    <x v="17"/>
    <n v="39.770000000000003"/>
    <s v="After-Tax"/>
    <s v="Calculated"/>
    <n v="0"/>
    <s v="N"/>
    <n v="4232.96"/>
  </r>
  <r>
    <m/>
    <m/>
    <m/>
    <m/>
    <m/>
    <m/>
    <d v="2026-09-30T00:00:00"/>
    <s v="00"/>
    <m/>
    <x v="3"/>
    <x v="3"/>
    <n v="11.18"/>
    <s v="After-Tax"/>
    <s v="Calculated"/>
    <n v="0"/>
    <s v="N"/>
    <n v="4232.96"/>
  </r>
  <r>
    <m/>
    <m/>
    <m/>
    <m/>
    <m/>
    <m/>
    <d v="2026-09-30T00:00:00"/>
    <s v="00"/>
    <m/>
    <x v="5"/>
    <x v="5"/>
    <n v="16.54"/>
    <s v="Nontaxable"/>
    <s v="Calculated"/>
    <n v="0"/>
    <s v="N"/>
    <n v="4232.96"/>
  </r>
  <r>
    <m/>
    <m/>
    <m/>
    <m/>
    <m/>
    <m/>
    <d v="2026-09-30T00:00:00"/>
    <s v="00"/>
    <m/>
    <x v="7"/>
    <x v="7"/>
    <n v="11.15"/>
    <s v="Nontaxable"/>
    <s v="Calculated"/>
    <n v="0"/>
    <s v="N"/>
    <n v="4232.96"/>
  </r>
  <r>
    <m/>
    <m/>
    <m/>
    <m/>
    <m/>
    <m/>
    <d v="2026-09-30T00:00:00"/>
    <s v="00"/>
    <m/>
    <x v="6"/>
    <x v="6"/>
    <n v="13.67"/>
    <s v="Nontaxable"/>
    <s v="Calculated"/>
    <n v="0"/>
    <s v="N"/>
    <n v="4232.96"/>
  </r>
  <r>
    <m/>
    <m/>
    <m/>
    <m/>
    <m/>
    <m/>
    <d v="2026-09-30T00:00:00"/>
    <s v="10"/>
    <s v="C1"/>
    <x v="18"/>
    <x v="18"/>
    <n v="51"/>
    <s v="Before-Tax"/>
    <s v="Calculated"/>
    <n v="0"/>
    <s v="N"/>
    <n v="4232.96"/>
  </r>
  <r>
    <m/>
    <m/>
    <m/>
    <m/>
    <m/>
    <m/>
    <d v="2026-09-30T00:00:00"/>
    <s v="31"/>
    <s v="OLTD11"/>
    <x v="9"/>
    <x v="9"/>
    <n v="16.510000000000002"/>
    <s v="After-Tax"/>
    <s v="Calculated"/>
    <n v="0"/>
    <s v="N"/>
    <n v="4232.96"/>
  </r>
  <r>
    <m/>
    <m/>
    <m/>
    <m/>
    <m/>
    <m/>
    <d v="2026-09-30T00:00:00"/>
    <s v="7Z"/>
    <s v="PER2"/>
    <x v="15"/>
    <x v="15"/>
    <n v="227.73"/>
    <s v="Before-Tax"/>
    <s v="Calculated"/>
    <n v="0"/>
    <s v="N"/>
    <n v="4232.96"/>
  </r>
  <r>
    <m/>
    <m/>
    <m/>
    <m/>
    <m/>
    <m/>
    <d v="2026-09-30T00:00:00"/>
    <s v="7Z"/>
    <s v="PER2"/>
    <x v="15"/>
    <x v="15"/>
    <n v="236.2"/>
    <s v="Nontaxable"/>
    <s v="Calculated"/>
    <n v="0"/>
    <s v="N"/>
    <n v="4232.96"/>
  </r>
  <r>
    <m/>
    <m/>
    <m/>
    <m/>
    <m/>
    <m/>
    <d v="2026-09-30T00:00:00"/>
    <s v="00"/>
    <m/>
    <x v="4"/>
    <x v="4"/>
    <n v="4.66"/>
    <s v="Nontaxable"/>
    <s v="Calculated"/>
    <n v="0"/>
    <s v="N"/>
    <n v="3583.42"/>
  </r>
  <r>
    <m/>
    <m/>
    <m/>
    <m/>
    <m/>
    <m/>
    <d v="2026-09-30T00:00:00"/>
    <s v="10"/>
    <s v="U3"/>
    <x v="19"/>
    <x v="19"/>
    <n v="164"/>
    <s v="Before-Tax"/>
    <s v="Calculated"/>
    <n v="0"/>
    <s v="N"/>
    <n v="3583.42"/>
  </r>
  <r>
    <m/>
    <m/>
    <m/>
    <m/>
    <m/>
    <m/>
    <d v="2026-09-30T00:00:00"/>
    <s v="31"/>
    <s v="OLTD03"/>
    <x v="9"/>
    <x v="9"/>
    <n v="68.12"/>
    <s v="After-Tax"/>
    <s v="Calculated"/>
    <n v="0"/>
    <s v="N"/>
    <n v="3583.42"/>
  </r>
  <r>
    <m/>
    <m/>
    <m/>
    <m/>
    <m/>
    <m/>
    <d v="2026-09-30T00:00:00"/>
    <s v="7X"/>
    <s v="SBRP3"/>
    <x v="10"/>
    <x v="10"/>
    <n v="358.34"/>
    <s v="Before-Tax"/>
    <s v="Calculated"/>
    <n v="0"/>
    <s v="N"/>
    <n v="3583.42"/>
  </r>
  <r>
    <m/>
    <m/>
    <m/>
    <m/>
    <m/>
    <m/>
    <d v="2026-09-30T00:00:00"/>
    <s v="7X"/>
    <s v="SBRP3"/>
    <x v="10"/>
    <x v="10"/>
    <n v="358.34"/>
    <s v="Nontaxable"/>
    <s v="Calculated"/>
    <n v="0"/>
    <s v="N"/>
    <n v="3583.42"/>
  </r>
  <r>
    <m/>
    <m/>
    <m/>
    <m/>
    <m/>
    <m/>
    <d v="2026-09-30T00:00:00"/>
    <s v="00"/>
    <m/>
    <x v="0"/>
    <x v="0"/>
    <n v="15.75"/>
    <s v="After-Tax"/>
    <s v="Calculated"/>
    <n v="0"/>
    <s v="N"/>
    <n v="2899.84"/>
  </r>
  <r>
    <m/>
    <m/>
    <m/>
    <m/>
    <m/>
    <m/>
    <d v="2026-09-30T00:00:00"/>
    <s v="00"/>
    <m/>
    <x v="3"/>
    <x v="3"/>
    <n v="7.66"/>
    <s v="After-Tax"/>
    <s v="Calculated"/>
    <n v="0"/>
    <s v="N"/>
    <n v="2899.84"/>
  </r>
  <r>
    <m/>
    <m/>
    <m/>
    <m/>
    <m/>
    <m/>
    <d v="2026-09-30T00:00:00"/>
    <s v="00"/>
    <m/>
    <x v="2"/>
    <x v="2"/>
    <n v="11.15"/>
    <s v="After-Tax"/>
    <s v="Calculated"/>
    <n v="0"/>
    <s v="N"/>
    <n v="2899.84"/>
  </r>
  <r>
    <m/>
    <m/>
    <m/>
    <m/>
    <m/>
    <m/>
    <d v="2026-09-30T00:00:00"/>
    <s v="00"/>
    <m/>
    <x v="6"/>
    <x v="6"/>
    <n v="9.3699999999999992"/>
    <s v="Nontaxable"/>
    <s v="Calculated"/>
    <n v="0"/>
    <s v="N"/>
    <n v="2899.84"/>
  </r>
  <r>
    <m/>
    <m/>
    <m/>
    <m/>
    <m/>
    <m/>
    <d v="2026-09-30T00:00:00"/>
    <s v="00"/>
    <m/>
    <x v="7"/>
    <x v="7"/>
    <n v="11.15"/>
    <s v="Nontaxable"/>
    <s v="Calculated"/>
    <n v="0"/>
    <s v="N"/>
    <n v="2899.84"/>
  </r>
  <r>
    <m/>
    <m/>
    <m/>
    <m/>
    <m/>
    <m/>
    <d v="2026-09-30T00:00:00"/>
    <s v="00"/>
    <m/>
    <x v="5"/>
    <x v="5"/>
    <n v="16.54"/>
    <s v="Nontaxable"/>
    <s v="Calculated"/>
    <n v="0"/>
    <s v="N"/>
    <n v="2899.84"/>
  </r>
  <r>
    <m/>
    <m/>
    <m/>
    <m/>
    <m/>
    <m/>
    <d v="2026-09-30T00:00:00"/>
    <s v="00"/>
    <m/>
    <x v="3"/>
    <x v="3"/>
    <n v="6.19"/>
    <s v="After-Tax"/>
    <s v="Calculated"/>
    <n v="0"/>
    <s v="N"/>
    <n v="2345.67"/>
  </r>
  <r>
    <m/>
    <m/>
    <m/>
    <m/>
    <m/>
    <m/>
    <d v="2026-09-30T00:00:00"/>
    <s v="00"/>
    <m/>
    <x v="2"/>
    <x v="2"/>
    <n v="11.15"/>
    <s v="After-Tax"/>
    <s v="Calculated"/>
    <n v="0"/>
    <s v="N"/>
    <n v="2345.67"/>
  </r>
  <r>
    <m/>
    <m/>
    <m/>
    <m/>
    <m/>
    <m/>
    <d v="2026-09-30T00:00:00"/>
    <s v="00"/>
    <m/>
    <x v="0"/>
    <x v="0"/>
    <n v="12.74"/>
    <s v="After-Tax"/>
    <s v="Calculated"/>
    <n v="0"/>
    <s v="N"/>
    <n v="2345.67"/>
  </r>
  <r>
    <m/>
    <m/>
    <m/>
    <m/>
    <m/>
    <m/>
    <d v="2026-09-30T00:00:00"/>
    <s v="00"/>
    <m/>
    <x v="20"/>
    <x v="20"/>
    <n v="86.67"/>
    <s v="Before-Tax"/>
    <s v="Calculated"/>
    <n v="0"/>
    <s v="N"/>
    <n v="2345.67"/>
  </r>
  <r>
    <m/>
    <m/>
    <m/>
    <m/>
    <m/>
    <m/>
    <d v="2026-09-30T00:00:00"/>
    <s v="00"/>
    <m/>
    <x v="6"/>
    <x v="6"/>
    <n v="7.58"/>
    <s v="Nontaxable"/>
    <s v="Calculated"/>
    <n v="0"/>
    <s v="N"/>
    <n v="2345.67"/>
  </r>
  <r>
    <m/>
    <m/>
    <m/>
    <m/>
    <m/>
    <m/>
    <d v="2026-09-30T00:00:00"/>
    <s v="00"/>
    <m/>
    <x v="5"/>
    <x v="5"/>
    <n v="16.54"/>
    <s v="Nontaxable"/>
    <s v="Calculated"/>
    <n v="0"/>
    <s v="N"/>
    <n v="2345.67"/>
  </r>
  <r>
    <m/>
    <m/>
    <m/>
    <m/>
    <m/>
    <m/>
    <d v="2026-09-30T00:00:00"/>
    <s v="00"/>
    <m/>
    <x v="7"/>
    <x v="7"/>
    <n v="11.15"/>
    <s v="Nontaxable"/>
    <s v="Calculated"/>
    <n v="0"/>
    <s v="N"/>
    <n v="2345.67"/>
  </r>
  <r>
    <m/>
    <m/>
    <m/>
    <m/>
    <m/>
    <m/>
    <d v="2026-09-30T00:00:00"/>
    <s v="10"/>
    <s v="C1"/>
    <x v="18"/>
    <x v="18"/>
    <n v="102"/>
    <s v="Before-Tax"/>
    <s v="Calculated"/>
    <n v="0"/>
    <s v="N"/>
    <n v="2345.67"/>
  </r>
  <r>
    <m/>
    <m/>
    <m/>
    <m/>
    <m/>
    <m/>
    <d v="2026-09-30T00:00:00"/>
    <s v="7Z"/>
    <s v="PER2"/>
    <x v="15"/>
    <x v="15"/>
    <n v="126.2"/>
    <s v="Before-Tax"/>
    <s v="Calculated"/>
    <n v="0"/>
    <s v="N"/>
    <n v="2345.67"/>
  </r>
  <r>
    <m/>
    <m/>
    <m/>
    <m/>
    <m/>
    <m/>
    <d v="2026-09-30T00:00:00"/>
    <s v="7Z"/>
    <s v="PER2"/>
    <x v="15"/>
    <x v="15"/>
    <n v="130.88999999999999"/>
    <s v="Nontaxable"/>
    <s v="Calculated"/>
    <n v="0"/>
    <s v="N"/>
    <n v="2345.67"/>
  </r>
  <r>
    <m/>
    <m/>
    <m/>
    <m/>
    <m/>
    <m/>
    <d v="2026-09-30T00:00:00"/>
    <s v="00"/>
    <m/>
    <x v="3"/>
    <x v="3"/>
    <n v="2.35"/>
    <s v="After-Tax"/>
    <s v="Calculated"/>
    <n v="0"/>
    <s v="N"/>
    <n v="890.76"/>
  </r>
  <r>
    <m/>
    <m/>
    <m/>
    <m/>
    <m/>
    <m/>
    <d v="2026-09-30T00:00:00"/>
    <s v="00"/>
    <m/>
    <x v="2"/>
    <x v="2"/>
    <n v="7.24"/>
    <s v="After-Tax"/>
    <s v="Calculated"/>
    <n v="0"/>
    <s v="N"/>
    <n v="890.76"/>
  </r>
  <r>
    <m/>
    <m/>
    <m/>
    <m/>
    <m/>
    <m/>
    <d v="2026-09-30T00:00:00"/>
    <s v="00"/>
    <m/>
    <x v="0"/>
    <x v="0"/>
    <n v="4.84"/>
    <s v="After-Tax"/>
    <s v="Calculated"/>
    <n v="0"/>
    <s v="N"/>
    <n v="890.76"/>
  </r>
  <r>
    <m/>
    <m/>
    <m/>
    <m/>
    <m/>
    <m/>
    <d v="2026-09-30T00:00:00"/>
    <s v="00"/>
    <m/>
    <x v="5"/>
    <x v="5"/>
    <n v="10.74"/>
    <s v="Nontaxable"/>
    <s v="Calculated"/>
    <n v="0"/>
    <s v="N"/>
    <n v="890.76"/>
  </r>
  <r>
    <m/>
    <m/>
    <m/>
    <m/>
    <m/>
    <m/>
    <d v="2026-09-30T00:00:00"/>
    <s v="00"/>
    <m/>
    <x v="7"/>
    <x v="7"/>
    <n v="7.24"/>
    <s v="Nontaxable"/>
    <s v="Calculated"/>
    <n v="0"/>
    <s v="N"/>
    <n v="890.76"/>
  </r>
  <r>
    <m/>
    <m/>
    <m/>
    <m/>
    <m/>
    <m/>
    <d v="2026-09-30T00:00:00"/>
    <s v="00"/>
    <m/>
    <x v="6"/>
    <x v="6"/>
    <n v="2.88"/>
    <s v="Nontaxable"/>
    <s v="Calculated"/>
    <n v="0"/>
    <s v="N"/>
    <n v="890.76"/>
  </r>
  <r>
    <m/>
    <m/>
    <m/>
    <m/>
    <m/>
    <m/>
    <d v="2026-09-30T00:00:00"/>
    <s v="00"/>
    <m/>
    <x v="2"/>
    <x v="2"/>
    <n v="11.15"/>
    <s v="After-Tax"/>
    <s v="Calculated"/>
    <n v="0"/>
    <s v="N"/>
    <n v="1831.22"/>
  </r>
  <r>
    <m/>
    <m/>
    <m/>
    <m/>
    <m/>
    <m/>
    <d v="2026-09-30T00:00:00"/>
    <s v="00"/>
    <m/>
    <x v="0"/>
    <x v="0"/>
    <n v="9.94"/>
    <s v="After-Tax"/>
    <s v="Calculated"/>
    <n v="0"/>
    <s v="N"/>
    <n v="1831.22"/>
  </r>
  <r>
    <m/>
    <m/>
    <m/>
    <m/>
    <m/>
    <m/>
    <d v="2026-09-30T00:00:00"/>
    <s v="00"/>
    <m/>
    <x v="3"/>
    <x v="3"/>
    <n v="4.83"/>
    <s v="After-Tax"/>
    <s v="Calculated"/>
    <n v="0"/>
    <s v="N"/>
    <n v="1831.22"/>
  </r>
  <r>
    <m/>
    <m/>
    <m/>
    <m/>
    <m/>
    <m/>
    <d v="2026-09-30T00:00:00"/>
    <s v="00"/>
    <m/>
    <x v="6"/>
    <x v="6"/>
    <n v="5.91"/>
    <s v="Nontaxable"/>
    <s v="Calculated"/>
    <n v="0"/>
    <s v="N"/>
    <n v="1831.22"/>
  </r>
  <r>
    <m/>
    <m/>
    <m/>
    <m/>
    <m/>
    <m/>
    <d v="2026-09-30T00:00:00"/>
    <s v="00"/>
    <m/>
    <x v="5"/>
    <x v="5"/>
    <n v="16.54"/>
    <s v="Nontaxable"/>
    <s v="Calculated"/>
    <n v="0"/>
    <s v="N"/>
    <n v="1831.22"/>
  </r>
  <r>
    <m/>
    <m/>
    <m/>
    <m/>
    <m/>
    <m/>
    <d v="2026-09-30T00:00:00"/>
    <s v="00"/>
    <m/>
    <x v="7"/>
    <x v="7"/>
    <n v="11.15"/>
    <s v="Nontaxable"/>
    <s v="Calculated"/>
    <n v="0"/>
    <s v="N"/>
    <n v="1831.22"/>
  </r>
  <r>
    <m/>
    <m/>
    <m/>
    <m/>
    <m/>
    <m/>
    <d v="2026-09-30T00:00:00"/>
    <s v="10"/>
    <s v="U"/>
    <x v="8"/>
    <x v="8"/>
    <n v="199.5"/>
    <s v="Before-Tax"/>
    <s v="Calculated"/>
    <n v="0"/>
    <s v="N"/>
    <n v="1831.22"/>
  </r>
  <r>
    <m/>
    <m/>
    <m/>
    <m/>
    <m/>
    <m/>
    <d v="2026-09-30T00:00:00"/>
    <s v="31"/>
    <s v="OLTD11"/>
    <x v="9"/>
    <x v="9"/>
    <n v="6.62"/>
    <s v="After-Tax"/>
    <s v="Calculated"/>
    <n v="0"/>
    <s v="N"/>
    <n v="1831.22"/>
  </r>
  <r>
    <m/>
    <m/>
    <m/>
    <m/>
    <m/>
    <m/>
    <d v="2026-09-30T00:00:00"/>
    <s v="7Z"/>
    <s v="PER2"/>
    <x v="15"/>
    <x v="15"/>
    <n v="98.52"/>
    <s v="Before-Tax"/>
    <s v="Calculated"/>
    <n v="0"/>
    <s v="N"/>
    <n v="1831.22"/>
  </r>
  <r>
    <m/>
    <m/>
    <m/>
    <m/>
    <m/>
    <m/>
    <d v="2026-09-30T00:00:00"/>
    <s v="7Z"/>
    <s v="PER2"/>
    <x v="15"/>
    <x v="15"/>
    <n v="102.18"/>
    <s v="Nontaxable"/>
    <s v="Calculated"/>
    <n v="0"/>
    <s v="N"/>
    <n v="1831.22"/>
  </r>
  <r>
    <m/>
    <m/>
    <m/>
    <m/>
    <m/>
    <m/>
    <d v="2026-09-30T00:00:00"/>
    <s v="00"/>
    <m/>
    <x v="13"/>
    <x v="13"/>
    <n v="52.79"/>
    <s v="After-Tax"/>
    <s v="Calculated"/>
    <n v="0"/>
    <s v="N"/>
    <n v="5742.5"/>
  </r>
  <r>
    <m/>
    <m/>
    <m/>
    <m/>
    <m/>
    <m/>
    <d v="2026-09-30T00:00:00"/>
    <s v="00"/>
    <m/>
    <x v="0"/>
    <x v="0"/>
    <n v="31.18"/>
    <s v="After-Tax"/>
    <s v="Calculated"/>
    <n v="0"/>
    <s v="N"/>
    <n v="5742.5"/>
  </r>
  <r>
    <m/>
    <m/>
    <m/>
    <m/>
    <m/>
    <m/>
    <d v="2026-09-30T00:00:00"/>
    <s v="00"/>
    <m/>
    <x v="21"/>
    <x v="21"/>
    <n v="12.5"/>
    <s v="After-Tax"/>
    <s v="Calculated"/>
    <n v="0"/>
    <s v="N"/>
    <n v="5742.5"/>
  </r>
  <r>
    <m/>
    <m/>
    <m/>
    <m/>
    <m/>
    <m/>
    <d v="2026-09-30T00:00:00"/>
    <s v="00"/>
    <m/>
    <x v="1"/>
    <x v="1"/>
    <n v="60.67"/>
    <s v="After-Tax"/>
    <s v="Calculated"/>
    <n v="0"/>
    <s v="N"/>
    <n v="5742.5"/>
  </r>
  <r>
    <m/>
    <m/>
    <m/>
    <m/>
    <m/>
    <m/>
    <d v="2026-09-30T00:00:00"/>
    <s v="00"/>
    <m/>
    <x v="2"/>
    <x v="2"/>
    <n v="11.15"/>
    <s v="After-Tax"/>
    <s v="Calculated"/>
    <n v="0"/>
    <s v="N"/>
    <n v="5742.5"/>
  </r>
  <r>
    <m/>
    <m/>
    <m/>
    <m/>
    <m/>
    <m/>
    <d v="2026-09-30T00:00:00"/>
    <s v="00"/>
    <m/>
    <x v="22"/>
    <x v="22"/>
    <n v="12.5"/>
    <s v="After-Tax"/>
    <s v="Calculated"/>
    <n v="0"/>
    <s v="N"/>
    <n v="5742.5"/>
  </r>
  <r>
    <m/>
    <m/>
    <m/>
    <m/>
    <m/>
    <m/>
    <d v="2026-09-30T00:00:00"/>
    <s v="00"/>
    <m/>
    <x v="3"/>
    <x v="3"/>
    <n v="15.16"/>
    <s v="After-Tax"/>
    <s v="Calculated"/>
    <n v="0"/>
    <s v="N"/>
    <n v="5742.5"/>
  </r>
  <r>
    <m/>
    <m/>
    <m/>
    <m/>
    <m/>
    <m/>
    <d v="2026-09-30T00:00:00"/>
    <s v="00"/>
    <m/>
    <x v="4"/>
    <x v="4"/>
    <n v="7.47"/>
    <s v="Nontaxable"/>
    <s v="Calculated"/>
    <n v="0"/>
    <s v="N"/>
    <n v="5742.5"/>
  </r>
  <r>
    <m/>
    <m/>
    <m/>
    <m/>
    <m/>
    <m/>
    <d v="2026-09-30T00:00:00"/>
    <s v="00"/>
    <m/>
    <x v="6"/>
    <x v="6"/>
    <n v="18.55"/>
    <s v="Nontaxable"/>
    <s v="Calculated"/>
    <n v="0"/>
    <s v="N"/>
    <n v="5742.5"/>
  </r>
  <r>
    <m/>
    <m/>
    <m/>
    <m/>
    <m/>
    <m/>
    <d v="2026-09-30T00:00:00"/>
    <s v="00"/>
    <m/>
    <x v="7"/>
    <x v="7"/>
    <n v="11.15"/>
    <s v="Nontaxable"/>
    <s v="Calculated"/>
    <n v="0"/>
    <s v="N"/>
    <n v="5742.5"/>
  </r>
  <r>
    <m/>
    <m/>
    <m/>
    <m/>
    <m/>
    <m/>
    <d v="2026-09-30T00:00:00"/>
    <s v="00"/>
    <m/>
    <x v="5"/>
    <x v="5"/>
    <n v="16.54"/>
    <s v="Nontaxable"/>
    <s v="Calculated"/>
    <n v="0"/>
    <s v="N"/>
    <n v="5742.5"/>
  </r>
  <r>
    <m/>
    <m/>
    <m/>
    <m/>
    <m/>
    <m/>
    <d v="2026-09-30T00:00:00"/>
    <s v="10"/>
    <s v="U"/>
    <x v="8"/>
    <x v="8"/>
    <n v="145"/>
    <s v="Before-Tax"/>
    <s v="Calculated"/>
    <n v="0"/>
    <s v="N"/>
    <n v="5742.5"/>
  </r>
  <r>
    <m/>
    <m/>
    <m/>
    <m/>
    <m/>
    <m/>
    <d v="2026-09-30T00:00:00"/>
    <s v="31"/>
    <s v="OLTD03"/>
    <x v="9"/>
    <x v="9"/>
    <n v="27.8"/>
    <s v="After-Tax"/>
    <s v="Calculated"/>
    <n v="0"/>
    <s v="N"/>
    <n v="5742.5"/>
  </r>
  <r>
    <m/>
    <m/>
    <m/>
    <m/>
    <m/>
    <m/>
    <d v="2026-09-30T00:00:00"/>
    <s v="46"/>
    <s v="SAV01"/>
    <x v="23"/>
    <x v="23"/>
    <n v="750"/>
    <s v="Before-Tax"/>
    <s v="Calculated"/>
    <n v="0"/>
    <s v="N"/>
    <n v="5742.5"/>
  </r>
  <r>
    <m/>
    <m/>
    <m/>
    <m/>
    <m/>
    <m/>
    <d v="2026-09-30T00:00:00"/>
    <s v="60"/>
    <s v="FSA01"/>
    <x v="14"/>
    <x v="14"/>
    <n v="83.34"/>
    <s v="Before-Tax"/>
    <s v="Calculated"/>
    <n v="0"/>
    <s v="N"/>
    <n v="5742.5"/>
  </r>
  <r>
    <m/>
    <m/>
    <m/>
    <m/>
    <m/>
    <m/>
    <d v="2026-09-30T00:00:00"/>
    <s v="7X"/>
    <s v="SBRP3"/>
    <x v="10"/>
    <x v="10"/>
    <n v="574.25"/>
    <s v="Before-Tax"/>
    <s v="Calculated"/>
    <n v="0"/>
    <s v="N"/>
    <n v="5742.5"/>
  </r>
  <r>
    <m/>
    <m/>
    <m/>
    <m/>
    <m/>
    <m/>
    <d v="2026-09-30T00:00:00"/>
    <s v="7X"/>
    <s v="SBRP3"/>
    <x v="10"/>
    <x v="10"/>
    <n v="574.25"/>
    <s v="Nontaxable"/>
    <s v="Calculated"/>
    <n v="0"/>
    <s v="N"/>
    <n v="5742.5"/>
  </r>
  <r>
    <m/>
    <m/>
    <m/>
    <m/>
    <m/>
    <m/>
    <d v="2026-09-30T00:00:00"/>
    <s v="00"/>
    <m/>
    <x v="2"/>
    <x v="2"/>
    <n v="11.15"/>
    <s v="After-Tax"/>
    <s v="Calculated"/>
    <n v="0"/>
    <s v="N"/>
    <n v="2857.27"/>
  </r>
  <r>
    <m/>
    <m/>
    <m/>
    <m/>
    <m/>
    <m/>
    <d v="2026-09-30T00:00:00"/>
    <s v="00"/>
    <m/>
    <x v="0"/>
    <x v="0"/>
    <n v="15.51"/>
    <s v="After-Tax"/>
    <s v="Calculated"/>
    <n v="0"/>
    <s v="N"/>
    <n v="2857.27"/>
  </r>
  <r>
    <m/>
    <m/>
    <m/>
    <m/>
    <m/>
    <m/>
    <d v="2026-09-30T00:00:00"/>
    <s v="00"/>
    <m/>
    <x v="3"/>
    <x v="3"/>
    <n v="7.54"/>
    <s v="After-Tax"/>
    <s v="Calculated"/>
    <n v="0"/>
    <s v="N"/>
    <n v="2857.27"/>
  </r>
  <r>
    <m/>
    <m/>
    <m/>
    <m/>
    <m/>
    <m/>
    <d v="2026-09-30T00:00:00"/>
    <s v="00"/>
    <m/>
    <x v="5"/>
    <x v="5"/>
    <n v="16.54"/>
    <s v="Nontaxable"/>
    <s v="Calculated"/>
    <n v="0"/>
    <s v="N"/>
    <n v="2857.27"/>
  </r>
  <r>
    <m/>
    <m/>
    <m/>
    <m/>
    <m/>
    <m/>
    <d v="2026-09-30T00:00:00"/>
    <s v="00"/>
    <m/>
    <x v="7"/>
    <x v="7"/>
    <n v="11.15"/>
    <s v="Nontaxable"/>
    <s v="Calculated"/>
    <n v="0"/>
    <s v="N"/>
    <n v="2857.27"/>
  </r>
  <r>
    <m/>
    <m/>
    <m/>
    <m/>
    <m/>
    <m/>
    <d v="2026-09-30T00:00:00"/>
    <s v="00"/>
    <m/>
    <x v="6"/>
    <x v="6"/>
    <n v="9.23"/>
    <s v="Nontaxable"/>
    <s v="Calculated"/>
    <n v="0"/>
    <s v="N"/>
    <n v="2857.27"/>
  </r>
  <r>
    <m/>
    <m/>
    <m/>
    <m/>
    <m/>
    <m/>
    <d v="2026-09-30T00:00:00"/>
    <s v="00"/>
    <m/>
    <x v="4"/>
    <x v="4"/>
    <n v="3.71"/>
    <s v="Nontaxable"/>
    <s v="Calculated"/>
    <n v="0"/>
    <s v="N"/>
    <n v="2857.27"/>
  </r>
  <r>
    <m/>
    <m/>
    <m/>
    <m/>
    <m/>
    <m/>
    <d v="2026-09-30T00:00:00"/>
    <s v="10"/>
    <s v="U"/>
    <x v="8"/>
    <x v="8"/>
    <n v="72.5"/>
    <s v="Before-Tax"/>
    <s v="Calculated"/>
    <n v="0"/>
    <s v="N"/>
    <n v="2857.27"/>
  </r>
  <r>
    <m/>
    <m/>
    <m/>
    <m/>
    <m/>
    <m/>
    <d v="2026-09-30T00:00:00"/>
    <s v="31"/>
    <s v="OLTD03"/>
    <x v="9"/>
    <x v="9"/>
    <n v="14.29"/>
    <s v="After-Tax"/>
    <s v="Calculated"/>
    <n v="0"/>
    <s v="N"/>
    <n v="2857.27"/>
  </r>
  <r>
    <m/>
    <m/>
    <m/>
    <m/>
    <m/>
    <m/>
    <d v="2026-09-30T00:00:00"/>
    <s v="7X"/>
    <s v="SBRP3"/>
    <x v="10"/>
    <x v="10"/>
    <n v="285.73"/>
    <s v="Before-Tax"/>
    <s v="Calculated"/>
    <n v="0"/>
    <s v="N"/>
    <n v="2857.27"/>
  </r>
  <r>
    <m/>
    <m/>
    <m/>
    <m/>
    <m/>
    <m/>
    <d v="2026-09-30T00:00:00"/>
    <s v="7X"/>
    <s v="SBRP3"/>
    <x v="10"/>
    <x v="10"/>
    <n v="285.73"/>
    <s v="Nontaxable"/>
    <s v="Calculated"/>
    <n v="0"/>
    <s v="N"/>
    <n v="2857.27"/>
  </r>
  <r>
    <m/>
    <m/>
    <m/>
    <m/>
    <m/>
    <m/>
    <d v="2026-09-30T00:00:00"/>
    <s v="00"/>
    <m/>
    <x v="17"/>
    <x v="17"/>
    <n v="39.770000000000003"/>
    <s v="After-Tax"/>
    <s v="Calculated"/>
    <n v="0"/>
    <s v="N"/>
    <n v="2986.08"/>
  </r>
  <r>
    <m/>
    <m/>
    <m/>
    <m/>
    <m/>
    <m/>
    <d v="2026-09-30T00:00:00"/>
    <s v="00"/>
    <m/>
    <x v="21"/>
    <x v="21"/>
    <n v="10"/>
    <s v="After-Tax"/>
    <s v="Calculated"/>
    <n v="0"/>
    <s v="N"/>
    <n v="2986.08"/>
  </r>
  <r>
    <m/>
    <m/>
    <m/>
    <m/>
    <m/>
    <m/>
    <d v="2026-09-30T00:00:00"/>
    <s v="00"/>
    <m/>
    <x v="0"/>
    <x v="0"/>
    <n v="16.21"/>
    <s v="After-Tax"/>
    <s v="Calculated"/>
    <n v="0"/>
    <s v="N"/>
    <n v="2986.08"/>
  </r>
  <r>
    <m/>
    <m/>
    <m/>
    <m/>
    <m/>
    <m/>
    <d v="2026-09-30T00:00:00"/>
    <s v="00"/>
    <m/>
    <x v="3"/>
    <x v="3"/>
    <n v="7.88"/>
    <s v="After-Tax"/>
    <s v="Calculated"/>
    <n v="0"/>
    <s v="N"/>
    <n v="2986.08"/>
  </r>
  <r>
    <m/>
    <m/>
    <m/>
    <m/>
    <m/>
    <m/>
    <d v="2026-09-30T00:00:00"/>
    <s v="00"/>
    <m/>
    <x v="2"/>
    <x v="2"/>
    <n v="11.15"/>
    <s v="After-Tax"/>
    <s v="Calculated"/>
    <n v="0"/>
    <s v="N"/>
    <n v="2986.08"/>
  </r>
  <r>
    <m/>
    <m/>
    <m/>
    <m/>
    <m/>
    <m/>
    <d v="2026-09-30T00:00:00"/>
    <s v="00"/>
    <m/>
    <x v="6"/>
    <x v="6"/>
    <n v="9.65"/>
    <s v="Nontaxable"/>
    <s v="Calculated"/>
    <n v="0"/>
    <s v="N"/>
    <n v="2986.08"/>
  </r>
  <r>
    <m/>
    <m/>
    <m/>
    <m/>
    <m/>
    <m/>
    <d v="2026-09-30T00:00:00"/>
    <s v="00"/>
    <m/>
    <x v="7"/>
    <x v="7"/>
    <n v="11.15"/>
    <s v="Nontaxable"/>
    <s v="Calculated"/>
    <n v="0"/>
    <s v="N"/>
    <n v="2986.08"/>
  </r>
  <r>
    <m/>
    <m/>
    <m/>
    <m/>
    <m/>
    <m/>
    <d v="2026-09-30T00:00:00"/>
    <s v="00"/>
    <m/>
    <x v="5"/>
    <x v="5"/>
    <n v="16.54"/>
    <s v="Nontaxable"/>
    <s v="Calculated"/>
    <n v="0"/>
    <s v="N"/>
    <n v="2986.08"/>
  </r>
  <r>
    <m/>
    <m/>
    <m/>
    <m/>
    <m/>
    <m/>
    <d v="2026-09-30T00:00:00"/>
    <s v="10"/>
    <s v="C1"/>
    <x v="18"/>
    <x v="18"/>
    <n v="140.5"/>
    <s v="Before-Tax"/>
    <s v="Calculated"/>
    <n v="0"/>
    <s v="N"/>
    <n v="2986.08"/>
  </r>
  <r>
    <m/>
    <m/>
    <m/>
    <m/>
    <m/>
    <m/>
    <d v="2026-09-30T00:00:00"/>
    <s v="31"/>
    <s v="OLTD11"/>
    <x v="9"/>
    <x v="9"/>
    <n v="11.65"/>
    <s v="After-Tax"/>
    <s v="Calculated"/>
    <n v="0"/>
    <s v="N"/>
    <n v="2986.08"/>
  </r>
  <r>
    <m/>
    <m/>
    <m/>
    <m/>
    <m/>
    <m/>
    <d v="2026-09-30T00:00:00"/>
    <s v="49"/>
    <s v="SAV02"/>
    <x v="11"/>
    <x v="11"/>
    <n v="149.30000000000001"/>
    <s v="Before-Tax"/>
    <s v="Calculated"/>
    <n v="0"/>
    <s v="N"/>
    <n v="2986.08"/>
  </r>
  <r>
    <m/>
    <m/>
    <m/>
    <m/>
    <m/>
    <m/>
    <d v="2026-09-30T00:00:00"/>
    <s v="7Z"/>
    <s v="PER2"/>
    <x v="15"/>
    <x v="15"/>
    <n v="160.65"/>
    <s v="Before-Tax"/>
    <s v="Calculated"/>
    <n v="0"/>
    <s v="N"/>
    <n v="2986.08"/>
  </r>
  <r>
    <m/>
    <m/>
    <m/>
    <m/>
    <m/>
    <m/>
    <d v="2026-09-30T00:00:00"/>
    <s v="7Z"/>
    <s v="PER2"/>
    <x v="15"/>
    <x v="15"/>
    <n v="166.62"/>
    <s v="Nontaxable"/>
    <s v="Calculated"/>
    <n v="0"/>
    <s v="N"/>
    <n v="2986.08"/>
  </r>
  <r>
    <m/>
    <m/>
    <m/>
    <m/>
    <m/>
    <m/>
    <d v="2026-09-30T00:00:00"/>
    <s v="00"/>
    <m/>
    <x v="2"/>
    <x v="2"/>
    <n v="11.15"/>
    <s v="After-Tax"/>
    <s v="Calculated"/>
    <n v="0"/>
    <s v="N"/>
    <n v="4386.91"/>
  </r>
  <r>
    <m/>
    <m/>
    <m/>
    <m/>
    <m/>
    <m/>
    <d v="2026-09-30T00:00:00"/>
    <s v="00"/>
    <m/>
    <x v="3"/>
    <x v="3"/>
    <n v="11.58"/>
    <s v="After-Tax"/>
    <s v="Calculated"/>
    <n v="0"/>
    <s v="N"/>
    <n v="4386.91"/>
  </r>
  <r>
    <m/>
    <m/>
    <m/>
    <m/>
    <m/>
    <m/>
    <d v="2026-09-30T00:00:00"/>
    <s v="00"/>
    <m/>
    <x v="1"/>
    <x v="1"/>
    <n v="57.42"/>
    <s v="After-Tax"/>
    <s v="Calculated"/>
    <n v="0"/>
    <s v="N"/>
    <n v="4386.91"/>
  </r>
  <r>
    <m/>
    <m/>
    <m/>
    <m/>
    <m/>
    <m/>
    <d v="2026-09-30T00:00:00"/>
    <s v="00"/>
    <m/>
    <x v="24"/>
    <x v="24"/>
    <n v="10"/>
    <s v="After-Tax"/>
    <s v="Calculated"/>
    <n v="0"/>
    <s v="N"/>
    <n v="4386.91"/>
  </r>
  <r>
    <m/>
    <m/>
    <m/>
    <m/>
    <m/>
    <m/>
    <d v="2026-09-30T00:00:00"/>
    <s v="00"/>
    <m/>
    <x v="0"/>
    <x v="0"/>
    <n v="23.82"/>
    <s v="After-Tax"/>
    <s v="Calculated"/>
    <n v="0"/>
    <s v="N"/>
    <n v="4386.91"/>
  </r>
  <r>
    <m/>
    <m/>
    <m/>
    <m/>
    <m/>
    <m/>
    <d v="2026-09-30T00:00:00"/>
    <s v="00"/>
    <m/>
    <x v="5"/>
    <x v="5"/>
    <n v="16.54"/>
    <s v="Nontaxable"/>
    <s v="Calculated"/>
    <n v="0"/>
    <s v="N"/>
    <n v="4386.91"/>
  </r>
  <r>
    <m/>
    <m/>
    <m/>
    <m/>
    <m/>
    <m/>
    <d v="2026-09-30T00:00:00"/>
    <s v="00"/>
    <m/>
    <x v="4"/>
    <x v="4"/>
    <n v="5.7"/>
    <s v="Nontaxable"/>
    <s v="Calculated"/>
    <n v="0"/>
    <s v="N"/>
    <n v="4386.91"/>
  </r>
  <r>
    <m/>
    <m/>
    <m/>
    <m/>
    <m/>
    <m/>
    <d v="2026-09-30T00:00:00"/>
    <s v="00"/>
    <m/>
    <x v="6"/>
    <x v="6"/>
    <n v="14.17"/>
    <s v="Nontaxable"/>
    <s v="Calculated"/>
    <n v="0"/>
    <s v="N"/>
    <n v="4386.91"/>
  </r>
  <r>
    <m/>
    <m/>
    <m/>
    <m/>
    <m/>
    <m/>
    <d v="2026-09-30T00:00:00"/>
    <s v="00"/>
    <m/>
    <x v="7"/>
    <x v="7"/>
    <n v="11.15"/>
    <s v="Nontaxable"/>
    <s v="Calculated"/>
    <n v="0"/>
    <s v="N"/>
    <n v="4386.91"/>
  </r>
  <r>
    <m/>
    <m/>
    <m/>
    <m/>
    <m/>
    <m/>
    <d v="2026-09-30T00:00:00"/>
    <s v="31"/>
    <s v="OLTD03"/>
    <x v="9"/>
    <x v="9"/>
    <n v="20.02"/>
    <s v="After-Tax"/>
    <s v="Calculated"/>
    <n v="0"/>
    <s v="N"/>
    <n v="4386.91"/>
  </r>
  <r>
    <m/>
    <m/>
    <m/>
    <m/>
    <m/>
    <m/>
    <d v="2026-09-30T00:00:00"/>
    <s v="7X"/>
    <s v="SBRP3"/>
    <x v="10"/>
    <x v="10"/>
    <n v="438.69"/>
    <s v="Before-Tax"/>
    <s v="Calculated"/>
    <n v="0"/>
    <s v="N"/>
    <n v="4386.91"/>
  </r>
  <r>
    <m/>
    <m/>
    <m/>
    <m/>
    <m/>
    <m/>
    <d v="2026-09-30T00:00:00"/>
    <s v="7X"/>
    <s v="SBRP3"/>
    <x v="10"/>
    <x v="10"/>
    <n v="438.69"/>
    <s v="Nontaxable"/>
    <s v="Calculated"/>
    <n v="0"/>
    <s v="N"/>
    <n v="4386.91"/>
  </r>
  <r>
    <m/>
    <m/>
    <m/>
    <m/>
    <m/>
    <m/>
    <d v="2026-09-30T00:00:00"/>
    <s v="00"/>
    <m/>
    <x v="2"/>
    <x v="2"/>
    <n v="5.99"/>
    <s v="After-Tax"/>
    <s v="Calculated"/>
    <n v="0"/>
    <s v="N"/>
    <n v="977.82"/>
  </r>
  <r>
    <m/>
    <m/>
    <m/>
    <m/>
    <m/>
    <m/>
    <d v="2026-09-30T00:00:00"/>
    <s v="00"/>
    <m/>
    <x v="0"/>
    <x v="0"/>
    <n v="5.31"/>
    <s v="After-Tax"/>
    <s v="Calculated"/>
    <n v="0"/>
    <s v="N"/>
    <n v="977.82"/>
  </r>
  <r>
    <m/>
    <m/>
    <m/>
    <m/>
    <m/>
    <m/>
    <d v="2026-09-30T00:00:00"/>
    <s v="00"/>
    <m/>
    <x v="3"/>
    <x v="3"/>
    <n v="2.58"/>
    <s v="After-Tax"/>
    <s v="Calculated"/>
    <n v="0"/>
    <s v="N"/>
    <n v="977.82"/>
  </r>
  <r>
    <m/>
    <m/>
    <m/>
    <m/>
    <m/>
    <m/>
    <d v="2026-09-30T00:00:00"/>
    <s v="00"/>
    <m/>
    <x v="6"/>
    <x v="6"/>
    <n v="3.16"/>
    <s v="Nontaxable"/>
    <s v="Calculated"/>
    <n v="0"/>
    <s v="N"/>
    <n v="977.82"/>
  </r>
  <r>
    <m/>
    <m/>
    <m/>
    <m/>
    <m/>
    <m/>
    <d v="2026-09-30T00:00:00"/>
    <s v="00"/>
    <m/>
    <x v="5"/>
    <x v="5"/>
    <n v="8.8800000000000008"/>
    <s v="Nontaxable"/>
    <s v="Calculated"/>
    <n v="0"/>
    <s v="N"/>
    <n v="977.82"/>
  </r>
  <r>
    <m/>
    <m/>
    <m/>
    <m/>
    <m/>
    <m/>
    <d v="2026-09-30T00:00:00"/>
    <s v="00"/>
    <m/>
    <x v="7"/>
    <x v="7"/>
    <n v="5.99"/>
    <s v="Nontaxable"/>
    <s v="Calculated"/>
    <n v="0"/>
    <s v="N"/>
    <n v="977.82"/>
  </r>
  <r>
    <m/>
    <m/>
    <m/>
    <m/>
    <m/>
    <m/>
    <d v="2026-09-30T00:00:00"/>
    <s v="00"/>
    <m/>
    <x v="3"/>
    <x v="3"/>
    <n v="20.43"/>
    <s v="After-Tax"/>
    <s v="Calculated"/>
    <n v="0"/>
    <s v="N"/>
    <n v="7738.45"/>
  </r>
  <r>
    <m/>
    <m/>
    <m/>
    <m/>
    <m/>
    <m/>
    <d v="2026-09-30T00:00:00"/>
    <s v="00"/>
    <m/>
    <x v="0"/>
    <x v="0"/>
    <n v="42.02"/>
    <s v="After-Tax"/>
    <s v="Calculated"/>
    <n v="0"/>
    <s v="N"/>
    <n v="7738.45"/>
  </r>
  <r>
    <m/>
    <m/>
    <m/>
    <m/>
    <m/>
    <m/>
    <d v="2026-09-30T00:00:00"/>
    <s v="00"/>
    <m/>
    <x v="21"/>
    <x v="21"/>
    <n v="75"/>
    <s v="After-Tax"/>
    <s v="Calculated"/>
    <n v="0"/>
    <s v="N"/>
    <n v="7738.45"/>
  </r>
  <r>
    <m/>
    <m/>
    <m/>
    <m/>
    <m/>
    <m/>
    <d v="2026-09-30T00:00:00"/>
    <s v="00"/>
    <m/>
    <x v="2"/>
    <x v="2"/>
    <n v="11.15"/>
    <s v="After-Tax"/>
    <s v="Calculated"/>
    <n v="0"/>
    <s v="N"/>
    <n v="7738.45"/>
  </r>
  <r>
    <m/>
    <m/>
    <m/>
    <m/>
    <m/>
    <m/>
    <d v="2026-09-30T00:00:00"/>
    <s v="00"/>
    <m/>
    <x v="13"/>
    <x v="13"/>
    <n v="84.6"/>
    <s v="After-Tax"/>
    <s v="Calculated"/>
    <n v="0"/>
    <s v="N"/>
    <n v="7738.45"/>
  </r>
  <r>
    <m/>
    <m/>
    <m/>
    <m/>
    <m/>
    <m/>
    <d v="2026-09-30T00:00:00"/>
    <s v="00"/>
    <m/>
    <x v="6"/>
    <x v="6"/>
    <n v="25"/>
    <s v="Nontaxable"/>
    <s v="Calculated"/>
    <n v="0"/>
    <s v="N"/>
    <n v="7738.45"/>
  </r>
  <r>
    <m/>
    <m/>
    <m/>
    <m/>
    <m/>
    <m/>
    <d v="2026-09-30T00:00:00"/>
    <s v="00"/>
    <m/>
    <x v="7"/>
    <x v="7"/>
    <n v="11.15"/>
    <s v="Nontaxable"/>
    <s v="Calculated"/>
    <n v="0"/>
    <s v="N"/>
    <n v="7738.45"/>
  </r>
  <r>
    <m/>
    <m/>
    <m/>
    <m/>
    <m/>
    <m/>
    <d v="2026-09-30T00:00:00"/>
    <s v="00"/>
    <m/>
    <x v="5"/>
    <x v="5"/>
    <n v="16.54"/>
    <s v="Nontaxable"/>
    <s v="Calculated"/>
    <n v="0"/>
    <s v="N"/>
    <n v="7738.45"/>
  </r>
  <r>
    <m/>
    <m/>
    <m/>
    <m/>
    <m/>
    <m/>
    <d v="2026-09-30T00:00:00"/>
    <s v="00"/>
    <m/>
    <x v="4"/>
    <x v="4"/>
    <n v="10.06"/>
    <s v="Nontaxable"/>
    <s v="Calculated"/>
    <n v="0"/>
    <s v="N"/>
    <n v="7738.45"/>
  </r>
  <r>
    <m/>
    <m/>
    <m/>
    <m/>
    <m/>
    <m/>
    <d v="2026-09-30T00:00:00"/>
    <s v="10"/>
    <s v="UH"/>
    <x v="25"/>
    <x v="25"/>
    <n v="57"/>
    <s v="Before-Tax"/>
    <s v="Calculated"/>
    <n v="0"/>
    <s v="N"/>
    <n v="7738.45"/>
  </r>
  <r>
    <m/>
    <m/>
    <m/>
    <m/>
    <m/>
    <m/>
    <d v="2026-09-30T00:00:00"/>
    <s v="31"/>
    <s v="OLTD03"/>
    <x v="9"/>
    <x v="9"/>
    <n v="38.69"/>
    <s v="After-Tax"/>
    <s v="Calculated"/>
    <n v="0"/>
    <s v="N"/>
    <n v="7738.45"/>
  </r>
  <r>
    <m/>
    <m/>
    <m/>
    <m/>
    <m/>
    <m/>
    <d v="2026-09-30T00:00:00"/>
    <s v="49"/>
    <s v="SAV02"/>
    <x v="11"/>
    <x v="11"/>
    <n v="250"/>
    <s v="Before-Tax"/>
    <s v="Calculated"/>
    <n v="0"/>
    <s v="N"/>
    <n v="7738.45"/>
  </r>
  <r>
    <m/>
    <m/>
    <m/>
    <m/>
    <m/>
    <m/>
    <d v="2026-09-30T00:00:00"/>
    <s v="67"/>
    <s v="HSA02"/>
    <x v="26"/>
    <x v="26"/>
    <n v="306.20999999999998"/>
    <s v="Before-Tax"/>
    <s v="Calculated"/>
    <n v="0"/>
    <s v="N"/>
    <n v="7738.45"/>
  </r>
  <r>
    <m/>
    <m/>
    <m/>
    <m/>
    <m/>
    <m/>
    <d v="2026-09-30T00:00:00"/>
    <s v="7X"/>
    <s v="SBRP3"/>
    <x v="10"/>
    <x v="10"/>
    <n v="773.85"/>
    <s v="Before-Tax"/>
    <s v="Calculated"/>
    <n v="0"/>
    <s v="N"/>
    <n v="7738.45"/>
  </r>
  <r>
    <m/>
    <m/>
    <m/>
    <m/>
    <m/>
    <m/>
    <d v="2026-09-30T00:00:00"/>
    <s v="7X"/>
    <s v="SBRP3"/>
    <x v="10"/>
    <x v="10"/>
    <n v="773.85"/>
    <s v="Nontaxable"/>
    <s v="Calculated"/>
    <n v="0"/>
    <s v="N"/>
    <n v="7738.45"/>
  </r>
  <r>
    <m/>
    <m/>
    <m/>
    <m/>
    <m/>
    <m/>
    <d v="2026-09-30T00:00:00"/>
    <s v="00"/>
    <m/>
    <x v="0"/>
    <x v="0"/>
    <n v="30.94"/>
    <s v="After-Tax"/>
    <s v="Calculated"/>
    <n v="0"/>
    <s v="N"/>
    <n v="5698.63"/>
  </r>
  <r>
    <m/>
    <m/>
    <m/>
    <m/>
    <m/>
    <m/>
    <d v="2026-09-30T00:00:00"/>
    <s v="00"/>
    <m/>
    <x v="1"/>
    <x v="1"/>
    <n v="57.42"/>
    <s v="After-Tax"/>
    <s v="Calculated"/>
    <n v="0"/>
    <s v="N"/>
    <n v="5698.63"/>
  </r>
  <r>
    <m/>
    <m/>
    <m/>
    <m/>
    <m/>
    <m/>
    <d v="2026-09-30T00:00:00"/>
    <s v="00"/>
    <m/>
    <x v="2"/>
    <x v="2"/>
    <n v="11.15"/>
    <s v="After-Tax"/>
    <s v="Calculated"/>
    <n v="0"/>
    <s v="N"/>
    <n v="5698.63"/>
  </r>
  <r>
    <m/>
    <m/>
    <m/>
    <m/>
    <m/>
    <m/>
    <d v="2026-09-30T00:00:00"/>
    <s v="00"/>
    <m/>
    <x v="3"/>
    <x v="3"/>
    <n v="15.04"/>
    <s v="After-Tax"/>
    <s v="Calculated"/>
    <n v="0"/>
    <s v="N"/>
    <n v="5698.63"/>
  </r>
  <r>
    <m/>
    <m/>
    <m/>
    <m/>
    <m/>
    <m/>
    <d v="2026-09-30T00:00:00"/>
    <s v="00"/>
    <m/>
    <x v="5"/>
    <x v="5"/>
    <n v="16.54"/>
    <s v="Nontaxable"/>
    <s v="Calculated"/>
    <n v="0"/>
    <s v="N"/>
    <n v="5698.63"/>
  </r>
  <r>
    <m/>
    <m/>
    <m/>
    <m/>
    <m/>
    <m/>
    <d v="2026-09-30T00:00:00"/>
    <s v="00"/>
    <m/>
    <x v="6"/>
    <x v="6"/>
    <n v="18.41"/>
    <s v="Nontaxable"/>
    <s v="Calculated"/>
    <n v="0"/>
    <s v="N"/>
    <n v="5698.63"/>
  </r>
  <r>
    <m/>
    <m/>
    <m/>
    <m/>
    <m/>
    <m/>
    <d v="2026-09-30T00:00:00"/>
    <s v="00"/>
    <m/>
    <x v="7"/>
    <x v="7"/>
    <n v="11.15"/>
    <s v="Nontaxable"/>
    <s v="Calculated"/>
    <n v="0"/>
    <s v="N"/>
    <n v="5698.63"/>
  </r>
  <r>
    <m/>
    <m/>
    <m/>
    <m/>
    <m/>
    <m/>
    <d v="2026-09-30T00:00:00"/>
    <s v="00"/>
    <m/>
    <x v="4"/>
    <x v="4"/>
    <n v="7.41"/>
    <s v="Nontaxable"/>
    <s v="Calculated"/>
    <n v="0"/>
    <s v="N"/>
    <n v="5698.63"/>
  </r>
  <r>
    <m/>
    <m/>
    <m/>
    <m/>
    <m/>
    <m/>
    <d v="2026-09-30T00:00:00"/>
    <s v="10"/>
    <s v="U"/>
    <x v="8"/>
    <x v="8"/>
    <n v="72.5"/>
    <s v="Before-Tax"/>
    <s v="Calculated"/>
    <n v="0"/>
    <s v="N"/>
    <n v="5698.63"/>
  </r>
  <r>
    <m/>
    <m/>
    <m/>
    <m/>
    <m/>
    <m/>
    <d v="2026-09-30T00:00:00"/>
    <s v="31"/>
    <s v="OLTD03"/>
    <x v="9"/>
    <x v="9"/>
    <n v="17.98"/>
    <s v="After-Tax"/>
    <s v="Calculated"/>
    <n v="0"/>
    <s v="N"/>
    <n v="5698.63"/>
  </r>
  <r>
    <m/>
    <m/>
    <m/>
    <m/>
    <m/>
    <m/>
    <d v="2026-09-30T00:00:00"/>
    <s v="49"/>
    <s v="SAV02"/>
    <x v="11"/>
    <x v="11"/>
    <n v="170.96"/>
    <s v="Before-Tax"/>
    <s v="Calculated"/>
    <n v="0"/>
    <s v="N"/>
    <n v="5698.63"/>
  </r>
  <r>
    <m/>
    <m/>
    <m/>
    <m/>
    <m/>
    <m/>
    <d v="2026-09-30T00:00:00"/>
    <s v="7X"/>
    <s v="SBRP3"/>
    <x v="10"/>
    <x v="10"/>
    <n v="569.86"/>
    <s v="Before-Tax"/>
    <s v="Calculated"/>
    <n v="0"/>
    <s v="N"/>
    <n v="5698.63"/>
  </r>
  <r>
    <m/>
    <m/>
    <m/>
    <m/>
    <m/>
    <m/>
    <d v="2026-09-30T00:00:00"/>
    <s v="7X"/>
    <s v="SBRP3"/>
    <x v="10"/>
    <x v="10"/>
    <n v="569.86"/>
    <s v="Nontaxable"/>
    <s v="Calculated"/>
    <n v="0"/>
    <s v="N"/>
    <n v="5698.63"/>
  </r>
  <r>
    <m/>
    <m/>
    <m/>
    <m/>
    <m/>
    <m/>
    <d v="2026-09-30T00:00:00"/>
    <s v="00"/>
    <m/>
    <x v="2"/>
    <x v="2"/>
    <n v="11.15"/>
    <s v="After-Tax"/>
    <s v="Calculated"/>
    <n v="0"/>
    <s v="N"/>
    <n v="4020.08"/>
  </r>
  <r>
    <m/>
    <m/>
    <m/>
    <m/>
    <m/>
    <m/>
    <d v="2026-09-30T00:00:00"/>
    <s v="00"/>
    <m/>
    <x v="0"/>
    <x v="0"/>
    <n v="21.83"/>
    <s v="After-Tax"/>
    <s v="Calculated"/>
    <n v="0"/>
    <s v="N"/>
    <n v="4020.08"/>
  </r>
  <r>
    <m/>
    <m/>
    <m/>
    <m/>
    <m/>
    <m/>
    <d v="2026-09-30T00:00:00"/>
    <s v="00"/>
    <m/>
    <x v="17"/>
    <x v="17"/>
    <n v="39.770000000000003"/>
    <s v="After-Tax"/>
    <s v="Calculated"/>
    <n v="0"/>
    <s v="N"/>
    <n v="4020.08"/>
  </r>
  <r>
    <m/>
    <m/>
    <m/>
    <m/>
    <m/>
    <m/>
    <d v="2026-09-30T00:00:00"/>
    <s v="00"/>
    <m/>
    <x v="3"/>
    <x v="3"/>
    <n v="10.61"/>
    <s v="After-Tax"/>
    <s v="Calculated"/>
    <n v="0"/>
    <s v="N"/>
    <n v="4020.08"/>
  </r>
  <r>
    <m/>
    <m/>
    <m/>
    <m/>
    <m/>
    <m/>
    <d v="2026-09-30T00:00:00"/>
    <s v="00"/>
    <m/>
    <x v="5"/>
    <x v="5"/>
    <n v="16.54"/>
    <s v="Nontaxable"/>
    <s v="Calculated"/>
    <n v="0"/>
    <s v="N"/>
    <n v="4020.08"/>
  </r>
  <r>
    <m/>
    <m/>
    <m/>
    <m/>
    <m/>
    <m/>
    <d v="2026-09-30T00:00:00"/>
    <s v="00"/>
    <m/>
    <x v="6"/>
    <x v="6"/>
    <n v="12.98"/>
    <s v="Nontaxable"/>
    <s v="Calculated"/>
    <n v="0"/>
    <s v="N"/>
    <n v="4020.08"/>
  </r>
  <r>
    <m/>
    <m/>
    <m/>
    <m/>
    <m/>
    <m/>
    <d v="2026-09-30T00:00:00"/>
    <s v="00"/>
    <m/>
    <x v="7"/>
    <x v="7"/>
    <n v="11.15"/>
    <s v="Nontaxable"/>
    <s v="Calculated"/>
    <n v="0"/>
    <s v="N"/>
    <n v="4020.08"/>
  </r>
  <r>
    <m/>
    <m/>
    <m/>
    <m/>
    <m/>
    <m/>
    <d v="2026-09-30T00:00:00"/>
    <s v="10"/>
    <s v="C"/>
    <x v="27"/>
    <x v="27"/>
    <n v="194"/>
    <s v="Before-Tax"/>
    <s v="Calculated"/>
    <n v="0"/>
    <s v="N"/>
    <n v="4020.08"/>
  </r>
  <r>
    <m/>
    <m/>
    <m/>
    <m/>
    <m/>
    <m/>
    <d v="2026-09-30T00:00:00"/>
    <s v="31"/>
    <s v="OLTD11"/>
    <x v="9"/>
    <x v="9"/>
    <n v="15.6"/>
    <s v="After-Tax"/>
    <s v="Calculated"/>
    <n v="0"/>
    <s v="N"/>
    <n v="4020.08"/>
  </r>
  <r>
    <m/>
    <m/>
    <m/>
    <m/>
    <m/>
    <m/>
    <d v="2026-09-30T00:00:00"/>
    <s v="7Z"/>
    <s v="PER3IC"/>
    <x v="28"/>
    <x v="28"/>
    <n v="241.2"/>
    <s v="Before-Tax"/>
    <s v="Calculated"/>
    <n v="0"/>
    <s v="N"/>
    <n v="4020.08"/>
  </r>
  <r>
    <m/>
    <m/>
    <m/>
    <m/>
    <m/>
    <m/>
    <d v="2026-09-30T00:00:00"/>
    <s v="7Z"/>
    <s v="PER3IC"/>
    <x v="28"/>
    <x v="28"/>
    <n v="224.32"/>
    <s v="Nontaxable"/>
    <s v="Calculated"/>
    <n v="0"/>
    <s v="N"/>
    <n v="4020.08"/>
  </r>
  <r>
    <m/>
    <m/>
    <m/>
    <m/>
    <m/>
    <m/>
    <d v="2026-09-30T00:00:00"/>
    <s v="00"/>
    <m/>
    <x v="2"/>
    <x v="2"/>
    <n v="5.85"/>
    <s v="After-Tax"/>
    <s v="Calculated"/>
    <n v="0"/>
    <s v="N"/>
    <n v="2693.46"/>
  </r>
  <r>
    <m/>
    <m/>
    <m/>
    <m/>
    <m/>
    <m/>
    <d v="2026-09-30T00:00:00"/>
    <s v="00"/>
    <m/>
    <x v="0"/>
    <x v="0"/>
    <n v="14.63"/>
    <s v="After-Tax"/>
    <s v="Calculated"/>
    <n v="0"/>
    <s v="N"/>
    <n v="2693.46"/>
  </r>
  <r>
    <m/>
    <m/>
    <m/>
    <m/>
    <m/>
    <m/>
    <d v="2026-09-30T00:00:00"/>
    <s v="00"/>
    <m/>
    <x v="3"/>
    <x v="3"/>
    <n v="7.11"/>
    <s v="After-Tax"/>
    <s v="Calculated"/>
    <n v="0"/>
    <s v="N"/>
    <n v="2693.46"/>
  </r>
  <r>
    <m/>
    <m/>
    <m/>
    <m/>
    <m/>
    <m/>
    <d v="2026-09-30T00:00:00"/>
    <s v="00"/>
    <m/>
    <x v="6"/>
    <x v="6"/>
    <n v="8.6999999999999993"/>
    <s v="Nontaxable"/>
    <s v="Calculated"/>
    <n v="0"/>
    <s v="N"/>
    <n v="2693.46"/>
  </r>
  <r>
    <m/>
    <m/>
    <m/>
    <m/>
    <m/>
    <m/>
    <d v="2026-09-30T00:00:00"/>
    <s v="00"/>
    <m/>
    <x v="5"/>
    <x v="5"/>
    <n v="8.68"/>
    <s v="Nontaxable"/>
    <s v="Calculated"/>
    <n v="0"/>
    <s v="N"/>
    <n v="2693.46"/>
  </r>
  <r>
    <m/>
    <m/>
    <m/>
    <m/>
    <m/>
    <m/>
    <d v="2026-09-30T00:00:00"/>
    <s v="00"/>
    <m/>
    <x v="7"/>
    <x v="7"/>
    <n v="5.85"/>
    <s v="Nontaxable"/>
    <s v="Calculated"/>
    <n v="0"/>
    <s v="N"/>
    <n v="2693.46"/>
  </r>
  <r>
    <m/>
    <m/>
    <m/>
    <m/>
    <m/>
    <m/>
    <d v="2026-09-30T00:00:00"/>
    <s v="00"/>
    <m/>
    <x v="1"/>
    <x v="1"/>
    <n v="60.67"/>
    <s v="After-Tax"/>
    <s v="Calculated"/>
    <n v="0"/>
    <s v="N"/>
    <n v="4385.68"/>
  </r>
  <r>
    <m/>
    <m/>
    <m/>
    <m/>
    <m/>
    <m/>
    <d v="2026-09-30T00:00:00"/>
    <s v="00"/>
    <m/>
    <x v="13"/>
    <x v="13"/>
    <n v="134.34"/>
    <s v="After-Tax"/>
    <s v="Calculated"/>
    <n v="0"/>
    <s v="N"/>
    <n v="4385.68"/>
  </r>
  <r>
    <m/>
    <m/>
    <m/>
    <m/>
    <m/>
    <m/>
    <d v="2026-09-30T00:00:00"/>
    <s v="00"/>
    <m/>
    <x v="3"/>
    <x v="3"/>
    <n v="11.58"/>
    <s v="After-Tax"/>
    <s v="Calculated"/>
    <n v="0"/>
    <s v="N"/>
    <n v="4385.68"/>
  </r>
  <r>
    <m/>
    <m/>
    <m/>
    <m/>
    <m/>
    <m/>
    <d v="2026-09-30T00:00:00"/>
    <s v="00"/>
    <m/>
    <x v="0"/>
    <x v="0"/>
    <n v="23.81"/>
    <s v="After-Tax"/>
    <s v="Calculated"/>
    <n v="0"/>
    <s v="N"/>
    <n v="4385.68"/>
  </r>
  <r>
    <m/>
    <m/>
    <m/>
    <m/>
    <m/>
    <m/>
    <d v="2026-09-30T00:00:00"/>
    <s v="00"/>
    <m/>
    <x v="2"/>
    <x v="2"/>
    <n v="11.15"/>
    <s v="After-Tax"/>
    <s v="Calculated"/>
    <n v="0"/>
    <s v="N"/>
    <n v="4385.68"/>
  </r>
  <r>
    <m/>
    <m/>
    <m/>
    <m/>
    <m/>
    <m/>
    <d v="2026-09-30T00:00:00"/>
    <s v="00"/>
    <m/>
    <x v="4"/>
    <x v="4"/>
    <n v="5.7"/>
    <s v="Nontaxable"/>
    <s v="Calculated"/>
    <n v="0"/>
    <s v="N"/>
    <n v="4385.68"/>
  </r>
  <r>
    <m/>
    <m/>
    <m/>
    <m/>
    <m/>
    <m/>
    <d v="2026-09-30T00:00:00"/>
    <s v="00"/>
    <m/>
    <x v="7"/>
    <x v="7"/>
    <n v="11.15"/>
    <s v="Nontaxable"/>
    <s v="Calculated"/>
    <n v="0"/>
    <s v="N"/>
    <n v="4385.68"/>
  </r>
  <r>
    <m/>
    <m/>
    <m/>
    <m/>
    <m/>
    <m/>
    <d v="2026-09-30T00:00:00"/>
    <s v="00"/>
    <m/>
    <x v="6"/>
    <x v="6"/>
    <n v="14.17"/>
    <s v="Nontaxable"/>
    <s v="Calculated"/>
    <n v="0"/>
    <s v="N"/>
    <n v="4385.68"/>
  </r>
  <r>
    <m/>
    <m/>
    <m/>
    <m/>
    <m/>
    <m/>
    <d v="2026-09-30T00:00:00"/>
    <s v="00"/>
    <m/>
    <x v="5"/>
    <x v="5"/>
    <n v="16.54"/>
    <s v="Nontaxable"/>
    <s v="Calculated"/>
    <n v="0"/>
    <s v="N"/>
    <n v="4385.68"/>
  </r>
  <r>
    <m/>
    <m/>
    <m/>
    <m/>
    <m/>
    <m/>
    <d v="2026-09-30T00:00:00"/>
    <s v="10"/>
    <s v="U"/>
    <x v="8"/>
    <x v="8"/>
    <n v="145"/>
    <s v="Before-Tax"/>
    <s v="Calculated"/>
    <n v="0"/>
    <s v="N"/>
    <n v="4385.68"/>
  </r>
  <r>
    <m/>
    <m/>
    <m/>
    <m/>
    <m/>
    <m/>
    <d v="2026-09-30T00:00:00"/>
    <s v="31"/>
    <s v="OLTD03"/>
    <x v="9"/>
    <x v="9"/>
    <n v="21.01"/>
    <s v="After-Tax"/>
    <s v="Calculated"/>
    <n v="0"/>
    <s v="N"/>
    <n v="4385.68"/>
  </r>
  <r>
    <m/>
    <m/>
    <m/>
    <m/>
    <m/>
    <m/>
    <d v="2026-09-30T00:00:00"/>
    <s v="49"/>
    <s v="SAV02"/>
    <x v="11"/>
    <x v="11"/>
    <n v="131.57"/>
    <s v="Before-Tax"/>
    <s v="Calculated"/>
    <n v="0"/>
    <s v="N"/>
    <n v="4385.68"/>
  </r>
  <r>
    <m/>
    <m/>
    <m/>
    <m/>
    <m/>
    <m/>
    <d v="2026-09-30T00:00:00"/>
    <s v="7X"/>
    <s v="SBRP3"/>
    <x v="10"/>
    <x v="10"/>
    <n v="438.57"/>
    <s v="Before-Tax"/>
    <s v="Calculated"/>
    <n v="0"/>
    <s v="N"/>
    <n v="4385.68"/>
  </r>
  <r>
    <m/>
    <m/>
    <m/>
    <m/>
    <m/>
    <m/>
    <d v="2026-09-30T00:00:00"/>
    <s v="7X"/>
    <s v="SBRP3"/>
    <x v="10"/>
    <x v="10"/>
    <n v="438.57"/>
    <s v="Nontaxable"/>
    <s v="Calculated"/>
    <n v="0"/>
    <s v="N"/>
    <n v="4385.68"/>
  </r>
  <r>
    <m/>
    <m/>
    <m/>
    <m/>
    <m/>
    <m/>
    <d v="2026-09-30T00:00:00"/>
    <s v="00"/>
    <m/>
    <x v="2"/>
    <x v="2"/>
    <n v="1.45"/>
    <s v="After-Tax"/>
    <s v="Calculated"/>
    <n v="0"/>
    <s v="N"/>
    <n v="585.41"/>
  </r>
  <r>
    <m/>
    <m/>
    <m/>
    <m/>
    <m/>
    <m/>
    <d v="2026-09-30T00:00:00"/>
    <s v="00"/>
    <m/>
    <x v="3"/>
    <x v="3"/>
    <n v="1.55"/>
    <s v="After-Tax"/>
    <s v="Calculated"/>
    <n v="0"/>
    <s v="N"/>
    <n v="585.41"/>
  </r>
  <r>
    <m/>
    <m/>
    <m/>
    <m/>
    <m/>
    <m/>
    <d v="2026-09-30T00:00:00"/>
    <s v="00"/>
    <m/>
    <x v="0"/>
    <x v="0"/>
    <n v="3.18"/>
    <s v="After-Tax"/>
    <s v="Calculated"/>
    <n v="0"/>
    <s v="N"/>
    <n v="585.41"/>
  </r>
  <r>
    <m/>
    <m/>
    <m/>
    <m/>
    <m/>
    <m/>
    <d v="2026-09-30T00:00:00"/>
    <s v="00"/>
    <m/>
    <x v="5"/>
    <x v="5"/>
    <n v="2.15"/>
    <s v="Nontaxable"/>
    <s v="Calculated"/>
    <n v="0"/>
    <s v="N"/>
    <n v="585.41"/>
  </r>
  <r>
    <m/>
    <m/>
    <m/>
    <m/>
    <m/>
    <m/>
    <d v="2026-09-30T00:00:00"/>
    <s v="00"/>
    <m/>
    <x v="6"/>
    <x v="6"/>
    <n v="1.89"/>
    <s v="Nontaxable"/>
    <s v="Calculated"/>
    <n v="0"/>
    <s v="N"/>
    <n v="585.41"/>
  </r>
  <r>
    <m/>
    <m/>
    <m/>
    <m/>
    <m/>
    <m/>
    <d v="2026-09-30T00:00:00"/>
    <s v="00"/>
    <m/>
    <x v="7"/>
    <x v="7"/>
    <n v="1.45"/>
    <s v="Nontaxable"/>
    <s v="Calculated"/>
    <n v="0"/>
    <s v="N"/>
    <n v="585.41"/>
  </r>
  <r>
    <m/>
    <m/>
    <m/>
    <m/>
    <m/>
    <m/>
    <d v="2026-09-30T00:00:00"/>
    <s v="7X"/>
    <s v="SBRP3"/>
    <x v="10"/>
    <x v="10"/>
    <n v="58.54"/>
    <s v="Before-Tax"/>
    <s v="Calculated"/>
    <n v="0"/>
    <s v="N"/>
    <n v="585.41"/>
  </r>
  <r>
    <m/>
    <m/>
    <m/>
    <m/>
    <m/>
    <m/>
    <d v="2026-09-30T00:00:00"/>
    <s v="7X"/>
    <s v="SBRP3"/>
    <x v="10"/>
    <x v="10"/>
    <n v="58.54"/>
    <s v="Nontaxable"/>
    <s v="Calculated"/>
    <n v="0"/>
    <s v="N"/>
    <n v="585.41"/>
  </r>
  <r>
    <m/>
    <m/>
    <m/>
    <m/>
    <m/>
    <m/>
    <d v="2026-09-30T00:00:00"/>
    <s v="00"/>
    <m/>
    <x v="0"/>
    <x v="0"/>
    <n v="4.7300000000000004"/>
    <s v="After-Tax"/>
    <s v="Calculated"/>
    <n v="0"/>
    <s v="N"/>
    <n v="871.1"/>
  </r>
  <r>
    <m/>
    <m/>
    <m/>
    <m/>
    <m/>
    <m/>
    <d v="2026-09-30T00:00:00"/>
    <s v="00"/>
    <m/>
    <x v="3"/>
    <x v="3"/>
    <n v="2.2999999999999998"/>
    <s v="After-Tax"/>
    <s v="Calculated"/>
    <n v="0"/>
    <s v="N"/>
    <n v="871.1"/>
  </r>
  <r>
    <m/>
    <m/>
    <m/>
    <m/>
    <m/>
    <m/>
    <d v="2026-09-30T00:00:00"/>
    <s v="00"/>
    <m/>
    <x v="2"/>
    <x v="2"/>
    <n v="2.15"/>
    <s v="After-Tax"/>
    <s v="Calculated"/>
    <n v="0"/>
    <s v="N"/>
    <n v="871.1"/>
  </r>
  <r>
    <m/>
    <m/>
    <m/>
    <m/>
    <m/>
    <m/>
    <d v="2026-09-30T00:00:00"/>
    <s v="00"/>
    <m/>
    <x v="7"/>
    <x v="7"/>
    <n v="2.15"/>
    <s v="Nontaxable"/>
    <s v="Calculated"/>
    <n v="0"/>
    <s v="N"/>
    <n v="871.1"/>
  </r>
  <r>
    <m/>
    <m/>
    <m/>
    <m/>
    <m/>
    <m/>
    <d v="2026-09-30T00:00:00"/>
    <s v="00"/>
    <m/>
    <x v="6"/>
    <x v="6"/>
    <n v="2.81"/>
    <s v="Nontaxable"/>
    <s v="Calculated"/>
    <n v="0"/>
    <s v="N"/>
    <n v="871.1"/>
  </r>
  <r>
    <m/>
    <m/>
    <m/>
    <m/>
    <m/>
    <m/>
    <d v="2026-09-30T00:00:00"/>
    <s v="00"/>
    <m/>
    <x v="5"/>
    <x v="5"/>
    <n v="3.2"/>
    <s v="Nontaxable"/>
    <s v="Calculated"/>
    <n v="0"/>
    <s v="N"/>
    <n v="871.1"/>
  </r>
  <r>
    <m/>
    <m/>
    <m/>
    <m/>
    <m/>
    <m/>
    <d v="2026-09-30T00:00:00"/>
    <s v="00"/>
    <m/>
    <x v="0"/>
    <x v="0"/>
    <n v="2.2200000000000002"/>
    <s v="After-Tax"/>
    <s v="Calculated"/>
    <n v="0"/>
    <s v="N"/>
    <n v="409.47"/>
  </r>
  <r>
    <m/>
    <m/>
    <m/>
    <m/>
    <m/>
    <m/>
    <d v="2026-09-30T00:00:00"/>
    <s v="00"/>
    <m/>
    <x v="2"/>
    <x v="2"/>
    <n v="0.92"/>
    <s v="After-Tax"/>
    <s v="Calculated"/>
    <n v="0"/>
    <s v="N"/>
    <n v="409.47"/>
  </r>
  <r>
    <m/>
    <m/>
    <m/>
    <m/>
    <m/>
    <m/>
    <d v="2026-09-30T00:00:00"/>
    <s v="00"/>
    <m/>
    <x v="3"/>
    <x v="3"/>
    <n v="1.08"/>
    <s v="After-Tax"/>
    <s v="Calculated"/>
    <n v="0"/>
    <s v="N"/>
    <n v="409.47"/>
  </r>
  <r>
    <m/>
    <m/>
    <m/>
    <m/>
    <m/>
    <m/>
    <d v="2026-09-30T00:00:00"/>
    <s v="00"/>
    <m/>
    <x v="7"/>
    <x v="7"/>
    <n v="0.92"/>
    <s v="Nontaxable"/>
    <s v="Calculated"/>
    <n v="0"/>
    <s v="N"/>
    <n v="409.47"/>
  </r>
  <r>
    <m/>
    <m/>
    <m/>
    <m/>
    <m/>
    <m/>
    <d v="2026-09-30T00:00:00"/>
    <s v="00"/>
    <m/>
    <x v="5"/>
    <x v="5"/>
    <n v="1.37"/>
    <s v="Nontaxable"/>
    <s v="Calculated"/>
    <n v="0"/>
    <s v="N"/>
    <n v="409.47"/>
  </r>
  <r>
    <m/>
    <m/>
    <m/>
    <m/>
    <m/>
    <m/>
    <d v="2026-09-30T00:00:00"/>
    <s v="00"/>
    <m/>
    <x v="6"/>
    <x v="6"/>
    <n v="1.32"/>
    <s v="Nontaxable"/>
    <s v="Calculated"/>
    <n v="0"/>
    <s v="N"/>
    <n v="409.47"/>
  </r>
  <r>
    <m/>
    <m/>
    <m/>
    <m/>
    <m/>
    <m/>
    <d v="2026-09-30T00:00:00"/>
    <s v="00"/>
    <m/>
    <x v="0"/>
    <x v="0"/>
    <n v="21.49"/>
    <s v="After-Tax"/>
    <s v="Calculated"/>
    <n v="0"/>
    <s v="N"/>
    <n v="3958.25"/>
  </r>
  <r>
    <m/>
    <m/>
    <m/>
    <m/>
    <m/>
    <m/>
    <d v="2026-09-30T00:00:00"/>
    <s v="00"/>
    <m/>
    <x v="13"/>
    <x v="13"/>
    <n v="23.21"/>
    <s v="After-Tax"/>
    <s v="Calculated"/>
    <n v="0"/>
    <s v="N"/>
    <n v="3958.25"/>
  </r>
  <r>
    <m/>
    <m/>
    <m/>
    <m/>
    <m/>
    <m/>
    <d v="2026-09-30T00:00:00"/>
    <s v="00"/>
    <m/>
    <x v="3"/>
    <x v="3"/>
    <n v="10.45"/>
    <s v="After-Tax"/>
    <s v="Calculated"/>
    <n v="0"/>
    <s v="N"/>
    <n v="3958.25"/>
  </r>
  <r>
    <m/>
    <m/>
    <m/>
    <m/>
    <m/>
    <m/>
    <d v="2026-09-30T00:00:00"/>
    <s v="00"/>
    <m/>
    <x v="29"/>
    <x v="29"/>
    <n v="10.78"/>
    <s v="After-Tax"/>
    <s v="Calculated"/>
    <n v="0"/>
    <s v="N"/>
    <n v="3958.25"/>
  </r>
  <r>
    <m/>
    <m/>
    <m/>
    <m/>
    <m/>
    <m/>
    <d v="2026-09-30T00:00:00"/>
    <s v="00"/>
    <m/>
    <x v="2"/>
    <x v="2"/>
    <n v="11.15"/>
    <s v="After-Tax"/>
    <s v="Calculated"/>
    <n v="0"/>
    <s v="N"/>
    <n v="3958.25"/>
  </r>
  <r>
    <m/>
    <m/>
    <m/>
    <m/>
    <m/>
    <m/>
    <d v="2026-09-30T00:00:00"/>
    <s v="00"/>
    <m/>
    <x v="7"/>
    <x v="7"/>
    <n v="11.15"/>
    <s v="Nontaxable"/>
    <s v="Calculated"/>
    <n v="0"/>
    <s v="N"/>
    <n v="3958.25"/>
  </r>
  <r>
    <m/>
    <m/>
    <m/>
    <m/>
    <m/>
    <m/>
    <d v="2026-09-30T00:00:00"/>
    <s v="00"/>
    <m/>
    <x v="6"/>
    <x v="6"/>
    <n v="12.79"/>
    <s v="Nontaxable"/>
    <s v="Calculated"/>
    <n v="0"/>
    <s v="N"/>
    <n v="3958.25"/>
  </r>
  <r>
    <m/>
    <m/>
    <m/>
    <m/>
    <m/>
    <m/>
    <d v="2026-09-30T00:00:00"/>
    <s v="00"/>
    <m/>
    <x v="5"/>
    <x v="5"/>
    <n v="16.54"/>
    <s v="Nontaxable"/>
    <s v="Calculated"/>
    <n v="0"/>
    <s v="N"/>
    <n v="3958.25"/>
  </r>
  <r>
    <m/>
    <m/>
    <m/>
    <m/>
    <m/>
    <m/>
    <d v="2026-09-30T00:00:00"/>
    <s v="10"/>
    <s v="U"/>
    <x v="8"/>
    <x v="8"/>
    <n v="127"/>
    <s v="Before-Tax"/>
    <s v="Calculated"/>
    <n v="0"/>
    <s v="N"/>
    <n v="3958.25"/>
  </r>
  <r>
    <m/>
    <m/>
    <m/>
    <m/>
    <m/>
    <m/>
    <d v="2026-09-30T00:00:00"/>
    <s v="31"/>
    <s v="OLTD11"/>
    <x v="9"/>
    <x v="9"/>
    <n v="15.44"/>
    <s v="After-Tax"/>
    <s v="Calculated"/>
    <n v="0"/>
    <s v="N"/>
    <n v="3958.25"/>
  </r>
  <r>
    <m/>
    <m/>
    <m/>
    <m/>
    <m/>
    <m/>
    <d v="2026-09-30T00:00:00"/>
    <s v="7Z"/>
    <s v="PER2"/>
    <x v="15"/>
    <x v="15"/>
    <n v="212.95"/>
    <s v="Before-Tax"/>
    <s v="Calculated"/>
    <n v="0"/>
    <s v="N"/>
    <n v="3958.25"/>
  </r>
  <r>
    <m/>
    <m/>
    <m/>
    <m/>
    <m/>
    <m/>
    <d v="2026-09-30T00:00:00"/>
    <s v="7Z"/>
    <s v="PER2"/>
    <x v="15"/>
    <x v="15"/>
    <n v="220.87"/>
    <s v="Nontaxable"/>
    <s v="Calculated"/>
    <n v="0"/>
    <s v="N"/>
    <n v="3958.25"/>
  </r>
  <r>
    <m/>
    <m/>
    <m/>
    <m/>
    <m/>
    <m/>
    <d v="2026-09-30T00:00:00"/>
    <s v="00"/>
    <m/>
    <x v="0"/>
    <x v="0"/>
    <n v="32.39"/>
    <s v="After-Tax"/>
    <s v="Calculated"/>
    <n v="0"/>
    <s v="N"/>
    <n v="5965.82"/>
  </r>
  <r>
    <m/>
    <m/>
    <m/>
    <m/>
    <m/>
    <m/>
    <d v="2026-09-30T00:00:00"/>
    <s v="00"/>
    <m/>
    <x v="3"/>
    <x v="3"/>
    <n v="15.75"/>
    <s v="After-Tax"/>
    <s v="Calculated"/>
    <n v="0"/>
    <s v="N"/>
    <n v="5965.82"/>
  </r>
  <r>
    <m/>
    <m/>
    <m/>
    <m/>
    <m/>
    <m/>
    <d v="2026-09-30T00:00:00"/>
    <s v="00"/>
    <m/>
    <x v="2"/>
    <x v="2"/>
    <n v="11.15"/>
    <s v="After-Tax"/>
    <s v="Calculated"/>
    <n v="0"/>
    <s v="N"/>
    <n v="5965.82"/>
  </r>
  <r>
    <m/>
    <m/>
    <m/>
    <m/>
    <m/>
    <m/>
    <d v="2026-09-30T00:00:00"/>
    <s v="00"/>
    <m/>
    <x v="13"/>
    <x v="13"/>
    <n v="24.87"/>
    <s v="After-Tax"/>
    <s v="Calculated"/>
    <n v="0"/>
    <s v="N"/>
    <n v="5965.82"/>
  </r>
  <r>
    <m/>
    <m/>
    <m/>
    <m/>
    <m/>
    <m/>
    <d v="2026-09-30T00:00:00"/>
    <s v="00"/>
    <m/>
    <x v="5"/>
    <x v="5"/>
    <n v="16.54"/>
    <s v="Nontaxable"/>
    <s v="Calculated"/>
    <n v="0"/>
    <s v="N"/>
    <n v="5965.82"/>
  </r>
  <r>
    <m/>
    <m/>
    <m/>
    <m/>
    <m/>
    <m/>
    <d v="2026-09-30T00:00:00"/>
    <s v="00"/>
    <m/>
    <x v="6"/>
    <x v="6"/>
    <n v="19.27"/>
    <s v="Nontaxable"/>
    <s v="Calculated"/>
    <n v="0"/>
    <s v="N"/>
    <n v="5965.82"/>
  </r>
  <r>
    <m/>
    <m/>
    <m/>
    <m/>
    <m/>
    <m/>
    <d v="2026-09-30T00:00:00"/>
    <s v="00"/>
    <m/>
    <x v="7"/>
    <x v="7"/>
    <n v="11.15"/>
    <s v="Nontaxable"/>
    <s v="Calculated"/>
    <n v="0"/>
    <s v="N"/>
    <n v="5965.82"/>
  </r>
  <r>
    <m/>
    <m/>
    <m/>
    <m/>
    <m/>
    <m/>
    <d v="2026-09-30T00:00:00"/>
    <s v="10"/>
    <s v="U"/>
    <x v="8"/>
    <x v="8"/>
    <n v="72.5"/>
    <s v="Before-Tax"/>
    <s v="Calculated"/>
    <n v="0"/>
    <s v="N"/>
    <n v="5965.82"/>
  </r>
  <r>
    <m/>
    <m/>
    <m/>
    <m/>
    <m/>
    <m/>
    <d v="2026-09-30T00:00:00"/>
    <s v="49"/>
    <s v="SAV02"/>
    <x v="11"/>
    <x v="11"/>
    <n v="178.97"/>
    <s v="Before-Tax"/>
    <s v="Calculated"/>
    <n v="0"/>
    <s v="N"/>
    <n v="5965.82"/>
  </r>
  <r>
    <m/>
    <m/>
    <m/>
    <m/>
    <m/>
    <m/>
    <d v="2026-09-30T00:00:00"/>
    <s v="7Y"/>
    <s v="TRS3IC"/>
    <x v="30"/>
    <x v="30"/>
    <n v="357.95"/>
    <s v="Before-Tax"/>
    <s v="Calculated"/>
    <n v="0"/>
    <s v="N"/>
    <n v="5965.82"/>
  </r>
  <r>
    <m/>
    <m/>
    <m/>
    <m/>
    <m/>
    <m/>
    <d v="2026-09-30T00:00:00"/>
    <s v="7Y"/>
    <s v="TRS3IC"/>
    <x v="30"/>
    <x v="30"/>
    <n v="461.75"/>
    <s v="Nontaxable"/>
    <s v="Calculated"/>
    <n v="0"/>
    <s v="N"/>
    <n v="5965.82"/>
  </r>
  <r>
    <m/>
    <m/>
    <m/>
    <m/>
    <m/>
    <m/>
    <d v="2026-09-30T00:00:00"/>
    <s v="00"/>
    <m/>
    <x v="3"/>
    <x v="3"/>
    <n v="1.19"/>
    <s v="After-Tax"/>
    <s v="Calculated"/>
    <n v="0"/>
    <s v="N"/>
    <n v="449.6"/>
  </r>
  <r>
    <m/>
    <m/>
    <m/>
    <m/>
    <m/>
    <m/>
    <d v="2026-09-30T00:00:00"/>
    <s v="00"/>
    <m/>
    <x v="0"/>
    <x v="0"/>
    <n v="2.44"/>
    <s v="After-Tax"/>
    <s v="Calculated"/>
    <n v="0"/>
    <s v="N"/>
    <n v="449.6"/>
  </r>
  <r>
    <m/>
    <m/>
    <m/>
    <m/>
    <m/>
    <m/>
    <d v="2026-09-30T00:00:00"/>
    <s v="00"/>
    <m/>
    <x v="2"/>
    <x v="2"/>
    <n v="1.1100000000000001"/>
    <s v="After-Tax"/>
    <s v="Calculated"/>
    <n v="0"/>
    <s v="N"/>
    <n v="449.6"/>
  </r>
  <r>
    <m/>
    <m/>
    <m/>
    <m/>
    <m/>
    <m/>
    <d v="2026-09-30T00:00:00"/>
    <s v="00"/>
    <m/>
    <x v="6"/>
    <x v="6"/>
    <n v="1.45"/>
    <s v="Nontaxable"/>
    <s v="Calculated"/>
    <n v="0"/>
    <s v="N"/>
    <n v="449.6"/>
  </r>
  <r>
    <m/>
    <m/>
    <m/>
    <m/>
    <m/>
    <m/>
    <d v="2026-09-30T00:00:00"/>
    <s v="00"/>
    <m/>
    <x v="7"/>
    <x v="7"/>
    <n v="1.1100000000000001"/>
    <s v="Nontaxable"/>
    <s v="Calculated"/>
    <n v="0"/>
    <s v="N"/>
    <n v="449.6"/>
  </r>
  <r>
    <m/>
    <m/>
    <m/>
    <m/>
    <m/>
    <m/>
    <d v="2026-09-30T00:00:00"/>
    <s v="00"/>
    <m/>
    <x v="5"/>
    <x v="5"/>
    <n v="1.65"/>
    <s v="Nontaxable"/>
    <s v="Calculated"/>
    <n v="0"/>
    <s v="N"/>
    <n v="449.6"/>
  </r>
  <r>
    <m/>
    <m/>
    <m/>
    <m/>
    <m/>
    <m/>
    <d v="2026-09-30T00:00:00"/>
    <s v="00"/>
    <m/>
    <x v="3"/>
    <x v="3"/>
    <n v="0.45"/>
    <s v="After-Tax"/>
    <s v="Calculated"/>
    <n v="0"/>
    <s v="N"/>
    <n v="171.3"/>
  </r>
  <r>
    <m/>
    <m/>
    <m/>
    <m/>
    <m/>
    <m/>
    <d v="2026-09-30T00:00:00"/>
    <s v="00"/>
    <m/>
    <x v="0"/>
    <x v="0"/>
    <n v="0.93"/>
    <s v="After-Tax"/>
    <s v="Calculated"/>
    <n v="0"/>
    <s v="N"/>
    <n v="171.3"/>
  </r>
  <r>
    <m/>
    <m/>
    <m/>
    <m/>
    <m/>
    <m/>
    <d v="2026-09-30T00:00:00"/>
    <s v="00"/>
    <m/>
    <x v="2"/>
    <x v="2"/>
    <n v="1.39"/>
    <s v="After-Tax"/>
    <s v="Calculated"/>
    <n v="0"/>
    <s v="N"/>
    <n v="171.3"/>
  </r>
  <r>
    <m/>
    <m/>
    <m/>
    <m/>
    <m/>
    <m/>
    <d v="2026-09-30T00:00:00"/>
    <s v="00"/>
    <m/>
    <x v="5"/>
    <x v="5"/>
    <n v="2.06"/>
    <s v="Nontaxable"/>
    <s v="Calculated"/>
    <n v="0"/>
    <s v="N"/>
    <n v="171.3"/>
  </r>
  <r>
    <m/>
    <m/>
    <m/>
    <m/>
    <m/>
    <m/>
    <d v="2026-09-30T00:00:00"/>
    <s v="00"/>
    <m/>
    <x v="7"/>
    <x v="7"/>
    <n v="1.39"/>
    <s v="Nontaxable"/>
    <s v="Calculated"/>
    <n v="0"/>
    <s v="N"/>
    <n v="171.3"/>
  </r>
  <r>
    <m/>
    <m/>
    <m/>
    <m/>
    <m/>
    <m/>
    <d v="2026-09-30T00:00:00"/>
    <s v="00"/>
    <m/>
    <x v="6"/>
    <x v="6"/>
    <n v="0.55000000000000004"/>
    <s v="Nontaxable"/>
    <s v="Calculated"/>
    <n v="0"/>
    <s v="N"/>
    <n v="171.3"/>
  </r>
  <r>
    <m/>
    <m/>
    <m/>
    <m/>
    <m/>
    <m/>
    <d v="2026-09-30T00:00:00"/>
    <s v="00"/>
    <m/>
    <x v="3"/>
    <x v="3"/>
    <n v="6.9"/>
    <s v="After-Tax"/>
    <s v="Calculated"/>
    <n v="0"/>
    <s v="N"/>
    <n v="2613.96"/>
  </r>
  <r>
    <m/>
    <m/>
    <m/>
    <m/>
    <m/>
    <m/>
    <d v="2026-09-30T00:00:00"/>
    <s v="00"/>
    <m/>
    <x v="2"/>
    <x v="2"/>
    <n v="11.15"/>
    <s v="After-Tax"/>
    <s v="Calculated"/>
    <n v="0"/>
    <s v="N"/>
    <n v="2613.96"/>
  </r>
  <r>
    <m/>
    <m/>
    <m/>
    <m/>
    <m/>
    <m/>
    <d v="2026-09-30T00:00:00"/>
    <s v="00"/>
    <m/>
    <x v="0"/>
    <x v="0"/>
    <n v="14.19"/>
    <s v="After-Tax"/>
    <s v="Calculated"/>
    <n v="0"/>
    <s v="N"/>
    <n v="2613.96"/>
  </r>
  <r>
    <m/>
    <m/>
    <m/>
    <m/>
    <m/>
    <m/>
    <d v="2026-09-30T00:00:00"/>
    <s v="00"/>
    <m/>
    <x v="6"/>
    <x v="6"/>
    <n v="8.44"/>
    <s v="Nontaxable"/>
    <s v="Calculated"/>
    <n v="0"/>
    <s v="N"/>
    <n v="2613.96"/>
  </r>
  <r>
    <m/>
    <m/>
    <m/>
    <m/>
    <m/>
    <m/>
    <d v="2026-09-30T00:00:00"/>
    <s v="00"/>
    <m/>
    <x v="7"/>
    <x v="7"/>
    <n v="11.15"/>
    <s v="Nontaxable"/>
    <s v="Calculated"/>
    <n v="0"/>
    <s v="N"/>
    <n v="2613.96"/>
  </r>
  <r>
    <m/>
    <m/>
    <m/>
    <m/>
    <m/>
    <m/>
    <d v="2026-09-30T00:00:00"/>
    <s v="00"/>
    <m/>
    <x v="5"/>
    <x v="5"/>
    <n v="16.54"/>
    <s v="Nontaxable"/>
    <s v="Calculated"/>
    <n v="0"/>
    <s v="N"/>
    <n v="2613.96"/>
  </r>
  <r>
    <m/>
    <m/>
    <m/>
    <m/>
    <m/>
    <m/>
    <d v="2026-09-30T00:00:00"/>
    <s v="31"/>
    <s v="OLTD11"/>
    <x v="9"/>
    <x v="9"/>
    <n v="10.199999999999999"/>
    <s v="After-Tax"/>
    <s v="Calculated"/>
    <n v="0"/>
    <s v="N"/>
    <n v="2613.96"/>
  </r>
  <r>
    <m/>
    <m/>
    <m/>
    <m/>
    <m/>
    <m/>
    <d v="2026-09-30T00:00:00"/>
    <s v="49"/>
    <s v="SAV02"/>
    <x v="11"/>
    <x v="11"/>
    <n v="78.42"/>
    <s v="Before-Tax"/>
    <s v="Calculated"/>
    <n v="0"/>
    <s v="N"/>
    <n v="2613.96"/>
  </r>
  <r>
    <m/>
    <m/>
    <m/>
    <m/>
    <m/>
    <m/>
    <d v="2026-09-30T00:00:00"/>
    <s v="7Z"/>
    <s v="PER2"/>
    <x v="15"/>
    <x v="15"/>
    <n v="140.63"/>
    <s v="Before-Tax"/>
    <s v="Calculated"/>
    <n v="0"/>
    <s v="N"/>
    <n v="2613.96"/>
  </r>
  <r>
    <m/>
    <m/>
    <m/>
    <m/>
    <m/>
    <m/>
    <d v="2026-09-30T00:00:00"/>
    <s v="7Z"/>
    <s v="PER2"/>
    <x v="15"/>
    <x v="15"/>
    <n v="145.86000000000001"/>
    <s v="Nontaxable"/>
    <s v="Calculated"/>
    <n v="0"/>
    <s v="N"/>
    <n v="2613.96"/>
  </r>
  <r>
    <m/>
    <m/>
    <m/>
    <m/>
    <m/>
    <m/>
    <d v="2026-09-30T00:00:00"/>
    <s v="00"/>
    <m/>
    <x v="0"/>
    <x v="0"/>
    <n v="5.56"/>
    <s v="After-Tax"/>
    <s v="Calculated"/>
    <n v="0"/>
    <s v="N"/>
    <n v="1023.66"/>
  </r>
  <r>
    <m/>
    <m/>
    <m/>
    <m/>
    <m/>
    <m/>
    <d v="2026-09-30T00:00:00"/>
    <s v="00"/>
    <m/>
    <x v="2"/>
    <x v="2"/>
    <n v="2.3199999999999998"/>
    <s v="After-Tax"/>
    <s v="Calculated"/>
    <n v="0"/>
    <s v="N"/>
    <n v="1023.66"/>
  </r>
  <r>
    <m/>
    <m/>
    <m/>
    <m/>
    <m/>
    <m/>
    <d v="2026-09-30T00:00:00"/>
    <s v="00"/>
    <m/>
    <x v="3"/>
    <x v="3"/>
    <n v="2.7"/>
    <s v="After-Tax"/>
    <s v="Calculated"/>
    <n v="0"/>
    <s v="N"/>
    <n v="1023.66"/>
  </r>
  <r>
    <m/>
    <m/>
    <m/>
    <m/>
    <m/>
    <m/>
    <d v="2026-09-30T00:00:00"/>
    <s v="00"/>
    <m/>
    <x v="5"/>
    <x v="5"/>
    <n v="3.44"/>
    <s v="Nontaxable"/>
    <s v="Calculated"/>
    <n v="0"/>
    <s v="N"/>
    <n v="1023.66"/>
  </r>
  <r>
    <m/>
    <m/>
    <m/>
    <m/>
    <m/>
    <m/>
    <d v="2026-09-30T00:00:00"/>
    <s v="00"/>
    <m/>
    <x v="6"/>
    <x v="6"/>
    <n v="3.31"/>
    <s v="Nontaxable"/>
    <s v="Calculated"/>
    <n v="0"/>
    <s v="N"/>
    <n v="1023.66"/>
  </r>
  <r>
    <m/>
    <m/>
    <m/>
    <m/>
    <m/>
    <m/>
    <d v="2026-09-30T00:00:00"/>
    <s v="00"/>
    <m/>
    <x v="7"/>
    <x v="7"/>
    <n v="2.3199999999999998"/>
    <s v="Nontaxable"/>
    <s v="Calculated"/>
    <n v="0"/>
    <s v="N"/>
    <n v="1023.66"/>
  </r>
  <r>
    <m/>
    <m/>
    <m/>
    <m/>
    <m/>
    <m/>
    <d v="2026-09-30T00:00:00"/>
    <s v="00"/>
    <m/>
    <x v="3"/>
    <x v="3"/>
    <n v="5.4"/>
    <s v="After-Tax"/>
    <s v="Calculated"/>
    <n v="0"/>
    <s v="N"/>
    <n v="2047.33"/>
  </r>
  <r>
    <m/>
    <m/>
    <m/>
    <m/>
    <m/>
    <m/>
    <d v="2026-09-30T00:00:00"/>
    <s v="00"/>
    <m/>
    <x v="0"/>
    <x v="0"/>
    <n v="11.12"/>
    <s v="After-Tax"/>
    <s v="Calculated"/>
    <n v="0"/>
    <s v="N"/>
    <n v="2047.33"/>
  </r>
  <r>
    <m/>
    <m/>
    <m/>
    <m/>
    <m/>
    <m/>
    <d v="2026-09-30T00:00:00"/>
    <s v="00"/>
    <m/>
    <x v="2"/>
    <x v="2"/>
    <n v="4.6399999999999997"/>
    <s v="After-Tax"/>
    <s v="Calculated"/>
    <n v="0"/>
    <s v="N"/>
    <n v="2047.33"/>
  </r>
  <r>
    <m/>
    <m/>
    <m/>
    <m/>
    <m/>
    <m/>
    <d v="2026-09-30T00:00:00"/>
    <s v="00"/>
    <m/>
    <x v="6"/>
    <x v="6"/>
    <n v="6.61"/>
    <s v="Nontaxable"/>
    <s v="Calculated"/>
    <n v="0"/>
    <s v="N"/>
    <n v="2047.33"/>
  </r>
  <r>
    <m/>
    <m/>
    <m/>
    <m/>
    <m/>
    <m/>
    <d v="2026-09-30T00:00:00"/>
    <s v="00"/>
    <m/>
    <x v="5"/>
    <x v="5"/>
    <n v="6.88"/>
    <s v="Nontaxable"/>
    <s v="Calculated"/>
    <n v="0"/>
    <s v="N"/>
    <n v="2047.33"/>
  </r>
  <r>
    <m/>
    <m/>
    <m/>
    <m/>
    <m/>
    <m/>
    <d v="2026-09-30T00:00:00"/>
    <s v="00"/>
    <m/>
    <x v="7"/>
    <x v="7"/>
    <n v="4.6399999999999997"/>
    <s v="Nontaxable"/>
    <s v="Calculated"/>
    <n v="0"/>
    <s v="N"/>
    <n v="2047.33"/>
  </r>
  <r>
    <m/>
    <m/>
    <m/>
    <m/>
    <m/>
    <m/>
    <d v="2026-09-30T00:00:00"/>
    <s v="00"/>
    <m/>
    <x v="0"/>
    <x v="0"/>
    <n v="21.02"/>
    <s v="After-Tax"/>
    <s v="Calculated"/>
    <n v="0"/>
    <s v="N"/>
    <n v="3870.92"/>
  </r>
  <r>
    <m/>
    <m/>
    <m/>
    <m/>
    <m/>
    <m/>
    <d v="2026-09-30T00:00:00"/>
    <s v="00"/>
    <m/>
    <x v="3"/>
    <x v="3"/>
    <n v="10.220000000000001"/>
    <s v="After-Tax"/>
    <s v="Calculated"/>
    <n v="0"/>
    <s v="N"/>
    <n v="3870.92"/>
  </r>
  <r>
    <m/>
    <m/>
    <m/>
    <m/>
    <m/>
    <m/>
    <d v="2026-09-30T00:00:00"/>
    <s v="00"/>
    <m/>
    <x v="13"/>
    <x v="13"/>
    <n v="24.41"/>
    <s v="After-Tax"/>
    <s v="Calculated"/>
    <n v="0"/>
    <s v="N"/>
    <n v="3870.92"/>
  </r>
  <r>
    <m/>
    <m/>
    <m/>
    <m/>
    <m/>
    <m/>
    <d v="2026-09-30T00:00:00"/>
    <s v="00"/>
    <m/>
    <x v="2"/>
    <x v="2"/>
    <n v="11.15"/>
    <s v="After-Tax"/>
    <s v="Calculated"/>
    <n v="0"/>
    <s v="N"/>
    <n v="3870.92"/>
  </r>
  <r>
    <m/>
    <m/>
    <m/>
    <m/>
    <m/>
    <m/>
    <d v="2026-09-30T00:00:00"/>
    <s v="00"/>
    <m/>
    <x v="6"/>
    <x v="6"/>
    <n v="12.5"/>
    <s v="Nontaxable"/>
    <s v="Calculated"/>
    <n v="0"/>
    <s v="N"/>
    <n v="3870.92"/>
  </r>
  <r>
    <m/>
    <m/>
    <m/>
    <m/>
    <m/>
    <m/>
    <d v="2026-09-30T00:00:00"/>
    <s v="00"/>
    <m/>
    <x v="7"/>
    <x v="7"/>
    <n v="11.15"/>
    <s v="Nontaxable"/>
    <s v="Calculated"/>
    <n v="0"/>
    <s v="N"/>
    <n v="3870.92"/>
  </r>
  <r>
    <m/>
    <m/>
    <m/>
    <m/>
    <m/>
    <m/>
    <d v="2026-09-30T00:00:00"/>
    <s v="00"/>
    <m/>
    <x v="4"/>
    <x v="4"/>
    <n v="5.03"/>
    <s v="Nontaxable"/>
    <s v="Calculated"/>
    <n v="0"/>
    <s v="N"/>
    <n v="3870.92"/>
  </r>
  <r>
    <m/>
    <m/>
    <m/>
    <m/>
    <m/>
    <m/>
    <d v="2026-09-30T00:00:00"/>
    <s v="00"/>
    <m/>
    <x v="5"/>
    <x v="5"/>
    <n v="16.54"/>
    <s v="Nontaxable"/>
    <s v="Calculated"/>
    <n v="0"/>
    <s v="N"/>
    <n v="3870.92"/>
  </r>
  <r>
    <m/>
    <m/>
    <m/>
    <m/>
    <m/>
    <m/>
    <d v="2026-09-30T00:00:00"/>
    <s v="10"/>
    <s v="U"/>
    <x v="8"/>
    <x v="8"/>
    <n v="145"/>
    <s v="Before-Tax"/>
    <s v="Calculated"/>
    <n v="0"/>
    <s v="N"/>
    <n v="3870.92"/>
  </r>
  <r>
    <m/>
    <m/>
    <m/>
    <m/>
    <m/>
    <m/>
    <d v="2026-09-30T00:00:00"/>
    <s v="31"/>
    <s v="OLTD03"/>
    <x v="9"/>
    <x v="9"/>
    <n v="19.36"/>
    <s v="After-Tax"/>
    <s v="Calculated"/>
    <n v="0"/>
    <s v="N"/>
    <n v="3870.92"/>
  </r>
  <r>
    <m/>
    <m/>
    <m/>
    <m/>
    <m/>
    <m/>
    <d v="2026-09-30T00:00:00"/>
    <s v="49"/>
    <s v="SAV02"/>
    <x v="11"/>
    <x v="11"/>
    <n v="116.13"/>
    <s v="Before-Tax"/>
    <s v="Calculated"/>
    <n v="0"/>
    <s v="N"/>
    <n v="3870.92"/>
  </r>
  <r>
    <m/>
    <m/>
    <m/>
    <m/>
    <m/>
    <m/>
    <d v="2026-09-30T00:00:00"/>
    <s v="7X"/>
    <s v="SBRP3"/>
    <x v="10"/>
    <x v="10"/>
    <n v="387.09"/>
    <s v="Before-Tax"/>
    <s v="Calculated"/>
    <n v="0"/>
    <s v="N"/>
    <n v="3870.92"/>
  </r>
  <r>
    <m/>
    <m/>
    <m/>
    <m/>
    <m/>
    <m/>
    <d v="2026-09-30T00:00:00"/>
    <s v="7X"/>
    <s v="SBRP3"/>
    <x v="10"/>
    <x v="10"/>
    <n v="387.09"/>
    <s v="Nontaxable"/>
    <s v="Calculated"/>
    <n v="0"/>
    <s v="N"/>
    <n v="3870.92"/>
  </r>
  <r>
    <m/>
    <m/>
    <m/>
    <m/>
    <m/>
    <m/>
    <d v="2026-09-30T00:00:00"/>
    <s v="00"/>
    <m/>
    <x v="13"/>
    <x v="13"/>
    <n v="27.86"/>
    <s v="After-Tax"/>
    <s v="Calculated"/>
    <n v="0"/>
    <s v="N"/>
    <n v="3326.96"/>
  </r>
  <r>
    <m/>
    <m/>
    <m/>
    <m/>
    <m/>
    <m/>
    <d v="2026-09-30T00:00:00"/>
    <s v="00"/>
    <m/>
    <x v="2"/>
    <x v="2"/>
    <n v="11.15"/>
    <s v="After-Tax"/>
    <s v="Calculated"/>
    <n v="0"/>
    <s v="N"/>
    <n v="3326.96"/>
  </r>
  <r>
    <m/>
    <m/>
    <m/>
    <m/>
    <m/>
    <m/>
    <d v="2026-09-30T00:00:00"/>
    <s v="00"/>
    <m/>
    <x v="3"/>
    <x v="3"/>
    <n v="8.7799999999999994"/>
    <s v="After-Tax"/>
    <s v="Calculated"/>
    <n v="0"/>
    <s v="N"/>
    <n v="3326.96"/>
  </r>
  <r>
    <m/>
    <m/>
    <m/>
    <m/>
    <m/>
    <m/>
    <d v="2026-09-30T00:00:00"/>
    <s v="00"/>
    <m/>
    <x v="0"/>
    <x v="0"/>
    <n v="18.07"/>
    <s v="After-Tax"/>
    <s v="Calculated"/>
    <n v="0"/>
    <s v="N"/>
    <n v="3326.96"/>
  </r>
  <r>
    <m/>
    <m/>
    <m/>
    <m/>
    <m/>
    <m/>
    <d v="2026-09-30T00:00:00"/>
    <s v="00"/>
    <m/>
    <x v="6"/>
    <x v="6"/>
    <n v="10.75"/>
    <s v="Nontaxable"/>
    <s v="Calculated"/>
    <n v="0"/>
    <s v="N"/>
    <n v="3326.96"/>
  </r>
  <r>
    <m/>
    <m/>
    <m/>
    <m/>
    <m/>
    <m/>
    <d v="2026-09-30T00:00:00"/>
    <s v="00"/>
    <m/>
    <x v="7"/>
    <x v="7"/>
    <n v="11.15"/>
    <s v="Nontaxable"/>
    <s v="Calculated"/>
    <n v="0"/>
    <s v="N"/>
    <n v="3326.96"/>
  </r>
  <r>
    <m/>
    <m/>
    <m/>
    <m/>
    <m/>
    <m/>
    <d v="2026-09-30T00:00:00"/>
    <s v="00"/>
    <m/>
    <x v="5"/>
    <x v="5"/>
    <n v="16.54"/>
    <s v="Nontaxable"/>
    <s v="Calculated"/>
    <n v="0"/>
    <s v="N"/>
    <n v="3326.96"/>
  </r>
  <r>
    <m/>
    <m/>
    <m/>
    <m/>
    <m/>
    <m/>
    <d v="2026-09-30T00:00:00"/>
    <s v="10"/>
    <s v="U"/>
    <x v="8"/>
    <x v="8"/>
    <n v="127"/>
    <s v="Before-Tax"/>
    <s v="Calculated"/>
    <n v="0"/>
    <s v="N"/>
    <n v="3326.96"/>
  </r>
  <r>
    <m/>
    <m/>
    <m/>
    <m/>
    <m/>
    <m/>
    <d v="2026-09-30T00:00:00"/>
    <s v="31"/>
    <s v="OLTD11"/>
    <x v="9"/>
    <x v="9"/>
    <n v="12.98"/>
    <s v="After-Tax"/>
    <s v="Calculated"/>
    <n v="0"/>
    <s v="N"/>
    <n v="3326.96"/>
  </r>
  <r>
    <m/>
    <m/>
    <m/>
    <m/>
    <m/>
    <m/>
    <d v="2026-09-30T00:00:00"/>
    <s v="7Z"/>
    <s v="PER2"/>
    <x v="15"/>
    <x v="15"/>
    <n v="178.99"/>
    <s v="Before-Tax"/>
    <s v="Calculated"/>
    <n v="0"/>
    <s v="N"/>
    <n v="3326.96"/>
  </r>
  <r>
    <m/>
    <m/>
    <m/>
    <m/>
    <m/>
    <m/>
    <d v="2026-09-30T00:00:00"/>
    <s v="7Z"/>
    <s v="PER2"/>
    <x v="15"/>
    <x v="15"/>
    <n v="185.64"/>
    <s v="Nontaxable"/>
    <s v="Calculated"/>
    <n v="0"/>
    <s v="N"/>
    <n v="3326.96"/>
  </r>
  <r>
    <m/>
    <m/>
    <m/>
    <m/>
    <m/>
    <m/>
    <d v="2026-09-30T00:00:00"/>
    <s v="00"/>
    <m/>
    <x v="0"/>
    <x v="0"/>
    <n v="22.06"/>
    <s v="After-Tax"/>
    <s v="Calculated"/>
    <n v="0"/>
    <s v="N"/>
    <n v="4061.75"/>
  </r>
  <r>
    <m/>
    <m/>
    <m/>
    <m/>
    <m/>
    <m/>
    <d v="2026-09-30T00:00:00"/>
    <s v="00"/>
    <m/>
    <x v="17"/>
    <x v="17"/>
    <n v="39.770000000000003"/>
    <s v="After-Tax"/>
    <s v="Calculated"/>
    <n v="0"/>
    <s v="N"/>
    <n v="4061.75"/>
  </r>
  <r>
    <m/>
    <m/>
    <m/>
    <m/>
    <m/>
    <m/>
    <d v="2026-09-30T00:00:00"/>
    <s v="00"/>
    <m/>
    <x v="2"/>
    <x v="2"/>
    <n v="11.15"/>
    <s v="After-Tax"/>
    <s v="Calculated"/>
    <n v="0"/>
    <s v="N"/>
    <n v="4061.75"/>
  </r>
  <r>
    <m/>
    <m/>
    <m/>
    <m/>
    <m/>
    <m/>
    <d v="2026-09-30T00:00:00"/>
    <s v="00"/>
    <m/>
    <x v="3"/>
    <x v="3"/>
    <n v="10.72"/>
    <s v="After-Tax"/>
    <s v="Calculated"/>
    <n v="0"/>
    <s v="N"/>
    <n v="4061.75"/>
  </r>
  <r>
    <m/>
    <m/>
    <m/>
    <m/>
    <m/>
    <m/>
    <d v="2026-09-30T00:00:00"/>
    <s v="00"/>
    <m/>
    <x v="5"/>
    <x v="5"/>
    <n v="16.54"/>
    <s v="Nontaxable"/>
    <s v="Calculated"/>
    <n v="0"/>
    <s v="N"/>
    <n v="4061.75"/>
  </r>
  <r>
    <m/>
    <m/>
    <m/>
    <m/>
    <m/>
    <m/>
    <d v="2026-09-30T00:00:00"/>
    <s v="00"/>
    <m/>
    <x v="6"/>
    <x v="6"/>
    <n v="13.12"/>
    <s v="Nontaxable"/>
    <s v="Calculated"/>
    <n v="0"/>
    <s v="N"/>
    <n v="4061.75"/>
  </r>
  <r>
    <m/>
    <m/>
    <m/>
    <m/>
    <m/>
    <m/>
    <d v="2026-09-30T00:00:00"/>
    <s v="00"/>
    <m/>
    <x v="7"/>
    <x v="7"/>
    <n v="11.15"/>
    <s v="Nontaxable"/>
    <s v="Calculated"/>
    <n v="0"/>
    <s v="N"/>
    <n v="4061.75"/>
  </r>
  <r>
    <m/>
    <m/>
    <m/>
    <m/>
    <m/>
    <m/>
    <d v="2026-09-30T00:00:00"/>
    <s v="10"/>
    <s v="U"/>
    <x v="8"/>
    <x v="8"/>
    <n v="199.5"/>
    <s v="Before-Tax"/>
    <s v="Calculated"/>
    <n v="0"/>
    <s v="N"/>
    <n v="4061.75"/>
  </r>
  <r>
    <m/>
    <m/>
    <m/>
    <m/>
    <m/>
    <m/>
    <d v="2026-09-30T00:00:00"/>
    <s v="31"/>
    <s v="OLTD11"/>
    <x v="9"/>
    <x v="9"/>
    <n v="15.6"/>
    <s v="After-Tax"/>
    <s v="Calculated"/>
    <n v="0"/>
    <s v="N"/>
    <n v="4061.75"/>
  </r>
  <r>
    <m/>
    <m/>
    <m/>
    <m/>
    <m/>
    <m/>
    <d v="2026-09-30T00:00:00"/>
    <s v="60"/>
    <s v="FSA01"/>
    <x v="14"/>
    <x v="14"/>
    <n v="83.34"/>
    <s v="Before-Tax"/>
    <s v="Calculated"/>
    <n v="0"/>
    <s v="N"/>
    <n v="4061.75"/>
  </r>
  <r>
    <m/>
    <m/>
    <m/>
    <m/>
    <m/>
    <m/>
    <d v="2026-09-30T00:00:00"/>
    <s v="7Z"/>
    <s v="PER2"/>
    <x v="15"/>
    <x v="15"/>
    <n v="218.52"/>
    <s v="Before-Tax"/>
    <s v="Calculated"/>
    <n v="0"/>
    <s v="N"/>
    <n v="4061.75"/>
  </r>
  <r>
    <m/>
    <m/>
    <m/>
    <m/>
    <m/>
    <m/>
    <d v="2026-09-30T00:00:00"/>
    <s v="7Z"/>
    <s v="PER2"/>
    <x v="15"/>
    <x v="15"/>
    <n v="226.65"/>
    <s v="Nontaxable"/>
    <s v="Calculated"/>
    <n v="0"/>
    <s v="N"/>
    <n v="4061.75"/>
  </r>
  <r>
    <m/>
    <m/>
    <m/>
    <m/>
    <m/>
    <m/>
    <d v="2026-09-30T00:00:00"/>
    <s v="00"/>
    <m/>
    <x v="13"/>
    <x v="13"/>
    <n v="16.739999999999998"/>
    <s v="After-Tax"/>
    <s v="Calculated"/>
    <n v="0"/>
    <s v="N"/>
    <n v="3434.54"/>
  </r>
  <r>
    <m/>
    <m/>
    <m/>
    <m/>
    <m/>
    <m/>
    <d v="2026-09-30T00:00:00"/>
    <s v="00"/>
    <m/>
    <x v="3"/>
    <x v="3"/>
    <n v="9.07"/>
    <s v="After-Tax"/>
    <s v="Calculated"/>
    <n v="0"/>
    <s v="N"/>
    <n v="3434.54"/>
  </r>
  <r>
    <m/>
    <m/>
    <m/>
    <m/>
    <m/>
    <m/>
    <d v="2026-09-30T00:00:00"/>
    <s v="00"/>
    <m/>
    <x v="2"/>
    <x v="2"/>
    <n v="11.15"/>
    <s v="After-Tax"/>
    <s v="Calculated"/>
    <n v="0"/>
    <s v="N"/>
    <n v="3434.54"/>
  </r>
  <r>
    <m/>
    <m/>
    <m/>
    <m/>
    <m/>
    <m/>
    <d v="2026-09-30T00:00:00"/>
    <s v="00"/>
    <m/>
    <x v="0"/>
    <x v="0"/>
    <n v="18.649999999999999"/>
    <s v="After-Tax"/>
    <s v="Calculated"/>
    <n v="0"/>
    <s v="N"/>
    <n v="3434.54"/>
  </r>
  <r>
    <m/>
    <m/>
    <m/>
    <m/>
    <m/>
    <m/>
    <d v="2026-09-30T00:00:00"/>
    <s v="00"/>
    <m/>
    <x v="5"/>
    <x v="5"/>
    <n v="16.54"/>
    <s v="Nontaxable"/>
    <s v="Calculated"/>
    <n v="0"/>
    <s v="N"/>
    <n v="3434.54"/>
  </r>
  <r>
    <m/>
    <m/>
    <m/>
    <m/>
    <m/>
    <m/>
    <d v="2026-09-30T00:00:00"/>
    <s v="00"/>
    <m/>
    <x v="4"/>
    <x v="4"/>
    <n v="4.46"/>
    <s v="Nontaxable"/>
    <s v="Calculated"/>
    <n v="0"/>
    <s v="N"/>
    <n v="3434.54"/>
  </r>
  <r>
    <m/>
    <m/>
    <m/>
    <m/>
    <m/>
    <m/>
    <d v="2026-09-30T00:00:00"/>
    <s v="00"/>
    <m/>
    <x v="7"/>
    <x v="7"/>
    <n v="11.15"/>
    <s v="Nontaxable"/>
    <s v="Calculated"/>
    <n v="0"/>
    <s v="N"/>
    <n v="3434.54"/>
  </r>
  <r>
    <m/>
    <m/>
    <m/>
    <m/>
    <m/>
    <m/>
    <d v="2026-09-30T00:00:00"/>
    <s v="00"/>
    <m/>
    <x v="6"/>
    <x v="6"/>
    <n v="11.09"/>
    <s v="Nontaxable"/>
    <s v="Calculated"/>
    <n v="0"/>
    <s v="N"/>
    <n v="3434.54"/>
  </r>
  <r>
    <m/>
    <m/>
    <m/>
    <m/>
    <m/>
    <m/>
    <d v="2026-09-30T00:00:00"/>
    <s v="10"/>
    <s v="U3"/>
    <x v="19"/>
    <x v="19"/>
    <n v="113"/>
    <s v="Before-Tax"/>
    <s v="Calculated"/>
    <n v="0"/>
    <s v="N"/>
    <n v="3434.54"/>
  </r>
  <r>
    <m/>
    <m/>
    <m/>
    <m/>
    <m/>
    <m/>
    <d v="2026-09-30T00:00:00"/>
    <s v="31"/>
    <s v="OLTD17"/>
    <x v="9"/>
    <x v="9"/>
    <n v="10.31"/>
    <s v="After-Tax"/>
    <s v="Calculated"/>
    <n v="0"/>
    <s v="N"/>
    <n v="3434.54"/>
  </r>
  <r>
    <m/>
    <m/>
    <m/>
    <m/>
    <m/>
    <m/>
    <d v="2026-09-30T00:00:00"/>
    <s v="49"/>
    <s v="SAV02"/>
    <x v="11"/>
    <x v="11"/>
    <n v="1125"/>
    <s v="After-Tax"/>
    <s v="Calculated"/>
    <n v="0"/>
    <s v="N"/>
    <n v="3434.54"/>
  </r>
  <r>
    <m/>
    <m/>
    <m/>
    <m/>
    <m/>
    <m/>
    <d v="2026-09-30T00:00:00"/>
    <s v="7X"/>
    <s v="SBRP2"/>
    <x v="10"/>
    <x v="10"/>
    <n v="257.58999999999997"/>
    <s v="Before-Tax"/>
    <s v="Calculated"/>
    <n v="0"/>
    <s v="N"/>
    <n v="3434.54"/>
  </r>
  <r>
    <m/>
    <m/>
    <m/>
    <m/>
    <m/>
    <m/>
    <d v="2026-09-30T00:00:00"/>
    <s v="7X"/>
    <s v="SBRP2"/>
    <x v="10"/>
    <x v="10"/>
    <n v="257.58999999999997"/>
    <s v="Nontaxable"/>
    <s v="Calculated"/>
    <n v="0"/>
    <s v="N"/>
    <n v="3434.54"/>
  </r>
  <r>
    <m/>
    <m/>
    <m/>
    <m/>
    <m/>
    <m/>
    <d v="2026-09-30T00:00:00"/>
    <s v="00"/>
    <m/>
    <x v="3"/>
    <x v="3"/>
    <n v="9.39"/>
    <s v="After-Tax"/>
    <s v="Calculated"/>
    <n v="0"/>
    <s v="N"/>
    <n v="3556.66"/>
  </r>
  <r>
    <m/>
    <m/>
    <m/>
    <m/>
    <m/>
    <m/>
    <d v="2026-09-30T00:00:00"/>
    <s v="00"/>
    <m/>
    <x v="0"/>
    <x v="0"/>
    <n v="19.309999999999999"/>
    <s v="After-Tax"/>
    <s v="Calculated"/>
    <n v="0"/>
    <s v="N"/>
    <n v="3556.66"/>
  </r>
  <r>
    <m/>
    <m/>
    <m/>
    <m/>
    <m/>
    <m/>
    <d v="2026-09-30T00:00:00"/>
    <s v="00"/>
    <m/>
    <x v="2"/>
    <x v="2"/>
    <n v="8.1199999999999992"/>
    <s v="After-Tax"/>
    <s v="Calculated"/>
    <n v="0"/>
    <s v="N"/>
    <n v="3556.66"/>
  </r>
  <r>
    <m/>
    <m/>
    <m/>
    <m/>
    <m/>
    <m/>
    <d v="2026-09-30T00:00:00"/>
    <s v="00"/>
    <m/>
    <x v="6"/>
    <x v="6"/>
    <n v="11.49"/>
    <s v="Nontaxable"/>
    <s v="Calculated"/>
    <n v="0"/>
    <s v="N"/>
    <n v="3556.66"/>
  </r>
  <r>
    <m/>
    <m/>
    <m/>
    <m/>
    <m/>
    <m/>
    <d v="2026-09-30T00:00:00"/>
    <s v="00"/>
    <m/>
    <x v="7"/>
    <x v="7"/>
    <n v="8.1199999999999992"/>
    <s v="Nontaxable"/>
    <s v="Calculated"/>
    <n v="0"/>
    <s v="N"/>
    <n v="3556.66"/>
  </r>
  <r>
    <m/>
    <m/>
    <m/>
    <m/>
    <m/>
    <m/>
    <d v="2026-09-30T00:00:00"/>
    <s v="00"/>
    <m/>
    <x v="5"/>
    <x v="5"/>
    <n v="12.05"/>
    <s v="Nontaxable"/>
    <s v="Calculated"/>
    <n v="0"/>
    <s v="N"/>
    <n v="3556.66"/>
  </r>
  <r>
    <m/>
    <m/>
    <m/>
    <m/>
    <m/>
    <m/>
    <d v="2026-09-30T00:00:00"/>
    <s v="00"/>
    <m/>
    <x v="2"/>
    <x v="2"/>
    <n v="12.26"/>
    <s v="After-Tax"/>
    <s v="Calculated"/>
    <n v="0"/>
    <s v="N"/>
    <n v="1812.8"/>
  </r>
  <r>
    <m/>
    <m/>
    <m/>
    <m/>
    <m/>
    <m/>
    <d v="2026-09-30T00:00:00"/>
    <s v="00"/>
    <m/>
    <x v="0"/>
    <x v="0"/>
    <n v="9.84"/>
    <s v="After-Tax"/>
    <s v="Calculated"/>
    <n v="0"/>
    <s v="N"/>
    <n v="1812.8"/>
  </r>
  <r>
    <m/>
    <m/>
    <m/>
    <m/>
    <m/>
    <m/>
    <d v="2026-09-30T00:00:00"/>
    <s v="00"/>
    <m/>
    <x v="3"/>
    <x v="3"/>
    <n v="4.79"/>
    <s v="After-Tax"/>
    <s v="Calculated"/>
    <n v="0"/>
    <s v="N"/>
    <n v="1812.8"/>
  </r>
  <r>
    <m/>
    <m/>
    <m/>
    <m/>
    <m/>
    <m/>
    <d v="2026-09-30T00:00:00"/>
    <s v="00"/>
    <m/>
    <x v="5"/>
    <x v="5"/>
    <n v="18.18"/>
    <s v="Nontaxable"/>
    <s v="Calculated"/>
    <n v="0"/>
    <s v="N"/>
    <n v="1812.8"/>
  </r>
  <r>
    <m/>
    <m/>
    <m/>
    <m/>
    <m/>
    <m/>
    <d v="2026-09-30T00:00:00"/>
    <s v="00"/>
    <m/>
    <x v="6"/>
    <x v="6"/>
    <n v="5.86"/>
    <s v="Nontaxable"/>
    <s v="Calculated"/>
    <n v="0"/>
    <s v="N"/>
    <n v="1812.8"/>
  </r>
  <r>
    <m/>
    <m/>
    <m/>
    <m/>
    <m/>
    <m/>
    <d v="2026-09-30T00:00:00"/>
    <s v="00"/>
    <m/>
    <x v="7"/>
    <x v="7"/>
    <n v="12.26"/>
    <s v="Nontaxable"/>
    <s v="Calculated"/>
    <n v="0"/>
    <s v="N"/>
    <n v="1812.8"/>
  </r>
  <r>
    <m/>
    <m/>
    <m/>
    <m/>
    <m/>
    <m/>
    <d v="2026-09-30T00:00:00"/>
    <s v="10"/>
    <s v="UH"/>
    <x v="25"/>
    <x v="25"/>
    <n v="78.5"/>
    <s v="Before-Tax"/>
    <s v="Calculated"/>
    <n v="0"/>
    <s v="N"/>
    <n v="1812.8"/>
  </r>
  <r>
    <m/>
    <m/>
    <m/>
    <m/>
    <m/>
    <m/>
    <d v="2026-09-30T00:00:00"/>
    <s v="7Z"/>
    <s v="PER2"/>
    <x v="15"/>
    <x v="15"/>
    <n v="97.53"/>
    <s v="Before-Tax"/>
    <s v="Calculated"/>
    <n v="0"/>
    <s v="N"/>
    <n v="1812.8"/>
  </r>
  <r>
    <m/>
    <m/>
    <m/>
    <m/>
    <m/>
    <m/>
    <d v="2026-09-30T00:00:00"/>
    <s v="7Z"/>
    <s v="PER2"/>
    <x v="15"/>
    <x v="15"/>
    <n v="101.15"/>
    <s v="Nontaxable"/>
    <s v="Calculated"/>
    <n v="0"/>
    <s v="N"/>
    <n v="1812.8"/>
  </r>
  <r>
    <m/>
    <m/>
    <m/>
    <m/>
    <m/>
    <m/>
    <d v="2026-09-30T00:00:00"/>
    <s v="00"/>
    <m/>
    <x v="3"/>
    <x v="3"/>
    <n v="7.54"/>
    <s v="After-Tax"/>
    <s v="Calculated"/>
    <n v="0"/>
    <s v="N"/>
    <n v="2856.62"/>
  </r>
  <r>
    <m/>
    <m/>
    <m/>
    <m/>
    <m/>
    <m/>
    <d v="2026-09-30T00:00:00"/>
    <s v="00"/>
    <m/>
    <x v="2"/>
    <x v="2"/>
    <n v="11.15"/>
    <s v="After-Tax"/>
    <s v="Calculated"/>
    <n v="0"/>
    <s v="N"/>
    <n v="2856.62"/>
  </r>
  <r>
    <m/>
    <m/>
    <m/>
    <m/>
    <m/>
    <m/>
    <d v="2026-09-30T00:00:00"/>
    <s v="00"/>
    <m/>
    <x v="17"/>
    <x v="17"/>
    <n v="39.770000000000003"/>
    <s v="After-Tax"/>
    <s v="Calculated"/>
    <n v="0"/>
    <s v="N"/>
    <n v="2856.62"/>
  </r>
  <r>
    <m/>
    <m/>
    <m/>
    <m/>
    <m/>
    <m/>
    <d v="2026-09-30T00:00:00"/>
    <s v="00"/>
    <m/>
    <x v="0"/>
    <x v="0"/>
    <n v="15.51"/>
    <s v="After-Tax"/>
    <s v="Calculated"/>
    <n v="0"/>
    <s v="N"/>
    <n v="2856.62"/>
  </r>
  <r>
    <m/>
    <m/>
    <m/>
    <m/>
    <m/>
    <m/>
    <d v="2026-09-30T00:00:00"/>
    <s v="00"/>
    <m/>
    <x v="21"/>
    <x v="21"/>
    <n v="10"/>
    <s v="After-Tax"/>
    <s v="Calculated"/>
    <n v="0"/>
    <s v="N"/>
    <n v="2856.62"/>
  </r>
  <r>
    <m/>
    <m/>
    <m/>
    <m/>
    <m/>
    <m/>
    <d v="2026-09-30T00:00:00"/>
    <s v="00"/>
    <m/>
    <x v="7"/>
    <x v="7"/>
    <n v="11.15"/>
    <s v="Nontaxable"/>
    <s v="Calculated"/>
    <n v="0"/>
    <s v="N"/>
    <n v="2856.62"/>
  </r>
  <r>
    <m/>
    <m/>
    <m/>
    <m/>
    <m/>
    <m/>
    <d v="2026-09-30T00:00:00"/>
    <s v="00"/>
    <m/>
    <x v="6"/>
    <x v="6"/>
    <n v="9.23"/>
    <s v="Nontaxable"/>
    <s v="Calculated"/>
    <n v="0"/>
    <s v="N"/>
    <n v="2856.62"/>
  </r>
  <r>
    <m/>
    <m/>
    <m/>
    <m/>
    <m/>
    <m/>
    <d v="2026-09-30T00:00:00"/>
    <s v="00"/>
    <m/>
    <x v="5"/>
    <x v="5"/>
    <n v="16.54"/>
    <s v="Nontaxable"/>
    <s v="Calculated"/>
    <n v="0"/>
    <s v="N"/>
    <n v="2856.62"/>
  </r>
  <r>
    <m/>
    <m/>
    <m/>
    <m/>
    <m/>
    <m/>
    <d v="2026-09-30T00:00:00"/>
    <s v="10"/>
    <s v="U"/>
    <x v="8"/>
    <x v="8"/>
    <n v="72.5"/>
    <s v="Before-Tax"/>
    <s v="Calculated"/>
    <n v="0"/>
    <s v="N"/>
    <n v="2856.62"/>
  </r>
  <r>
    <m/>
    <m/>
    <m/>
    <m/>
    <m/>
    <m/>
    <d v="2026-09-30T00:00:00"/>
    <s v="31"/>
    <s v="OLTD11"/>
    <x v="9"/>
    <x v="9"/>
    <n v="13.62"/>
    <s v="After-Tax"/>
    <s v="Calculated"/>
    <n v="0"/>
    <s v="N"/>
    <n v="2856.62"/>
  </r>
  <r>
    <m/>
    <m/>
    <m/>
    <m/>
    <m/>
    <m/>
    <d v="2026-09-30T00:00:00"/>
    <s v="7Z"/>
    <s v="PER2"/>
    <x v="15"/>
    <x v="15"/>
    <n v="153.69"/>
    <s v="Before-Tax"/>
    <s v="Calculated"/>
    <n v="0"/>
    <s v="N"/>
    <n v="2856.62"/>
  </r>
  <r>
    <m/>
    <m/>
    <m/>
    <m/>
    <m/>
    <m/>
    <d v="2026-09-30T00:00:00"/>
    <s v="7Z"/>
    <s v="PER2"/>
    <x v="15"/>
    <x v="15"/>
    <n v="159.4"/>
    <s v="Nontaxable"/>
    <s v="Calculated"/>
    <n v="0"/>
    <s v="N"/>
    <n v="2856.62"/>
  </r>
  <r>
    <m/>
    <m/>
    <m/>
    <m/>
    <m/>
    <m/>
    <d v="2026-09-30T00:00:00"/>
    <s v="00"/>
    <m/>
    <x v="3"/>
    <x v="3"/>
    <n v="3.62"/>
    <s v="After-Tax"/>
    <s v="Calculated"/>
    <n v="0"/>
    <s v="N"/>
    <n v="1369.89"/>
  </r>
  <r>
    <m/>
    <m/>
    <m/>
    <m/>
    <m/>
    <m/>
    <d v="2026-09-30T00:00:00"/>
    <s v="00"/>
    <m/>
    <x v="0"/>
    <x v="0"/>
    <n v="7.44"/>
    <s v="After-Tax"/>
    <s v="Calculated"/>
    <n v="0"/>
    <s v="N"/>
    <n v="1369.89"/>
  </r>
  <r>
    <m/>
    <m/>
    <m/>
    <m/>
    <m/>
    <m/>
    <d v="2026-09-30T00:00:00"/>
    <s v="00"/>
    <m/>
    <x v="2"/>
    <x v="2"/>
    <n v="11.15"/>
    <s v="After-Tax"/>
    <s v="Calculated"/>
    <n v="0"/>
    <s v="N"/>
    <n v="1369.89"/>
  </r>
  <r>
    <m/>
    <m/>
    <m/>
    <m/>
    <m/>
    <m/>
    <d v="2026-09-30T00:00:00"/>
    <s v="00"/>
    <m/>
    <x v="20"/>
    <x v="20"/>
    <n v="86.67"/>
    <s v="Before-Tax"/>
    <s v="Calculated"/>
    <n v="0"/>
    <s v="N"/>
    <n v="1369.89"/>
  </r>
  <r>
    <m/>
    <m/>
    <m/>
    <m/>
    <m/>
    <m/>
    <d v="2026-09-30T00:00:00"/>
    <s v="00"/>
    <m/>
    <x v="5"/>
    <x v="5"/>
    <n v="16.54"/>
    <s v="Nontaxable"/>
    <s v="Calculated"/>
    <n v="0"/>
    <s v="N"/>
    <n v="1369.89"/>
  </r>
  <r>
    <m/>
    <m/>
    <m/>
    <m/>
    <m/>
    <m/>
    <d v="2026-09-30T00:00:00"/>
    <s v="00"/>
    <m/>
    <x v="6"/>
    <x v="6"/>
    <n v="4.42"/>
    <s v="Nontaxable"/>
    <s v="Calculated"/>
    <n v="0"/>
    <s v="N"/>
    <n v="1369.89"/>
  </r>
  <r>
    <m/>
    <m/>
    <m/>
    <m/>
    <m/>
    <m/>
    <d v="2026-09-30T00:00:00"/>
    <s v="00"/>
    <m/>
    <x v="7"/>
    <x v="7"/>
    <n v="11.15"/>
    <s v="Nontaxable"/>
    <s v="Calculated"/>
    <n v="0"/>
    <s v="N"/>
    <n v="1369.89"/>
  </r>
  <r>
    <m/>
    <m/>
    <m/>
    <m/>
    <m/>
    <m/>
    <d v="2026-09-30T00:00:00"/>
    <s v="49"/>
    <s v="SAV02"/>
    <x v="11"/>
    <x v="11"/>
    <n v="41.1"/>
    <s v="Before-Tax"/>
    <s v="Calculated"/>
    <n v="0"/>
    <s v="N"/>
    <n v="1369.89"/>
  </r>
  <r>
    <m/>
    <m/>
    <m/>
    <m/>
    <m/>
    <m/>
    <d v="2026-09-30T00:00:00"/>
    <s v="7Z"/>
    <s v="PER2"/>
    <x v="15"/>
    <x v="15"/>
    <n v="73.7"/>
    <s v="Before-Tax"/>
    <s v="Calculated"/>
    <n v="0"/>
    <s v="N"/>
    <n v="1369.89"/>
  </r>
  <r>
    <m/>
    <m/>
    <m/>
    <m/>
    <m/>
    <m/>
    <d v="2026-09-30T00:00:00"/>
    <s v="7Z"/>
    <s v="PER2"/>
    <x v="15"/>
    <x v="15"/>
    <n v="76.44"/>
    <s v="Nontaxable"/>
    <s v="Calculated"/>
    <n v="0"/>
    <s v="N"/>
    <n v="1369.89"/>
  </r>
  <r>
    <m/>
    <m/>
    <m/>
    <m/>
    <m/>
    <m/>
    <d v="2026-09-30T00:00:00"/>
    <s v="00"/>
    <m/>
    <x v="3"/>
    <x v="3"/>
    <n v="8.8000000000000007"/>
    <s v="After-Tax"/>
    <s v="Calculated"/>
    <n v="0"/>
    <s v="N"/>
    <n v="3333.33"/>
  </r>
  <r>
    <m/>
    <m/>
    <m/>
    <m/>
    <m/>
    <m/>
    <d v="2026-09-30T00:00:00"/>
    <s v="00"/>
    <m/>
    <x v="0"/>
    <x v="0"/>
    <n v="18.100000000000001"/>
    <s v="After-Tax"/>
    <s v="Calculated"/>
    <n v="0"/>
    <s v="N"/>
    <n v="3333.33"/>
  </r>
  <r>
    <m/>
    <m/>
    <m/>
    <m/>
    <m/>
    <m/>
    <d v="2026-09-30T00:00:00"/>
    <s v="00"/>
    <m/>
    <x v="2"/>
    <x v="2"/>
    <n v="11.15"/>
    <s v="After-Tax"/>
    <s v="Calculated"/>
    <n v="0"/>
    <s v="N"/>
    <n v="3333.33"/>
  </r>
  <r>
    <m/>
    <m/>
    <m/>
    <m/>
    <m/>
    <m/>
    <d v="2026-09-30T00:00:00"/>
    <s v="00"/>
    <m/>
    <x v="4"/>
    <x v="4"/>
    <n v="4.33"/>
    <s v="Nontaxable"/>
    <s v="Calculated"/>
    <n v="0"/>
    <s v="N"/>
    <n v="3333.33"/>
  </r>
  <r>
    <m/>
    <m/>
    <m/>
    <m/>
    <m/>
    <m/>
    <d v="2026-09-30T00:00:00"/>
    <s v="00"/>
    <m/>
    <x v="5"/>
    <x v="5"/>
    <n v="16.54"/>
    <s v="Nontaxable"/>
    <s v="Calculated"/>
    <n v="0"/>
    <s v="N"/>
    <n v="3333.33"/>
  </r>
  <r>
    <m/>
    <m/>
    <m/>
    <m/>
    <m/>
    <m/>
    <d v="2026-09-30T00:00:00"/>
    <s v="00"/>
    <m/>
    <x v="6"/>
    <x v="6"/>
    <n v="10.77"/>
    <s v="Nontaxable"/>
    <s v="Calculated"/>
    <n v="0"/>
    <s v="N"/>
    <n v="3333.33"/>
  </r>
  <r>
    <m/>
    <m/>
    <m/>
    <m/>
    <m/>
    <m/>
    <d v="2026-09-30T00:00:00"/>
    <s v="00"/>
    <m/>
    <x v="7"/>
    <x v="7"/>
    <n v="11.15"/>
    <s v="Nontaxable"/>
    <s v="Calculated"/>
    <n v="0"/>
    <s v="N"/>
    <n v="3333.33"/>
  </r>
  <r>
    <m/>
    <m/>
    <m/>
    <m/>
    <m/>
    <m/>
    <d v="2026-09-30T00:00:00"/>
    <s v="10"/>
    <s v="C1"/>
    <x v="18"/>
    <x v="18"/>
    <n v="51"/>
    <s v="Before-Tax"/>
    <s v="Calculated"/>
    <n v="0"/>
    <s v="N"/>
    <n v="3333.33"/>
  </r>
  <r>
    <m/>
    <m/>
    <m/>
    <m/>
    <m/>
    <m/>
    <d v="2026-09-30T00:00:00"/>
    <s v="31"/>
    <s v="OLTD17"/>
    <x v="9"/>
    <x v="9"/>
    <n v="10"/>
    <s v="After-Tax"/>
    <s v="Calculated"/>
    <n v="0"/>
    <s v="N"/>
    <n v="3333.33"/>
  </r>
  <r>
    <m/>
    <m/>
    <m/>
    <m/>
    <m/>
    <m/>
    <d v="2026-09-30T00:00:00"/>
    <s v="49"/>
    <s v="SAV02"/>
    <x v="11"/>
    <x v="11"/>
    <n v="100"/>
    <s v="Before-Tax"/>
    <s v="Calculated"/>
    <n v="0"/>
    <s v="N"/>
    <n v="3333.33"/>
  </r>
  <r>
    <m/>
    <m/>
    <m/>
    <m/>
    <m/>
    <m/>
    <d v="2026-09-30T00:00:00"/>
    <s v="7X"/>
    <s v="SBRP1"/>
    <x v="10"/>
    <x v="10"/>
    <n v="166.67"/>
    <s v="Before-Tax"/>
    <s v="Calculated"/>
    <n v="0"/>
    <s v="N"/>
    <n v="3333.33"/>
  </r>
  <r>
    <m/>
    <m/>
    <m/>
    <m/>
    <m/>
    <m/>
    <d v="2026-09-30T00:00:00"/>
    <s v="7X"/>
    <s v="SBRP1"/>
    <x v="10"/>
    <x v="10"/>
    <n v="166.67"/>
    <s v="Nontaxable"/>
    <s v="Calculated"/>
    <n v="0"/>
    <s v="N"/>
    <n v="3333.33"/>
  </r>
  <r>
    <m/>
    <m/>
    <m/>
    <m/>
    <m/>
    <m/>
    <d v="2026-09-30T00:00:00"/>
    <s v="00"/>
    <m/>
    <x v="3"/>
    <x v="3"/>
    <n v="4.37"/>
    <s v="After-Tax"/>
    <s v="Calculated"/>
    <n v="0"/>
    <s v="N"/>
    <n v="1653.88"/>
  </r>
  <r>
    <m/>
    <m/>
    <m/>
    <m/>
    <m/>
    <m/>
    <d v="2026-09-30T00:00:00"/>
    <s v="00"/>
    <m/>
    <x v="0"/>
    <x v="0"/>
    <n v="8.98"/>
    <s v="After-Tax"/>
    <s v="Calculated"/>
    <n v="0"/>
    <s v="N"/>
    <n v="1653.88"/>
  </r>
  <r>
    <m/>
    <m/>
    <m/>
    <m/>
    <m/>
    <m/>
    <d v="2026-09-30T00:00:00"/>
    <s v="00"/>
    <m/>
    <x v="2"/>
    <x v="2"/>
    <n v="12.01"/>
    <s v="After-Tax"/>
    <s v="Calculated"/>
    <n v="0"/>
    <s v="N"/>
    <n v="1653.88"/>
  </r>
  <r>
    <m/>
    <m/>
    <m/>
    <m/>
    <m/>
    <m/>
    <d v="2026-09-30T00:00:00"/>
    <s v="00"/>
    <m/>
    <x v="6"/>
    <x v="6"/>
    <n v="5.34"/>
    <s v="Nontaxable"/>
    <s v="Calculated"/>
    <n v="0"/>
    <s v="N"/>
    <n v="1653.88"/>
  </r>
  <r>
    <m/>
    <m/>
    <m/>
    <m/>
    <m/>
    <m/>
    <d v="2026-09-30T00:00:00"/>
    <s v="00"/>
    <m/>
    <x v="7"/>
    <x v="7"/>
    <n v="12.01"/>
    <s v="Nontaxable"/>
    <s v="Calculated"/>
    <n v="0"/>
    <s v="N"/>
    <n v="1653.88"/>
  </r>
  <r>
    <m/>
    <m/>
    <m/>
    <m/>
    <m/>
    <m/>
    <d v="2026-09-30T00:00:00"/>
    <s v="00"/>
    <m/>
    <x v="5"/>
    <x v="5"/>
    <n v="17.82"/>
    <s v="Nontaxable"/>
    <s v="Calculated"/>
    <n v="0"/>
    <s v="N"/>
    <n v="1653.88"/>
  </r>
  <r>
    <m/>
    <m/>
    <m/>
    <m/>
    <m/>
    <m/>
    <d v="2026-09-30T00:00:00"/>
    <s v="00"/>
    <m/>
    <x v="31"/>
    <x v="31"/>
    <n v="37.32"/>
    <s v="After-Tax"/>
    <s v="Calculated"/>
    <n v="0"/>
    <s v="N"/>
    <n v="2488.02"/>
  </r>
  <r>
    <m/>
    <m/>
    <m/>
    <m/>
    <m/>
    <m/>
    <d v="2026-09-30T00:00:00"/>
    <s v="00"/>
    <m/>
    <x v="0"/>
    <x v="0"/>
    <n v="13.51"/>
    <s v="After-Tax"/>
    <s v="Calculated"/>
    <n v="0"/>
    <s v="N"/>
    <n v="2488.02"/>
  </r>
  <r>
    <m/>
    <m/>
    <m/>
    <m/>
    <m/>
    <m/>
    <d v="2026-09-30T00:00:00"/>
    <s v="00"/>
    <m/>
    <x v="3"/>
    <x v="3"/>
    <n v="6.57"/>
    <s v="After-Tax"/>
    <s v="Calculated"/>
    <n v="0"/>
    <s v="N"/>
    <n v="2488.02"/>
  </r>
  <r>
    <m/>
    <m/>
    <m/>
    <m/>
    <m/>
    <m/>
    <d v="2026-09-30T00:00:00"/>
    <s v="00"/>
    <m/>
    <x v="2"/>
    <x v="2"/>
    <n v="11.15"/>
    <s v="After-Tax"/>
    <s v="Calculated"/>
    <n v="0"/>
    <s v="N"/>
    <n v="2488.02"/>
  </r>
  <r>
    <m/>
    <m/>
    <m/>
    <m/>
    <m/>
    <m/>
    <d v="2026-09-30T00:00:00"/>
    <s v="00"/>
    <m/>
    <x v="20"/>
    <x v="20"/>
    <n v="86.67"/>
    <s v="Before-Tax"/>
    <s v="Calculated"/>
    <n v="0"/>
    <s v="N"/>
    <n v="2488.02"/>
  </r>
  <r>
    <m/>
    <m/>
    <m/>
    <m/>
    <m/>
    <m/>
    <d v="2026-09-30T00:00:00"/>
    <s v="00"/>
    <m/>
    <x v="6"/>
    <x v="6"/>
    <n v="8.0399999999999991"/>
    <s v="Nontaxable"/>
    <s v="Calculated"/>
    <n v="0"/>
    <s v="N"/>
    <n v="2488.02"/>
  </r>
  <r>
    <m/>
    <m/>
    <m/>
    <m/>
    <m/>
    <m/>
    <d v="2026-09-30T00:00:00"/>
    <s v="00"/>
    <m/>
    <x v="7"/>
    <x v="7"/>
    <n v="11.15"/>
    <s v="Nontaxable"/>
    <s v="Calculated"/>
    <n v="0"/>
    <s v="N"/>
    <n v="2488.02"/>
  </r>
  <r>
    <m/>
    <m/>
    <m/>
    <m/>
    <m/>
    <m/>
    <d v="2026-09-30T00:00:00"/>
    <s v="00"/>
    <m/>
    <x v="5"/>
    <x v="5"/>
    <n v="16.54"/>
    <s v="Nontaxable"/>
    <s v="Calculated"/>
    <n v="0"/>
    <s v="N"/>
    <n v="2488.02"/>
  </r>
  <r>
    <m/>
    <m/>
    <m/>
    <m/>
    <m/>
    <m/>
    <d v="2026-09-30T00:00:00"/>
    <s v="10"/>
    <s v="UH"/>
    <x v="25"/>
    <x v="25"/>
    <n v="28.5"/>
    <s v="Before-Tax"/>
    <s v="Calculated"/>
    <n v="0"/>
    <s v="N"/>
    <n v="2488.02"/>
  </r>
  <r>
    <m/>
    <m/>
    <m/>
    <m/>
    <m/>
    <m/>
    <d v="2026-09-30T00:00:00"/>
    <s v="31"/>
    <s v="OLTD18"/>
    <x v="9"/>
    <x v="9"/>
    <n v="10.51"/>
    <s v="After-Tax"/>
    <s v="Calculated"/>
    <n v="0"/>
    <s v="N"/>
    <n v="2488.02"/>
  </r>
  <r>
    <m/>
    <m/>
    <m/>
    <m/>
    <m/>
    <m/>
    <d v="2026-09-30T00:00:00"/>
    <s v="49"/>
    <s v="SAV02"/>
    <x v="11"/>
    <x v="11"/>
    <n v="1244.01"/>
    <s v="Before-Tax"/>
    <s v="Calculated"/>
    <n v="0"/>
    <s v="N"/>
    <n v="2488.02"/>
  </r>
  <r>
    <m/>
    <m/>
    <m/>
    <m/>
    <m/>
    <m/>
    <d v="2026-09-30T00:00:00"/>
    <s v="7Z"/>
    <s v="PER2"/>
    <x v="15"/>
    <x v="15"/>
    <n v="133.86000000000001"/>
    <s v="Before-Tax"/>
    <s v="Calculated"/>
    <n v="0"/>
    <s v="N"/>
    <n v="2488.02"/>
  </r>
  <r>
    <m/>
    <m/>
    <m/>
    <m/>
    <m/>
    <m/>
    <d v="2026-09-30T00:00:00"/>
    <s v="7Z"/>
    <s v="PER2"/>
    <x v="15"/>
    <x v="15"/>
    <n v="138.83000000000001"/>
    <s v="Nontaxable"/>
    <s v="Calculated"/>
    <n v="0"/>
    <s v="N"/>
    <n v="2488.02"/>
  </r>
  <r>
    <m/>
    <m/>
    <m/>
    <m/>
    <m/>
    <m/>
    <d v="2026-09-30T00:00:00"/>
    <s v="00"/>
    <m/>
    <x v="17"/>
    <x v="17"/>
    <n v="39.770000000000003"/>
    <s v="After-Tax"/>
    <s v="Calculated"/>
    <n v="0"/>
    <s v="N"/>
    <n v="4145.08"/>
  </r>
  <r>
    <m/>
    <m/>
    <m/>
    <m/>
    <m/>
    <m/>
    <d v="2026-09-30T00:00:00"/>
    <s v="00"/>
    <m/>
    <x v="3"/>
    <x v="3"/>
    <n v="10.94"/>
    <s v="After-Tax"/>
    <s v="Calculated"/>
    <n v="0"/>
    <s v="N"/>
    <n v="4145.08"/>
  </r>
  <r>
    <m/>
    <m/>
    <m/>
    <m/>
    <m/>
    <m/>
    <d v="2026-09-30T00:00:00"/>
    <s v="00"/>
    <m/>
    <x v="0"/>
    <x v="0"/>
    <n v="22.51"/>
    <s v="After-Tax"/>
    <s v="Calculated"/>
    <n v="0"/>
    <s v="N"/>
    <n v="4145.08"/>
  </r>
  <r>
    <m/>
    <m/>
    <m/>
    <m/>
    <m/>
    <m/>
    <d v="2026-09-30T00:00:00"/>
    <s v="00"/>
    <m/>
    <x v="21"/>
    <x v="21"/>
    <n v="2"/>
    <s v="After-Tax"/>
    <s v="Calculated"/>
    <n v="0"/>
    <s v="N"/>
    <n v="4145.08"/>
  </r>
  <r>
    <m/>
    <m/>
    <m/>
    <m/>
    <m/>
    <m/>
    <d v="2026-09-30T00:00:00"/>
    <s v="00"/>
    <m/>
    <x v="2"/>
    <x v="2"/>
    <n v="11.15"/>
    <s v="After-Tax"/>
    <s v="Calculated"/>
    <n v="0"/>
    <s v="N"/>
    <n v="4145.08"/>
  </r>
  <r>
    <m/>
    <m/>
    <m/>
    <m/>
    <m/>
    <m/>
    <d v="2026-09-30T00:00:00"/>
    <s v="00"/>
    <m/>
    <x v="5"/>
    <x v="5"/>
    <n v="16.54"/>
    <s v="Nontaxable"/>
    <s v="Calculated"/>
    <n v="0"/>
    <s v="N"/>
    <n v="4145.08"/>
  </r>
  <r>
    <m/>
    <m/>
    <m/>
    <m/>
    <m/>
    <m/>
    <d v="2026-09-30T00:00:00"/>
    <s v="00"/>
    <m/>
    <x v="7"/>
    <x v="7"/>
    <n v="11.15"/>
    <s v="Nontaxable"/>
    <s v="Calculated"/>
    <n v="0"/>
    <s v="N"/>
    <n v="4145.08"/>
  </r>
  <r>
    <m/>
    <m/>
    <m/>
    <m/>
    <m/>
    <m/>
    <d v="2026-09-30T00:00:00"/>
    <s v="00"/>
    <m/>
    <x v="6"/>
    <x v="6"/>
    <n v="13.39"/>
    <s v="Nontaxable"/>
    <s v="Calculated"/>
    <n v="0"/>
    <s v="N"/>
    <n v="4145.08"/>
  </r>
  <r>
    <m/>
    <m/>
    <m/>
    <m/>
    <m/>
    <m/>
    <d v="2026-09-30T00:00:00"/>
    <s v="10"/>
    <s v="U"/>
    <x v="8"/>
    <x v="8"/>
    <n v="72.5"/>
    <s v="Before-Tax"/>
    <s v="Calculated"/>
    <n v="0"/>
    <s v="N"/>
    <n v="4145.08"/>
  </r>
  <r>
    <m/>
    <m/>
    <m/>
    <m/>
    <m/>
    <m/>
    <d v="2026-09-30T00:00:00"/>
    <s v="31"/>
    <s v="OLTD11"/>
    <x v="9"/>
    <x v="9"/>
    <n v="15.6"/>
    <s v="After-Tax"/>
    <s v="Calculated"/>
    <n v="0"/>
    <s v="N"/>
    <n v="4145.08"/>
  </r>
  <r>
    <m/>
    <m/>
    <m/>
    <m/>
    <m/>
    <m/>
    <d v="2026-09-30T00:00:00"/>
    <s v="7Z"/>
    <s v="PER2"/>
    <x v="15"/>
    <x v="15"/>
    <n v="223.01"/>
    <s v="Before-Tax"/>
    <s v="Calculated"/>
    <n v="0"/>
    <s v="N"/>
    <n v="4145.08"/>
  </r>
  <r>
    <m/>
    <m/>
    <m/>
    <m/>
    <m/>
    <m/>
    <d v="2026-09-30T00:00:00"/>
    <s v="7Z"/>
    <s v="PER2"/>
    <x v="15"/>
    <x v="15"/>
    <n v="231.3"/>
    <s v="Nontaxable"/>
    <s v="Calculated"/>
    <n v="0"/>
    <s v="N"/>
    <n v="4145.08"/>
  </r>
  <r>
    <m/>
    <m/>
    <m/>
    <m/>
    <m/>
    <m/>
    <d v="2026-09-30T00:00:00"/>
    <s v="00"/>
    <m/>
    <x v="2"/>
    <x v="2"/>
    <n v="2.3199999999999998"/>
    <s v="After-Tax"/>
    <s v="Calculated"/>
    <n v="0"/>
    <s v="N"/>
    <n v="1023.66"/>
  </r>
  <r>
    <m/>
    <m/>
    <m/>
    <m/>
    <m/>
    <m/>
    <d v="2026-09-30T00:00:00"/>
    <s v="00"/>
    <m/>
    <x v="3"/>
    <x v="3"/>
    <n v="2.7"/>
    <s v="After-Tax"/>
    <s v="Calculated"/>
    <n v="0"/>
    <s v="N"/>
    <n v="1023.66"/>
  </r>
  <r>
    <m/>
    <m/>
    <m/>
    <m/>
    <m/>
    <m/>
    <d v="2026-09-30T00:00:00"/>
    <s v="00"/>
    <m/>
    <x v="0"/>
    <x v="0"/>
    <n v="5.56"/>
    <s v="After-Tax"/>
    <s v="Calculated"/>
    <n v="0"/>
    <s v="N"/>
    <n v="1023.66"/>
  </r>
  <r>
    <m/>
    <m/>
    <m/>
    <m/>
    <m/>
    <m/>
    <d v="2026-09-30T00:00:00"/>
    <s v="00"/>
    <m/>
    <x v="5"/>
    <x v="5"/>
    <n v="3.44"/>
    <s v="Nontaxable"/>
    <s v="Calculated"/>
    <n v="0"/>
    <s v="N"/>
    <n v="1023.66"/>
  </r>
  <r>
    <m/>
    <m/>
    <m/>
    <m/>
    <m/>
    <m/>
    <d v="2026-09-30T00:00:00"/>
    <s v="00"/>
    <m/>
    <x v="7"/>
    <x v="7"/>
    <n v="2.3199999999999998"/>
    <s v="Nontaxable"/>
    <s v="Calculated"/>
    <n v="0"/>
    <s v="N"/>
    <n v="1023.66"/>
  </r>
  <r>
    <m/>
    <m/>
    <m/>
    <m/>
    <m/>
    <m/>
    <d v="2026-09-30T00:00:00"/>
    <s v="00"/>
    <m/>
    <x v="6"/>
    <x v="6"/>
    <n v="3.31"/>
    <s v="Nontaxable"/>
    <s v="Calculated"/>
    <n v="0"/>
    <s v="N"/>
    <n v="1023.66"/>
  </r>
  <r>
    <m/>
    <m/>
    <m/>
    <m/>
    <m/>
    <m/>
    <d v="2026-09-30T00:00:00"/>
    <s v="00"/>
    <m/>
    <x v="3"/>
    <x v="3"/>
    <n v="0.32"/>
    <s v="After-Tax"/>
    <s v="Calculated"/>
    <n v="0"/>
    <s v="N"/>
    <n v="120.25"/>
  </r>
  <r>
    <m/>
    <m/>
    <m/>
    <m/>
    <m/>
    <m/>
    <d v="2026-09-30T00:00:00"/>
    <s v="00"/>
    <m/>
    <x v="0"/>
    <x v="0"/>
    <n v="0.65"/>
    <s v="After-Tax"/>
    <s v="Calculated"/>
    <n v="0"/>
    <s v="N"/>
    <n v="120.25"/>
  </r>
  <r>
    <m/>
    <m/>
    <m/>
    <m/>
    <m/>
    <m/>
    <d v="2026-09-30T00:00:00"/>
    <s v="00"/>
    <m/>
    <x v="2"/>
    <x v="2"/>
    <n v="0.9"/>
    <s v="After-Tax"/>
    <s v="Calculated"/>
    <n v="0"/>
    <s v="N"/>
    <n v="120.25"/>
  </r>
  <r>
    <m/>
    <m/>
    <m/>
    <m/>
    <m/>
    <m/>
    <d v="2026-09-30T00:00:00"/>
    <s v="00"/>
    <m/>
    <x v="6"/>
    <x v="6"/>
    <n v="0.39"/>
    <s v="Nontaxable"/>
    <s v="Calculated"/>
    <n v="0"/>
    <s v="N"/>
    <n v="120.25"/>
  </r>
  <r>
    <m/>
    <m/>
    <m/>
    <m/>
    <m/>
    <m/>
    <d v="2026-09-30T00:00:00"/>
    <s v="00"/>
    <m/>
    <x v="5"/>
    <x v="5"/>
    <n v="1.34"/>
    <s v="Nontaxable"/>
    <s v="Calculated"/>
    <n v="0"/>
    <s v="N"/>
    <n v="120.25"/>
  </r>
  <r>
    <m/>
    <m/>
    <m/>
    <m/>
    <m/>
    <m/>
    <d v="2026-09-30T00:00:00"/>
    <s v="00"/>
    <m/>
    <x v="7"/>
    <x v="7"/>
    <n v="0.9"/>
    <s v="Nontaxable"/>
    <s v="Calculated"/>
    <n v="0"/>
    <s v="N"/>
    <n v="120.25"/>
  </r>
  <r>
    <m/>
    <m/>
    <m/>
    <m/>
    <m/>
    <m/>
    <d v="2026-09-30T00:00:00"/>
    <s v="00"/>
    <m/>
    <x v="2"/>
    <x v="2"/>
    <n v="7.66"/>
    <s v="After-Tax"/>
    <s v="Calculated"/>
    <n v="0"/>
    <s v="N"/>
    <n v="942.15"/>
  </r>
  <r>
    <m/>
    <m/>
    <m/>
    <m/>
    <m/>
    <m/>
    <d v="2026-09-30T00:00:00"/>
    <s v="00"/>
    <m/>
    <x v="0"/>
    <x v="0"/>
    <n v="5.12"/>
    <s v="After-Tax"/>
    <s v="Calculated"/>
    <n v="0"/>
    <s v="N"/>
    <n v="942.15"/>
  </r>
  <r>
    <m/>
    <m/>
    <m/>
    <m/>
    <m/>
    <m/>
    <d v="2026-09-30T00:00:00"/>
    <s v="00"/>
    <m/>
    <x v="3"/>
    <x v="3"/>
    <n v="2.4900000000000002"/>
    <s v="After-Tax"/>
    <s v="Calculated"/>
    <n v="0"/>
    <s v="N"/>
    <n v="942.15"/>
  </r>
  <r>
    <m/>
    <m/>
    <m/>
    <m/>
    <m/>
    <m/>
    <d v="2026-09-30T00:00:00"/>
    <s v="00"/>
    <m/>
    <x v="6"/>
    <x v="6"/>
    <n v="3.04"/>
    <s v="Nontaxable"/>
    <s v="Calculated"/>
    <n v="0"/>
    <s v="N"/>
    <n v="942.15"/>
  </r>
  <r>
    <m/>
    <m/>
    <m/>
    <m/>
    <m/>
    <m/>
    <d v="2026-09-30T00:00:00"/>
    <s v="00"/>
    <m/>
    <x v="5"/>
    <x v="5"/>
    <n v="11.36"/>
    <s v="Nontaxable"/>
    <s v="Calculated"/>
    <n v="0"/>
    <s v="N"/>
    <n v="942.15"/>
  </r>
  <r>
    <m/>
    <m/>
    <m/>
    <m/>
    <m/>
    <m/>
    <d v="2026-09-30T00:00:00"/>
    <s v="00"/>
    <m/>
    <x v="7"/>
    <x v="7"/>
    <n v="7.66"/>
    <s v="Nontaxable"/>
    <s v="Calculated"/>
    <n v="0"/>
    <s v="N"/>
    <n v="942.15"/>
  </r>
  <r>
    <m/>
    <m/>
    <m/>
    <m/>
    <m/>
    <m/>
    <d v="2026-09-30T00:00:00"/>
    <s v="00"/>
    <m/>
    <x v="1"/>
    <x v="1"/>
    <n v="60.67"/>
    <s v="After-Tax"/>
    <s v="Calculated"/>
    <n v="0"/>
    <s v="N"/>
    <n v="5851.8"/>
  </r>
  <r>
    <m/>
    <m/>
    <m/>
    <m/>
    <m/>
    <m/>
    <d v="2026-09-30T00:00:00"/>
    <s v="00"/>
    <m/>
    <x v="2"/>
    <x v="2"/>
    <n v="11.15"/>
    <s v="After-Tax"/>
    <s v="Calculated"/>
    <n v="0"/>
    <s v="N"/>
    <n v="5851.8"/>
  </r>
  <r>
    <m/>
    <m/>
    <m/>
    <m/>
    <m/>
    <m/>
    <d v="2026-09-30T00:00:00"/>
    <s v="00"/>
    <m/>
    <x v="3"/>
    <x v="3"/>
    <n v="15.45"/>
    <s v="After-Tax"/>
    <s v="Calculated"/>
    <n v="0"/>
    <s v="N"/>
    <n v="5851.8"/>
  </r>
  <r>
    <m/>
    <m/>
    <m/>
    <m/>
    <m/>
    <m/>
    <d v="2026-09-30T00:00:00"/>
    <s v="00"/>
    <m/>
    <x v="0"/>
    <x v="0"/>
    <n v="31.78"/>
    <s v="After-Tax"/>
    <s v="Calculated"/>
    <n v="0"/>
    <s v="N"/>
    <n v="5851.8"/>
  </r>
  <r>
    <m/>
    <m/>
    <m/>
    <m/>
    <m/>
    <m/>
    <d v="2026-09-30T00:00:00"/>
    <s v="00"/>
    <m/>
    <x v="5"/>
    <x v="5"/>
    <n v="16.54"/>
    <s v="Nontaxable"/>
    <s v="Calculated"/>
    <n v="0"/>
    <s v="N"/>
    <n v="5851.8"/>
  </r>
  <r>
    <m/>
    <m/>
    <m/>
    <m/>
    <m/>
    <m/>
    <d v="2026-09-30T00:00:00"/>
    <s v="00"/>
    <m/>
    <x v="4"/>
    <x v="4"/>
    <n v="7.61"/>
    <s v="Nontaxable"/>
    <s v="Calculated"/>
    <n v="0"/>
    <s v="N"/>
    <n v="5851.8"/>
  </r>
  <r>
    <m/>
    <m/>
    <m/>
    <m/>
    <m/>
    <m/>
    <d v="2026-09-30T00:00:00"/>
    <s v="00"/>
    <m/>
    <x v="7"/>
    <x v="7"/>
    <n v="11.15"/>
    <s v="Nontaxable"/>
    <s v="Calculated"/>
    <n v="0"/>
    <s v="N"/>
    <n v="5851.8"/>
  </r>
  <r>
    <m/>
    <m/>
    <m/>
    <m/>
    <m/>
    <m/>
    <d v="2026-09-30T00:00:00"/>
    <s v="00"/>
    <m/>
    <x v="6"/>
    <x v="6"/>
    <n v="18.899999999999999"/>
    <s v="Nontaxable"/>
    <s v="Calculated"/>
    <n v="0"/>
    <s v="N"/>
    <n v="5851.8"/>
  </r>
  <r>
    <m/>
    <m/>
    <m/>
    <m/>
    <m/>
    <m/>
    <d v="2026-09-30T00:00:00"/>
    <s v="10"/>
    <s v="U"/>
    <x v="8"/>
    <x v="8"/>
    <n v="145"/>
    <s v="Before-Tax"/>
    <s v="Calculated"/>
    <n v="0"/>
    <s v="N"/>
    <n v="5851.8"/>
  </r>
  <r>
    <m/>
    <m/>
    <m/>
    <m/>
    <m/>
    <m/>
    <d v="2026-09-30T00:00:00"/>
    <s v="31"/>
    <s v="OLTD03"/>
    <x v="9"/>
    <x v="9"/>
    <n v="23.15"/>
    <s v="After-Tax"/>
    <s v="Calculated"/>
    <n v="0"/>
    <s v="N"/>
    <n v="5851.8"/>
  </r>
  <r>
    <m/>
    <m/>
    <m/>
    <m/>
    <m/>
    <m/>
    <d v="2026-09-30T00:00:00"/>
    <s v="7X"/>
    <s v="SBRP3"/>
    <x v="10"/>
    <x v="10"/>
    <n v="585.17999999999995"/>
    <s v="Before-Tax"/>
    <s v="Calculated"/>
    <n v="0"/>
    <s v="N"/>
    <n v="5851.8"/>
  </r>
  <r>
    <m/>
    <m/>
    <m/>
    <m/>
    <m/>
    <m/>
    <d v="2026-09-30T00:00:00"/>
    <s v="7X"/>
    <s v="SBRP3"/>
    <x v="10"/>
    <x v="10"/>
    <n v="585.17999999999995"/>
    <s v="Nontaxable"/>
    <s v="Calculated"/>
    <n v="0"/>
    <s v="N"/>
    <n v="5851.8"/>
  </r>
  <r>
    <m/>
    <m/>
    <m/>
    <m/>
    <m/>
    <m/>
    <d v="2026-09-30T00:00:00"/>
    <s v="00"/>
    <m/>
    <x v="0"/>
    <x v="0"/>
    <n v="11.15"/>
    <s v="After-Tax"/>
    <s v="Calculated"/>
    <n v="0"/>
    <s v="N"/>
    <n v="2053.5700000000002"/>
  </r>
  <r>
    <m/>
    <m/>
    <m/>
    <m/>
    <m/>
    <m/>
    <d v="2026-09-30T00:00:00"/>
    <s v="00"/>
    <m/>
    <x v="17"/>
    <x v="17"/>
    <n v="39.770000000000003"/>
    <s v="After-Tax"/>
    <s v="Calculated"/>
    <n v="0"/>
    <s v="N"/>
    <n v="2053.5700000000002"/>
  </r>
  <r>
    <m/>
    <m/>
    <m/>
    <m/>
    <m/>
    <m/>
    <d v="2026-09-30T00:00:00"/>
    <s v="00"/>
    <m/>
    <x v="2"/>
    <x v="2"/>
    <n v="11.15"/>
    <s v="After-Tax"/>
    <s v="Calculated"/>
    <n v="0"/>
    <s v="N"/>
    <n v="2053.5700000000002"/>
  </r>
  <r>
    <m/>
    <m/>
    <m/>
    <m/>
    <m/>
    <m/>
    <d v="2026-09-30T00:00:00"/>
    <s v="00"/>
    <m/>
    <x v="3"/>
    <x v="3"/>
    <n v="5.42"/>
    <s v="After-Tax"/>
    <s v="Calculated"/>
    <n v="0"/>
    <s v="N"/>
    <n v="2053.5700000000002"/>
  </r>
  <r>
    <m/>
    <m/>
    <m/>
    <m/>
    <m/>
    <m/>
    <d v="2026-09-30T00:00:00"/>
    <s v="00"/>
    <m/>
    <x v="5"/>
    <x v="5"/>
    <n v="16.54"/>
    <s v="Nontaxable"/>
    <s v="Calculated"/>
    <n v="0"/>
    <s v="N"/>
    <n v="2053.5700000000002"/>
  </r>
  <r>
    <m/>
    <m/>
    <m/>
    <m/>
    <m/>
    <m/>
    <d v="2026-09-30T00:00:00"/>
    <s v="00"/>
    <m/>
    <x v="6"/>
    <x v="6"/>
    <n v="6.63"/>
    <s v="Nontaxable"/>
    <s v="Calculated"/>
    <n v="0"/>
    <s v="N"/>
    <n v="2053.5700000000002"/>
  </r>
  <r>
    <m/>
    <m/>
    <m/>
    <m/>
    <m/>
    <m/>
    <d v="2026-09-30T00:00:00"/>
    <s v="00"/>
    <m/>
    <x v="7"/>
    <x v="7"/>
    <n v="11.15"/>
    <s v="Nontaxable"/>
    <s v="Calculated"/>
    <n v="0"/>
    <s v="N"/>
    <n v="2053.5700000000002"/>
  </r>
  <r>
    <m/>
    <m/>
    <m/>
    <m/>
    <m/>
    <m/>
    <d v="2026-09-30T00:00:00"/>
    <s v="10"/>
    <s v="U"/>
    <x v="8"/>
    <x v="8"/>
    <n v="72.5"/>
    <s v="Before-Tax"/>
    <s v="Calculated"/>
    <n v="0"/>
    <s v="N"/>
    <n v="2053.5700000000002"/>
  </r>
  <r>
    <m/>
    <m/>
    <m/>
    <m/>
    <m/>
    <m/>
    <d v="2026-09-30T00:00:00"/>
    <s v="31"/>
    <s v="OLTD11"/>
    <x v="9"/>
    <x v="9"/>
    <n v="12.59"/>
    <s v="After-Tax"/>
    <s v="Calculated"/>
    <n v="0"/>
    <s v="N"/>
    <n v="2053.5700000000002"/>
  </r>
  <r>
    <m/>
    <m/>
    <m/>
    <m/>
    <m/>
    <m/>
    <d v="2026-09-30T00:00:00"/>
    <s v="49"/>
    <s v="SAV02"/>
    <x v="11"/>
    <x v="11"/>
    <n v="61.61"/>
    <s v="Before-Tax"/>
    <s v="Calculated"/>
    <n v="0"/>
    <s v="N"/>
    <n v="2053.5700000000002"/>
  </r>
  <r>
    <m/>
    <m/>
    <m/>
    <m/>
    <m/>
    <m/>
    <d v="2026-09-30T00:00:00"/>
    <s v="7Z"/>
    <s v="PER3SA"/>
    <x v="12"/>
    <x v="12"/>
    <n v="102.68"/>
    <s v="Before-Tax"/>
    <s v="Calculated"/>
    <n v="0"/>
    <s v="N"/>
    <n v="2053.5700000000002"/>
  </r>
  <r>
    <m/>
    <m/>
    <m/>
    <m/>
    <m/>
    <m/>
    <d v="2026-09-30T00:00:00"/>
    <s v="7Z"/>
    <s v="PER3SA"/>
    <x v="12"/>
    <x v="12"/>
    <n v="114.59"/>
    <s v="Nontaxable"/>
    <s v="Calculated"/>
    <n v="0"/>
    <s v="N"/>
    <n v="2053.5700000000002"/>
  </r>
  <r>
    <m/>
    <m/>
    <m/>
    <m/>
    <m/>
    <m/>
    <d v="2026-09-30T00:00:00"/>
    <s v="00"/>
    <m/>
    <x v="0"/>
    <x v="0"/>
    <n v="19.25"/>
    <s v="After-Tax"/>
    <s v="Calculated"/>
    <n v="0"/>
    <s v="N"/>
    <n v="3545.21"/>
  </r>
  <r>
    <m/>
    <m/>
    <m/>
    <m/>
    <m/>
    <m/>
    <d v="2026-09-30T00:00:00"/>
    <s v="00"/>
    <m/>
    <x v="17"/>
    <x v="17"/>
    <n v="39.770000000000003"/>
    <s v="After-Tax"/>
    <s v="Calculated"/>
    <n v="0"/>
    <s v="N"/>
    <n v="3545.21"/>
  </r>
  <r>
    <m/>
    <m/>
    <m/>
    <m/>
    <m/>
    <m/>
    <d v="2026-09-30T00:00:00"/>
    <s v="00"/>
    <m/>
    <x v="2"/>
    <x v="2"/>
    <n v="11.15"/>
    <s v="After-Tax"/>
    <s v="Calculated"/>
    <n v="0"/>
    <s v="N"/>
    <n v="3545.21"/>
  </r>
  <r>
    <m/>
    <m/>
    <m/>
    <m/>
    <m/>
    <m/>
    <d v="2026-09-30T00:00:00"/>
    <s v="00"/>
    <m/>
    <x v="3"/>
    <x v="3"/>
    <n v="9.36"/>
    <s v="After-Tax"/>
    <s v="Calculated"/>
    <n v="0"/>
    <s v="N"/>
    <n v="3545.21"/>
  </r>
  <r>
    <m/>
    <m/>
    <m/>
    <m/>
    <m/>
    <m/>
    <d v="2026-09-30T00:00:00"/>
    <s v="00"/>
    <m/>
    <x v="6"/>
    <x v="6"/>
    <n v="11.45"/>
    <s v="Nontaxable"/>
    <s v="Calculated"/>
    <n v="0"/>
    <s v="N"/>
    <n v="3545.21"/>
  </r>
  <r>
    <m/>
    <m/>
    <m/>
    <m/>
    <m/>
    <m/>
    <d v="2026-09-30T00:00:00"/>
    <s v="00"/>
    <m/>
    <x v="7"/>
    <x v="7"/>
    <n v="11.15"/>
    <s v="Nontaxable"/>
    <s v="Calculated"/>
    <n v="0"/>
    <s v="N"/>
    <n v="3545.21"/>
  </r>
  <r>
    <m/>
    <m/>
    <m/>
    <m/>
    <m/>
    <m/>
    <d v="2026-09-30T00:00:00"/>
    <s v="00"/>
    <m/>
    <x v="5"/>
    <x v="5"/>
    <n v="16.54"/>
    <s v="Nontaxable"/>
    <s v="Calculated"/>
    <n v="0"/>
    <s v="N"/>
    <n v="3545.21"/>
  </r>
  <r>
    <m/>
    <m/>
    <m/>
    <m/>
    <m/>
    <m/>
    <d v="2026-09-30T00:00:00"/>
    <s v="10"/>
    <s v="U"/>
    <x v="8"/>
    <x v="8"/>
    <n v="127"/>
    <s v="Before-Tax"/>
    <s v="Calculated"/>
    <n v="0"/>
    <s v="N"/>
    <n v="3545.21"/>
  </r>
  <r>
    <m/>
    <m/>
    <m/>
    <m/>
    <m/>
    <m/>
    <d v="2026-09-30T00:00:00"/>
    <s v="49"/>
    <s v="SAV02"/>
    <x v="11"/>
    <x v="11"/>
    <n v="106.36"/>
    <s v="Before-Tax"/>
    <s v="Calculated"/>
    <n v="0"/>
    <s v="N"/>
    <n v="3545.21"/>
  </r>
  <r>
    <m/>
    <m/>
    <m/>
    <m/>
    <m/>
    <m/>
    <d v="2026-09-30T00:00:00"/>
    <s v="60"/>
    <s v="FSA01"/>
    <x v="14"/>
    <x v="14"/>
    <n v="141.66999999999999"/>
    <s v="Before-Tax"/>
    <s v="Calculated"/>
    <n v="0"/>
    <s v="N"/>
    <n v="3545.21"/>
  </r>
  <r>
    <m/>
    <m/>
    <m/>
    <m/>
    <m/>
    <m/>
    <d v="2026-09-30T00:00:00"/>
    <s v="7Z"/>
    <s v="PER2"/>
    <x v="15"/>
    <x v="15"/>
    <n v="190.73"/>
    <s v="Before-Tax"/>
    <s v="Calculated"/>
    <n v="0"/>
    <s v="N"/>
    <n v="3545.21"/>
  </r>
  <r>
    <m/>
    <m/>
    <m/>
    <m/>
    <m/>
    <m/>
    <d v="2026-09-30T00:00:00"/>
    <s v="7Z"/>
    <s v="PER2"/>
    <x v="15"/>
    <x v="15"/>
    <n v="197.82"/>
    <s v="Nontaxable"/>
    <s v="Calculated"/>
    <n v="0"/>
    <s v="N"/>
    <n v="3545.21"/>
  </r>
  <r>
    <m/>
    <m/>
    <m/>
    <m/>
    <m/>
    <m/>
    <d v="2026-09-30T00:00:00"/>
    <s v="00"/>
    <m/>
    <x v="0"/>
    <x v="0"/>
    <n v="7.12"/>
    <s v="After-Tax"/>
    <s v="Calculated"/>
    <n v="0"/>
    <s v="N"/>
    <n v="1310.96"/>
  </r>
  <r>
    <m/>
    <m/>
    <m/>
    <m/>
    <m/>
    <m/>
    <d v="2026-09-30T00:00:00"/>
    <s v="00"/>
    <m/>
    <x v="2"/>
    <x v="2"/>
    <n v="11.15"/>
    <s v="After-Tax"/>
    <s v="Calculated"/>
    <n v="0"/>
    <s v="N"/>
    <n v="1310.96"/>
  </r>
  <r>
    <m/>
    <m/>
    <m/>
    <m/>
    <m/>
    <m/>
    <d v="2026-09-30T00:00:00"/>
    <s v="00"/>
    <m/>
    <x v="3"/>
    <x v="3"/>
    <n v="3.46"/>
    <s v="After-Tax"/>
    <s v="Calculated"/>
    <n v="0"/>
    <s v="N"/>
    <n v="1310.96"/>
  </r>
  <r>
    <m/>
    <m/>
    <m/>
    <m/>
    <m/>
    <m/>
    <d v="2026-09-30T00:00:00"/>
    <s v="00"/>
    <m/>
    <x v="5"/>
    <x v="5"/>
    <n v="16.54"/>
    <s v="Nontaxable"/>
    <s v="Calculated"/>
    <n v="0"/>
    <s v="N"/>
    <n v="1310.96"/>
  </r>
  <r>
    <m/>
    <m/>
    <m/>
    <m/>
    <m/>
    <m/>
    <d v="2026-09-30T00:00:00"/>
    <s v="00"/>
    <m/>
    <x v="6"/>
    <x v="6"/>
    <n v="4.2300000000000004"/>
    <s v="Nontaxable"/>
    <s v="Calculated"/>
    <n v="0"/>
    <s v="N"/>
    <n v="1310.96"/>
  </r>
  <r>
    <m/>
    <m/>
    <m/>
    <m/>
    <m/>
    <m/>
    <d v="2026-09-30T00:00:00"/>
    <s v="00"/>
    <m/>
    <x v="7"/>
    <x v="7"/>
    <n v="11.15"/>
    <s v="Nontaxable"/>
    <s v="Calculated"/>
    <n v="0"/>
    <s v="N"/>
    <n v="1310.96"/>
  </r>
  <r>
    <m/>
    <m/>
    <m/>
    <m/>
    <m/>
    <m/>
    <d v="2026-09-30T00:00:00"/>
    <s v="31"/>
    <s v="OLTD11"/>
    <x v="9"/>
    <x v="9"/>
    <n v="6.62"/>
    <s v="After-Tax"/>
    <s v="Calculated"/>
    <n v="0"/>
    <s v="N"/>
    <n v="1310.96"/>
  </r>
  <r>
    <m/>
    <m/>
    <m/>
    <m/>
    <m/>
    <m/>
    <d v="2026-09-30T00:00:00"/>
    <s v="7Z"/>
    <s v="PER2"/>
    <x v="15"/>
    <x v="15"/>
    <n v="70.53"/>
    <s v="Before-Tax"/>
    <s v="Calculated"/>
    <n v="0"/>
    <s v="N"/>
    <n v="1310.96"/>
  </r>
  <r>
    <m/>
    <m/>
    <m/>
    <m/>
    <m/>
    <m/>
    <d v="2026-09-30T00:00:00"/>
    <s v="7Z"/>
    <s v="PER2"/>
    <x v="15"/>
    <x v="15"/>
    <n v="73.150000000000006"/>
    <s v="Nontaxable"/>
    <s v="Calculated"/>
    <n v="0"/>
    <s v="N"/>
    <n v="1310.96"/>
  </r>
  <r>
    <m/>
    <m/>
    <m/>
    <m/>
    <m/>
    <m/>
    <d v="2026-09-30T00:00:00"/>
    <s v="00"/>
    <m/>
    <x v="2"/>
    <x v="2"/>
    <n v="11.15"/>
    <s v="After-Tax"/>
    <s v="Calculated"/>
    <n v="0"/>
    <s v="N"/>
    <n v="4078.07"/>
  </r>
  <r>
    <m/>
    <m/>
    <m/>
    <m/>
    <m/>
    <m/>
    <d v="2026-09-30T00:00:00"/>
    <s v="00"/>
    <m/>
    <x v="3"/>
    <x v="3"/>
    <n v="10.77"/>
    <s v="After-Tax"/>
    <s v="Calculated"/>
    <n v="0"/>
    <s v="N"/>
    <n v="4078.07"/>
  </r>
  <r>
    <m/>
    <m/>
    <m/>
    <m/>
    <m/>
    <m/>
    <d v="2026-09-30T00:00:00"/>
    <s v="00"/>
    <m/>
    <x v="0"/>
    <x v="0"/>
    <n v="22.14"/>
    <s v="After-Tax"/>
    <s v="Calculated"/>
    <n v="0"/>
    <s v="N"/>
    <n v="4078.07"/>
  </r>
  <r>
    <m/>
    <m/>
    <m/>
    <m/>
    <m/>
    <m/>
    <d v="2026-09-30T00:00:00"/>
    <s v="00"/>
    <m/>
    <x v="21"/>
    <x v="21"/>
    <n v="12.5"/>
    <s v="After-Tax"/>
    <s v="Calculated"/>
    <n v="0"/>
    <s v="N"/>
    <n v="4078.07"/>
  </r>
  <r>
    <m/>
    <m/>
    <m/>
    <m/>
    <m/>
    <m/>
    <d v="2026-09-30T00:00:00"/>
    <s v="00"/>
    <m/>
    <x v="7"/>
    <x v="7"/>
    <n v="11.15"/>
    <s v="Nontaxable"/>
    <s v="Calculated"/>
    <n v="0"/>
    <s v="N"/>
    <n v="4078.07"/>
  </r>
  <r>
    <m/>
    <m/>
    <m/>
    <m/>
    <m/>
    <m/>
    <d v="2026-09-30T00:00:00"/>
    <s v="00"/>
    <m/>
    <x v="5"/>
    <x v="5"/>
    <n v="16.54"/>
    <s v="Nontaxable"/>
    <s v="Calculated"/>
    <n v="0"/>
    <s v="N"/>
    <n v="4078.07"/>
  </r>
  <r>
    <m/>
    <m/>
    <m/>
    <m/>
    <m/>
    <m/>
    <d v="2026-09-30T00:00:00"/>
    <s v="00"/>
    <m/>
    <x v="4"/>
    <x v="4"/>
    <n v="5.3"/>
    <s v="Nontaxable"/>
    <s v="Calculated"/>
    <n v="0"/>
    <s v="N"/>
    <n v="4078.07"/>
  </r>
  <r>
    <m/>
    <m/>
    <m/>
    <m/>
    <m/>
    <m/>
    <d v="2026-09-30T00:00:00"/>
    <s v="00"/>
    <m/>
    <x v="6"/>
    <x v="6"/>
    <n v="13.17"/>
    <s v="Nontaxable"/>
    <s v="Calculated"/>
    <n v="0"/>
    <s v="N"/>
    <n v="4078.07"/>
  </r>
  <r>
    <m/>
    <m/>
    <m/>
    <m/>
    <m/>
    <m/>
    <d v="2026-09-30T00:00:00"/>
    <s v="31"/>
    <s v="OLTD03"/>
    <x v="9"/>
    <x v="9"/>
    <n v="19.47"/>
    <s v="After-Tax"/>
    <s v="Calculated"/>
    <n v="0"/>
    <s v="N"/>
    <n v="4078.07"/>
  </r>
  <r>
    <m/>
    <m/>
    <m/>
    <m/>
    <m/>
    <m/>
    <d v="2026-09-30T00:00:00"/>
    <s v="49"/>
    <s v="SAV02"/>
    <x v="11"/>
    <x v="11"/>
    <n v="122.34"/>
    <s v="Before-Tax"/>
    <s v="Calculated"/>
    <n v="0"/>
    <s v="N"/>
    <n v="4078.07"/>
  </r>
  <r>
    <m/>
    <m/>
    <m/>
    <m/>
    <m/>
    <m/>
    <d v="2026-09-30T00:00:00"/>
    <s v="7X"/>
    <s v="SBRP3"/>
    <x v="10"/>
    <x v="10"/>
    <n v="407.81"/>
    <s v="Before-Tax"/>
    <s v="Calculated"/>
    <n v="0"/>
    <s v="N"/>
    <n v="4078.07"/>
  </r>
  <r>
    <m/>
    <m/>
    <m/>
    <m/>
    <m/>
    <m/>
    <d v="2026-09-30T00:00:00"/>
    <s v="7X"/>
    <s v="SBRP3"/>
    <x v="10"/>
    <x v="10"/>
    <n v="407.81"/>
    <s v="Nontaxable"/>
    <s v="Calculated"/>
    <n v="0"/>
    <s v="N"/>
    <n v="4078.07"/>
  </r>
  <r>
    <m/>
    <m/>
    <m/>
    <m/>
    <m/>
    <m/>
    <d v="2026-09-30T00:00:00"/>
    <s v="00"/>
    <m/>
    <x v="0"/>
    <x v="0"/>
    <n v="25.51"/>
    <s v="After-Tax"/>
    <s v="Calculated"/>
    <n v="0"/>
    <s v="N"/>
    <n v="4698.05"/>
  </r>
  <r>
    <m/>
    <m/>
    <m/>
    <m/>
    <m/>
    <m/>
    <d v="2026-09-30T00:00:00"/>
    <s v="00"/>
    <m/>
    <x v="1"/>
    <x v="1"/>
    <n v="57.42"/>
    <s v="After-Tax"/>
    <s v="Calculated"/>
    <n v="0"/>
    <s v="N"/>
    <n v="4698.05"/>
  </r>
  <r>
    <m/>
    <m/>
    <m/>
    <m/>
    <m/>
    <m/>
    <d v="2026-09-30T00:00:00"/>
    <s v="00"/>
    <m/>
    <x v="2"/>
    <x v="2"/>
    <n v="11.15"/>
    <s v="After-Tax"/>
    <s v="Calculated"/>
    <n v="0"/>
    <s v="N"/>
    <n v="4698.05"/>
  </r>
  <r>
    <m/>
    <m/>
    <m/>
    <m/>
    <m/>
    <m/>
    <d v="2026-09-30T00:00:00"/>
    <s v="00"/>
    <m/>
    <x v="3"/>
    <x v="3"/>
    <n v="12.4"/>
    <s v="After-Tax"/>
    <s v="Calculated"/>
    <n v="0"/>
    <s v="N"/>
    <n v="4698.05"/>
  </r>
  <r>
    <m/>
    <m/>
    <m/>
    <m/>
    <m/>
    <m/>
    <d v="2026-09-30T00:00:00"/>
    <s v="00"/>
    <m/>
    <x v="6"/>
    <x v="6"/>
    <n v="15.17"/>
    <s v="Nontaxable"/>
    <s v="Calculated"/>
    <n v="0"/>
    <s v="N"/>
    <n v="4698.05"/>
  </r>
  <r>
    <m/>
    <m/>
    <m/>
    <m/>
    <m/>
    <m/>
    <d v="2026-09-30T00:00:00"/>
    <s v="00"/>
    <m/>
    <x v="7"/>
    <x v="7"/>
    <n v="11.15"/>
    <s v="Nontaxable"/>
    <s v="Calculated"/>
    <n v="0"/>
    <s v="N"/>
    <n v="4698.05"/>
  </r>
  <r>
    <m/>
    <m/>
    <m/>
    <m/>
    <m/>
    <m/>
    <d v="2026-09-30T00:00:00"/>
    <s v="00"/>
    <m/>
    <x v="5"/>
    <x v="5"/>
    <n v="16.54"/>
    <s v="Nontaxable"/>
    <s v="Calculated"/>
    <n v="0"/>
    <s v="N"/>
    <n v="4698.05"/>
  </r>
  <r>
    <m/>
    <m/>
    <m/>
    <m/>
    <m/>
    <m/>
    <d v="2026-09-30T00:00:00"/>
    <s v="00"/>
    <m/>
    <x v="4"/>
    <x v="4"/>
    <n v="6.11"/>
    <s v="Nontaxable"/>
    <s v="Calculated"/>
    <n v="0"/>
    <s v="N"/>
    <n v="4698.05"/>
  </r>
  <r>
    <m/>
    <m/>
    <m/>
    <m/>
    <m/>
    <m/>
    <d v="2026-09-30T00:00:00"/>
    <s v="10"/>
    <s v="U"/>
    <x v="8"/>
    <x v="8"/>
    <n v="72.5"/>
    <s v="Before-Tax"/>
    <s v="Calculated"/>
    <n v="0"/>
    <s v="N"/>
    <n v="4698.05"/>
  </r>
  <r>
    <m/>
    <m/>
    <m/>
    <m/>
    <m/>
    <m/>
    <d v="2026-09-30T00:00:00"/>
    <s v="7X"/>
    <s v="SBRP3"/>
    <x v="10"/>
    <x v="10"/>
    <n v="469.81"/>
    <s v="Before-Tax"/>
    <s v="Calculated"/>
    <n v="0"/>
    <s v="N"/>
    <n v="4698.05"/>
  </r>
  <r>
    <m/>
    <m/>
    <m/>
    <m/>
    <m/>
    <m/>
    <d v="2026-09-30T00:00:00"/>
    <s v="7X"/>
    <s v="SBRP3"/>
    <x v="10"/>
    <x v="10"/>
    <n v="469.81"/>
    <s v="Nontaxable"/>
    <s v="Calculated"/>
    <n v="0"/>
    <s v="N"/>
    <n v="4698.05"/>
  </r>
  <r>
    <m/>
    <m/>
    <m/>
    <m/>
    <m/>
    <m/>
    <d v="2026-09-30T00:00:00"/>
    <s v="00"/>
    <m/>
    <x v="2"/>
    <x v="2"/>
    <n v="3.25"/>
    <s v="After-Tax"/>
    <s v="Calculated"/>
    <n v="0"/>
    <s v="N"/>
    <n v="1433.13"/>
  </r>
  <r>
    <m/>
    <m/>
    <m/>
    <m/>
    <m/>
    <m/>
    <d v="2026-09-30T00:00:00"/>
    <s v="00"/>
    <m/>
    <x v="3"/>
    <x v="3"/>
    <n v="3.78"/>
    <s v="After-Tax"/>
    <s v="Calculated"/>
    <n v="0"/>
    <s v="N"/>
    <n v="1433.13"/>
  </r>
  <r>
    <m/>
    <m/>
    <m/>
    <m/>
    <m/>
    <m/>
    <d v="2026-09-30T00:00:00"/>
    <s v="00"/>
    <m/>
    <x v="21"/>
    <x v="21"/>
    <n v="10"/>
    <s v="After-Tax"/>
    <s v="Calculated"/>
    <n v="0"/>
    <s v="N"/>
    <n v="1433.13"/>
  </r>
  <r>
    <m/>
    <m/>
    <m/>
    <m/>
    <m/>
    <m/>
    <d v="2026-09-30T00:00:00"/>
    <s v="00"/>
    <m/>
    <x v="0"/>
    <x v="0"/>
    <n v="7.78"/>
    <s v="After-Tax"/>
    <s v="Calculated"/>
    <n v="0"/>
    <s v="N"/>
    <n v="1433.13"/>
  </r>
  <r>
    <m/>
    <m/>
    <m/>
    <m/>
    <m/>
    <m/>
    <d v="2026-09-30T00:00:00"/>
    <s v="00"/>
    <m/>
    <x v="7"/>
    <x v="7"/>
    <n v="3.25"/>
    <s v="Nontaxable"/>
    <s v="Calculated"/>
    <n v="0"/>
    <s v="N"/>
    <n v="1433.13"/>
  </r>
  <r>
    <m/>
    <m/>
    <m/>
    <m/>
    <m/>
    <m/>
    <d v="2026-09-30T00:00:00"/>
    <s v="00"/>
    <m/>
    <x v="5"/>
    <x v="5"/>
    <n v="4.82"/>
    <s v="Nontaxable"/>
    <s v="Calculated"/>
    <n v="0"/>
    <s v="N"/>
    <n v="1433.13"/>
  </r>
  <r>
    <m/>
    <m/>
    <m/>
    <m/>
    <m/>
    <m/>
    <d v="2026-09-30T00:00:00"/>
    <s v="00"/>
    <m/>
    <x v="4"/>
    <x v="4"/>
    <n v="1.86"/>
    <s v="Nontaxable"/>
    <s v="Calculated"/>
    <n v="0"/>
    <s v="N"/>
    <n v="1433.13"/>
  </r>
  <r>
    <m/>
    <m/>
    <m/>
    <m/>
    <m/>
    <m/>
    <d v="2026-09-30T00:00:00"/>
    <s v="00"/>
    <m/>
    <x v="6"/>
    <x v="6"/>
    <n v="4.63"/>
    <s v="Nontaxable"/>
    <s v="Calculated"/>
    <n v="0"/>
    <s v="N"/>
    <n v="1433.13"/>
  </r>
  <r>
    <m/>
    <m/>
    <m/>
    <m/>
    <m/>
    <m/>
    <d v="2026-09-30T00:00:00"/>
    <s v="7X"/>
    <s v="SBRP3"/>
    <x v="10"/>
    <x v="10"/>
    <n v="143.31"/>
    <s v="Before-Tax"/>
    <s v="Calculated"/>
    <n v="0"/>
    <s v="N"/>
    <n v="1433.13"/>
  </r>
  <r>
    <m/>
    <m/>
    <m/>
    <m/>
    <m/>
    <m/>
    <d v="2026-09-30T00:00:00"/>
    <s v="7X"/>
    <s v="SBRP3"/>
    <x v="10"/>
    <x v="10"/>
    <n v="143.31"/>
    <s v="Nontaxable"/>
    <s v="Calculated"/>
    <n v="0"/>
    <s v="N"/>
    <n v="1433.13"/>
  </r>
  <r>
    <m/>
    <m/>
    <m/>
    <m/>
    <m/>
    <m/>
    <d v="2026-09-30T00:00:00"/>
    <s v="00"/>
    <m/>
    <x v="0"/>
    <x v="0"/>
    <n v="14.45"/>
    <s v="After-Tax"/>
    <s v="Calculated"/>
    <n v="0"/>
    <s v="N"/>
    <n v="2661.53"/>
  </r>
  <r>
    <m/>
    <m/>
    <m/>
    <m/>
    <m/>
    <m/>
    <d v="2026-09-30T00:00:00"/>
    <s v="00"/>
    <m/>
    <x v="2"/>
    <x v="2"/>
    <n v="6.03"/>
    <s v="After-Tax"/>
    <s v="Calculated"/>
    <n v="0"/>
    <s v="N"/>
    <n v="2661.53"/>
  </r>
  <r>
    <m/>
    <m/>
    <m/>
    <m/>
    <m/>
    <m/>
    <d v="2026-09-30T00:00:00"/>
    <s v="00"/>
    <m/>
    <x v="3"/>
    <x v="3"/>
    <n v="7.03"/>
    <s v="After-Tax"/>
    <s v="Calculated"/>
    <n v="0"/>
    <s v="N"/>
    <n v="2661.53"/>
  </r>
  <r>
    <m/>
    <m/>
    <m/>
    <m/>
    <m/>
    <m/>
    <d v="2026-09-30T00:00:00"/>
    <s v="00"/>
    <m/>
    <x v="6"/>
    <x v="6"/>
    <n v="8.6"/>
    <s v="Nontaxable"/>
    <s v="Calculated"/>
    <n v="0"/>
    <s v="N"/>
    <n v="2661.53"/>
  </r>
  <r>
    <m/>
    <m/>
    <m/>
    <m/>
    <m/>
    <m/>
    <d v="2026-09-30T00:00:00"/>
    <s v="00"/>
    <m/>
    <x v="7"/>
    <x v="7"/>
    <n v="6.03"/>
    <s v="Nontaxable"/>
    <s v="Calculated"/>
    <n v="0"/>
    <s v="N"/>
    <n v="2661.53"/>
  </r>
  <r>
    <m/>
    <m/>
    <m/>
    <m/>
    <m/>
    <m/>
    <d v="2026-09-30T00:00:00"/>
    <s v="00"/>
    <m/>
    <x v="5"/>
    <x v="5"/>
    <n v="8.9499999999999993"/>
    <s v="Nontaxable"/>
    <s v="Calculated"/>
    <n v="0"/>
    <s v="N"/>
    <n v="2661.53"/>
  </r>
  <r>
    <m/>
    <m/>
    <m/>
    <m/>
    <m/>
    <m/>
    <d v="2026-09-30T00:00:00"/>
    <s v="00"/>
    <m/>
    <x v="2"/>
    <x v="2"/>
    <n v="11.15"/>
    <s v="After-Tax"/>
    <s v="Calculated"/>
    <n v="0"/>
    <s v="N"/>
    <n v="2458.42"/>
  </r>
  <r>
    <m/>
    <m/>
    <m/>
    <m/>
    <m/>
    <m/>
    <d v="2026-09-30T00:00:00"/>
    <s v="00"/>
    <m/>
    <x v="3"/>
    <x v="3"/>
    <n v="6.49"/>
    <s v="After-Tax"/>
    <s v="Calculated"/>
    <n v="0"/>
    <s v="N"/>
    <n v="2458.42"/>
  </r>
  <r>
    <m/>
    <m/>
    <m/>
    <m/>
    <m/>
    <m/>
    <d v="2026-09-30T00:00:00"/>
    <s v="00"/>
    <m/>
    <x v="0"/>
    <x v="0"/>
    <n v="13.35"/>
    <s v="After-Tax"/>
    <s v="Calculated"/>
    <n v="0"/>
    <s v="N"/>
    <n v="2458.42"/>
  </r>
  <r>
    <m/>
    <m/>
    <m/>
    <m/>
    <m/>
    <m/>
    <d v="2026-09-30T00:00:00"/>
    <s v="00"/>
    <m/>
    <x v="31"/>
    <x v="31"/>
    <n v="36.880000000000003"/>
    <s v="After-Tax"/>
    <s v="Calculated"/>
    <n v="0"/>
    <s v="N"/>
    <n v="2458.42"/>
  </r>
  <r>
    <m/>
    <m/>
    <m/>
    <m/>
    <m/>
    <m/>
    <d v="2026-09-30T00:00:00"/>
    <s v="00"/>
    <m/>
    <x v="20"/>
    <x v="20"/>
    <n v="86.67"/>
    <s v="Before-Tax"/>
    <s v="Calculated"/>
    <n v="0"/>
    <s v="N"/>
    <n v="2458.42"/>
  </r>
  <r>
    <m/>
    <m/>
    <m/>
    <m/>
    <m/>
    <m/>
    <d v="2026-09-30T00:00:00"/>
    <s v="00"/>
    <m/>
    <x v="7"/>
    <x v="7"/>
    <n v="11.15"/>
    <s v="Nontaxable"/>
    <s v="Calculated"/>
    <n v="0"/>
    <s v="N"/>
    <n v="2458.42"/>
  </r>
  <r>
    <m/>
    <m/>
    <m/>
    <m/>
    <m/>
    <m/>
    <d v="2026-09-30T00:00:00"/>
    <s v="00"/>
    <m/>
    <x v="5"/>
    <x v="5"/>
    <n v="16.54"/>
    <s v="Nontaxable"/>
    <s v="Calculated"/>
    <n v="0"/>
    <s v="N"/>
    <n v="2458.42"/>
  </r>
  <r>
    <m/>
    <m/>
    <m/>
    <m/>
    <m/>
    <m/>
    <d v="2026-09-30T00:00:00"/>
    <s v="00"/>
    <m/>
    <x v="6"/>
    <x v="6"/>
    <n v="7.94"/>
    <s v="Nontaxable"/>
    <s v="Calculated"/>
    <n v="0"/>
    <s v="N"/>
    <n v="2458.42"/>
  </r>
  <r>
    <m/>
    <m/>
    <m/>
    <m/>
    <m/>
    <m/>
    <d v="2026-09-30T00:00:00"/>
    <s v="10"/>
    <s v="U"/>
    <x v="8"/>
    <x v="8"/>
    <n v="72.5"/>
    <s v="Before-Tax"/>
    <s v="Calculated"/>
    <n v="0"/>
    <s v="N"/>
    <n v="2458.42"/>
  </r>
  <r>
    <m/>
    <m/>
    <m/>
    <m/>
    <m/>
    <m/>
    <d v="2026-09-30T00:00:00"/>
    <s v="31"/>
    <s v="OLTD11"/>
    <x v="9"/>
    <x v="9"/>
    <n v="9.25"/>
    <s v="After-Tax"/>
    <s v="Calculated"/>
    <n v="0"/>
    <s v="N"/>
    <n v="2458.42"/>
  </r>
  <r>
    <m/>
    <m/>
    <m/>
    <m/>
    <m/>
    <m/>
    <d v="2026-09-30T00:00:00"/>
    <s v="49"/>
    <s v="SAV02"/>
    <x v="11"/>
    <x v="11"/>
    <n v="73.75"/>
    <s v="Before-Tax"/>
    <s v="Calculated"/>
    <n v="0"/>
    <s v="N"/>
    <n v="2458.42"/>
  </r>
  <r>
    <m/>
    <m/>
    <m/>
    <m/>
    <m/>
    <m/>
    <d v="2026-09-30T00:00:00"/>
    <s v="7Z"/>
    <s v="PER2"/>
    <x v="15"/>
    <x v="15"/>
    <n v="132.26"/>
    <s v="Before-Tax"/>
    <s v="Calculated"/>
    <n v="0"/>
    <s v="N"/>
    <n v="2458.42"/>
  </r>
  <r>
    <m/>
    <m/>
    <m/>
    <m/>
    <m/>
    <m/>
    <d v="2026-09-30T00:00:00"/>
    <s v="7Z"/>
    <s v="PER2"/>
    <x v="15"/>
    <x v="15"/>
    <n v="137.18"/>
    <s v="Nontaxable"/>
    <s v="Calculated"/>
    <n v="0"/>
    <s v="N"/>
    <n v="2458.42"/>
  </r>
  <r>
    <m/>
    <m/>
    <m/>
    <m/>
    <m/>
    <m/>
    <d v="2026-09-30T00:00:00"/>
    <s v="00"/>
    <m/>
    <x v="2"/>
    <x v="2"/>
    <n v="0"/>
    <s v="After-Tax"/>
    <s v="Calculated"/>
    <n v="0"/>
    <s v="N"/>
    <n v="0"/>
  </r>
  <r>
    <m/>
    <m/>
    <m/>
    <m/>
    <m/>
    <m/>
    <d v="2026-09-30T00:00:00"/>
    <s v="00"/>
    <m/>
    <x v="17"/>
    <x v="17"/>
    <n v="0"/>
    <s v="After-Tax"/>
    <s v="Calculated"/>
    <n v="0"/>
    <s v="N"/>
    <n v="0"/>
  </r>
  <r>
    <m/>
    <m/>
    <m/>
    <m/>
    <m/>
    <m/>
    <d v="2026-09-30T00:00:00"/>
    <s v="00"/>
    <m/>
    <x v="5"/>
    <x v="5"/>
    <n v="16.54"/>
    <s v="Nontaxable"/>
    <s v="Calculated"/>
    <n v="0"/>
    <s v="N"/>
    <n v="0"/>
  </r>
  <r>
    <m/>
    <m/>
    <m/>
    <m/>
    <m/>
    <m/>
    <d v="2026-09-30T00:00:00"/>
    <s v="00"/>
    <m/>
    <x v="7"/>
    <x v="7"/>
    <n v="11.15"/>
    <s v="Nontaxable"/>
    <s v="Calculated"/>
    <n v="0"/>
    <s v="N"/>
    <n v="0"/>
  </r>
  <r>
    <m/>
    <m/>
    <m/>
    <m/>
    <m/>
    <m/>
    <d v="2026-09-30T00:00:00"/>
    <s v="10"/>
    <s v="U"/>
    <x v="8"/>
    <x v="8"/>
    <n v="0"/>
    <s v="Before-Tax"/>
    <s v="Calculated"/>
    <n v="0"/>
    <s v="N"/>
    <n v="0"/>
  </r>
  <r>
    <m/>
    <m/>
    <m/>
    <m/>
    <m/>
    <m/>
    <d v="2026-09-30T00:00:00"/>
    <s v="00"/>
    <m/>
    <x v="2"/>
    <x v="2"/>
    <n v="1.45"/>
    <s v="After-Tax"/>
    <s v="Calculated"/>
    <n v="0"/>
    <s v="N"/>
    <n v="585.41"/>
  </r>
  <r>
    <m/>
    <m/>
    <m/>
    <m/>
    <m/>
    <m/>
    <d v="2026-09-30T00:00:00"/>
    <s v="00"/>
    <m/>
    <x v="0"/>
    <x v="0"/>
    <n v="3.18"/>
    <s v="After-Tax"/>
    <s v="Calculated"/>
    <n v="0"/>
    <s v="N"/>
    <n v="585.41"/>
  </r>
  <r>
    <m/>
    <m/>
    <m/>
    <m/>
    <m/>
    <m/>
    <d v="2026-09-30T00:00:00"/>
    <s v="00"/>
    <m/>
    <x v="3"/>
    <x v="3"/>
    <n v="1.55"/>
    <s v="After-Tax"/>
    <s v="Calculated"/>
    <n v="0"/>
    <s v="N"/>
    <n v="585.41"/>
  </r>
  <r>
    <m/>
    <m/>
    <m/>
    <m/>
    <m/>
    <m/>
    <d v="2026-09-30T00:00:00"/>
    <s v="00"/>
    <m/>
    <x v="6"/>
    <x v="6"/>
    <n v="1.89"/>
    <s v="Nontaxable"/>
    <s v="Calculated"/>
    <n v="0"/>
    <s v="N"/>
    <n v="585.41"/>
  </r>
  <r>
    <m/>
    <m/>
    <m/>
    <m/>
    <m/>
    <m/>
    <d v="2026-09-30T00:00:00"/>
    <s v="00"/>
    <m/>
    <x v="5"/>
    <x v="5"/>
    <n v="2.15"/>
    <s v="Nontaxable"/>
    <s v="Calculated"/>
    <n v="0"/>
    <s v="N"/>
    <n v="585.41"/>
  </r>
  <r>
    <m/>
    <m/>
    <m/>
    <m/>
    <m/>
    <m/>
    <d v="2026-09-30T00:00:00"/>
    <s v="00"/>
    <m/>
    <x v="7"/>
    <x v="7"/>
    <n v="1.45"/>
    <s v="Nontaxable"/>
    <s v="Calculated"/>
    <n v="0"/>
    <s v="N"/>
    <n v="585.41"/>
  </r>
  <r>
    <m/>
    <m/>
    <m/>
    <m/>
    <m/>
    <m/>
    <d v="2026-09-30T00:00:00"/>
    <s v="00"/>
    <m/>
    <x v="0"/>
    <x v="0"/>
    <n v="28.46"/>
    <s v="After-Tax"/>
    <s v="Calculated"/>
    <n v="0"/>
    <s v="N"/>
    <n v="5241.84"/>
  </r>
  <r>
    <m/>
    <m/>
    <m/>
    <m/>
    <m/>
    <m/>
    <d v="2026-09-30T00:00:00"/>
    <s v="00"/>
    <m/>
    <x v="3"/>
    <x v="3"/>
    <n v="13.84"/>
    <s v="After-Tax"/>
    <s v="Calculated"/>
    <n v="0"/>
    <s v="N"/>
    <n v="5241.84"/>
  </r>
  <r>
    <m/>
    <m/>
    <m/>
    <m/>
    <m/>
    <m/>
    <d v="2026-09-30T00:00:00"/>
    <s v="00"/>
    <m/>
    <x v="1"/>
    <x v="1"/>
    <n v="57.42"/>
    <s v="After-Tax"/>
    <s v="Calculated"/>
    <n v="0"/>
    <s v="N"/>
    <n v="5241.84"/>
  </r>
  <r>
    <m/>
    <m/>
    <m/>
    <m/>
    <m/>
    <m/>
    <d v="2026-09-30T00:00:00"/>
    <s v="00"/>
    <m/>
    <x v="2"/>
    <x v="2"/>
    <n v="11.15"/>
    <s v="After-Tax"/>
    <s v="Calculated"/>
    <n v="0"/>
    <s v="N"/>
    <n v="5241.84"/>
  </r>
  <r>
    <m/>
    <m/>
    <m/>
    <m/>
    <m/>
    <m/>
    <d v="2026-09-30T00:00:00"/>
    <s v="00"/>
    <m/>
    <x v="13"/>
    <x v="13"/>
    <n v="45.1"/>
    <s v="After-Tax"/>
    <s v="Calculated"/>
    <n v="0"/>
    <s v="N"/>
    <n v="5241.84"/>
  </r>
  <r>
    <m/>
    <m/>
    <m/>
    <m/>
    <m/>
    <m/>
    <d v="2026-09-30T00:00:00"/>
    <s v="00"/>
    <m/>
    <x v="7"/>
    <x v="7"/>
    <n v="11.15"/>
    <s v="Nontaxable"/>
    <s v="Calculated"/>
    <n v="0"/>
    <s v="N"/>
    <n v="5241.84"/>
  </r>
  <r>
    <m/>
    <m/>
    <m/>
    <m/>
    <m/>
    <m/>
    <d v="2026-09-30T00:00:00"/>
    <s v="00"/>
    <m/>
    <x v="5"/>
    <x v="5"/>
    <n v="16.54"/>
    <s v="Nontaxable"/>
    <s v="Calculated"/>
    <n v="0"/>
    <s v="N"/>
    <n v="5241.84"/>
  </r>
  <r>
    <m/>
    <m/>
    <m/>
    <m/>
    <m/>
    <m/>
    <d v="2026-09-30T00:00:00"/>
    <s v="00"/>
    <m/>
    <x v="4"/>
    <x v="4"/>
    <n v="6.81"/>
    <s v="Nontaxable"/>
    <s v="Calculated"/>
    <n v="0"/>
    <s v="N"/>
    <n v="5241.84"/>
  </r>
  <r>
    <m/>
    <m/>
    <m/>
    <m/>
    <m/>
    <m/>
    <d v="2026-09-30T00:00:00"/>
    <s v="00"/>
    <m/>
    <x v="6"/>
    <x v="6"/>
    <n v="16.93"/>
    <s v="Nontaxable"/>
    <s v="Calculated"/>
    <n v="0"/>
    <s v="N"/>
    <n v="5241.84"/>
  </r>
  <r>
    <m/>
    <m/>
    <m/>
    <m/>
    <m/>
    <m/>
    <d v="2026-09-30T00:00:00"/>
    <s v="10"/>
    <s v="CH"/>
    <x v="32"/>
    <x v="32"/>
    <n v="12.5"/>
    <s v="Before-Tax"/>
    <s v="Calculated"/>
    <n v="0"/>
    <s v="N"/>
    <n v="5241.84"/>
  </r>
  <r>
    <m/>
    <m/>
    <m/>
    <m/>
    <m/>
    <m/>
    <d v="2026-09-30T00:00:00"/>
    <s v="31"/>
    <s v="OLTD03"/>
    <x v="9"/>
    <x v="9"/>
    <n v="19.96"/>
    <s v="After-Tax"/>
    <s v="Calculated"/>
    <n v="0"/>
    <s v="N"/>
    <n v="5241.84"/>
  </r>
  <r>
    <m/>
    <m/>
    <m/>
    <m/>
    <m/>
    <m/>
    <d v="2026-09-30T00:00:00"/>
    <s v="49"/>
    <s v="SAV02"/>
    <x v="11"/>
    <x v="11"/>
    <n v="366.93"/>
    <s v="Before-Tax"/>
    <s v="Calculated"/>
    <n v="0"/>
    <s v="N"/>
    <n v="5241.84"/>
  </r>
  <r>
    <m/>
    <m/>
    <m/>
    <m/>
    <m/>
    <m/>
    <d v="2026-09-30T00:00:00"/>
    <s v="67"/>
    <s v="HSA01"/>
    <x v="26"/>
    <x v="26"/>
    <n v="-73.97"/>
    <s v="Before-Tax"/>
    <s v="Calculated"/>
    <n v="0"/>
    <s v="N"/>
    <n v="5241.84"/>
  </r>
  <r>
    <m/>
    <m/>
    <m/>
    <m/>
    <m/>
    <m/>
    <d v="2026-09-30T00:00:00"/>
    <s v="7X"/>
    <s v="SBRP3"/>
    <x v="10"/>
    <x v="10"/>
    <n v="524.17999999999995"/>
    <s v="Before-Tax"/>
    <s v="Calculated"/>
    <n v="0"/>
    <s v="N"/>
    <n v="5241.84"/>
  </r>
  <r>
    <m/>
    <m/>
    <m/>
    <m/>
    <m/>
    <m/>
    <d v="2026-09-30T00:00:00"/>
    <s v="7X"/>
    <s v="SBRP3"/>
    <x v="10"/>
    <x v="10"/>
    <n v="524.17999999999995"/>
    <s v="Nontaxable"/>
    <s v="Calculated"/>
    <n v="0"/>
    <s v="N"/>
    <n v="5241.84"/>
  </r>
  <r>
    <m/>
    <m/>
    <m/>
    <m/>
    <m/>
    <m/>
    <d v="2026-09-30T00:00:00"/>
    <s v="00"/>
    <m/>
    <x v="0"/>
    <x v="0"/>
    <n v="5.09"/>
    <s v="After-Tax"/>
    <s v="Calculated"/>
    <n v="0"/>
    <s v="N"/>
    <n v="936.67"/>
  </r>
  <r>
    <m/>
    <m/>
    <m/>
    <m/>
    <m/>
    <m/>
    <d v="2026-09-30T00:00:00"/>
    <s v="00"/>
    <m/>
    <x v="3"/>
    <x v="3"/>
    <n v="2.4700000000000002"/>
    <s v="After-Tax"/>
    <s v="Calculated"/>
    <n v="0"/>
    <s v="N"/>
    <n v="936.67"/>
  </r>
  <r>
    <m/>
    <m/>
    <m/>
    <m/>
    <m/>
    <m/>
    <d v="2026-09-30T00:00:00"/>
    <s v="00"/>
    <m/>
    <x v="2"/>
    <x v="2"/>
    <n v="2.3199999999999998"/>
    <s v="After-Tax"/>
    <s v="Calculated"/>
    <n v="0"/>
    <s v="N"/>
    <n v="936.67"/>
  </r>
  <r>
    <m/>
    <m/>
    <m/>
    <m/>
    <m/>
    <m/>
    <d v="2026-09-30T00:00:00"/>
    <s v="00"/>
    <m/>
    <x v="7"/>
    <x v="7"/>
    <n v="2.3199999999999998"/>
    <s v="Nontaxable"/>
    <s v="Calculated"/>
    <n v="0"/>
    <s v="N"/>
    <n v="936.67"/>
  </r>
  <r>
    <m/>
    <m/>
    <m/>
    <m/>
    <m/>
    <m/>
    <d v="2026-09-30T00:00:00"/>
    <s v="00"/>
    <m/>
    <x v="6"/>
    <x v="6"/>
    <n v="3.03"/>
    <s v="Nontaxable"/>
    <s v="Calculated"/>
    <n v="0"/>
    <s v="N"/>
    <n v="936.67"/>
  </r>
  <r>
    <m/>
    <m/>
    <m/>
    <m/>
    <m/>
    <m/>
    <d v="2026-09-30T00:00:00"/>
    <s v="00"/>
    <m/>
    <x v="5"/>
    <x v="5"/>
    <n v="3.44"/>
    <s v="Nontaxable"/>
    <s v="Calculated"/>
    <n v="0"/>
    <s v="N"/>
    <n v="936.67"/>
  </r>
  <r>
    <m/>
    <m/>
    <m/>
    <m/>
    <m/>
    <m/>
    <d v="2026-09-30T00:00:00"/>
    <s v="7Y"/>
    <s v="TRS2"/>
    <x v="33"/>
    <x v="33"/>
    <n v="70.62"/>
    <s v="Before-Tax"/>
    <s v="Calculated"/>
    <n v="0"/>
    <s v="N"/>
    <n v="936.67"/>
  </r>
  <r>
    <m/>
    <m/>
    <m/>
    <m/>
    <m/>
    <m/>
    <d v="2026-09-30T00:00:00"/>
    <s v="7Y"/>
    <s v="TRS2"/>
    <x v="33"/>
    <x v="33"/>
    <n v="72.5"/>
    <s v="Nontaxable"/>
    <s v="Calculated"/>
    <n v="0"/>
    <s v="N"/>
    <n v="936.67"/>
  </r>
  <r>
    <m/>
    <m/>
    <m/>
    <m/>
    <m/>
    <m/>
    <d v="2026-09-30T00:00:00"/>
    <s v="00"/>
    <m/>
    <x v="3"/>
    <x v="3"/>
    <n v="10.17"/>
    <s v="After-Tax"/>
    <s v="Calculated"/>
    <n v="0"/>
    <s v="N"/>
    <n v="3851.18"/>
  </r>
  <r>
    <m/>
    <m/>
    <m/>
    <m/>
    <m/>
    <m/>
    <d v="2026-09-30T00:00:00"/>
    <s v="00"/>
    <m/>
    <x v="2"/>
    <x v="2"/>
    <n v="11.15"/>
    <s v="After-Tax"/>
    <s v="Calculated"/>
    <n v="0"/>
    <s v="N"/>
    <n v="3851.18"/>
  </r>
  <r>
    <m/>
    <m/>
    <m/>
    <m/>
    <m/>
    <m/>
    <d v="2026-09-30T00:00:00"/>
    <s v="00"/>
    <m/>
    <x v="0"/>
    <x v="0"/>
    <n v="20.91"/>
    <s v="After-Tax"/>
    <s v="Calculated"/>
    <n v="0"/>
    <s v="N"/>
    <n v="3851.18"/>
  </r>
  <r>
    <m/>
    <m/>
    <m/>
    <m/>
    <m/>
    <m/>
    <d v="2026-09-30T00:00:00"/>
    <s v="00"/>
    <m/>
    <x v="6"/>
    <x v="6"/>
    <n v="12.44"/>
    <s v="Nontaxable"/>
    <s v="Calculated"/>
    <n v="0"/>
    <s v="N"/>
    <n v="3851.18"/>
  </r>
  <r>
    <m/>
    <m/>
    <m/>
    <m/>
    <m/>
    <m/>
    <d v="2026-09-30T00:00:00"/>
    <s v="00"/>
    <m/>
    <x v="7"/>
    <x v="7"/>
    <n v="11.15"/>
    <s v="Nontaxable"/>
    <s v="Calculated"/>
    <n v="0"/>
    <s v="N"/>
    <n v="3851.18"/>
  </r>
  <r>
    <m/>
    <m/>
    <m/>
    <m/>
    <m/>
    <m/>
    <d v="2026-09-30T00:00:00"/>
    <s v="00"/>
    <m/>
    <x v="5"/>
    <x v="5"/>
    <n v="16.54"/>
    <s v="Nontaxable"/>
    <s v="Calculated"/>
    <n v="0"/>
    <s v="N"/>
    <n v="3851.18"/>
  </r>
  <r>
    <m/>
    <m/>
    <m/>
    <m/>
    <m/>
    <m/>
    <d v="2026-09-30T00:00:00"/>
    <s v="10"/>
    <s v="C1"/>
    <x v="18"/>
    <x v="18"/>
    <n v="51"/>
    <s v="Before-Tax"/>
    <s v="Calculated"/>
    <n v="0"/>
    <s v="N"/>
    <n v="3851.18"/>
  </r>
  <r>
    <m/>
    <m/>
    <m/>
    <m/>
    <m/>
    <m/>
    <d v="2026-09-30T00:00:00"/>
    <s v="49"/>
    <s v="SAV02"/>
    <x v="11"/>
    <x v="11"/>
    <n v="115.54"/>
    <s v="Before-Tax"/>
    <s v="Calculated"/>
    <n v="0"/>
    <s v="N"/>
    <n v="3851.18"/>
  </r>
  <r>
    <m/>
    <m/>
    <m/>
    <m/>
    <m/>
    <m/>
    <d v="2026-09-30T00:00:00"/>
    <s v="7Z"/>
    <s v="PER2"/>
    <x v="15"/>
    <x v="15"/>
    <n v="207.19"/>
    <s v="Before-Tax"/>
    <s v="Calculated"/>
    <n v="0"/>
    <s v="N"/>
    <n v="3851.18"/>
  </r>
  <r>
    <m/>
    <m/>
    <m/>
    <m/>
    <m/>
    <m/>
    <d v="2026-09-30T00:00:00"/>
    <s v="7Z"/>
    <s v="PER2"/>
    <x v="15"/>
    <x v="15"/>
    <n v="214.9"/>
    <s v="Nontaxable"/>
    <s v="Calculated"/>
    <n v="0"/>
    <s v="N"/>
    <n v="3851.18"/>
  </r>
  <r>
    <m/>
    <m/>
    <m/>
    <m/>
    <m/>
    <m/>
    <d v="2026-09-30T00:00:00"/>
    <s v="00"/>
    <m/>
    <x v="0"/>
    <x v="0"/>
    <n v="15.75"/>
    <s v="After-Tax"/>
    <s v="Calculated"/>
    <n v="0"/>
    <s v="N"/>
    <n v="2900.54"/>
  </r>
  <r>
    <m/>
    <m/>
    <m/>
    <m/>
    <m/>
    <m/>
    <d v="2026-09-30T00:00:00"/>
    <s v="00"/>
    <m/>
    <x v="2"/>
    <x v="2"/>
    <n v="11.15"/>
    <s v="After-Tax"/>
    <s v="Calculated"/>
    <n v="0"/>
    <s v="N"/>
    <n v="2900.54"/>
  </r>
  <r>
    <m/>
    <m/>
    <m/>
    <m/>
    <m/>
    <m/>
    <d v="2026-09-30T00:00:00"/>
    <s v="00"/>
    <m/>
    <x v="3"/>
    <x v="3"/>
    <n v="7.66"/>
    <s v="After-Tax"/>
    <s v="Calculated"/>
    <n v="0"/>
    <s v="N"/>
    <n v="2900.54"/>
  </r>
  <r>
    <m/>
    <m/>
    <m/>
    <m/>
    <m/>
    <m/>
    <d v="2026-09-30T00:00:00"/>
    <s v="00"/>
    <m/>
    <x v="20"/>
    <x v="20"/>
    <n v="88.67"/>
    <s v="Before-Tax"/>
    <s v="Calculated"/>
    <n v="0"/>
    <s v="N"/>
    <n v="2900.54"/>
  </r>
  <r>
    <m/>
    <m/>
    <m/>
    <m/>
    <m/>
    <m/>
    <d v="2026-09-30T00:00:00"/>
    <s v="00"/>
    <m/>
    <x v="5"/>
    <x v="5"/>
    <n v="16.54"/>
    <s v="Nontaxable"/>
    <s v="Calculated"/>
    <n v="0"/>
    <s v="N"/>
    <n v="2900.54"/>
  </r>
  <r>
    <m/>
    <m/>
    <m/>
    <m/>
    <m/>
    <m/>
    <d v="2026-09-30T00:00:00"/>
    <s v="00"/>
    <m/>
    <x v="6"/>
    <x v="6"/>
    <n v="9.3699999999999992"/>
    <s v="Nontaxable"/>
    <s v="Calculated"/>
    <n v="0"/>
    <s v="N"/>
    <n v="2900.54"/>
  </r>
  <r>
    <m/>
    <m/>
    <m/>
    <m/>
    <m/>
    <m/>
    <d v="2026-09-30T00:00:00"/>
    <s v="00"/>
    <m/>
    <x v="7"/>
    <x v="7"/>
    <n v="11.15"/>
    <s v="Nontaxable"/>
    <s v="Calculated"/>
    <n v="0"/>
    <s v="N"/>
    <n v="2900.54"/>
  </r>
  <r>
    <m/>
    <m/>
    <m/>
    <m/>
    <m/>
    <m/>
    <d v="2026-09-30T00:00:00"/>
    <s v="10"/>
    <s v="UH"/>
    <x v="25"/>
    <x v="25"/>
    <n v="28.5"/>
    <s v="Before-Tax"/>
    <s v="Calculated"/>
    <n v="0"/>
    <s v="N"/>
    <n v="2900.54"/>
  </r>
  <r>
    <m/>
    <m/>
    <m/>
    <m/>
    <m/>
    <m/>
    <d v="2026-09-30T00:00:00"/>
    <s v="49"/>
    <s v="SAV02"/>
    <x v="11"/>
    <x v="11"/>
    <n v="87.02"/>
    <s v="Before-Tax"/>
    <s v="Calculated"/>
    <n v="0"/>
    <s v="N"/>
    <n v="2900.54"/>
  </r>
  <r>
    <m/>
    <m/>
    <m/>
    <m/>
    <m/>
    <m/>
    <d v="2026-09-30T00:00:00"/>
    <s v="67"/>
    <s v="HSA01"/>
    <x v="26"/>
    <x v="26"/>
    <n v="50"/>
    <s v="Before-Tax"/>
    <s v="Calculated"/>
    <n v="0"/>
    <s v="N"/>
    <n v="2900.54"/>
  </r>
  <r>
    <m/>
    <m/>
    <m/>
    <m/>
    <m/>
    <m/>
    <d v="2026-09-30T00:00:00"/>
    <s v="7Z"/>
    <s v="PER2"/>
    <x v="15"/>
    <x v="15"/>
    <n v="156.05000000000001"/>
    <s v="Before-Tax"/>
    <s v="Calculated"/>
    <n v="0"/>
    <s v="N"/>
    <n v="2900.54"/>
  </r>
  <r>
    <m/>
    <m/>
    <m/>
    <m/>
    <m/>
    <m/>
    <d v="2026-09-30T00:00:00"/>
    <s v="7Z"/>
    <s v="PER2"/>
    <x v="15"/>
    <x v="15"/>
    <n v="161.85"/>
    <s v="Nontaxable"/>
    <s v="Calculated"/>
    <n v="0"/>
    <s v="N"/>
    <n v="2900.54"/>
  </r>
  <r>
    <m/>
    <m/>
    <m/>
    <m/>
    <m/>
    <m/>
    <d v="2026-09-30T00:00:00"/>
    <s v="00"/>
    <m/>
    <x v="2"/>
    <x v="2"/>
    <n v="11.15"/>
    <s v="After-Tax"/>
    <s v="Calculated"/>
    <n v="0"/>
    <s v="N"/>
    <n v="3866.63"/>
  </r>
  <r>
    <m/>
    <m/>
    <m/>
    <m/>
    <m/>
    <m/>
    <d v="2026-09-30T00:00:00"/>
    <s v="00"/>
    <m/>
    <x v="3"/>
    <x v="3"/>
    <n v="10.210000000000001"/>
    <s v="After-Tax"/>
    <s v="Calculated"/>
    <n v="0"/>
    <s v="N"/>
    <n v="3866.63"/>
  </r>
  <r>
    <m/>
    <m/>
    <m/>
    <m/>
    <m/>
    <m/>
    <d v="2026-09-30T00:00:00"/>
    <s v="00"/>
    <m/>
    <x v="0"/>
    <x v="0"/>
    <n v="21"/>
    <s v="After-Tax"/>
    <s v="Calculated"/>
    <n v="0"/>
    <s v="N"/>
    <n v="3866.63"/>
  </r>
  <r>
    <m/>
    <m/>
    <m/>
    <m/>
    <m/>
    <m/>
    <d v="2026-09-30T00:00:00"/>
    <s v="00"/>
    <m/>
    <x v="5"/>
    <x v="5"/>
    <n v="16.54"/>
    <s v="Nontaxable"/>
    <s v="Calculated"/>
    <n v="0"/>
    <s v="N"/>
    <n v="3866.63"/>
  </r>
  <r>
    <m/>
    <m/>
    <m/>
    <m/>
    <m/>
    <m/>
    <d v="2026-09-30T00:00:00"/>
    <s v="00"/>
    <m/>
    <x v="7"/>
    <x v="7"/>
    <n v="11.15"/>
    <s v="Nontaxable"/>
    <s v="Calculated"/>
    <n v="0"/>
    <s v="N"/>
    <n v="3866.63"/>
  </r>
  <r>
    <m/>
    <m/>
    <m/>
    <m/>
    <m/>
    <m/>
    <d v="2026-09-30T00:00:00"/>
    <s v="00"/>
    <m/>
    <x v="6"/>
    <x v="6"/>
    <n v="12.49"/>
    <s v="Nontaxable"/>
    <s v="Calculated"/>
    <n v="0"/>
    <s v="N"/>
    <n v="3866.63"/>
  </r>
  <r>
    <m/>
    <m/>
    <m/>
    <m/>
    <m/>
    <m/>
    <d v="2026-09-30T00:00:00"/>
    <s v="00"/>
    <m/>
    <x v="4"/>
    <x v="4"/>
    <n v="5.03"/>
    <s v="Nontaxable"/>
    <s v="Calculated"/>
    <n v="0"/>
    <s v="N"/>
    <n v="3866.63"/>
  </r>
  <r>
    <m/>
    <m/>
    <m/>
    <m/>
    <m/>
    <m/>
    <d v="2026-09-30T00:00:00"/>
    <s v="10"/>
    <s v="U"/>
    <x v="8"/>
    <x v="8"/>
    <n v="199.5"/>
    <s v="Before-Tax"/>
    <s v="Calculated"/>
    <n v="0"/>
    <s v="N"/>
    <n v="3866.63"/>
  </r>
  <r>
    <m/>
    <m/>
    <m/>
    <m/>
    <m/>
    <m/>
    <d v="2026-09-30T00:00:00"/>
    <s v="49"/>
    <s v="SAV02"/>
    <x v="11"/>
    <x v="11"/>
    <n v="116"/>
    <s v="Before-Tax"/>
    <s v="Calculated"/>
    <n v="0"/>
    <s v="N"/>
    <n v="3866.63"/>
  </r>
  <r>
    <m/>
    <m/>
    <m/>
    <m/>
    <m/>
    <m/>
    <d v="2026-09-30T00:00:00"/>
    <s v="7X"/>
    <s v="SBRP1"/>
    <x v="10"/>
    <x v="10"/>
    <n v="193.33"/>
    <s v="Before-Tax"/>
    <s v="Calculated"/>
    <n v="0"/>
    <s v="N"/>
    <n v="3866.63"/>
  </r>
  <r>
    <m/>
    <m/>
    <m/>
    <m/>
    <m/>
    <m/>
    <d v="2026-09-30T00:00:00"/>
    <s v="7X"/>
    <s v="SBRP1"/>
    <x v="10"/>
    <x v="10"/>
    <n v="193.33"/>
    <s v="Nontaxable"/>
    <s v="Calculated"/>
    <n v="0"/>
    <s v="N"/>
    <n v="3866.63"/>
  </r>
  <r>
    <m/>
    <m/>
    <m/>
    <m/>
    <m/>
    <m/>
    <d v="2026-09-30T00:00:00"/>
    <s v="00"/>
    <m/>
    <x v="0"/>
    <x v="0"/>
    <n v="9.93"/>
    <s v="After-Tax"/>
    <s v="Calculated"/>
    <n v="0"/>
    <s v="N"/>
    <n v="1828.54"/>
  </r>
  <r>
    <m/>
    <m/>
    <m/>
    <m/>
    <m/>
    <m/>
    <d v="2026-09-30T00:00:00"/>
    <s v="00"/>
    <m/>
    <x v="2"/>
    <x v="2"/>
    <n v="11.15"/>
    <s v="After-Tax"/>
    <s v="Calculated"/>
    <n v="0"/>
    <s v="N"/>
    <n v="1828.54"/>
  </r>
  <r>
    <m/>
    <m/>
    <m/>
    <m/>
    <m/>
    <m/>
    <d v="2026-09-30T00:00:00"/>
    <s v="00"/>
    <m/>
    <x v="3"/>
    <x v="3"/>
    <n v="4.83"/>
    <s v="After-Tax"/>
    <s v="Calculated"/>
    <n v="0"/>
    <s v="N"/>
    <n v="1828.54"/>
  </r>
  <r>
    <m/>
    <m/>
    <m/>
    <m/>
    <m/>
    <m/>
    <d v="2026-09-30T00:00:00"/>
    <s v="00"/>
    <m/>
    <x v="6"/>
    <x v="6"/>
    <n v="5.91"/>
    <s v="Nontaxable"/>
    <s v="Calculated"/>
    <n v="0"/>
    <s v="N"/>
    <n v="1828.54"/>
  </r>
  <r>
    <m/>
    <m/>
    <m/>
    <m/>
    <m/>
    <m/>
    <d v="2026-09-30T00:00:00"/>
    <s v="00"/>
    <m/>
    <x v="7"/>
    <x v="7"/>
    <n v="11.15"/>
    <s v="Nontaxable"/>
    <s v="Calculated"/>
    <n v="0"/>
    <s v="N"/>
    <n v="1828.54"/>
  </r>
  <r>
    <m/>
    <m/>
    <m/>
    <m/>
    <m/>
    <m/>
    <d v="2026-09-30T00:00:00"/>
    <s v="00"/>
    <m/>
    <x v="5"/>
    <x v="5"/>
    <n v="16.54"/>
    <s v="Nontaxable"/>
    <s v="Calculated"/>
    <n v="0"/>
    <s v="N"/>
    <n v="1828.54"/>
  </r>
  <r>
    <m/>
    <m/>
    <m/>
    <m/>
    <m/>
    <m/>
    <d v="2026-09-30T00:00:00"/>
    <s v="10"/>
    <s v="U"/>
    <x v="8"/>
    <x v="8"/>
    <n v="72.5"/>
    <s v="Before-Tax"/>
    <s v="Calculated"/>
    <n v="0"/>
    <s v="N"/>
    <n v="1828.54"/>
  </r>
  <r>
    <m/>
    <m/>
    <m/>
    <m/>
    <m/>
    <m/>
    <d v="2026-09-30T00:00:00"/>
    <s v="49"/>
    <s v="SAV02"/>
    <x v="11"/>
    <x v="11"/>
    <n v="54.86"/>
    <s v="Before-Tax"/>
    <s v="Calculated"/>
    <n v="0"/>
    <s v="N"/>
    <n v="1828.54"/>
  </r>
  <r>
    <m/>
    <m/>
    <m/>
    <m/>
    <m/>
    <m/>
    <d v="2026-09-30T00:00:00"/>
    <s v="7Z"/>
    <s v="PER2"/>
    <x v="15"/>
    <x v="15"/>
    <n v="98.38"/>
    <s v="Before-Tax"/>
    <s v="Calculated"/>
    <n v="0"/>
    <s v="N"/>
    <n v="1828.54"/>
  </r>
  <r>
    <m/>
    <m/>
    <m/>
    <m/>
    <m/>
    <m/>
    <d v="2026-09-30T00:00:00"/>
    <s v="7Z"/>
    <s v="PER2"/>
    <x v="15"/>
    <x v="15"/>
    <n v="102.03"/>
    <s v="Nontaxable"/>
    <s v="Calculated"/>
    <n v="0"/>
    <s v="N"/>
    <n v="1828.54"/>
  </r>
  <r>
    <m/>
    <m/>
    <m/>
    <m/>
    <m/>
    <m/>
    <d v="2026-09-30T00:00:00"/>
    <s v="00"/>
    <m/>
    <x v="0"/>
    <x v="0"/>
    <n v="30.64"/>
    <s v="After-Tax"/>
    <s v="Calculated"/>
    <n v="0"/>
    <s v="N"/>
    <n v="5643.11"/>
  </r>
  <r>
    <m/>
    <m/>
    <m/>
    <m/>
    <m/>
    <m/>
    <d v="2026-09-30T00:00:00"/>
    <s v="00"/>
    <m/>
    <x v="1"/>
    <x v="1"/>
    <n v="60.67"/>
    <s v="After-Tax"/>
    <s v="Calculated"/>
    <n v="0"/>
    <s v="N"/>
    <n v="5643.11"/>
  </r>
  <r>
    <m/>
    <m/>
    <m/>
    <m/>
    <m/>
    <m/>
    <d v="2026-09-30T00:00:00"/>
    <s v="00"/>
    <m/>
    <x v="3"/>
    <x v="3"/>
    <n v="14.9"/>
    <s v="After-Tax"/>
    <s v="Calculated"/>
    <n v="0"/>
    <s v="N"/>
    <n v="5643.11"/>
  </r>
  <r>
    <m/>
    <m/>
    <m/>
    <m/>
    <m/>
    <m/>
    <d v="2026-09-30T00:00:00"/>
    <s v="00"/>
    <m/>
    <x v="2"/>
    <x v="2"/>
    <n v="11.15"/>
    <s v="After-Tax"/>
    <s v="Calculated"/>
    <n v="0"/>
    <s v="N"/>
    <n v="5643.11"/>
  </r>
  <r>
    <m/>
    <m/>
    <m/>
    <m/>
    <m/>
    <m/>
    <d v="2026-09-30T00:00:00"/>
    <s v="00"/>
    <m/>
    <x v="34"/>
    <x v="34"/>
    <n v="448.65"/>
    <s v="After-Tax"/>
    <s v="Calculated"/>
    <n v="0"/>
    <s v="N"/>
    <n v="5643.11"/>
  </r>
  <r>
    <m/>
    <m/>
    <m/>
    <m/>
    <m/>
    <m/>
    <d v="2026-09-30T00:00:00"/>
    <s v="00"/>
    <m/>
    <x v="7"/>
    <x v="7"/>
    <n v="11.15"/>
    <s v="Nontaxable"/>
    <s v="Calculated"/>
    <n v="0"/>
    <s v="N"/>
    <n v="5643.11"/>
  </r>
  <r>
    <m/>
    <m/>
    <m/>
    <m/>
    <m/>
    <m/>
    <d v="2026-09-30T00:00:00"/>
    <s v="00"/>
    <m/>
    <x v="5"/>
    <x v="5"/>
    <n v="16.54"/>
    <s v="Nontaxable"/>
    <s v="Calculated"/>
    <n v="0"/>
    <s v="N"/>
    <n v="5643.11"/>
  </r>
  <r>
    <m/>
    <m/>
    <m/>
    <m/>
    <m/>
    <m/>
    <d v="2026-09-30T00:00:00"/>
    <s v="00"/>
    <m/>
    <x v="6"/>
    <x v="6"/>
    <n v="18.23"/>
    <s v="Nontaxable"/>
    <s v="Calculated"/>
    <n v="0"/>
    <s v="N"/>
    <n v="5643.11"/>
  </r>
  <r>
    <m/>
    <m/>
    <m/>
    <m/>
    <m/>
    <m/>
    <d v="2026-09-30T00:00:00"/>
    <s v="10"/>
    <s v="U"/>
    <x v="8"/>
    <x v="8"/>
    <n v="145"/>
    <s v="Before-Tax"/>
    <s v="Calculated"/>
    <n v="0"/>
    <s v="N"/>
    <n v="5643.11"/>
  </r>
  <r>
    <m/>
    <m/>
    <m/>
    <m/>
    <m/>
    <m/>
    <d v="2026-09-30T00:00:00"/>
    <s v="31"/>
    <s v="OLTD11"/>
    <x v="9"/>
    <x v="9"/>
    <n v="22.01"/>
    <s v="After-Tax"/>
    <s v="Calculated"/>
    <n v="0"/>
    <s v="N"/>
    <n v="5643.11"/>
  </r>
  <r>
    <m/>
    <m/>
    <m/>
    <m/>
    <m/>
    <m/>
    <d v="2026-09-30T00:00:00"/>
    <s v="7Z"/>
    <s v="PER2"/>
    <x v="15"/>
    <x v="15"/>
    <n v="303.60000000000002"/>
    <s v="Before-Tax"/>
    <s v="Calculated"/>
    <n v="0"/>
    <s v="N"/>
    <n v="5643.11"/>
  </r>
  <r>
    <m/>
    <m/>
    <m/>
    <m/>
    <m/>
    <m/>
    <d v="2026-09-30T00:00:00"/>
    <s v="7Z"/>
    <s v="PER2"/>
    <x v="15"/>
    <x v="15"/>
    <n v="314.89"/>
    <s v="Nontaxable"/>
    <s v="Calculated"/>
    <n v="0"/>
    <s v="N"/>
    <n v="5643.11"/>
  </r>
  <r>
    <m/>
    <m/>
    <m/>
    <m/>
    <m/>
    <m/>
    <d v="2026-09-30T00:00:00"/>
    <s v="00"/>
    <m/>
    <x v="2"/>
    <x v="2"/>
    <n v="11.15"/>
    <s v="After-Tax"/>
    <s v="Calculated"/>
    <n v="0"/>
    <s v="N"/>
    <n v="2329.38"/>
  </r>
  <r>
    <m/>
    <m/>
    <m/>
    <m/>
    <m/>
    <m/>
    <d v="2026-09-30T00:00:00"/>
    <s v="00"/>
    <m/>
    <x v="0"/>
    <x v="0"/>
    <n v="12.65"/>
    <s v="After-Tax"/>
    <s v="Calculated"/>
    <n v="0"/>
    <s v="N"/>
    <n v="2329.38"/>
  </r>
  <r>
    <m/>
    <m/>
    <m/>
    <m/>
    <m/>
    <m/>
    <d v="2026-09-30T00:00:00"/>
    <s v="00"/>
    <m/>
    <x v="3"/>
    <x v="3"/>
    <n v="6.15"/>
    <s v="After-Tax"/>
    <s v="Calculated"/>
    <n v="0"/>
    <s v="N"/>
    <n v="2329.38"/>
  </r>
  <r>
    <m/>
    <m/>
    <m/>
    <m/>
    <m/>
    <m/>
    <d v="2026-09-30T00:00:00"/>
    <s v="00"/>
    <m/>
    <x v="5"/>
    <x v="5"/>
    <n v="16.54"/>
    <s v="Nontaxable"/>
    <s v="Calculated"/>
    <n v="0"/>
    <s v="N"/>
    <n v="2329.38"/>
  </r>
  <r>
    <m/>
    <m/>
    <m/>
    <m/>
    <m/>
    <m/>
    <d v="2026-09-30T00:00:00"/>
    <s v="00"/>
    <m/>
    <x v="6"/>
    <x v="6"/>
    <n v="7.52"/>
    <s v="Nontaxable"/>
    <s v="Calculated"/>
    <n v="0"/>
    <s v="N"/>
    <n v="2329.38"/>
  </r>
  <r>
    <m/>
    <m/>
    <m/>
    <m/>
    <m/>
    <m/>
    <d v="2026-09-30T00:00:00"/>
    <s v="00"/>
    <m/>
    <x v="7"/>
    <x v="7"/>
    <n v="11.15"/>
    <s v="Nontaxable"/>
    <s v="Calculated"/>
    <n v="0"/>
    <s v="N"/>
    <n v="2329.38"/>
  </r>
  <r>
    <m/>
    <m/>
    <m/>
    <m/>
    <m/>
    <m/>
    <d v="2026-09-30T00:00:00"/>
    <s v="10"/>
    <s v="U3"/>
    <x v="19"/>
    <x v="19"/>
    <n v="41"/>
    <s v="Before-Tax"/>
    <s v="Calculated"/>
    <n v="0"/>
    <s v="N"/>
    <n v="2329.38"/>
  </r>
  <r>
    <m/>
    <m/>
    <m/>
    <m/>
    <m/>
    <m/>
    <d v="2026-09-30T00:00:00"/>
    <s v="7Z"/>
    <s v="PER2"/>
    <x v="15"/>
    <x v="15"/>
    <n v="125.32"/>
    <s v="Before-Tax"/>
    <s v="Calculated"/>
    <n v="0"/>
    <s v="N"/>
    <n v="2329.38"/>
  </r>
  <r>
    <m/>
    <m/>
    <m/>
    <m/>
    <m/>
    <m/>
    <d v="2026-09-30T00:00:00"/>
    <s v="7Z"/>
    <s v="PER2"/>
    <x v="15"/>
    <x v="15"/>
    <n v="129.97999999999999"/>
    <s v="Nontaxable"/>
    <s v="Calculated"/>
    <n v="0"/>
    <s v="N"/>
    <n v="2329.38"/>
  </r>
  <r>
    <m/>
    <m/>
    <m/>
    <m/>
    <m/>
    <m/>
    <d v="2026-09-30T00:00:00"/>
    <s v="00"/>
    <m/>
    <x v="2"/>
    <x v="2"/>
    <n v="4.25"/>
    <s v="After-Tax"/>
    <s v="Calculated"/>
    <n v="0"/>
    <s v="N"/>
    <n v="522.47"/>
  </r>
  <r>
    <m/>
    <m/>
    <m/>
    <m/>
    <m/>
    <m/>
    <d v="2026-09-30T00:00:00"/>
    <s v="00"/>
    <m/>
    <x v="0"/>
    <x v="0"/>
    <n v="2.84"/>
    <s v="After-Tax"/>
    <s v="Calculated"/>
    <n v="0"/>
    <s v="N"/>
    <n v="522.47"/>
  </r>
  <r>
    <m/>
    <m/>
    <m/>
    <m/>
    <m/>
    <m/>
    <d v="2026-09-30T00:00:00"/>
    <s v="00"/>
    <m/>
    <x v="3"/>
    <x v="3"/>
    <n v="1.38"/>
    <s v="After-Tax"/>
    <s v="Calculated"/>
    <n v="0"/>
    <s v="N"/>
    <n v="522.47"/>
  </r>
  <r>
    <m/>
    <m/>
    <m/>
    <m/>
    <m/>
    <m/>
    <d v="2026-09-30T00:00:00"/>
    <s v="00"/>
    <m/>
    <x v="6"/>
    <x v="6"/>
    <n v="1.69"/>
    <s v="Nontaxable"/>
    <s v="Calculated"/>
    <n v="0"/>
    <s v="N"/>
    <n v="522.47"/>
  </r>
  <r>
    <m/>
    <m/>
    <m/>
    <m/>
    <m/>
    <m/>
    <d v="2026-09-30T00:00:00"/>
    <s v="00"/>
    <m/>
    <x v="5"/>
    <x v="5"/>
    <n v="6.3"/>
    <s v="Nontaxable"/>
    <s v="Calculated"/>
    <n v="0"/>
    <s v="N"/>
    <n v="522.47"/>
  </r>
  <r>
    <m/>
    <m/>
    <m/>
    <m/>
    <m/>
    <m/>
    <d v="2026-09-30T00:00:00"/>
    <s v="00"/>
    <m/>
    <x v="7"/>
    <x v="7"/>
    <n v="4.25"/>
    <s v="Nontaxable"/>
    <s v="Calculated"/>
    <n v="0"/>
    <s v="N"/>
    <n v="522.47"/>
  </r>
  <r>
    <m/>
    <m/>
    <m/>
    <m/>
    <m/>
    <m/>
    <d v="2026-09-30T00:00:00"/>
    <s v="00"/>
    <m/>
    <x v="2"/>
    <x v="2"/>
    <n v="11.15"/>
    <s v="After-Tax"/>
    <s v="Calculated"/>
    <n v="0"/>
    <s v="N"/>
    <n v="3227.04"/>
  </r>
  <r>
    <m/>
    <m/>
    <m/>
    <m/>
    <m/>
    <m/>
    <d v="2026-09-30T00:00:00"/>
    <s v="00"/>
    <m/>
    <x v="0"/>
    <x v="0"/>
    <n v="17.52"/>
    <s v="After-Tax"/>
    <s v="Calculated"/>
    <n v="0"/>
    <s v="N"/>
    <n v="3227.04"/>
  </r>
  <r>
    <m/>
    <m/>
    <m/>
    <m/>
    <m/>
    <m/>
    <d v="2026-09-30T00:00:00"/>
    <s v="00"/>
    <m/>
    <x v="17"/>
    <x v="17"/>
    <n v="39.770000000000003"/>
    <s v="After-Tax"/>
    <s v="Calculated"/>
    <n v="0"/>
    <s v="N"/>
    <n v="3227.04"/>
  </r>
  <r>
    <m/>
    <m/>
    <m/>
    <m/>
    <m/>
    <m/>
    <d v="2026-09-30T00:00:00"/>
    <s v="00"/>
    <m/>
    <x v="3"/>
    <x v="3"/>
    <n v="8.52"/>
    <s v="After-Tax"/>
    <s v="Calculated"/>
    <n v="0"/>
    <s v="N"/>
    <n v="3227.04"/>
  </r>
  <r>
    <m/>
    <m/>
    <m/>
    <m/>
    <m/>
    <m/>
    <d v="2026-09-30T00:00:00"/>
    <s v="00"/>
    <m/>
    <x v="5"/>
    <x v="5"/>
    <n v="16.54"/>
    <s v="Nontaxable"/>
    <s v="Calculated"/>
    <n v="0"/>
    <s v="N"/>
    <n v="3227.04"/>
  </r>
  <r>
    <m/>
    <m/>
    <m/>
    <m/>
    <m/>
    <m/>
    <d v="2026-09-30T00:00:00"/>
    <s v="00"/>
    <m/>
    <x v="6"/>
    <x v="6"/>
    <n v="10.42"/>
    <s v="Nontaxable"/>
    <s v="Calculated"/>
    <n v="0"/>
    <s v="N"/>
    <n v="3227.04"/>
  </r>
  <r>
    <m/>
    <m/>
    <m/>
    <m/>
    <m/>
    <m/>
    <d v="2026-09-30T00:00:00"/>
    <s v="00"/>
    <m/>
    <x v="7"/>
    <x v="7"/>
    <n v="11.15"/>
    <s v="Nontaxable"/>
    <s v="Calculated"/>
    <n v="0"/>
    <s v="N"/>
    <n v="3227.04"/>
  </r>
  <r>
    <m/>
    <m/>
    <m/>
    <m/>
    <m/>
    <m/>
    <d v="2026-09-30T00:00:00"/>
    <s v="10"/>
    <s v="U"/>
    <x v="8"/>
    <x v="8"/>
    <n v="72.5"/>
    <s v="Before-Tax"/>
    <s v="Calculated"/>
    <n v="0"/>
    <s v="N"/>
    <n v="3227.04"/>
  </r>
  <r>
    <m/>
    <m/>
    <m/>
    <m/>
    <m/>
    <m/>
    <d v="2026-09-30T00:00:00"/>
    <s v="49"/>
    <s v="SAV02"/>
    <x v="11"/>
    <x v="11"/>
    <n v="96.81"/>
    <s v="Before-Tax"/>
    <s v="Calculated"/>
    <n v="0"/>
    <s v="N"/>
    <n v="3227.04"/>
  </r>
  <r>
    <m/>
    <m/>
    <m/>
    <m/>
    <m/>
    <m/>
    <d v="2026-09-30T00:00:00"/>
    <s v="7Z"/>
    <s v="PER2"/>
    <x v="15"/>
    <x v="15"/>
    <n v="173.61"/>
    <s v="Before-Tax"/>
    <s v="Calculated"/>
    <n v="0"/>
    <s v="N"/>
    <n v="3227.04"/>
  </r>
  <r>
    <m/>
    <m/>
    <m/>
    <m/>
    <m/>
    <m/>
    <d v="2026-09-30T00:00:00"/>
    <s v="7Z"/>
    <s v="PER2"/>
    <x v="15"/>
    <x v="15"/>
    <n v="180.07"/>
    <s v="Nontaxable"/>
    <s v="Calculated"/>
    <n v="0"/>
    <s v="N"/>
    <n v="3227.04"/>
  </r>
  <r>
    <m/>
    <m/>
    <m/>
    <m/>
    <m/>
    <m/>
    <d v="2026-09-30T00:00:00"/>
    <s v="00"/>
    <m/>
    <x v="2"/>
    <x v="2"/>
    <n v="2.79"/>
    <s v="After-Tax"/>
    <s v="Calculated"/>
    <n v="0"/>
    <s v="N"/>
    <n v="343.11"/>
  </r>
  <r>
    <m/>
    <m/>
    <m/>
    <m/>
    <m/>
    <m/>
    <d v="2026-09-30T00:00:00"/>
    <s v="00"/>
    <m/>
    <x v="0"/>
    <x v="0"/>
    <n v="1.86"/>
    <s v="After-Tax"/>
    <s v="Calculated"/>
    <n v="0"/>
    <s v="N"/>
    <n v="343.11"/>
  </r>
  <r>
    <m/>
    <m/>
    <m/>
    <m/>
    <m/>
    <m/>
    <d v="2026-09-30T00:00:00"/>
    <s v="00"/>
    <m/>
    <x v="3"/>
    <x v="3"/>
    <n v="0.91"/>
    <s v="After-Tax"/>
    <s v="Calculated"/>
    <n v="0"/>
    <s v="N"/>
    <n v="343.11"/>
  </r>
  <r>
    <m/>
    <m/>
    <m/>
    <m/>
    <m/>
    <m/>
    <d v="2026-09-30T00:00:00"/>
    <s v="00"/>
    <m/>
    <x v="7"/>
    <x v="7"/>
    <n v="2.79"/>
    <s v="Nontaxable"/>
    <s v="Calculated"/>
    <n v="0"/>
    <s v="N"/>
    <n v="343.11"/>
  </r>
  <r>
    <m/>
    <m/>
    <m/>
    <m/>
    <m/>
    <m/>
    <d v="2026-09-30T00:00:00"/>
    <s v="00"/>
    <m/>
    <x v="6"/>
    <x v="6"/>
    <n v="1.1100000000000001"/>
    <s v="Nontaxable"/>
    <s v="Calculated"/>
    <n v="0"/>
    <s v="N"/>
    <n v="343.11"/>
  </r>
  <r>
    <m/>
    <m/>
    <m/>
    <m/>
    <m/>
    <m/>
    <d v="2026-09-30T00:00:00"/>
    <s v="00"/>
    <m/>
    <x v="5"/>
    <x v="5"/>
    <n v="4.1399999999999997"/>
    <s v="Nontaxable"/>
    <s v="Calculated"/>
    <n v="0"/>
    <s v="N"/>
    <n v="343.11"/>
  </r>
  <r>
    <m/>
    <m/>
    <m/>
    <m/>
    <m/>
    <m/>
    <d v="2026-09-30T00:00:00"/>
    <s v="00"/>
    <m/>
    <x v="0"/>
    <x v="0"/>
    <n v="5.23"/>
    <s v="After-Tax"/>
    <s v="Calculated"/>
    <n v="0"/>
    <s v="N"/>
    <n v="963.44"/>
  </r>
  <r>
    <m/>
    <m/>
    <m/>
    <m/>
    <m/>
    <m/>
    <d v="2026-09-30T00:00:00"/>
    <s v="00"/>
    <m/>
    <x v="3"/>
    <x v="3"/>
    <n v="2.54"/>
    <s v="After-Tax"/>
    <s v="Calculated"/>
    <n v="0"/>
    <s v="N"/>
    <n v="963.44"/>
  </r>
  <r>
    <m/>
    <m/>
    <m/>
    <m/>
    <m/>
    <m/>
    <d v="2026-09-30T00:00:00"/>
    <s v="00"/>
    <m/>
    <x v="2"/>
    <x v="2"/>
    <n v="2.39"/>
    <s v="After-Tax"/>
    <s v="Calculated"/>
    <n v="0"/>
    <s v="N"/>
    <n v="963.44"/>
  </r>
  <r>
    <m/>
    <m/>
    <m/>
    <m/>
    <m/>
    <m/>
    <d v="2026-09-30T00:00:00"/>
    <s v="00"/>
    <m/>
    <x v="5"/>
    <x v="5"/>
    <n v="3.54"/>
    <s v="Nontaxable"/>
    <s v="Calculated"/>
    <n v="0"/>
    <s v="N"/>
    <n v="963.44"/>
  </r>
  <r>
    <m/>
    <m/>
    <m/>
    <m/>
    <m/>
    <m/>
    <d v="2026-09-30T00:00:00"/>
    <s v="00"/>
    <m/>
    <x v="7"/>
    <x v="7"/>
    <n v="2.39"/>
    <s v="Nontaxable"/>
    <s v="Calculated"/>
    <n v="0"/>
    <s v="N"/>
    <n v="963.44"/>
  </r>
  <r>
    <m/>
    <m/>
    <m/>
    <m/>
    <m/>
    <m/>
    <d v="2026-09-30T00:00:00"/>
    <s v="00"/>
    <m/>
    <x v="6"/>
    <x v="6"/>
    <n v="3.11"/>
    <s v="Nontaxable"/>
    <s v="Calculated"/>
    <n v="0"/>
    <s v="N"/>
    <n v="963.44"/>
  </r>
  <r>
    <m/>
    <m/>
    <m/>
    <m/>
    <m/>
    <m/>
    <d v="2026-09-30T00:00:00"/>
    <s v="00"/>
    <m/>
    <x v="3"/>
    <x v="3"/>
    <n v="4.6399999999999997"/>
    <s v="After-Tax"/>
    <s v="Calculated"/>
    <n v="0"/>
    <s v="N"/>
    <n v="1756.24"/>
  </r>
  <r>
    <m/>
    <m/>
    <m/>
    <m/>
    <m/>
    <m/>
    <d v="2026-09-30T00:00:00"/>
    <s v="00"/>
    <m/>
    <x v="0"/>
    <x v="0"/>
    <n v="9.5399999999999991"/>
    <s v="After-Tax"/>
    <s v="Calculated"/>
    <n v="0"/>
    <s v="N"/>
    <n v="1756.24"/>
  </r>
  <r>
    <m/>
    <m/>
    <m/>
    <m/>
    <m/>
    <m/>
    <d v="2026-09-30T00:00:00"/>
    <s v="00"/>
    <m/>
    <x v="2"/>
    <x v="2"/>
    <n v="4.3499999999999996"/>
    <s v="After-Tax"/>
    <s v="Calculated"/>
    <n v="0"/>
    <s v="N"/>
    <n v="1756.24"/>
  </r>
  <r>
    <m/>
    <m/>
    <m/>
    <m/>
    <m/>
    <m/>
    <d v="2026-09-30T00:00:00"/>
    <s v="00"/>
    <m/>
    <x v="6"/>
    <x v="6"/>
    <n v="5.67"/>
    <s v="Nontaxable"/>
    <s v="Calculated"/>
    <n v="0"/>
    <s v="N"/>
    <n v="1756.24"/>
  </r>
  <r>
    <m/>
    <m/>
    <m/>
    <m/>
    <m/>
    <m/>
    <d v="2026-09-30T00:00:00"/>
    <s v="00"/>
    <m/>
    <x v="7"/>
    <x v="7"/>
    <n v="4.3499999999999996"/>
    <s v="Nontaxable"/>
    <s v="Calculated"/>
    <n v="0"/>
    <s v="N"/>
    <n v="1756.24"/>
  </r>
  <r>
    <m/>
    <m/>
    <m/>
    <m/>
    <m/>
    <m/>
    <d v="2026-09-30T00:00:00"/>
    <s v="00"/>
    <m/>
    <x v="5"/>
    <x v="5"/>
    <n v="6.45"/>
    <s v="Nontaxable"/>
    <s v="Calculated"/>
    <n v="0"/>
    <s v="N"/>
    <n v="1756.24"/>
  </r>
  <r>
    <m/>
    <m/>
    <m/>
    <m/>
    <m/>
    <m/>
    <d v="2026-09-30T00:00:00"/>
    <s v="7Y"/>
    <s v="TRS3IA"/>
    <x v="30"/>
    <x v="30"/>
    <n v="87.81"/>
    <s v="Before-Tax"/>
    <s v="Calculated"/>
    <n v="0"/>
    <s v="N"/>
    <n v="1756.24"/>
  </r>
  <r>
    <m/>
    <m/>
    <m/>
    <m/>
    <m/>
    <m/>
    <d v="2026-09-30T00:00:00"/>
    <s v="7Y"/>
    <s v="TRS3IA"/>
    <x v="30"/>
    <x v="30"/>
    <n v="135.93"/>
    <s v="Nontaxable"/>
    <s v="Calculated"/>
    <n v="0"/>
    <s v="N"/>
    <n v="1756.24"/>
  </r>
  <r>
    <m/>
    <m/>
    <m/>
    <m/>
    <m/>
    <m/>
    <d v="2026-09-30T00:00:00"/>
    <s v="00"/>
    <m/>
    <x v="2"/>
    <x v="2"/>
    <n v="4.3499999999999996"/>
    <s v="After-Tax"/>
    <s v="Calculated"/>
    <n v="0"/>
    <s v="N"/>
    <n v="1756.24"/>
  </r>
  <r>
    <m/>
    <m/>
    <m/>
    <m/>
    <m/>
    <m/>
    <d v="2026-09-30T00:00:00"/>
    <s v="00"/>
    <m/>
    <x v="0"/>
    <x v="0"/>
    <n v="9.5399999999999991"/>
    <s v="After-Tax"/>
    <s v="Calculated"/>
    <n v="0"/>
    <s v="N"/>
    <n v="1756.24"/>
  </r>
  <r>
    <m/>
    <m/>
    <m/>
    <m/>
    <m/>
    <m/>
    <d v="2026-09-30T00:00:00"/>
    <s v="00"/>
    <m/>
    <x v="3"/>
    <x v="3"/>
    <n v="4.6399999999999997"/>
    <s v="After-Tax"/>
    <s v="Calculated"/>
    <n v="0"/>
    <s v="N"/>
    <n v="1756.24"/>
  </r>
  <r>
    <m/>
    <m/>
    <m/>
    <m/>
    <m/>
    <m/>
    <d v="2026-09-30T00:00:00"/>
    <s v="00"/>
    <m/>
    <x v="7"/>
    <x v="7"/>
    <n v="4.3499999999999996"/>
    <s v="Nontaxable"/>
    <s v="Calculated"/>
    <n v="0"/>
    <s v="N"/>
    <n v="1756.24"/>
  </r>
  <r>
    <m/>
    <m/>
    <m/>
    <m/>
    <m/>
    <m/>
    <d v="2026-09-30T00:00:00"/>
    <s v="00"/>
    <m/>
    <x v="5"/>
    <x v="5"/>
    <n v="6.45"/>
    <s v="Nontaxable"/>
    <s v="Calculated"/>
    <n v="0"/>
    <s v="N"/>
    <n v="1756.24"/>
  </r>
  <r>
    <m/>
    <m/>
    <m/>
    <m/>
    <m/>
    <m/>
    <d v="2026-09-30T00:00:00"/>
    <s v="00"/>
    <m/>
    <x v="6"/>
    <x v="6"/>
    <n v="5.67"/>
    <s v="Nontaxable"/>
    <s v="Calculated"/>
    <n v="0"/>
    <s v="N"/>
    <n v="1756.24"/>
  </r>
  <r>
    <m/>
    <m/>
    <m/>
    <m/>
    <m/>
    <m/>
    <d v="2026-09-30T00:00:00"/>
    <s v="00"/>
    <m/>
    <x v="2"/>
    <x v="2"/>
    <n v="2.78"/>
    <s v="After-Tax"/>
    <s v="Calculated"/>
    <n v="0"/>
    <s v="N"/>
    <n v="1124"/>
  </r>
  <r>
    <m/>
    <m/>
    <m/>
    <m/>
    <m/>
    <m/>
    <d v="2026-09-30T00:00:00"/>
    <s v="00"/>
    <m/>
    <x v="3"/>
    <x v="3"/>
    <n v="2.97"/>
    <s v="After-Tax"/>
    <s v="Calculated"/>
    <n v="0"/>
    <s v="N"/>
    <n v="1124"/>
  </r>
  <r>
    <m/>
    <m/>
    <m/>
    <m/>
    <m/>
    <m/>
    <d v="2026-09-30T00:00:00"/>
    <s v="00"/>
    <m/>
    <x v="0"/>
    <x v="0"/>
    <n v="6.1"/>
    <s v="After-Tax"/>
    <s v="Calculated"/>
    <n v="0"/>
    <s v="N"/>
    <n v="1124"/>
  </r>
  <r>
    <m/>
    <m/>
    <m/>
    <m/>
    <m/>
    <m/>
    <d v="2026-09-30T00:00:00"/>
    <s v="00"/>
    <m/>
    <x v="6"/>
    <x v="6"/>
    <n v="3.63"/>
    <s v="Nontaxable"/>
    <s v="Calculated"/>
    <n v="0"/>
    <s v="N"/>
    <n v="1124"/>
  </r>
  <r>
    <m/>
    <m/>
    <m/>
    <m/>
    <m/>
    <m/>
    <d v="2026-09-30T00:00:00"/>
    <s v="00"/>
    <m/>
    <x v="7"/>
    <x v="7"/>
    <n v="2.78"/>
    <s v="Nontaxable"/>
    <s v="Calculated"/>
    <n v="0"/>
    <s v="N"/>
    <n v="1124"/>
  </r>
  <r>
    <m/>
    <m/>
    <m/>
    <m/>
    <m/>
    <m/>
    <d v="2026-09-30T00:00:00"/>
    <s v="00"/>
    <m/>
    <x v="5"/>
    <x v="5"/>
    <n v="4.13"/>
    <s v="Nontaxable"/>
    <s v="Calculated"/>
    <n v="0"/>
    <s v="N"/>
    <n v="1124"/>
  </r>
  <r>
    <m/>
    <m/>
    <m/>
    <m/>
    <m/>
    <m/>
    <d v="2026-09-30T00:00:00"/>
    <s v="7Y"/>
    <s v="TRS2"/>
    <x v="33"/>
    <x v="33"/>
    <n v="84.75"/>
    <s v="Before-Tax"/>
    <s v="Calculated"/>
    <n v="0"/>
    <s v="N"/>
    <n v="1124"/>
  </r>
  <r>
    <m/>
    <m/>
    <m/>
    <m/>
    <m/>
    <m/>
    <d v="2026-09-30T00:00:00"/>
    <s v="7Y"/>
    <s v="TRS2"/>
    <x v="33"/>
    <x v="33"/>
    <n v="87"/>
    <s v="Nontaxable"/>
    <s v="Calculated"/>
    <n v="0"/>
    <s v="N"/>
    <n v="1124"/>
  </r>
  <r>
    <m/>
    <m/>
    <m/>
    <m/>
    <m/>
    <m/>
    <d v="2026-09-30T00:00:00"/>
    <s v="00"/>
    <m/>
    <x v="2"/>
    <x v="2"/>
    <n v="11.15"/>
    <s v="After-Tax"/>
    <s v="Calculated"/>
    <n v="0"/>
    <s v="N"/>
    <n v="4249.25"/>
  </r>
  <r>
    <m/>
    <m/>
    <m/>
    <m/>
    <m/>
    <m/>
    <d v="2026-09-30T00:00:00"/>
    <s v="00"/>
    <m/>
    <x v="13"/>
    <x v="13"/>
    <n v="12.98"/>
    <s v="After-Tax"/>
    <s v="Calculated"/>
    <n v="0"/>
    <s v="N"/>
    <n v="4249.25"/>
  </r>
  <r>
    <m/>
    <m/>
    <m/>
    <m/>
    <m/>
    <m/>
    <d v="2026-09-30T00:00:00"/>
    <s v="00"/>
    <m/>
    <x v="3"/>
    <x v="3"/>
    <n v="11.22"/>
    <s v="After-Tax"/>
    <s v="Calculated"/>
    <n v="0"/>
    <s v="N"/>
    <n v="4249.25"/>
  </r>
  <r>
    <m/>
    <m/>
    <m/>
    <m/>
    <m/>
    <m/>
    <d v="2026-09-30T00:00:00"/>
    <s v="00"/>
    <m/>
    <x v="35"/>
    <x v="35"/>
    <n v="60.89"/>
    <s v="After-Tax"/>
    <s v="Calculated"/>
    <n v="0"/>
    <s v="N"/>
    <n v="4249.25"/>
  </r>
  <r>
    <m/>
    <m/>
    <m/>
    <m/>
    <m/>
    <m/>
    <d v="2026-09-30T00:00:00"/>
    <s v="00"/>
    <m/>
    <x v="17"/>
    <x v="17"/>
    <n v="39.770000000000003"/>
    <s v="After-Tax"/>
    <s v="Calculated"/>
    <n v="0"/>
    <s v="N"/>
    <n v="4249.25"/>
  </r>
  <r>
    <m/>
    <m/>
    <m/>
    <m/>
    <m/>
    <m/>
    <d v="2026-09-30T00:00:00"/>
    <s v="00"/>
    <m/>
    <x v="0"/>
    <x v="0"/>
    <n v="23.07"/>
    <s v="After-Tax"/>
    <s v="Calculated"/>
    <n v="0"/>
    <s v="N"/>
    <n v="4249.25"/>
  </r>
  <r>
    <m/>
    <m/>
    <m/>
    <m/>
    <m/>
    <m/>
    <d v="2026-09-30T00:00:00"/>
    <s v="00"/>
    <m/>
    <x v="7"/>
    <x v="7"/>
    <n v="11.15"/>
    <s v="Nontaxable"/>
    <s v="Calculated"/>
    <n v="0"/>
    <s v="N"/>
    <n v="4249.25"/>
  </r>
  <r>
    <m/>
    <m/>
    <m/>
    <m/>
    <m/>
    <m/>
    <d v="2026-09-30T00:00:00"/>
    <s v="00"/>
    <m/>
    <x v="5"/>
    <x v="5"/>
    <n v="16.54"/>
    <s v="Nontaxable"/>
    <s v="Calculated"/>
    <n v="0"/>
    <s v="N"/>
    <n v="4249.25"/>
  </r>
  <r>
    <m/>
    <m/>
    <m/>
    <m/>
    <m/>
    <m/>
    <d v="2026-09-30T00:00:00"/>
    <s v="00"/>
    <m/>
    <x v="6"/>
    <x v="6"/>
    <n v="13.73"/>
    <s v="Nontaxable"/>
    <s v="Calculated"/>
    <n v="0"/>
    <s v="N"/>
    <n v="4249.25"/>
  </r>
  <r>
    <m/>
    <m/>
    <m/>
    <m/>
    <m/>
    <m/>
    <d v="2026-09-30T00:00:00"/>
    <s v="10"/>
    <s v="U"/>
    <x v="8"/>
    <x v="8"/>
    <n v="72.5"/>
    <s v="Before-Tax"/>
    <s v="Calculated"/>
    <n v="0"/>
    <s v="N"/>
    <n v="4249.25"/>
  </r>
  <r>
    <m/>
    <m/>
    <m/>
    <m/>
    <m/>
    <m/>
    <d v="2026-09-30T00:00:00"/>
    <s v="31"/>
    <s v="OLTD11"/>
    <x v="9"/>
    <x v="9"/>
    <n v="15.6"/>
    <s v="After-Tax"/>
    <s v="Calculated"/>
    <n v="0"/>
    <s v="N"/>
    <n v="4249.25"/>
  </r>
  <r>
    <m/>
    <m/>
    <m/>
    <m/>
    <m/>
    <m/>
    <d v="2026-09-30T00:00:00"/>
    <s v="7Z"/>
    <s v="PER2"/>
    <x v="15"/>
    <x v="15"/>
    <n v="228.61"/>
    <s v="Before-Tax"/>
    <s v="Calculated"/>
    <n v="0"/>
    <s v="N"/>
    <n v="4249.25"/>
  </r>
  <r>
    <m/>
    <m/>
    <m/>
    <m/>
    <m/>
    <m/>
    <d v="2026-09-30T00:00:00"/>
    <s v="7Z"/>
    <s v="PER2"/>
    <x v="15"/>
    <x v="15"/>
    <n v="237.11"/>
    <s v="Nontaxable"/>
    <s v="Calculated"/>
    <n v="0"/>
    <s v="N"/>
    <n v="4249.25"/>
  </r>
  <r>
    <m/>
    <m/>
    <m/>
    <m/>
    <m/>
    <m/>
    <d v="2026-09-30T00:00:00"/>
    <s v="00"/>
    <m/>
    <x v="0"/>
    <x v="0"/>
    <n v="5.24"/>
    <s v="After-Tax"/>
    <s v="Calculated"/>
    <n v="0"/>
    <s v="N"/>
    <n v="965.25"/>
  </r>
  <r>
    <m/>
    <m/>
    <m/>
    <m/>
    <m/>
    <m/>
    <d v="2026-09-30T00:00:00"/>
    <s v="00"/>
    <m/>
    <x v="3"/>
    <x v="3"/>
    <n v="2.5499999999999998"/>
    <s v="After-Tax"/>
    <s v="Calculated"/>
    <n v="0"/>
    <s v="N"/>
    <n v="965.25"/>
  </r>
  <r>
    <m/>
    <m/>
    <m/>
    <m/>
    <m/>
    <m/>
    <d v="2026-09-30T00:00:00"/>
    <s v="00"/>
    <m/>
    <x v="2"/>
    <x v="2"/>
    <n v="6.89"/>
    <s v="After-Tax"/>
    <s v="Calculated"/>
    <n v="0"/>
    <s v="N"/>
    <n v="965.25"/>
  </r>
  <r>
    <m/>
    <m/>
    <m/>
    <m/>
    <m/>
    <m/>
    <d v="2026-09-30T00:00:00"/>
    <s v="00"/>
    <m/>
    <x v="6"/>
    <x v="6"/>
    <n v="3.12"/>
    <s v="Nontaxable"/>
    <s v="Calculated"/>
    <n v="0"/>
    <s v="N"/>
    <n v="965.25"/>
  </r>
  <r>
    <m/>
    <m/>
    <m/>
    <m/>
    <m/>
    <m/>
    <d v="2026-09-30T00:00:00"/>
    <s v="00"/>
    <m/>
    <x v="5"/>
    <x v="5"/>
    <n v="10.23"/>
    <s v="Nontaxable"/>
    <s v="Calculated"/>
    <n v="0"/>
    <s v="N"/>
    <n v="965.25"/>
  </r>
  <r>
    <m/>
    <m/>
    <m/>
    <m/>
    <m/>
    <m/>
    <d v="2026-09-30T00:00:00"/>
    <s v="00"/>
    <m/>
    <x v="7"/>
    <x v="7"/>
    <n v="6.89"/>
    <s v="Nontaxable"/>
    <s v="Calculated"/>
    <n v="0"/>
    <s v="N"/>
    <n v="965.25"/>
  </r>
  <r>
    <m/>
    <m/>
    <m/>
    <m/>
    <m/>
    <m/>
    <d v="2026-09-30T00:00:00"/>
    <s v="7Z"/>
    <s v="PER2"/>
    <x v="15"/>
    <x v="15"/>
    <n v="51.93"/>
    <s v="Before-Tax"/>
    <s v="Calculated"/>
    <n v="0"/>
    <s v="N"/>
    <n v="965.25"/>
  </r>
  <r>
    <m/>
    <m/>
    <m/>
    <m/>
    <m/>
    <m/>
    <d v="2026-09-30T00:00:00"/>
    <s v="7Z"/>
    <s v="PER2"/>
    <x v="15"/>
    <x v="15"/>
    <n v="53.86"/>
    <s v="Nontaxable"/>
    <s v="Calculated"/>
    <n v="0"/>
    <s v="N"/>
    <n v="965.25"/>
  </r>
  <r>
    <m/>
    <m/>
    <m/>
    <m/>
    <m/>
    <m/>
    <d v="2026-09-30T00:00:00"/>
    <s v="00"/>
    <m/>
    <x v="3"/>
    <x v="3"/>
    <n v="12.33"/>
    <s v="After-Tax"/>
    <s v="Calculated"/>
    <n v="0"/>
    <s v="N"/>
    <n v="4670.05"/>
  </r>
  <r>
    <m/>
    <m/>
    <m/>
    <m/>
    <m/>
    <m/>
    <d v="2026-09-30T00:00:00"/>
    <s v="00"/>
    <m/>
    <x v="1"/>
    <x v="1"/>
    <n v="60.67"/>
    <s v="After-Tax"/>
    <s v="Calculated"/>
    <n v="0"/>
    <s v="N"/>
    <n v="4670.05"/>
  </r>
  <r>
    <m/>
    <m/>
    <m/>
    <m/>
    <m/>
    <m/>
    <d v="2026-09-30T00:00:00"/>
    <s v="00"/>
    <m/>
    <x v="35"/>
    <x v="35"/>
    <n v="102.51"/>
    <s v="After-Tax"/>
    <s v="Calculated"/>
    <n v="0"/>
    <s v="N"/>
    <n v="4670.05"/>
  </r>
  <r>
    <m/>
    <m/>
    <m/>
    <m/>
    <m/>
    <m/>
    <d v="2026-09-30T00:00:00"/>
    <s v="00"/>
    <m/>
    <x v="2"/>
    <x v="2"/>
    <n v="11.15"/>
    <s v="After-Tax"/>
    <s v="Calculated"/>
    <n v="0"/>
    <s v="N"/>
    <n v="4670.05"/>
  </r>
  <r>
    <m/>
    <m/>
    <m/>
    <m/>
    <m/>
    <m/>
    <d v="2026-09-30T00:00:00"/>
    <s v="00"/>
    <m/>
    <x v="0"/>
    <x v="0"/>
    <n v="25.36"/>
    <s v="After-Tax"/>
    <s v="Calculated"/>
    <n v="0"/>
    <s v="N"/>
    <n v="4670.05"/>
  </r>
  <r>
    <m/>
    <m/>
    <m/>
    <m/>
    <m/>
    <m/>
    <d v="2026-09-30T00:00:00"/>
    <s v="00"/>
    <m/>
    <x v="13"/>
    <x v="13"/>
    <n v="51.48"/>
    <s v="After-Tax"/>
    <s v="Calculated"/>
    <n v="0"/>
    <s v="N"/>
    <n v="4670.05"/>
  </r>
  <r>
    <m/>
    <m/>
    <m/>
    <m/>
    <m/>
    <m/>
    <d v="2026-09-30T00:00:00"/>
    <s v="00"/>
    <m/>
    <x v="4"/>
    <x v="4"/>
    <n v="6.07"/>
    <s v="Nontaxable"/>
    <s v="Calculated"/>
    <n v="0"/>
    <s v="N"/>
    <n v="4670.05"/>
  </r>
  <r>
    <m/>
    <m/>
    <m/>
    <m/>
    <m/>
    <m/>
    <d v="2026-09-30T00:00:00"/>
    <s v="00"/>
    <m/>
    <x v="5"/>
    <x v="5"/>
    <n v="16.54"/>
    <s v="Nontaxable"/>
    <s v="Calculated"/>
    <n v="0"/>
    <s v="N"/>
    <n v="4670.05"/>
  </r>
  <r>
    <m/>
    <m/>
    <m/>
    <m/>
    <m/>
    <m/>
    <d v="2026-09-30T00:00:00"/>
    <s v="00"/>
    <m/>
    <x v="6"/>
    <x v="6"/>
    <n v="15.08"/>
    <s v="Nontaxable"/>
    <s v="Calculated"/>
    <n v="0"/>
    <s v="N"/>
    <n v="4670.05"/>
  </r>
  <r>
    <m/>
    <m/>
    <m/>
    <m/>
    <m/>
    <m/>
    <d v="2026-09-30T00:00:00"/>
    <s v="00"/>
    <m/>
    <x v="7"/>
    <x v="7"/>
    <n v="11.15"/>
    <s v="Nontaxable"/>
    <s v="Calculated"/>
    <n v="0"/>
    <s v="N"/>
    <n v="4670.05"/>
  </r>
  <r>
    <m/>
    <m/>
    <m/>
    <m/>
    <m/>
    <m/>
    <d v="2026-09-30T00:00:00"/>
    <s v="10"/>
    <s v="U"/>
    <x v="8"/>
    <x v="8"/>
    <n v="199.5"/>
    <s v="Before-Tax"/>
    <s v="Calculated"/>
    <n v="0"/>
    <s v="N"/>
    <n v="4670.05"/>
  </r>
  <r>
    <m/>
    <m/>
    <m/>
    <m/>
    <m/>
    <m/>
    <d v="2026-09-30T00:00:00"/>
    <s v="31"/>
    <s v="OLTD03"/>
    <x v="9"/>
    <x v="9"/>
    <n v="22.43"/>
    <s v="After-Tax"/>
    <s v="Calculated"/>
    <n v="0"/>
    <s v="N"/>
    <n v="4670.05"/>
  </r>
  <r>
    <m/>
    <m/>
    <m/>
    <m/>
    <m/>
    <m/>
    <d v="2026-09-30T00:00:00"/>
    <s v="7X"/>
    <s v="SBRP3"/>
    <x v="10"/>
    <x v="10"/>
    <n v="467.01"/>
    <s v="Before-Tax"/>
    <s v="Calculated"/>
    <n v="0"/>
    <s v="N"/>
    <n v="4670.05"/>
  </r>
  <r>
    <m/>
    <m/>
    <m/>
    <m/>
    <m/>
    <m/>
    <d v="2026-09-30T00:00:00"/>
    <s v="7X"/>
    <s v="SBRP3"/>
    <x v="10"/>
    <x v="10"/>
    <n v="467.01"/>
    <s v="Nontaxable"/>
    <s v="Calculated"/>
    <n v="0"/>
    <s v="N"/>
    <n v="4670.05"/>
  </r>
  <r>
    <m/>
    <m/>
    <m/>
    <m/>
    <m/>
    <m/>
    <d v="2026-09-30T00:00:00"/>
    <s v="00"/>
    <m/>
    <x v="0"/>
    <x v="0"/>
    <n v="9.5399999999999991"/>
    <s v="After-Tax"/>
    <s v="Calculated"/>
    <n v="0"/>
    <s v="N"/>
    <n v="1756.24"/>
  </r>
  <r>
    <m/>
    <m/>
    <m/>
    <m/>
    <m/>
    <m/>
    <d v="2026-09-30T00:00:00"/>
    <s v="00"/>
    <m/>
    <x v="3"/>
    <x v="3"/>
    <n v="4.6399999999999997"/>
    <s v="After-Tax"/>
    <s v="Calculated"/>
    <n v="0"/>
    <s v="N"/>
    <n v="1756.24"/>
  </r>
  <r>
    <m/>
    <m/>
    <m/>
    <m/>
    <m/>
    <m/>
    <d v="2026-09-30T00:00:00"/>
    <s v="00"/>
    <m/>
    <x v="2"/>
    <x v="2"/>
    <n v="4.3499999999999996"/>
    <s v="After-Tax"/>
    <s v="Calculated"/>
    <n v="0"/>
    <s v="N"/>
    <n v="1756.24"/>
  </r>
  <r>
    <m/>
    <m/>
    <m/>
    <m/>
    <m/>
    <m/>
    <d v="2026-09-30T00:00:00"/>
    <s v="00"/>
    <m/>
    <x v="7"/>
    <x v="7"/>
    <n v="4.3499999999999996"/>
    <s v="Nontaxable"/>
    <s v="Calculated"/>
    <n v="0"/>
    <s v="N"/>
    <n v="1756.24"/>
  </r>
  <r>
    <m/>
    <m/>
    <m/>
    <m/>
    <m/>
    <m/>
    <d v="2026-09-30T00:00:00"/>
    <s v="00"/>
    <m/>
    <x v="6"/>
    <x v="6"/>
    <n v="5.67"/>
    <s v="Nontaxable"/>
    <s v="Calculated"/>
    <n v="0"/>
    <s v="N"/>
    <n v="1756.24"/>
  </r>
  <r>
    <m/>
    <m/>
    <m/>
    <m/>
    <m/>
    <m/>
    <d v="2026-09-30T00:00:00"/>
    <s v="00"/>
    <m/>
    <x v="5"/>
    <x v="5"/>
    <n v="6.45"/>
    <s v="Nontaxable"/>
    <s v="Calculated"/>
    <n v="0"/>
    <s v="N"/>
    <n v="1756.24"/>
  </r>
  <r>
    <m/>
    <m/>
    <m/>
    <m/>
    <m/>
    <m/>
    <d v="2026-09-30T00:00:00"/>
    <s v="7X"/>
    <s v="SBRP3"/>
    <x v="10"/>
    <x v="10"/>
    <n v="175.62"/>
    <s v="Before-Tax"/>
    <s v="Calculated"/>
    <n v="0"/>
    <s v="N"/>
    <n v="1756.24"/>
  </r>
  <r>
    <m/>
    <m/>
    <m/>
    <m/>
    <m/>
    <m/>
    <d v="2026-09-30T00:00:00"/>
    <s v="7X"/>
    <s v="SBRP3"/>
    <x v="10"/>
    <x v="10"/>
    <n v="175.62"/>
    <s v="Nontaxable"/>
    <s v="Calculated"/>
    <n v="0"/>
    <s v="N"/>
    <n v="1756.24"/>
  </r>
  <r>
    <m/>
    <m/>
    <m/>
    <m/>
    <m/>
    <m/>
    <d v="2026-09-30T00:00:00"/>
    <s v="00"/>
    <m/>
    <x v="3"/>
    <x v="3"/>
    <n v="9.39"/>
    <s v="After-Tax"/>
    <s v="Calculated"/>
    <n v="0"/>
    <s v="N"/>
    <n v="3556.66"/>
  </r>
  <r>
    <m/>
    <m/>
    <m/>
    <m/>
    <m/>
    <m/>
    <d v="2026-09-30T00:00:00"/>
    <s v="00"/>
    <m/>
    <x v="2"/>
    <x v="2"/>
    <n v="8.1199999999999992"/>
    <s v="After-Tax"/>
    <s v="Calculated"/>
    <n v="0"/>
    <s v="N"/>
    <n v="3556.66"/>
  </r>
  <r>
    <m/>
    <m/>
    <m/>
    <m/>
    <m/>
    <m/>
    <d v="2026-09-30T00:00:00"/>
    <s v="00"/>
    <m/>
    <x v="0"/>
    <x v="0"/>
    <n v="19.309999999999999"/>
    <s v="After-Tax"/>
    <s v="Calculated"/>
    <n v="0"/>
    <s v="N"/>
    <n v="3556.66"/>
  </r>
  <r>
    <m/>
    <m/>
    <m/>
    <m/>
    <m/>
    <m/>
    <d v="2026-09-30T00:00:00"/>
    <s v="00"/>
    <m/>
    <x v="6"/>
    <x v="6"/>
    <n v="11.49"/>
    <s v="Nontaxable"/>
    <s v="Calculated"/>
    <n v="0"/>
    <s v="N"/>
    <n v="3556.66"/>
  </r>
  <r>
    <m/>
    <m/>
    <m/>
    <m/>
    <m/>
    <m/>
    <d v="2026-09-30T00:00:00"/>
    <s v="00"/>
    <m/>
    <x v="7"/>
    <x v="7"/>
    <n v="8.1199999999999992"/>
    <s v="Nontaxable"/>
    <s v="Calculated"/>
    <n v="0"/>
    <s v="N"/>
    <n v="3556.66"/>
  </r>
  <r>
    <m/>
    <m/>
    <m/>
    <m/>
    <m/>
    <m/>
    <d v="2026-09-30T00:00:00"/>
    <s v="00"/>
    <m/>
    <x v="5"/>
    <x v="5"/>
    <n v="12.05"/>
    <s v="Nontaxable"/>
    <s v="Calculated"/>
    <n v="0"/>
    <s v="N"/>
    <n v="3556.66"/>
  </r>
  <r>
    <m/>
    <m/>
    <m/>
    <m/>
    <m/>
    <m/>
    <d v="2026-09-30T00:00:00"/>
    <s v="00"/>
    <m/>
    <x v="17"/>
    <x v="17"/>
    <n v="39.770000000000003"/>
    <s v="After-Tax"/>
    <s v="Calculated"/>
    <n v="0"/>
    <s v="N"/>
    <n v="3207.54"/>
  </r>
  <r>
    <m/>
    <m/>
    <m/>
    <m/>
    <m/>
    <m/>
    <d v="2026-09-30T00:00:00"/>
    <s v="00"/>
    <m/>
    <x v="0"/>
    <x v="0"/>
    <n v="17.420000000000002"/>
    <s v="After-Tax"/>
    <s v="Calculated"/>
    <n v="0"/>
    <s v="N"/>
    <n v="3207.54"/>
  </r>
  <r>
    <m/>
    <m/>
    <m/>
    <m/>
    <m/>
    <m/>
    <d v="2026-09-30T00:00:00"/>
    <s v="00"/>
    <m/>
    <x v="3"/>
    <x v="3"/>
    <n v="8.4700000000000006"/>
    <s v="After-Tax"/>
    <s v="Calculated"/>
    <n v="0"/>
    <s v="N"/>
    <n v="3207.54"/>
  </r>
  <r>
    <m/>
    <m/>
    <m/>
    <m/>
    <m/>
    <m/>
    <d v="2026-09-30T00:00:00"/>
    <s v="00"/>
    <m/>
    <x v="2"/>
    <x v="2"/>
    <n v="11.15"/>
    <s v="After-Tax"/>
    <s v="Calculated"/>
    <n v="0"/>
    <s v="N"/>
    <n v="3207.54"/>
  </r>
  <r>
    <m/>
    <m/>
    <m/>
    <m/>
    <m/>
    <m/>
    <d v="2026-09-30T00:00:00"/>
    <s v="00"/>
    <m/>
    <x v="7"/>
    <x v="7"/>
    <n v="11.15"/>
    <s v="Nontaxable"/>
    <s v="Calculated"/>
    <n v="0"/>
    <s v="N"/>
    <n v="3207.54"/>
  </r>
  <r>
    <m/>
    <m/>
    <m/>
    <m/>
    <m/>
    <m/>
    <d v="2026-09-30T00:00:00"/>
    <s v="00"/>
    <m/>
    <x v="6"/>
    <x v="6"/>
    <n v="10.36"/>
    <s v="Nontaxable"/>
    <s v="Calculated"/>
    <n v="0"/>
    <s v="N"/>
    <n v="3207.54"/>
  </r>
  <r>
    <m/>
    <m/>
    <m/>
    <m/>
    <m/>
    <m/>
    <d v="2026-09-30T00:00:00"/>
    <s v="00"/>
    <m/>
    <x v="5"/>
    <x v="5"/>
    <n v="16.54"/>
    <s v="Nontaxable"/>
    <s v="Calculated"/>
    <n v="0"/>
    <s v="N"/>
    <n v="3207.54"/>
  </r>
  <r>
    <m/>
    <m/>
    <m/>
    <m/>
    <m/>
    <m/>
    <d v="2026-09-30T00:00:00"/>
    <s v="10"/>
    <s v="U"/>
    <x v="8"/>
    <x v="8"/>
    <n v="72.5"/>
    <s v="Before-Tax"/>
    <s v="Calculated"/>
    <n v="0"/>
    <s v="N"/>
    <n v="3207.54"/>
  </r>
  <r>
    <m/>
    <m/>
    <m/>
    <m/>
    <m/>
    <m/>
    <d v="2026-09-30T00:00:00"/>
    <s v="31"/>
    <s v="OLTD18"/>
    <x v="9"/>
    <x v="9"/>
    <n v="7.7"/>
    <s v="After-Tax"/>
    <s v="Calculated"/>
    <n v="0"/>
    <s v="N"/>
    <n v="3207.54"/>
  </r>
  <r>
    <m/>
    <m/>
    <m/>
    <m/>
    <m/>
    <m/>
    <d v="2026-09-30T00:00:00"/>
    <s v="7Z"/>
    <s v="PER2"/>
    <x v="15"/>
    <x v="15"/>
    <n v="172.57"/>
    <s v="Before-Tax"/>
    <s v="Calculated"/>
    <n v="0"/>
    <s v="N"/>
    <n v="3207.54"/>
  </r>
  <r>
    <m/>
    <m/>
    <m/>
    <m/>
    <m/>
    <m/>
    <d v="2026-09-30T00:00:00"/>
    <s v="7Z"/>
    <s v="PER2"/>
    <x v="15"/>
    <x v="15"/>
    <n v="178.98"/>
    <s v="Nontaxable"/>
    <s v="Calculated"/>
    <n v="0"/>
    <s v="N"/>
    <n v="3207.54"/>
  </r>
  <r>
    <m/>
    <m/>
    <m/>
    <m/>
    <m/>
    <m/>
    <d v="2026-09-30T00:00:00"/>
    <s v="00"/>
    <m/>
    <x v="0"/>
    <x v="0"/>
    <n v="2.78"/>
    <s v="After-Tax"/>
    <s v="Calculated"/>
    <n v="0"/>
    <s v="N"/>
    <n v="511.83"/>
  </r>
  <r>
    <m/>
    <m/>
    <m/>
    <m/>
    <m/>
    <m/>
    <d v="2026-09-30T00:00:00"/>
    <s v="00"/>
    <m/>
    <x v="2"/>
    <x v="2"/>
    <n v="1.1599999999999999"/>
    <s v="After-Tax"/>
    <s v="Calculated"/>
    <n v="0"/>
    <s v="N"/>
    <n v="511.83"/>
  </r>
  <r>
    <m/>
    <m/>
    <m/>
    <m/>
    <m/>
    <m/>
    <d v="2026-09-30T00:00:00"/>
    <s v="00"/>
    <m/>
    <x v="3"/>
    <x v="3"/>
    <n v="1.35"/>
    <s v="After-Tax"/>
    <s v="Calculated"/>
    <n v="0"/>
    <s v="N"/>
    <n v="511.83"/>
  </r>
  <r>
    <m/>
    <m/>
    <m/>
    <m/>
    <m/>
    <m/>
    <d v="2026-09-30T00:00:00"/>
    <s v="00"/>
    <m/>
    <x v="7"/>
    <x v="7"/>
    <n v="1.1599999999999999"/>
    <s v="Nontaxable"/>
    <s v="Calculated"/>
    <n v="0"/>
    <s v="N"/>
    <n v="511.83"/>
  </r>
  <r>
    <m/>
    <m/>
    <m/>
    <m/>
    <m/>
    <m/>
    <d v="2026-09-30T00:00:00"/>
    <s v="00"/>
    <m/>
    <x v="6"/>
    <x v="6"/>
    <n v="1.65"/>
    <s v="Nontaxable"/>
    <s v="Calculated"/>
    <n v="0"/>
    <s v="N"/>
    <n v="511.83"/>
  </r>
  <r>
    <m/>
    <m/>
    <m/>
    <m/>
    <m/>
    <m/>
    <d v="2026-09-30T00:00:00"/>
    <s v="00"/>
    <m/>
    <x v="5"/>
    <x v="5"/>
    <n v="1.72"/>
    <s v="Nontaxable"/>
    <s v="Calculated"/>
    <n v="0"/>
    <s v="N"/>
    <n v="511.83"/>
  </r>
  <r>
    <m/>
    <m/>
    <m/>
    <m/>
    <m/>
    <m/>
    <d v="2026-09-30T00:00:00"/>
    <s v="00"/>
    <m/>
    <x v="3"/>
    <x v="3"/>
    <n v="12.29"/>
    <s v="After-Tax"/>
    <s v="Calculated"/>
    <n v="0"/>
    <s v="N"/>
    <n v="4655"/>
  </r>
  <r>
    <m/>
    <m/>
    <m/>
    <m/>
    <m/>
    <m/>
    <d v="2026-09-30T00:00:00"/>
    <s v="00"/>
    <m/>
    <x v="2"/>
    <x v="2"/>
    <n v="11.15"/>
    <s v="After-Tax"/>
    <s v="Calculated"/>
    <n v="0"/>
    <s v="N"/>
    <n v="4655"/>
  </r>
  <r>
    <m/>
    <m/>
    <m/>
    <m/>
    <m/>
    <m/>
    <d v="2026-09-30T00:00:00"/>
    <s v="00"/>
    <m/>
    <x v="0"/>
    <x v="0"/>
    <n v="25.28"/>
    <s v="After-Tax"/>
    <s v="Calculated"/>
    <n v="0"/>
    <s v="N"/>
    <n v="4655"/>
  </r>
  <r>
    <m/>
    <m/>
    <m/>
    <m/>
    <m/>
    <m/>
    <d v="2026-09-30T00:00:00"/>
    <s v="00"/>
    <m/>
    <x v="7"/>
    <x v="7"/>
    <n v="11.15"/>
    <s v="Nontaxable"/>
    <s v="Calculated"/>
    <n v="0"/>
    <s v="N"/>
    <n v="4655"/>
  </r>
  <r>
    <m/>
    <m/>
    <m/>
    <m/>
    <m/>
    <m/>
    <d v="2026-09-30T00:00:00"/>
    <s v="00"/>
    <m/>
    <x v="5"/>
    <x v="5"/>
    <n v="16.54"/>
    <s v="Nontaxable"/>
    <s v="Calculated"/>
    <n v="0"/>
    <s v="N"/>
    <n v="4655"/>
  </r>
  <r>
    <m/>
    <m/>
    <m/>
    <m/>
    <m/>
    <m/>
    <d v="2026-09-30T00:00:00"/>
    <s v="00"/>
    <m/>
    <x v="6"/>
    <x v="6"/>
    <n v="15.04"/>
    <s v="Nontaxable"/>
    <s v="Calculated"/>
    <n v="0"/>
    <s v="N"/>
    <n v="4655"/>
  </r>
  <r>
    <m/>
    <m/>
    <m/>
    <m/>
    <m/>
    <m/>
    <d v="2026-09-30T00:00:00"/>
    <s v="10"/>
    <s v="UH"/>
    <x v="25"/>
    <x v="25"/>
    <n v="50"/>
    <s v="Before-Tax"/>
    <s v="Calculated"/>
    <n v="0"/>
    <s v="N"/>
    <n v="4655"/>
  </r>
  <r>
    <m/>
    <m/>
    <m/>
    <m/>
    <m/>
    <m/>
    <d v="2026-09-30T00:00:00"/>
    <s v="31"/>
    <s v="OLTD11"/>
    <x v="9"/>
    <x v="9"/>
    <n v="18.16"/>
    <s v="After-Tax"/>
    <s v="Calculated"/>
    <n v="0"/>
    <s v="N"/>
    <n v="4655"/>
  </r>
  <r>
    <m/>
    <m/>
    <m/>
    <m/>
    <m/>
    <m/>
    <d v="2026-09-30T00:00:00"/>
    <s v="7Z"/>
    <s v="PER2"/>
    <x v="15"/>
    <x v="15"/>
    <n v="250.44"/>
    <s v="Before-Tax"/>
    <s v="Calculated"/>
    <n v="0"/>
    <s v="N"/>
    <n v="4655"/>
  </r>
  <r>
    <m/>
    <m/>
    <m/>
    <m/>
    <m/>
    <m/>
    <d v="2026-09-30T00:00:00"/>
    <s v="7Z"/>
    <s v="PER2"/>
    <x v="15"/>
    <x v="15"/>
    <n v="259.75"/>
    <s v="Nontaxable"/>
    <s v="Calculated"/>
    <n v="0"/>
    <s v="N"/>
    <n v="4655"/>
  </r>
  <r>
    <m/>
    <m/>
    <m/>
    <m/>
    <m/>
    <m/>
    <d v="2026-09-30T00:00:00"/>
    <s v="00"/>
    <m/>
    <x v="2"/>
    <x v="2"/>
    <n v="11.15"/>
    <s v="After-Tax"/>
    <s v="Calculated"/>
    <n v="0"/>
    <s v="N"/>
    <n v="3174.74"/>
  </r>
  <r>
    <m/>
    <m/>
    <m/>
    <m/>
    <m/>
    <m/>
    <d v="2026-09-30T00:00:00"/>
    <s v="00"/>
    <m/>
    <x v="0"/>
    <x v="0"/>
    <n v="17.239999999999998"/>
    <s v="After-Tax"/>
    <s v="Calculated"/>
    <n v="0"/>
    <s v="N"/>
    <n v="3174.74"/>
  </r>
  <r>
    <m/>
    <m/>
    <m/>
    <m/>
    <m/>
    <m/>
    <d v="2026-09-30T00:00:00"/>
    <s v="00"/>
    <m/>
    <x v="3"/>
    <x v="3"/>
    <n v="8.3800000000000008"/>
    <s v="After-Tax"/>
    <s v="Calculated"/>
    <n v="0"/>
    <s v="N"/>
    <n v="3174.74"/>
  </r>
  <r>
    <m/>
    <m/>
    <m/>
    <m/>
    <m/>
    <m/>
    <d v="2026-09-30T00:00:00"/>
    <s v="00"/>
    <m/>
    <x v="6"/>
    <x v="6"/>
    <n v="10.25"/>
    <s v="Nontaxable"/>
    <s v="Calculated"/>
    <n v="0"/>
    <s v="N"/>
    <n v="3174.74"/>
  </r>
  <r>
    <m/>
    <m/>
    <m/>
    <m/>
    <m/>
    <m/>
    <d v="2026-09-30T00:00:00"/>
    <s v="00"/>
    <m/>
    <x v="7"/>
    <x v="7"/>
    <n v="11.15"/>
    <s v="Nontaxable"/>
    <s v="Calculated"/>
    <n v="0"/>
    <s v="N"/>
    <n v="3174.74"/>
  </r>
  <r>
    <m/>
    <m/>
    <m/>
    <m/>
    <m/>
    <m/>
    <d v="2026-09-30T00:00:00"/>
    <s v="00"/>
    <m/>
    <x v="5"/>
    <x v="5"/>
    <n v="16.54"/>
    <s v="Nontaxable"/>
    <s v="Calculated"/>
    <n v="0"/>
    <s v="N"/>
    <n v="3174.74"/>
  </r>
  <r>
    <m/>
    <m/>
    <m/>
    <m/>
    <m/>
    <m/>
    <d v="2026-09-30T00:00:00"/>
    <s v="00"/>
    <m/>
    <x v="4"/>
    <x v="4"/>
    <n v="4.13"/>
    <s v="Nontaxable"/>
    <s v="Calculated"/>
    <n v="0"/>
    <s v="N"/>
    <n v="3174.74"/>
  </r>
  <r>
    <m/>
    <m/>
    <m/>
    <m/>
    <m/>
    <m/>
    <d v="2026-09-30T00:00:00"/>
    <s v="10"/>
    <s v="U"/>
    <x v="8"/>
    <x v="8"/>
    <n v="72.5"/>
    <s v="Before-Tax"/>
    <s v="Calculated"/>
    <n v="0"/>
    <s v="N"/>
    <n v="3174.74"/>
  </r>
  <r>
    <m/>
    <m/>
    <m/>
    <m/>
    <m/>
    <m/>
    <d v="2026-09-30T00:00:00"/>
    <s v="7X"/>
    <s v="SBRP1"/>
    <x v="10"/>
    <x v="10"/>
    <n v="158.74"/>
    <s v="Before-Tax"/>
    <s v="Calculated"/>
    <n v="0"/>
    <s v="N"/>
    <n v="3174.74"/>
  </r>
  <r>
    <m/>
    <m/>
    <m/>
    <m/>
    <m/>
    <m/>
    <d v="2026-09-30T00:00:00"/>
    <s v="7X"/>
    <s v="SBRP1"/>
    <x v="10"/>
    <x v="10"/>
    <n v="158.74"/>
    <s v="Nontaxable"/>
    <s v="Calculated"/>
    <n v="0"/>
    <s v="N"/>
    <n v="3174.74"/>
  </r>
  <r>
    <m/>
    <m/>
    <m/>
    <m/>
    <m/>
    <m/>
    <d v="2026-09-30T00:00:00"/>
    <s v="00"/>
    <m/>
    <x v="2"/>
    <x v="2"/>
    <n v="11.15"/>
    <s v="After-Tax"/>
    <s v="Calculated"/>
    <n v="0"/>
    <s v="N"/>
    <n v="4702.8"/>
  </r>
  <r>
    <m/>
    <m/>
    <m/>
    <m/>
    <m/>
    <m/>
    <d v="2026-09-30T00:00:00"/>
    <s v="00"/>
    <m/>
    <x v="3"/>
    <x v="3"/>
    <n v="12.42"/>
    <s v="After-Tax"/>
    <s v="Calculated"/>
    <n v="0"/>
    <s v="N"/>
    <n v="4702.8"/>
  </r>
  <r>
    <m/>
    <m/>
    <m/>
    <m/>
    <m/>
    <m/>
    <d v="2026-09-30T00:00:00"/>
    <s v="00"/>
    <m/>
    <x v="0"/>
    <x v="0"/>
    <n v="25.54"/>
    <s v="After-Tax"/>
    <s v="Calculated"/>
    <n v="0"/>
    <s v="N"/>
    <n v="4702.8"/>
  </r>
  <r>
    <m/>
    <m/>
    <m/>
    <m/>
    <m/>
    <m/>
    <d v="2026-09-30T00:00:00"/>
    <s v="00"/>
    <m/>
    <x v="1"/>
    <x v="1"/>
    <n v="57.42"/>
    <s v="After-Tax"/>
    <s v="Calculated"/>
    <n v="0"/>
    <s v="N"/>
    <n v="4702.8"/>
  </r>
  <r>
    <m/>
    <m/>
    <m/>
    <m/>
    <m/>
    <m/>
    <d v="2026-09-30T00:00:00"/>
    <s v="00"/>
    <m/>
    <x v="5"/>
    <x v="5"/>
    <n v="16.54"/>
    <s v="Nontaxable"/>
    <s v="Calculated"/>
    <n v="0"/>
    <s v="N"/>
    <n v="4702.8"/>
  </r>
  <r>
    <m/>
    <m/>
    <m/>
    <m/>
    <m/>
    <m/>
    <d v="2026-09-30T00:00:00"/>
    <s v="00"/>
    <m/>
    <x v="7"/>
    <x v="7"/>
    <n v="11.15"/>
    <s v="Nontaxable"/>
    <s v="Calculated"/>
    <n v="0"/>
    <s v="N"/>
    <n v="4702.8"/>
  </r>
  <r>
    <m/>
    <m/>
    <m/>
    <m/>
    <m/>
    <m/>
    <d v="2026-09-30T00:00:00"/>
    <s v="00"/>
    <m/>
    <x v="6"/>
    <x v="6"/>
    <n v="15.19"/>
    <s v="Nontaxable"/>
    <s v="Calculated"/>
    <n v="0"/>
    <s v="N"/>
    <n v="4702.8"/>
  </r>
  <r>
    <m/>
    <m/>
    <m/>
    <m/>
    <m/>
    <m/>
    <d v="2026-09-30T00:00:00"/>
    <s v="49"/>
    <s v="SAV02"/>
    <x v="11"/>
    <x v="11"/>
    <n v="141.08000000000001"/>
    <s v="Before-Tax"/>
    <s v="Calculated"/>
    <n v="0"/>
    <s v="N"/>
    <n v="4702.8"/>
  </r>
  <r>
    <m/>
    <m/>
    <m/>
    <m/>
    <m/>
    <m/>
    <d v="2026-09-30T00:00:00"/>
    <s v="60"/>
    <s v="FSA01"/>
    <x v="14"/>
    <x v="14"/>
    <n v="141.66999999999999"/>
    <s v="Before-Tax"/>
    <s v="Calculated"/>
    <n v="0"/>
    <s v="N"/>
    <n v="4702.8"/>
  </r>
  <r>
    <m/>
    <m/>
    <m/>
    <m/>
    <m/>
    <m/>
    <d v="2026-09-30T00:00:00"/>
    <s v="7Y"/>
    <s v="TRS3IC"/>
    <x v="30"/>
    <x v="30"/>
    <n v="282.17"/>
    <s v="Before-Tax"/>
    <s v="Calculated"/>
    <n v="0"/>
    <s v="N"/>
    <n v="4702.8"/>
  </r>
  <r>
    <m/>
    <m/>
    <m/>
    <m/>
    <m/>
    <m/>
    <d v="2026-09-30T00:00:00"/>
    <s v="7Y"/>
    <s v="TRS3IC"/>
    <x v="30"/>
    <x v="30"/>
    <n v="364"/>
    <s v="Nontaxable"/>
    <s v="Calculated"/>
    <n v="0"/>
    <s v="N"/>
    <n v="4702.8"/>
  </r>
  <r>
    <m/>
    <m/>
    <m/>
    <m/>
    <m/>
    <m/>
    <d v="2026-09-30T00:00:00"/>
    <s v="00"/>
    <m/>
    <x v="2"/>
    <x v="2"/>
    <n v="5.8"/>
    <s v="After-Tax"/>
    <s v="Calculated"/>
    <n v="0"/>
    <s v="N"/>
    <n v="2559.17"/>
  </r>
  <r>
    <m/>
    <m/>
    <m/>
    <m/>
    <m/>
    <m/>
    <d v="2026-09-30T00:00:00"/>
    <s v="00"/>
    <m/>
    <x v="3"/>
    <x v="3"/>
    <n v="6.76"/>
    <s v="After-Tax"/>
    <s v="Calculated"/>
    <n v="0"/>
    <s v="N"/>
    <n v="2559.17"/>
  </r>
  <r>
    <m/>
    <m/>
    <m/>
    <m/>
    <m/>
    <m/>
    <d v="2026-09-30T00:00:00"/>
    <s v="00"/>
    <m/>
    <x v="0"/>
    <x v="0"/>
    <n v="13.9"/>
    <s v="After-Tax"/>
    <s v="Calculated"/>
    <n v="0"/>
    <s v="N"/>
    <n v="2559.17"/>
  </r>
  <r>
    <m/>
    <m/>
    <m/>
    <m/>
    <m/>
    <m/>
    <d v="2026-09-30T00:00:00"/>
    <s v="00"/>
    <m/>
    <x v="5"/>
    <x v="5"/>
    <n v="8.61"/>
    <s v="Nontaxable"/>
    <s v="Calculated"/>
    <n v="0"/>
    <s v="N"/>
    <n v="2559.17"/>
  </r>
  <r>
    <m/>
    <m/>
    <m/>
    <m/>
    <m/>
    <m/>
    <d v="2026-09-30T00:00:00"/>
    <s v="00"/>
    <m/>
    <x v="6"/>
    <x v="6"/>
    <n v="8.27"/>
    <s v="Nontaxable"/>
    <s v="Calculated"/>
    <n v="0"/>
    <s v="N"/>
    <n v="2559.17"/>
  </r>
  <r>
    <m/>
    <m/>
    <m/>
    <m/>
    <m/>
    <m/>
    <d v="2026-09-30T00:00:00"/>
    <s v="00"/>
    <m/>
    <x v="7"/>
    <x v="7"/>
    <n v="5.8"/>
    <s v="Nontaxable"/>
    <s v="Calculated"/>
    <n v="0"/>
    <s v="N"/>
    <n v="2559.17"/>
  </r>
  <r>
    <m/>
    <m/>
    <m/>
    <m/>
    <m/>
    <m/>
    <d v="2026-09-30T00:00:00"/>
    <s v="10"/>
    <s v="U"/>
    <x v="8"/>
    <x v="8"/>
    <n v="145"/>
    <s v="Before-Tax"/>
    <s v="Calculated"/>
    <n v="0"/>
    <s v="N"/>
    <n v="2559.17"/>
  </r>
  <r>
    <m/>
    <m/>
    <m/>
    <m/>
    <m/>
    <m/>
    <d v="2026-09-30T00:00:00"/>
    <s v="7Y"/>
    <s v="TRS3IA"/>
    <x v="30"/>
    <x v="30"/>
    <n v="127.96"/>
    <s v="Before-Tax"/>
    <s v="Calculated"/>
    <n v="0"/>
    <s v="N"/>
    <n v="2559.17"/>
  </r>
  <r>
    <m/>
    <m/>
    <m/>
    <m/>
    <m/>
    <m/>
    <d v="2026-09-30T00:00:00"/>
    <s v="7Y"/>
    <s v="TRS3IA"/>
    <x v="30"/>
    <x v="30"/>
    <n v="198.08"/>
    <s v="Nontaxable"/>
    <s v="Calculated"/>
    <n v="0"/>
    <s v="N"/>
    <n v="2559.17"/>
  </r>
  <r>
    <m/>
    <m/>
    <m/>
    <m/>
    <m/>
    <m/>
    <d v="2026-09-30T00:00:00"/>
    <s v="00"/>
    <m/>
    <x v="3"/>
    <x v="3"/>
    <n v="5.3"/>
    <s v="After-Tax"/>
    <s v="Calculated"/>
    <n v="0"/>
    <s v="N"/>
    <n v="2006.38"/>
  </r>
  <r>
    <m/>
    <m/>
    <m/>
    <m/>
    <m/>
    <m/>
    <d v="2026-09-30T00:00:00"/>
    <s v="00"/>
    <m/>
    <x v="0"/>
    <x v="0"/>
    <n v="10.89"/>
    <s v="After-Tax"/>
    <s v="Calculated"/>
    <n v="0"/>
    <s v="N"/>
    <n v="2006.38"/>
  </r>
  <r>
    <m/>
    <m/>
    <m/>
    <m/>
    <m/>
    <m/>
    <d v="2026-09-30T00:00:00"/>
    <s v="00"/>
    <m/>
    <x v="2"/>
    <x v="2"/>
    <n v="11.15"/>
    <s v="After-Tax"/>
    <s v="Calculated"/>
    <n v="0"/>
    <s v="N"/>
    <n v="2006.38"/>
  </r>
  <r>
    <m/>
    <m/>
    <m/>
    <m/>
    <m/>
    <m/>
    <d v="2026-09-30T00:00:00"/>
    <s v="00"/>
    <m/>
    <x v="6"/>
    <x v="6"/>
    <n v="6.48"/>
    <s v="Nontaxable"/>
    <s v="Calculated"/>
    <n v="0"/>
    <s v="N"/>
    <n v="2006.38"/>
  </r>
  <r>
    <m/>
    <m/>
    <m/>
    <m/>
    <m/>
    <m/>
    <d v="2026-09-30T00:00:00"/>
    <s v="00"/>
    <m/>
    <x v="5"/>
    <x v="5"/>
    <n v="16.54"/>
    <s v="Nontaxable"/>
    <s v="Calculated"/>
    <n v="0"/>
    <s v="N"/>
    <n v="2006.38"/>
  </r>
  <r>
    <m/>
    <m/>
    <m/>
    <m/>
    <m/>
    <m/>
    <d v="2026-09-30T00:00:00"/>
    <s v="00"/>
    <m/>
    <x v="7"/>
    <x v="7"/>
    <n v="11.15"/>
    <s v="Nontaxable"/>
    <s v="Calculated"/>
    <n v="0"/>
    <s v="N"/>
    <n v="2006.38"/>
  </r>
  <r>
    <m/>
    <m/>
    <m/>
    <m/>
    <m/>
    <m/>
    <d v="2026-09-30T00:00:00"/>
    <s v="10"/>
    <s v="U"/>
    <x v="8"/>
    <x v="8"/>
    <n v="72.5"/>
    <s v="Before-Tax"/>
    <s v="Calculated"/>
    <n v="0"/>
    <s v="N"/>
    <n v="2006.38"/>
  </r>
  <r>
    <m/>
    <m/>
    <m/>
    <m/>
    <m/>
    <m/>
    <d v="2026-09-30T00:00:00"/>
    <s v="31"/>
    <s v="OLTD11"/>
    <x v="9"/>
    <x v="9"/>
    <n v="7.83"/>
    <s v="After-Tax"/>
    <s v="Calculated"/>
    <n v="0"/>
    <s v="N"/>
    <n v="2006.38"/>
  </r>
  <r>
    <m/>
    <m/>
    <m/>
    <m/>
    <m/>
    <m/>
    <d v="2026-09-30T00:00:00"/>
    <s v="7Z"/>
    <s v="PER3IJ"/>
    <x v="28"/>
    <x v="28"/>
    <n v="300.95999999999998"/>
    <s v="Before-Tax"/>
    <s v="Calculated"/>
    <n v="0"/>
    <s v="N"/>
    <n v="2006.38"/>
  </r>
  <r>
    <m/>
    <m/>
    <m/>
    <m/>
    <m/>
    <m/>
    <d v="2026-09-30T00:00:00"/>
    <s v="7Z"/>
    <s v="PER3IJ"/>
    <x v="28"/>
    <x v="28"/>
    <n v="111.96"/>
    <s v="Nontaxable"/>
    <s v="Calculated"/>
    <n v="0"/>
    <s v="N"/>
    <n v="2006.38"/>
  </r>
  <r>
    <m/>
    <m/>
    <m/>
    <m/>
    <m/>
    <m/>
    <d v="2026-09-30T00:00:00"/>
    <s v="00"/>
    <m/>
    <x v="3"/>
    <x v="3"/>
    <n v="0.4"/>
    <s v="After-Tax"/>
    <s v="Calculated"/>
    <n v="0"/>
    <s v="N"/>
    <n v="151.91"/>
  </r>
  <r>
    <m/>
    <m/>
    <m/>
    <m/>
    <m/>
    <m/>
    <d v="2026-09-30T00:00:00"/>
    <s v="00"/>
    <m/>
    <x v="2"/>
    <x v="2"/>
    <n v="0.76"/>
    <s v="After-Tax"/>
    <s v="Calculated"/>
    <n v="0"/>
    <s v="N"/>
    <n v="151.91"/>
  </r>
  <r>
    <m/>
    <m/>
    <m/>
    <m/>
    <m/>
    <m/>
    <d v="2026-09-30T00:00:00"/>
    <s v="00"/>
    <m/>
    <x v="0"/>
    <x v="0"/>
    <n v="0.82"/>
    <s v="After-Tax"/>
    <s v="Calculated"/>
    <n v="0"/>
    <s v="N"/>
    <n v="151.91"/>
  </r>
  <r>
    <m/>
    <m/>
    <m/>
    <m/>
    <m/>
    <m/>
    <d v="2026-09-30T00:00:00"/>
    <s v="00"/>
    <m/>
    <x v="5"/>
    <x v="5"/>
    <n v="1.1299999999999999"/>
    <s v="Nontaxable"/>
    <s v="Calculated"/>
    <n v="0"/>
    <s v="N"/>
    <n v="151.91"/>
  </r>
  <r>
    <m/>
    <m/>
    <m/>
    <m/>
    <m/>
    <m/>
    <d v="2026-09-30T00:00:00"/>
    <s v="00"/>
    <m/>
    <x v="7"/>
    <x v="7"/>
    <n v="0.76"/>
    <s v="Nontaxable"/>
    <s v="Calculated"/>
    <n v="0"/>
    <s v="N"/>
    <n v="151.91"/>
  </r>
  <r>
    <m/>
    <m/>
    <m/>
    <m/>
    <m/>
    <m/>
    <d v="2026-09-30T00:00:00"/>
    <s v="00"/>
    <m/>
    <x v="6"/>
    <x v="6"/>
    <n v="0.49"/>
    <s v="Nontaxable"/>
    <s v="Calculated"/>
    <n v="0"/>
    <s v="N"/>
    <n v="151.91"/>
  </r>
  <r>
    <m/>
    <m/>
    <m/>
    <m/>
    <m/>
    <m/>
    <d v="2026-09-30T00:00:00"/>
    <s v="00"/>
    <m/>
    <x v="3"/>
    <x v="3"/>
    <n v="1.55"/>
    <s v="After-Tax"/>
    <s v="Calculated"/>
    <n v="0"/>
    <s v="N"/>
    <n v="585.41"/>
  </r>
  <r>
    <m/>
    <m/>
    <m/>
    <m/>
    <m/>
    <m/>
    <d v="2026-09-30T00:00:00"/>
    <s v="00"/>
    <m/>
    <x v="2"/>
    <x v="2"/>
    <n v="1.45"/>
    <s v="After-Tax"/>
    <s v="Calculated"/>
    <n v="0"/>
    <s v="N"/>
    <n v="585.41"/>
  </r>
  <r>
    <m/>
    <m/>
    <m/>
    <m/>
    <m/>
    <m/>
    <d v="2026-09-30T00:00:00"/>
    <s v="00"/>
    <m/>
    <x v="0"/>
    <x v="0"/>
    <n v="3.18"/>
    <s v="After-Tax"/>
    <s v="Calculated"/>
    <n v="0"/>
    <s v="N"/>
    <n v="585.41"/>
  </r>
  <r>
    <m/>
    <m/>
    <m/>
    <m/>
    <m/>
    <m/>
    <d v="2026-09-30T00:00:00"/>
    <s v="00"/>
    <m/>
    <x v="6"/>
    <x v="6"/>
    <n v="1.89"/>
    <s v="Nontaxable"/>
    <s v="Calculated"/>
    <n v="0"/>
    <s v="N"/>
    <n v="585.41"/>
  </r>
  <r>
    <m/>
    <m/>
    <m/>
    <m/>
    <m/>
    <m/>
    <d v="2026-09-30T00:00:00"/>
    <s v="00"/>
    <m/>
    <x v="7"/>
    <x v="7"/>
    <n v="1.45"/>
    <s v="Nontaxable"/>
    <s v="Calculated"/>
    <n v="0"/>
    <s v="N"/>
    <n v="585.41"/>
  </r>
  <r>
    <m/>
    <m/>
    <m/>
    <m/>
    <m/>
    <m/>
    <d v="2026-09-30T00:00:00"/>
    <s v="00"/>
    <m/>
    <x v="5"/>
    <x v="5"/>
    <n v="2.15"/>
    <s v="Nontaxable"/>
    <s v="Calculated"/>
    <n v="0"/>
    <s v="N"/>
    <n v="585.41"/>
  </r>
  <r>
    <m/>
    <m/>
    <m/>
    <m/>
    <m/>
    <m/>
    <d v="2026-09-30T00:00:00"/>
    <s v="00"/>
    <m/>
    <x v="0"/>
    <x v="0"/>
    <n v="14.87"/>
    <s v="After-Tax"/>
    <s v="Calculated"/>
    <n v="0"/>
    <s v="N"/>
    <n v="2737.8"/>
  </r>
  <r>
    <m/>
    <m/>
    <m/>
    <m/>
    <m/>
    <m/>
    <d v="2026-09-30T00:00:00"/>
    <s v="00"/>
    <m/>
    <x v="2"/>
    <x v="2"/>
    <n v="5.43"/>
    <s v="After-Tax"/>
    <s v="Calculated"/>
    <n v="0"/>
    <s v="N"/>
    <n v="2737.8"/>
  </r>
  <r>
    <m/>
    <m/>
    <m/>
    <m/>
    <m/>
    <m/>
    <d v="2026-09-30T00:00:00"/>
    <s v="00"/>
    <m/>
    <x v="3"/>
    <x v="3"/>
    <n v="7.23"/>
    <s v="After-Tax"/>
    <s v="Calculated"/>
    <n v="0"/>
    <s v="N"/>
    <n v="2737.8"/>
  </r>
  <r>
    <m/>
    <m/>
    <m/>
    <m/>
    <m/>
    <m/>
    <d v="2026-09-30T00:00:00"/>
    <s v="00"/>
    <m/>
    <x v="7"/>
    <x v="7"/>
    <n v="5.43"/>
    <s v="Nontaxable"/>
    <s v="Calculated"/>
    <n v="0"/>
    <s v="N"/>
    <n v="2737.8"/>
  </r>
  <r>
    <m/>
    <m/>
    <m/>
    <m/>
    <m/>
    <m/>
    <d v="2026-09-30T00:00:00"/>
    <s v="00"/>
    <m/>
    <x v="5"/>
    <x v="5"/>
    <n v="8.06"/>
    <s v="Nontaxable"/>
    <s v="Calculated"/>
    <n v="0"/>
    <s v="N"/>
    <n v="2737.8"/>
  </r>
  <r>
    <m/>
    <m/>
    <m/>
    <m/>
    <m/>
    <m/>
    <d v="2026-09-30T00:00:00"/>
    <s v="00"/>
    <m/>
    <x v="6"/>
    <x v="6"/>
    <n v="8.84"/>
    <s v="Nontaxable"/>
    <s v="Calculated"/>
    <n v="0"/>
    <s v="N"/>
    <n v="2737.8"/>
  </r>
  <r>
    <m/>
    <m/>
    <m/>
    <m/>
    <m/>
    <m/>
    <d v="2026-09-30T00:00:00"/>
    <s v="00"/>
    <m/>
    <x v="3"/>
    <x v="3"/>
    <n v="6.6"/>
    <s v="After-Tax"/>
    <s v="Calculated"/>
    <n v="0"/>
    <s v="N"/>
    <n v="2499.42"/>
  </r>
  <r>
    <m/>
    <m/>
    <m/>
    <m/>
    <m/>
    <m/>
    <d v="2026-09-30T00:00:00"/>
    <s v="00"/>
    <m/>
    <x v="36"/>
    <x v="36"/>
    <n v="397.37"/>
    <s v="After-Tax"/>
    <s v="Calculated"/>
    <n v="0"/>
    <s v="N"/>
    <n v="2499.42"/>
  </r>
  <r>
    <m/>
    <m/>
    <m/>
    <m/>
    <m/>
    <m/>
    <d v="2026-09-30T00:00:00"/>
    <s v="00"/>
    <m/>
    <x v="0"/>
    <x v="0"/>
    <n v="13.57"/>
    <s v="After-Tax"/>
    <s v="Calculated"/>
    <n v="0"/>
    <s v="N"/>
    <n v="2499.42"/>
  </r>
  <r>
    <m/>
    <m/>
    <m/>
    <m/>
    <m/>
    <m/>
    <d v="2026-09-30T00:00:00"/>
    <s v="00"/>
    <m/>
    <x v="21"/>
    <x v="21"/>
    <n v="25"/>
    <s v="After-Tax"/>
    <s v="Calculated"/>
    <n v="0"/>
    <s v="N"/>
    <n v="2499.42"/>
  </r>
  <r>
    <m/>
    <m/>
    <m/>
    <m/>
    <m/>
    <m/>
    <d v="2026-09-30T00:00:00"/>
    <s v="00"/>
    <m/>
    <x v="17"/>
    <x v="17"/>
    <n v="34.1"/>
    <s v="After-Tax"/>
    <s v="Calculated"/>
    <n v="0"/>
    <s v="N"/>
    <n v="2499.42"/>
  </r>
  <r>
    <m/>
    <m/>
    <m/>
    <m/>
    <m/>
    <m/>
    <d v="2026-09-30T00:00:00"/>
    <s v="00"/>
    <m/>
    <x v="2"/>
    <x v="2"/>
    <n v="11.15"/>
    <s v="After-Tax"/>
    <s v="Calculated"/>
    <n v="0"/>
    <s v="N"/>
    <n v="2499.42"/>
  </r>
  <r>
    <m/>
    <m/>
    <m/>
    <m/>
    <m/>
    <m/>
    <d v="2026-09-30T00:00:00"/>
    <s v="00"/>
    <m/>
    <x v="6"/>
    <x v="6"/>
    <n v="8.07"/>
    <s v="Nontaxable"/>
    <s v="Calculated"/>
    <n v="0"/>
    <s v="N"/>
    <n v="2499.42"/>
  </r>
  <r>
    <m/>
    <m/>
    <m/>
    <m/>
    <m/>
    <m/>
    <d v="2026-09-30T00:00:00"/>
    <s v="00"/>
    <m/>
    <x v="5"/>
    <x v="5"/>
    <n v="16.54"/>
    <s v="Nontaxable"/>
    <s v="Calculated"/>
    <n v="0"/>
    <s v="N"/>
    <n v="2499.42"/>
  </r>
  <r>
    <m/>
    <m/>
    <m/>
    <m/>
    <m/>
    <m/>
    <d v="2026-09-30T00:00:00"/>
    <s v="00"/>
    <m/>
    <x v="7"/>
    <x v="7"/>
    <n v="11.15"/>
    <s v="Nontaxable"/>
    <s v="Calculated"/>
    <n v="0"/>
    <s v="N"/>
    <n v="2499.42"/>
  </r>
  <r>
    <m/>
    <m/>
    <m/>
    <m/>
    <m/>
    <m/>
    <d v="2026-09-30T00:00:00"/>
    <s v="10"/>
    <s v="U"/>
    <x v="8"/>
    <x v="8"/>
    <n v="72.5"/>
    <s v="Before-Tax"/>
    <s v="Calculated"/>
    <n v="0"/>
    <s v="N"/>
    <n v="2499.42"/>
  </r>
  <r>
    <m/>
    <m/>
    <m/>
    <m/>
    <m/>
    <m/>
    <d v="2026-09-30T00:00:00"/>
    <s v="31"/>
    <s v="OLTD11"/>
    <x v="9"/>
    <x v="9"/>
    <n v="9.75"/>
    <s v="After-Tax"/>
    <s v="Calculated"/>
    <n v="0"/>
    <s v="N"/>
    <n v="2499.42"/>
  </r>
  <r>
    <m/>
    <m/>
    <m/>
    <m/>
    <m/>
    <m/>
    <d v="2026-09-30T00:00:00"/>
    <s v="49"/>
    <s v="SAV02"/>
    <x v="11"/>
    <x v="11"/>
    <n v="74.98"/>
    <s v="Before-Tax"/>
    <s v="Calculated"/>
    <n v="0"/>
    <s v="N"/>
    <n v="2499.42"/>
  </r>
  <r>
    <m/>
    <m/>
    <m/>
    <m/>
    <m/>
    <m/>
    <d v="2026-09-30T00:00:00"/>
    <s v="60"/>
    <s v="FSA01"/>
    <x v="14"/>
    <x v="14"/>
    <n v="145.68"/>
    <s v="Before-Tax"/>
    <s v="Calculated"/>
    <n v="0"/>
    <s v="N"/>
    <n v="2499.42"/>
  </r>
  <r>
    <m/>
    <m/>
    <m/>
    <m/>
    <m/>
    <m/>
    <d v="2026-09-30T00:00:00"/>
    <s v="7Z"/>
    <s v="PER2"/>
    <x v="15"/>
    <x v="15"/>
    <n v="134.47"/>
    <s v="Before-Tax"/>
    <s v="Calculated"/>
    <n v="0"/>
    <s v="N"/>
    <n v="2499.42"/>
  </r>
  <r>
    <m/>
    <m/>
    <m/>
    <m/>
    <m/>
    <m/>
    <d v="2026-09-30T00:00:00"/>
    <s v="7Z"/>
    <s v="PER2"/>
    <x v="15"/>
    <x v="15"/>
    <n v="139.47"/>
    <s v="Nontaxable"/>
    <s v="Calculated"/>
    <n v="0"/>
    <s v="N"/>
    <n v="2499.42"/>
  </r>
  <r>
    <m/>
    <m/>
    <m/>
    <m/>
    <m/>
    <m/>
    <d v="2026-09-30T00:00:00"/>
    <s v="00"/>
    <m/>
    <x v="36"/>
    <x v="36"/>
    <n v="196"/>
    <s v="After-Tax"/>
    <s v="Calculated"/>
    <n v="0"/>
    <s v="N"/>
    <n v="3836.66"/>
  </r>
  <r>
    <m/>
    <m/>
    <m/>
    <m/>
    <m/>
    <m/>
    <d v="2026-09-30T00:00:00"/>
    <s v="00"/>
    <m/>
    <x v="0"/>
    <x v="0"/>
    <n v="20.83"/>
    <s v="After-Tax"/>
    <s v="Calculated"/>
    <n v="0"/>
    <s v="N"/>
    <n v="3836.66"/>
  </r>
  <r>
    <m/>
    <m/>
    <m/>
    <m/>
    <m/>
    <m/>
    <d v="2026-09-30T00:00:00"/>
    <s v="00"/>
    <m/>
    <x v="2"/>
    <x v="2"/>
    <n v="9.1"/>
    <s v="After-Tax"/>
    <s v="Calculated"/>
    <n v="0"/>
    <s v="N"/>
    <n v="3836.66"/>
  </r>
  <r>
    <m/>
    <m/>
    <m/>
    <m/>
    <m/>
    <m/>
    <d v="2026-09-30T00:00:00"/>
    <s v="00"/>
    <m/>
    <x v="3"/>
    <x v="3"/>
    <n v="10.130000000000001"/>
    <s v="After-Tax"/>
    <s v="Calculated"/>
    <n v="0"/>
    <s v="N"/>
    <n v="3836.66"/>
  </r>
  <r>
    <m/>
    <m/>
    <m/>
    <m/>
    <m/>
    <m/>
    <d v="2026-09-30T00:00:00"/>
    <s v="00"/>
    <m/>
    <x v="6"/>
    <x v="6"/>
    <n v="12.39"/>
    <s v="Nontaxable"/>
    <s v="Calculated"/>
    <n v="0"/>
    <s v="N"/>
    <n v="3836.66"/>
  </r>
  <r>
    <m/>
    <m/>
    <m/>
    <m/>
    <m/>
    <m/>
    <d v="2026-09-30T00:00:00"/>
    <s v="00"/>
    <m/>
    <x v="7"/>
    <x v="7"/>
    <n v="9.1"/>
    <s v="Nontaxable"/>
    <s v="Calculated"/>
    <n v="0"/>
    <s v="N"/>
    <n v="3836.66"/>
  </r>
  <r>
    <m/>
    <m/>
    <m/>
    <m/>
    <m/>
    <m/>
    <d v="2026-09-30T00:00:00"/>
    <s v="00"/>
    <m/>
    <x v="5"/>
    <x v="5"/>
    <n v="13.5"/>
    <s v="Nontaxable"/>
    <s v="Calculated"/>
    <n v="0"/>
    <s v="N"/>
    <n v="3836.66"/>
  </r>
  <r>
    <m/>
    <m/>
    <m/>
    <m/>
    <m/>
    <m/>
    <d v="2026-09-30T00:00:00"/>
    <s v="00"/>
    <m/>
    <x v="3"/>
    <x v="3"/>
    <n v="6.25"/>
    <s v="After-Tax"/>
    <s v="Calculated"/>
    <n v="0"/>
    <s v="N"/>
    <n v="2365.96"/>
  </r>
  <r>
    <m/>
    <m/>
    <m/>
    <m/>
    <m/>
    <m/>
    <d v="2026-09-30T00:00:00"/>
    <s v="00"/>
    <m/>
    <x v="17"/>
    <x v="17"/>
    <n v="34.1"/>
    <s v="After-Tax"/>
    <s v="Calculated"/>
    <n v="0"/>
    <s v="N"/>
    <n v="2365.96"/>
  </r>
  <r>
    <m/>
    <m/>
    <m/>
    <m/>
    <m/>
    <m/>
    <d v="2026-09-30T00:00:00"/>
    <s v="00"/>
    <m/>
    <x v="21"/>
    <x v="21"/>
    <n v="12.5"/>
    <s v="After-Tax"/>
    <s v="Calculated"/>
    <n v="0"/>
    <s v="N"/>
    <n v="2365.96"/>
  </r>
  <r>
    <m/>
    <m/>
    <m/>
    <m/>
    <m/>
    <m/>
    <d v="2026-09-30T00:00:00"/>
    <s v="00"/>
    <m/>
    <x v="0"/>
    <x v="0"/>
    <n v="12.85"/>
    <s v="After-Tax"/>
    <s v="Calculated"/>
    <n v="0"/>
    <s v="N"/>
    <n v="2365.96"/>
  </r>
  <r>
    <m/>
    <m/>
    <m/>
    <m/>
    <m/>
    <m/>
    <d v="2026-09-30T00:00:00"/>
    <s v="00"/>
    <m/>
    <x v="2"/>
    <x v="2"/>
    <n v="11.15"/>
    <s v="After-Tax"/>
    <s v="Calculated"/>
    <n v="0"/>
    <s v="N"/>
    <n v="2365.96"/>
  </r>
  <r>
    <m/>
    <m/>
    <m/>
    <m/>
    <m/>
    <m/>
    <d v="2026-09-30T00:00:00"/>
    <s v="00"/>
    <m/>
    <x v="7"/>
    <x v="7"/>
    <n v="11.15"/>
    <s v="Nontaxable"/>
    <s v="Calculated"/>
    <n v="0"/>
    <s v="N"/>
    <n v="2365.96"/>
  </r>
  <r>
    <m/>
    <m/>
    <m/>
    <m/>
    <m/>
    <m/>
    <d v="2026-09-30T00:00:00"/>
    <s v="00"/>
    <m/>
    <x v="6"/>
    <x v="6"/>
    <n v="7.64"/>
    <s v="Nontaxable"/>
    <s v="Calculated"/>
    <n v="0"/>
    <s v="N"/>
    <n v="2365.96"/>
  </r>
  <r>
    <m/>
    <m/>
    <m/>
    <m/>
    <m/>
    <m/>
    <d v="2026-09-30T00:00:00"/>
    <s v="00"/>
    <m/>
    <x v="5"/>
    <x v="5"/>
    <n v="16.54"/>
    <s v="Nontaxable"/>
    <s v="Calculated"/>
    <n v="0"/>
    <s v="N"/>
    <n v="2365.96"/>
  </r>
  <r>
    <m/>
    <m/>
    <m/>
    <m/>
    <m/>
    <m/>
    <d v="2026-09-30T00:00:00"/>
    <s v="10"/>
    <s v="U3"/>
    <x v="19"/>
    <x v="19"/>
    <n v="41"/>
    <s v="Before-Tax"/>
    <s v="Calculated"/>
    <n v="0"/>
    <s v="N"/>
    <n v="2365.96"/>
  </r>
  <r>
    <m/>
    <m/>
    <m/>
    <m/>
    <m/>
    <m/>
    <d v="2026-09-30T00:00:00"/>
    <s v="31"/>
    <s v="OLTD11"/>
    <x v="9"/>
    <x v="9"/>
    <n v="9.23"/>
    <s v="After-Tax"/>
    <s v="Calculated"/>
    <n v="0"/>
    <s v="N"/>
    <n v="2365.96"/>
  </r>
  <r>
    <m/>
    <m/>
    <m/>
    <m/>
    <m/>
    <m/>
    <d v="2026-09-30T00:00:00"/>
    <s v="49"/>
    <s v="SAV02"/>
    <x v="11"/>
    <x v="11"/>
    <n v="70.98"/>
    <s v="Before-Tax"/>
    <s v="Calculated"/>
    <n v="0"/>
    <s v="N"/>
    <n v="2365.96"/>
  </r>
  <r>
    <m/>
    <m/>
    <m/>
    <m/>
    <m/>
    <m/>
    <d v="2026-09-30T00:00:00"/>
    <s v="7Z"/>
    <s v="PER2"/>
    <x v="15"/>
    <x v="15"/>
    <n v="127.29"/>
    <s v="Before-Tax"/>
    <s v="Calculated"/>
    <n v="0"/>
    <s v="N"/>
    <n v="2365.96"/>
  </r>
  <r>
    <m/>
    <m/>
    <m/>
    <m/>
    <m/>
    <m/>
    <d v="2026-09-30T00:00:00"/>
    <s v="7Z"/>
    <s v="PER2"/>
    <x v="15"/>
    <x v="15"/>
    <n v="132.02000000000001"/>
    <s v="Nontaxable"/>
    <s v="Calculated"/>
    <n v="0"/>
    <s v="N"/>
    <n v="2365.96"/>
  </r>
  <r>
    <m/>
    <m/>
    <m/>
    <m/>
    <m/>
    <m/>
    <d v="2026-09-30T00:00:00"/>
    <s v="00"/>
    <m/>
    <x v="3"/>
    <x v="3"/>
    <n v="11.18"/>
    <s v="After-Tax"/>
    <s v="Calculated"/>
    <n v="0"/>
    <s v="N"/>
    <n v="4232.96"/>
  </r>
  <r>
    <m/>
    <m/>
    <m/>
    <m/>
    <m/>
    <m/>
    <d v="2026-09-30T00:00:00"/>
    <s v="00"/>
    <m/>
    <x v="13"/>
    <x v="13"/>
    <n v="60.74"/>
    <s v="After-Tax"/>
    <s v="Calculated"/>
    <n v="0"/>
    <s v="N"/>
    <n v="4232.96"/>
  </r>
  <r>
    <m/>
    <m/>
    <m/>
    <m/>
    <m/>
    <m/>
    <d v="2026-09-30T00:00:00"/>
    <s v="00"/>
    <m/>
    <x v="2"/>
    <x v="2"/>
    <n v="11.15"/>
    <s v="After-Tax"/>
    <s v="Calculated"/>
    <n v="0"/>
    <s v="N"/>
    <n v="4232.96"/>
  </r>
  <r>
    <m/>
    <m/>
    <m/>
    <m/>
    <m/>
    <m/>
    <d v="2026-09-30T00:00:00"/>
    <s v="00"/>
    <m/>
    <x v="17"/>
    <x v="17"/>
    <n v="39.770000000000003"/>
    <s v="After-Tax"/>
    <s v="Calculated"/>
    <n v="0"/>
    <s v="N"/>
    <n v="4232.96"/>
  </r>
  <r>
    <m/>
    <m/>
    <m/>
    <m/>
    <m/>
    <m/>
    <d v="2026-09-30T00:00:00"/>
    <s v="00"/>
    <m/>
    <x v="21"/>
    <x v="21"/>
    <n v="25"/>
    <s v="After-Tax"/>
    <s v="Calculated"/>
    <n v="0"/>
    <s v="N"/>
    <n v="4232.96"/>
  </r>
  <r>
    <m/>
    <m/>
    <m/>
    <m/>
    <m/>
    <m/>
    <d v="2026-09-30T00:00:00"/>
    <s v="00"/>
    <m/>
    <x v="0"/>
    <x v="0"/>
    <n v="22.98"/>
    <s v="After-Tax"/>
    <s v="Calculated"/>
    <n v="0"/>
    <s v="N"/>
    <n v="4232.96"/>
  </r>
  <r>
    <m/>
    <m/>
    <m/>
    <m/>
    <m/>
    <m/>
    <d v="2026-09-30T00:00:00"/>
    <s v="00"/>
    <m/>
    <x v="7"/>
    <x v="7"/>
    <n v="11.15"/>
    <s v="Nontaxable"/>
    <s v="Calculated"/>
    <n v="0"/>
    <s v="N"/>
    <n v="4232.96"/>
  </r>
  <r>
    <m/>
    <m/>
    <m/>
    <m/>
    <m/>
    <m/>
    <d v="2026-09-30T00:00:00"/>
    <s v="00"/>
    <m/>
    <x v="5"/>
    <x v="5"/>
    <n v="16.54"/>
    <s v="Nontaxable"/>
    <s v="Calculated"/>
    <n v="0"/>
    <s v="N"/>
    <n v="4232.96"/>
  </r>
  <r>
    <m/>
    <m/>
    <m/>
    <m/>
    <m/>
    <m/>
    <d v="2026-09-30T00:00:00"/>
    <s v="00"/>
    <m/>
    <x v="4"/>
    <x v="4"/>
    <n v="5.5"/>
    <s v="Nontaxable"/>
    <s v="Calculated"/>
    <n v="0"/>
    <s v="N"/>
    <n v="4232.96"/>
  </r>
  <r>
    <m/>
    <m/>
    <m/>
    <m/>
    <m/>
    <m/>
    <d v="2026-09-30T00:00:00"/>
    <s v="00"/>
    <m/>
    <x v="6"/>
    <x v="6"/>
    <n v="13.67"/>
    <s v="Nontaxable"/>
    <s v="Calculated"/>
    <n v="0"/>
    <s v="N"/>
    <n v="4232.96"/>
  </r>
  <r>
    <m/>
    <m/>
    <m/>
    <m/>
    <m/>
    <m/>
    <d v="2026-09-30T00:00:00"/>
    <s v="10"/>
    <s v="U"/>
    <x v="8"/>
    <x v="8"/>
    <n v="145"/>
    <s v="Before-Tax"/>
    <s v="Calculated"/>
    <n v="0"/>
    <s v="N"/>
    <n v="4232.96"/>
  </r>
  <r>
    <m/>
    <m/>
    <m/>
    <m/>
    <m/>
    <m/>
    <d v="2026-09-30T00:00:00"/>
    <s v="7X"/>
    <s v="SBRP2"/>
    <x v="10"/>
    <x v="10"/>
    <n v="317.47000000000003"/>
    <s v="Before-Tax"/>
    <s v="Calculated"/>
    <n v="0"/>
    <s v="N"/>
    <n v="4232.96"/>
  </r>
  <r>
    <m/>
    <m/>
    <m/>
    <m/>
    <m/>
    <m/>
    <d v="2026-09-30T00:00:00"/>
    <s v="7X"/>
    <s v="SBRP2"/>
    <x v="10"/>
    <x v="10"/>
    <n v="317.47000000000003"/>
    <s v="Nontaxable"/>
    <s v="Calculated"/>
    <n v="0"/>
    <s v="N"/>
    <n v="4232.96"/>
  </r>
  <r>
    <m/>
    <m/>
    <m/>
    <m/>
    <m/>
    <m/>
    <d v="2026-09-30T00:00:00"/>
    <s v="00"/>
    <m/>
    <x v="0"/>
    <x v="0"/>
    <n v="20.059999999999999"/>
    <s v="After-Tax"/>
    <s v="Calculated"/>
    <n v="0"/>
    <s v="N"/>
    <n v="3694.5"/>
  </r>
  <r>
    <m/>
    <m/>
    <m/>
    <m/>
    <m/>
    <m/>
    <d v="2026-09-30T00:00:00"/>
    <s v="00"/>
    <m/>
    <x v="3"/>
    <x v="3"/>
    <n v="9.75"/>
    <s v="After-Tax"/>
    <s v="Calculated"/>
    <n v="0"/>
    <s v="N"/>
    <n v="3694.5"/>
  </r>
  <r>
    <m/>
    <m/>
    <m/>
    <m/>
    <m/>
    <m/>
    <d v="2026-09-30T00:00:00"/>
    <s v="00"/>
    <m/>
    <x v="21"/>
    <x v="21"/>
    <n v="10"/>
    <s v="After-Tax"/>
    <s v="Calculated"/>
    <n v="0"/>
    <s v="N"/>
    <n v="3694.5"/>
  </r>
  <r>
    <m/>
    <m/>
    <m/>
    <m/>
    <m/>
    <m/>
    <d v="2026-09-30T00:00:00"/>
    <s v="00"/>
    <m/>
    <x v="17"/>
    <x v="17"/>
    <n v="39.770000000000003"/>
    <s v="After-Tax"/>
    <s v="Calculated"/>
    <n v="0"/>
    <s v="N"/>
    <n v="3694.5"/>
  </r>
  <r>
    <m/>
    <m/>
    <m/>
    <m/>
    <m/>
    <m/>
    <d v="2026-09-30T00:00:00"/>
    <s v="00"/>
    <m/>
    <x v="2"/>
    <x v="2"/>
    <n v="11.15"/>
    <s v="After-Tax"/>
    <s v="Calculated"/>
    <n v="0"/>
    <s v="N"/>
    <n v="3694.5"/>
  </r>
  <r>
    <m/>
    <m/>
    <m/>
    <m/>
    <m/>
    <m/>
    <d v="2026-09-30T00:00:00"/>
    <s v="00"/>
    <m/>
    <x v="5"/>
    <x v="5"/>
    <n v="16.54"/>
    <s v="Nontaxable"/>
    <s v="Calculated"/>
    <n v="0"/>
    <s v="N"/>
    <n v="3694.5"/>
  </r>
  <r>
    <m/>
    <m/>
    <m/>
    <m/>
    <m/>
    <m/>
    <d v="2026-09-30T00:00:00"/>
    <s v="00"/>
    <m/>
    <x v="7"/>
    <x v="7"/>
    <n v="11.15"/>
    <s v="Nontaxable"/>
    <s v="Calculated"/>
    <n v="0"/>
    <s v="N"/>
    <n v="3694.5"/>
  </r>
  <r>
    <m/>
    <m/>
    <m/>
    <m/>
    <m/>
    <m/>
    <d v="2026-09-30T00:00:00"/>
    <s v="00"/>
    <m/>
    <x v="6"/>
    <x v="6"/>
    <n v="11.93"/>
    <s v="Nontaxable"/>
    <s v="Calculated"/>
    <n v="0"/>
    <s v="N"/>
    <n v="3694.5"/>
  </r>
  <r>
    <m/>
    <m/>
    <m/>
    <m/>
    <m/>
    <m/>
    <d v="2026-09-30T00:00:00"/>
    <s v="10"/>
    <s v="C1"/>
    <x v="18"/>
    <x v="18"/>
    <n v="51"/>
    <s v="Before-Tax"/>
    <s v="Calculated"/>
    <n v="0"/>
    <s v="N"/>
    <n v="3694.5"/>
  </r>
  <r>
    <m/>
    <m/>
    <m/>
    <m/>
    <m/>
    <m/>
    <d v="2026-09-30T00:00:00"/>
    <s v="31"/>
    <s v="OLTD11"/>
    <x v="9"/>
    <x v="9"/>
    <n v="14.41"/>
    <s v="After-Tax"/>
    <s v="Calculated"/>
    <n v="0"/>
    <s v="N"/>
    <n v="3694.5"/>
  </r>
  <r>
    <m/>
    <m/>
    <m/>
    <m/>
    <m/>
    <m/>
    <d v="2026-09-30T00:00:00"/>
    <s v="7Z"/>
    <s v="PER3IF"/>
    <x v="28"/>
    <x v="28"/>
    <n v="277.08999999999997"/>
    <s v="Before-Tax"/>
    <s v="Calculated"/>
    <n v="0"/>
    <s v="N"/>
    <n v="3694.5"/>
  </r>
  <r>
    <m/>
    <m/>
    <m/>
    <m/>
    <m/>
    <m/>
    <d v="2026-09-30T00:00:00"/>
    <s v="7Z"/>
    <s v="PER3IF"/>
    <x v="28"/>
    <x v="28"/>
    <n v="206.15"/>
    <s v="Nontaxable"/>
    <s v="Calculated"/>
    <n v="0"/>
    <s v="N"/>
    <n v="3694.5"/>
  </r>
  <r>
    <m/>
    <m/>
    <m/>
    <m/>
    <m/>
    <m/>
    <d v="2026-09-30T00:00:00"/>
    <s v="00"/>
    <m/>
    <x v="3"/>
    <x v="3"/>
    <n v="9.1199999999999992"/>
    <s v="After-Tax"/>
    <s v="Calculated"/>
    <n v="0"/>
    <s v="N"/>
    <n v="3456.29"/>
  </r>
  <r>
    <m/>
    <m/>
    <m/>
    <m/>
    <m/>
    <m/>
    <d v="2026-09-30T00:00:00"/>
    <s v="00"/>
    <m/>
    <x v="0"/>
    <x v="0"/>
    <n v="18.77"/>
    <s v="After-Tax"/>
    <s v="Calculated"/>
    <n v="0"/>
    <s v="N"/>
    <n v="3456.29"/>
  </r>
  <r>
    <m/>
    <m/>
    <m/>
    <m/>
    <m/>
    <m/>
    <d v="2026-09-30T00:00:00"/>
    <s v="00"/>
    <m/>
    <x v="2"/>
    <x v="2"/>
    <n v="11.15"/>
    <s v="After-Tax"/>
    <s v="Calculated"/>
    <n v="0"/>
    <s v="N"/>
    <n v="3456.29"/>
  </r>
  <r>
    <m/>
    <m/>
    <m/>
    <m/>
    <m/>
    <m/>
    <d v="2026-09-30T00:00:00"/>
    <s v="00"/>
    <m/>
    <x v="20"/>
    <x v="20"/>
    <n v="86.67"/>
    <s v="Before-Tax"/>
    <s v="Calculated"/>
    <n v="0"/>
    <s v="N"/>
    <n v="3456.29"/>
  </r>
  <r>
    <m/>
    <m/>
    <m/>
    <m/>
    <m/>
    <m/>
    <d v="2026-09-30T00:00:00"/>
    <s v="00"/>
    <m/>
    <x v="7"/>
    <x v="7"/>
    <n v="11.15"/>
    <s v="Nontaxable"/>
    <s v="Calculated"/>
    <n v="0"/>
    <s v="N"/>
    <n v="3456.29"/>
  </r>
  <r>
    <m/>
    <m/>
    <m/>
    <m/>
    <m/>
    <m/>
    <d v="2026-09-30T00:00:00"/>
    <s v="00"/>
    <m/>
    <x v="6"/>
    <x v="6"/>
    <n v="11.16"/>
    <s v="Nontaxable"/>
    <s v="Calculated"/>
    <n v="0"/>
    <s v="N"/>
    <n v="3456.29"/>
  </r>
  <r>
    <m/>
    <m/>
    <m/>
    <m/>
    <m/>
    <m/>
    <d v="2026-09-30T00:00:00"/>
    <s v="00"/>
    <m/>
    <x v="5"/>
    <x v="5"/>
    <n v="16.54"/>
    <s v="Nontaxable"/>
    <s v="Calculated"/>
    <n v="0"/>
    <s v="N"/>
    <n v="3456.29"/>
  </r>
  <r>
    <m/>
    <m/>
    <m/>
    <m/>
    <m/>
    <m/>
    <d v="2026-09-30T00:00:00"/>
    <s v="10"/>
    <s v="CH"/>
    <x v="32"/>
    <x v="32"/>
    <n v="12.5"/>
    <s v="Before-Tax"/>
    <s v="Calculated"/>
    <n v="0"/>
    <s v="N"/>
    <n v="3456.29"/>
  </r>
  <r>
    <m/>
    <m/>
    <m/>
    <m/>
    <m/>
    <m/>
    <d v="2026-09-30T00:00:00"/>
    <s v="31"/>
    <s v="OLTD11"/>
    <x v="9"/>
    <x v="9"/>
    <n v="13.02"/>
    <s v="After-Tax"/>
    <s v="Calculated"/>
    <n v="0"/>
    <s v="N"/>
    <n v="3456.29"/>
  </r>
  <r>
    <m/>
    <m/>
    <m/>
    <m/>
    <m/>
    <m/>
    <d v="2026-09-30T00:00:00"/>
    <s v="7Z"/>
    <s v="PER2"/>
    <x v="15"/>
    <x v="15"/>
    <n v="185.95"/>
    <s v="Before-Tax"/>
    <s v="Calculated"/>
    <n v="0"/>
    <s v="N"/>
    <n v="3456.29"/>
  </r>
  <r>
    <m/>
    <m/>
    <m/>
    <m/>
    <m/>
    <m/>
    <d v="2026-09-30T00:00:00"/>
    <s v="7Z"/>
    <s v="PER2"/>
    <x v="15"/>
    <x v="15"/>
    <n v="192.86"/>
    <s v="Nontaxable"/>
    <s v="Calculated"/>
    <n v="0"/>
    <s v="N"/>
    <n v="3456.29"/>
  </r>
  <r>
    <m/>
    <m/>
    <m/>
    <m/>
    <m/>
    <m/>
    <d v="2026-09-30T00:00:00"/>
    <s v="00"/>
    <m/>
    <x v="2"/>
    <x v="2"/>
    <n v="11.15"/>
    <s v="After-Tax"/>
    <s v="Calculated"/>
    <n v="0"/>
    <s v="N"/>
    <n v="5606.3"/>
  </r>
  <r>
    <m/>
    <m/>
    <m/>
    <m/>
    <m/>
    <m/>
    <d v="2026-09-30T00:00:00"/>
    <s v="00"/>
    <m/>
    <x v="1"/>
    <x v="1"/>
    <n v="57.42"/>
    <s v="After-Tax"/>
    <s v="Calculated"/>
    <n v="0"/>
    <s v="N"/>
    <n v="5606.3"/>
  </r>
  <r>
    <m/>
    <m/>
    <m/>
    <m/>
    <m/>
    <m/>
    <d v="2026-09-30T00:00:00"/>
    <s v="00"/>
    <m/>
    <x v="3"/>
    <x v="3"/>
    <n v="14.8"/>
    <s v="After-Tax"/>
    <s v="Calculated"/>
    <n v="0"/>
    <s v="N"/>
    <n v="5606.3"/>
  </r>
  <r>
    <m/>
    <m/>
    <m/>
    <m/>
    <m/>
    <m/>
    <d v="2026-09-30T00:00:00"/>
    <s v="00"/>
    <m/>
    <x v="0"/>
    <x v="0"/>
    <n v="30.44"/>
    <s v="After-Tax"/>
    <s v="Calculated"/>
    <n v="0"/>
    <s v="N"/>
    <n v="5606.3"/>
  </r>
  <r>
    <m/>
    <m/>
    <m/>
    <m/>
    <m/>
    <m/>
    <d v="2026-09-30T00:00:00"/>
    <s v="00"/>
    <m/>
    <x v="5"/>
    <x v="5"/>
    <n v="16.54"/>
    <s v="Nontaxable"/>
    <s v="Calculated"/>
    <n v="0"/>
    <s v="N"/>
    <n v="5606.3"/>
  </r>
  <r>
    <m/>
    <m/>
    <m/>
    <m/>
    <m/>
    <m/>
    <d v="2026-09-30T00:00:00"/>
    <s v="00"/>
    <m/>
    <x v="4"/>
    <x v="4"/>
    <n v="7.29"/>
    <s v="Nontaxable"/>
    <s v="Calculated"/>
    <n v="0"/>
    <s v="N"/>
    <n v="5606.3"/>
  </r>
  <r>
    <m/>
    <m/>
    <m/>
    <m/>
    <m/>
    <m/>
    <d v="2026-09-30T00:00:00"/>
    <s v="00"/>
    <m/>
    <x v="6"/>
    <x v="6"/>
    <n v="18.11"/>
    <s v="Nontaxable"/>
    <s v="Calculated"/>
    <n v="0"/>
    <s v="N"/>
    <n v="5606.3"/>
  </r>
  <r>
    <m/>
    <m/>
    <m/>
    <m/>
    <m/>
    <m/>
    <d v="2026-09-30T00:00:00"/>
    <s v="00"/>
    <m/>
    <x v="7"/>
    <x v="7"/>
    <n v="11.15"/>
    <s v="Nontaxable"/>
    <s v="Calculated"/>
    <n v="0"/>
    <s v="N"/>
    <n v="5606.3"/>
  </r>
  <r>
    <m/>
    <m/>
    <m/>
    <m/>
    <m/>
    <m/>
    <d v="2026-09-30T00:00:00"/>
    <s v="10"/>
    <s v="CV"/>
    <x v="37"/>
    <x v="37"/>
    <n v="75"/>
    <s v="Before-Tax"/>
    <s v="Calculated"/>
    <n v="0"/>
    <s v="N"/>
    <n v="5606.3"/>
  </r>
  <r>
    <m/>
    <m/>
    <m/>
    <m/>
    <m/>
    <m/>
    <d v="2026-09-30T00:00:00"/>
    <s v="31"/>
    <s v="OLTD03"/>
    <x v="9"/>
    <x v="9"/>
    <n v="20.02"/>
    <s v="After-Tax"/>
    <s v="Calculated"/>
    <n v="0"/>
    <s v="N"/>
    <n v="5606.3"/>
  </r>
  <r>
    <m/>
    <m/>
    <m/>
    <m/>
    <m/>
    <m/>
    <d v="2026-09-30T00:00:00"/>
    <s v="7X"/>
    <s v="SBRP3"/>
    <x v="10"/>
    <x v="10"/>
    <n v="560.63"/>
    <s v="Before-Tax"/>
    <s v="Calculated"/>
    <n v="0"/>
    <s v="N"/>
    <n v="5606.3"/>
  </r>
  <r>
    <m/>
    <m/>
    <m/>
    <m/>
    <m/>
    <m/>
    <d v="2026-09-30T00:00:00"/>
    <s v="7X"/>
    <s v="SBRP3"/>
    <x v="10"/>
    <x v="10"/>
    <n v="560.63"/>
    <s v="Nontaxable"/>
    <s v="Calculated"/>
    <n v="0"/>
    <s v="N"/>
    <n v="5606.3"/>
  </r>
  <r>
    <m/>
    <m/>
    <m/>
    <m/>
    <m/>
    <m/>
    <d v="2026-09-30T00:00:00"/>
    <s v="00"/>
    <m/>
    <x v="38"/>
    <x v="38"/>
    <n v="23.08"/>
    <s v="After-Tax"/>
    <s v="Calculated"/>
    <n v="0"/>
    <s v="N"/>
    <n v="2559.17"/>
  </r>
  <r>
    <m/>
    <m/>
    <m/>
    <m/>
    <m/>
    <m/>
    <d v="2026-09-30T00:00:00"/>
    <s v="00"/>
    <m/>
    <x v="3"/>
    <x v="3"/>
    <n v="6.76"/>
    <s v="After-Tax"/>
    <s v="Calculated"/>
    <n v="0"/>
    <s v="N"/>
    <n v="2559.17"/>
  </r>
  <r>
    <m/>
    <m/>
    <m/>
    <m/>
    <m/>
    <m/>
    <d v="2026-09-30T00:00:00"/>
    <s v="00"/>
    <m/>
    <x v="2"/>
    <x v="2"/>
    <n v="5.8"/>
    <s v="After-Tax"/>
    <s v="Calculated"/>
    <n v="0"/>
    <s v="N"/>
    <n v="2559.17"/>
  </r>
  <r>
    <m/>
    <m/>
    <m/>
    <m/>
    <m/>
    <m/>
    <d v="2026-09-30T00:00:00"/>
    <s v="00"/>
    <m/>
    <x v="0"/>
    <x v="0"/>
    <n v="13.9"/>
    <s v="After-Tax"/>
    <s v="Calculated"/>
    <n v="0"/>
    <s v="N"/>
    <n v="2559.17"/>
  </r>
  <r>
    <m/>
    <m/>
    <m/>
    <m/>
    <m/>
    <m/>
    <d v="2026-09-30T00:00:00"/>
    <s v="00"/>
    <m/>
    <x v="4"/>
    <x v="4"/>
    <n v="3.33"/>
    <s v="Nontaxable"/>
    <s v="Calculated"/>
    <n v="0"/>
    <s v="N"/>
    <n v="2559.17"/>
  </r>
  <r>
    <m/>
    <m/>
    <m/>
    <m/>
    <m/>
    <m/>
    <d v="2026-09-30T00:00:00"/>
    <s v="00"/>
    <m/>
    <x v="7"/>
    <x v="7"/>
    <n v="5.8"/>
    <s v="Nontaxable"/>
    <s v="Calculated"/>
    <n v="0"/>
    <s v="N"/>
    <n v="2559.17"/>
  </r>
  <r>
    <m/>
    <m/>
    <m/>
    <m/>
    <m/>
    <m/>
    <d v="2026-09-30T00:00:00"/>
    <s v="00"/>
    <m/>
    <x v="6"/>
    <x v="6"/>
    <n v="8.27"/>
    <s v="Nontaxable"/>
    <s v="Calculated"/>
    <n v="0"/>
    <s v="N"/>
    <n v="2559.17"/>
  </r>
  <r>
    <m/>
    <m/>
    <m/>
    <m/>
    <m/>
    <m/>
    <d v="2026-09-30T00:00:00"/>
    <s v="00"/>
    <m/>
    <x v="5"/>
    <x v="5"/>
    <n v="8.61"/>
    <s v="Nontaxable"/>
    <s v="Calculated"/>
    <n v="0"/>
    <s v="N"/>
    <n v="2559.17"/>
  </r>
  <r>
    <m/>
    <m/>
    <m/>
    <m/>
    <m/>
    <m/>
    <d v="2026-09-30T00:00:00"/>
    <s v="10"/>
    <s v="U"/>
    <x v="8"/>
    <x v="8"/>
    <n v="290"/>
    <s v="Before-Tax"/>
    <s v="Calculated"/>
    <n v="0"/>
    <s v="N"/>
    <n v="2559.17"/>
  </r>
  <r>
    <m/>
    <m/>
    <m/>
    <m/>
    <m/>
    <m/>
    <d v="2026-09-30T00:00:00"/>
    <s v="7X"/>
    <s v="SBRP3"/>
    <x v="10"/>
    <x v="10"/>
    <n v="255.92"/>
    <s v="Before-Tax"/>
    <s v="Calculated"/>
    <n v="0"/>
    <s v="N"/>
    <n v="2559.17"/>
  </r>
  <r>
    <m/>
    <m/>
    <m/>
    <m/>
    <m/>
    <m/>
    <d v="2026-09-30T00:00:00"/>
    <s v="7X"/>
    <s v="SBRP3"/>
    <x v="10"/>
    <x v="10"/>
    <n v="255.92"/>
    <s v="Nontaxable"/>
    <s v="Calculated"/>
    <n v="0"/>
    <s v="N"/>
    <n v="2559.17"/>
  </r>
  <r>
    <m/>
    <m/>
    <m/>
    <m/>
    <m/>
    <m/>
    <d v="2026-09-30T00:00:00"/>
    <s v="00"/>
    <m/>
    <x v="1"/>
    <x v="1"/>
    <n v="60.67"/>
    <s v="After-Tax"/>
    <s v="Calculated"/>
    <n v="0"/>
    <s v="N"/>
    <n v="4560.74"/>
  </r>
  <r>
    <m/>
    <m/>
    <m/>
    <m/>
    <m/>
    <m/>
    <d v="2026-09-30T00:00:00"/>
    <s v="00"/>
    <m/>
    <x v="2"/>
    <x v="2"/>
    <n v="11.15"/>
    <s v="After-Tax"/>
    <s v="Calculated"/>
    <n v="0"/>
    <s v="N"/>
    <n v="4560.74"/>
  </r>
  <r>
    <m/>
    <m/>
    <m/>
    <m/>
    <m/>
    <m/>
    <d v="2026-09-30T00:00:00"/>
    <s v="00"/>
    <m/>
    <x v="3"/>
    <x v="3"/>
    <n v="12.04"/>
    <s v="After-Tax"/>
    <s v="Calculated"/>
    <n v="0"/>
    <s v="N"/>
    <n v="4560.74"/>
  </r>
  <r>
    <m/>
    <m/>
    <m/>
    <m/>
    <m/>
    <m/>
    <d v="2026-09-30T00:00:00"/>
    <s v="00"/>
    <m/>
    <x v="0"/>
    <x v="0"/>
    <n v="24.76"/>
    <s v="After-Tax"/>
    <s v="Calculated"/>
    <n v="0"/>
    <s v="N"/>
    <n v="4560.74"/>
  </r>
  <r>
    <m/>
    <m/>
    <m/>
    <m/>
    <m/>
    <m/>
    <d v="2026-09-30T00:00:00"/>
    <s v="00"/>
    <m/>
    <x v="7"/>
    <x v="7"/>
    <n v="11.15"/>
    <s v="Nontaxable"/>
    <s v="Calculated"/>
    <n v="0"/>
    <s v="N"/>
    <n v="4560.74"/>
  </r>
  <r>
    <m/>
    <m/>
    <m/>
    <m/>
    <m/>
    <m/>
    <d v="2026-09-30T00:00:00"/>
    <s v="00"/>
    <m/>
    <x v="6"/>
    <x v="6"/>
    <n v="14.73"/>
    <s v="Nontaxable"/>
    <s v="Calculated"/>
    <n v="0"/>
    <s v="N"/>
    <n v="4560.74"/>
  </r>
  <r>
    <m/>
    <m/>
    <m/>
    <m/>
    <m/>
    <m/>
    <d v="2026-09-30T00:00:00"/>
    <s v="00"/>
    <m/>
    <x v="4"/>
    <x v="4"/>
    <n v="5.93"/>
    <s v="Nontaxable"/>
    <s v="Calculated"/>
    <n v="0"/>
    <s v="N"/>
    <n v="4560.74"/>
  </r>
  <r>
    <m/>
    <m/>
    <m/>
    <m/>
    <m/>
    <m/>
    <d v="2026-09-30T00:00:00"/>
    <s v="00"/>
    <m/>
    <x v="5"/>
    <x v="5"/>
    <n v="16.54"/>
    <s v="Nontaxable"/>
    <s v="Calculated"/>
    <n v="0"/>
    <s v="N"/>
    <n v="4560.74"/>
  </r>
  <r>
    <m/>
    <m/>
    <m/>
    <m/>
    <m/>
    <m/>
    <d v="2026-09-30T00:00:00"/>
    <s v="10"/>
    <s v="U"/>
    <x v="8"/>
    <x v="8"/>
    <n v="199.5"/>
    <s v="Before-Tax"/>
    <s v="Calculated"/>
    <n v="0"/>
    <s v="N"/>
    <n v="4560.74"/>
  </r>
  <r>
    <m/>
    <m/>
    <m/>
    <m/>
    <m/>
    <m/>
    <d v="2026-09-30T00:00:00"/>
    <s v="7X"/>
    <s v="SBRP3"/>
    <x v="10"/>
    <x v="10"/>
    <n v="456.07"/>
    <s v="Before-Tax"/>
    <s v="Calculated"/>
    <n v="0"/>
    <s v="N"/>
    <n v="4560.74"/>
  </r>
  <r>
    <m/>
    <m/>
    <m/>
    <m/>
    <m/>
    <m/>
    <d v="2026-09-30T00:00:00"/>
    <s v="7X"/>
    <s v="SBRP3"/>
    <x v="10"/>
    <x v="10"/>
    <n v="456.07"/>
    <s v="Nontaxable"/>
    <s v="Calculated"/>
    <n v="0"/>
    <s v="N"/>
    <n v="4560.74"/>
  </r>
  <r>
    <m/>
    <m/>
    <m/>
    <m/>
    <m/>
    <m/>
    <d v="2026-09-30T00:00:00"/>
    <s v="00"/>
    <m/>
    <x v="3"/>
    <x v="3"/>
    <n v="0.63"/>
    <s v="After-Tax"/>
    <s v="Calculated"/>
    <n v="0"/>
    <s v="N"/>
    <n v="239.82"/>
  </r>
  <r>
    <m/>
    <m/>
    <m/>
    <m/>
    <m/>
    <m/>
    <d v="2026-09-30T00:00:00"/>
    <s v="00"/>
    <m/>
    <x v="0"/>
    <x v="0"/>
    <n v="1.3"/>
    <s v="After-Tax"/>
    <s v="Calculated"/>
    <n v="0"/>
    <s v="N"/>
    <n v="239.82"/>
  </r>
  <r>
    <m/>
    <m/>
    <m/>
    <m/>
    <m/>
    <m/>
    <d v="2026-09-30T00:00:00"/>
    <s v="00"/>
    <m/>
    <x v="2"/>
    <x v="2"/>
    <n v="1.95"/>
    <s v="After-Tax"/>
    <s v="Calculated"/>
    <n v="0"/>
    <s v="N"/>
    <n v="239.82"/>
  </r>
  <r>
    <m/>
    <m/>
    <m/>
    <m/>
    <m/>
    <m/>
    <d v="2026-09-30T00:00:00"/>
    <s v="00"/>
    <m/>
    <x v="6"/>
    <x v="6"/>
    <n v="0.77"/>
    <s v="Nontaxable"/>
    <s v="Calculated"/>
    <n v="0"/>
    <s v="N"/>
    <n v="239.82"/>
  </r>
  <r>
    <m/>
    <m/>
    <m/>
    <m/>
    <m/>
    <m/>
    <d v="2026-09-30T00:00:00"/>
    <s v="00"/>
    <m/>
    <x v="7"/>
    <x v="7"/>
    <n v="1.95"/>
    <s v="Nontaxable"/>
    <s v="Calculated"/>
    <n v="0"/>
    <s v="N"/>
    <n v="239.82"/>
  </r>
  <r>
    <m/>
    <m/>
    <m/>
    <m/>
    <m/>
    <m/>
    <d v="2026-09-30T00:00:00"/>
    <s v="00"/>
    <m/>
    <x v="5"/>
    <x v="5"/>
    <n v="2.89"/>
    <s v="Nontaxable"/>
    <s v="Calculated"/>
    <n v="0"/>
    <s v="N"/>
    <n v="239.82"/>
  </r>
  <r>
    <m/>
    <m/>
    <m/>
    <m/>
    <m/>
    <m/>
    <d v="2026-09-30T00:00:00"/>
    <s v="00"/>
    <m/>
    <x v="1"/>
    <x v="1"/>
    <n v="57.42"/>
    <s v="After-Tax"/>
    <s v="Calculated"/>
    <n v="0"/>
    <s v="N"/>
    <n v="2899.84"/>
  </r>
  <r>
    <m/>
    <m/>
    <m/>
    <m/>
    <m/>
    <m/>
    <d v="2026-09-30T00:00:00"/>
    <s v="00"/>
    <m/>
    <x v="2"/>
    <x v="2"/>
    <n v="11.15"/>
    <s v="After-Tax"/>
    <s v="Calculated"/>
    <n v="0"/>
    <s v="N"/>
    <n v="2899.84"/>
  </r>
  <r>
    <m/>
    <m/>
    <m/>
    <m/>
    <m/>
    <m/>
    <d v="2026-09-30T00:00:00"/>
    <s v="00"/>
    <m/>
    <x v="3"/>
    <x v="3"/>
    <n v="7.66"/>
    <s v="After-Tax"/>
    <s v="Calculated"/>
    <n v="0"/>
    <s v="N"/>
    <n v="2899.84"/>
  </r>
  <r>
    <m/>
    <m/>
    <m/>
    <m/>
    <m/>
    <m/>
    <d v="2026-09-30T00:00:00"/>
    <s v="00"/>
    <m/>
    <x v="0"/>
    <x v="0"/>
    <n v="15.75"/>
    <s v="After-Tax"/>
    <s v="Calculated"/>
    <n v="0"/>
    <s v="N"/>
    <n v="2899.84"/>
  </r>
  <r>
    <m/>
    <m/>
    <m/>
    <m/>
    <m/>
    <m/>
    <d v="2026-09-30T00:00:00"/>
    <s v="00"/>
    <m/>
    <x v="5"/>
    <x v="5"/>
    <n v="16.54"/>
    <s v="Nontaxable"/>
    <s v="Calculated"/>
    <n v="0"/>
    <s v="N"/>
    <n v="2899.84"/>
  </r>
  <r>
    <m/>
    <m/>
    <m/>
    <m/>
    <m/>
    <m/>
    <d v="2026-09-30T00:00:00"/>
    <s v="00"/>
    <m/>
    <x v="6"/>
    <x v="6"/>
    <n v="9.3699999999999992"/>
    <s v="Nontaxable"/>
    <s v="Calculated"/>
    <n v="0"/>
    <s v="N"/>
    <n v="2899.84"/>
  </r>
  <r>
    <m/>
    <m/>
    <m/>
    <m/>
    <m/>
    <m/>
    <d v="2026-09-30T00:00:00"/>
    <s v="00"/>
    <m/>
    <x v="7"/>
    <x v="7"/>
    <n v="11.15"/>
    <s v="Nontaxable"/>
    <s v="Calculated"/>
    <n v="0"/>
    <s v="N"/>
    <n v="2899.84"/>
  </r>
  <r>
    <m/>
    <m/>
    <m/>
    <m/>
    <m/>
    <m/>
    <d v="2026-09-30T00:00:00"/>
    <s v="00"/>
    <m/>
    <x v="2"/>
    <x v="2"/>
    <n v="11.15"/>
    <s v="After-Tax"/>
    <s v="Calculated"/>
    <n v="0"/>
    <s v="N"/>
    <n v="3113.17"/>
  </r>
  <r>
    <m/>
    <m/>
    <m/>
    <m/>
    <m/>
    <m/>
    <d v="2026-09-30T00:00:00"/>
    <s v="00"/>
    <m/>
    <x v="0"/>
    <x v="0"/>
    <n v="16.899999999999999"/>
    <s v="After-Tax"/>
    <s v="Calculated"/>
    <n v="0"/>
    <s v="N"/>
    <n v="3113.17"/>
  </r>
  <r>
    <m/>
    <m/>
    <m/>
    <m/>
    <m/>
    <m/>
    <d v="2026-09-30T00:00:00"/>
    <s v="00"/>
    <m/>
    <x v="3"/>
    <x v="3"/>
    <n v="8.2200000000000006"/>
    <s v="After-Tax"/>
    <s v="Calculated"/>
    <n v="0"/>
    <s v="N"/>
    <n v="3113.17"/>
  </r>
  <r>
    <m/>
    <m/>
    <m/>
    <m/>
    <m/>
    <m/>
    <d v="2026-09-30T00:00:00"/>
    <s v="00"/>
    <m/>
    <x v="31"/>
    <x v="31"/>
    <n v="46.7"/>
    <s v="After-Tax"/>
    <s v="Calculated"/>
    <n v="0"/>
    <s v="N"/>
    <n v="3113.17"/>
  </r>
  <r>
    <m/>
    <m/>
    <m/>
    <m/>
    <m/>
    <m/>
    <d v="2026-09-30T00:00:00"/>
    <s v="00"/>
    <m/>
    <x v="20"/>
    <x v="20"/>
    <n v="86.67"/>
    <s v="Before-Tax"/>
    <s v="Calculated"/>
    <n v="0"/>
    <s v="N"/>
    <n v="3113.17"/>
  </r>
  <r>
    <m/>
    <m/>
    <m/>
    <m/>
    <m/>
    <m/>
    <d v="2026-09-30T00:00:00"/>
    <s v="00"/>
    <m/>
    <x v="5"/>
    <x v="5"/>
    <n v="16.54"/>
    <s v="Nontaxable"/>
    <s v="Calculated"/>
    <n v="0"/>
    <s v="N"/>
    <n v="3113.17"/>
  </r>
  <r>
    <m/>
    <m/>
    <m/>
    <m/>
    <m/>
    <m/>
    <d v="2026-09-30T00:00:00"/>
    <s v="00"/>
    <m/>
    <x v="7"/>
    <x v="7"/>
    <n v="11.15"/>
    <s v="Nontaxable"/>
    <s v="Calculated"/>
    <n v="0"/>
    <s v="N"/>
    <n v="3113.17"/>
  </r>
  <r>
    <m/>
    <m/>
    <m/>
    <m/>
    <m/>
    <m/>
    <d v="2026-09-30T00:00:00"/>
    <s v="00"/>
    <m/>
    <x v="6"/>
    <x v="6"/>
    <n v="10.06"/>
    <s v="Nontaxable"/>
    <s v="Calculated"/>
    <n v="0"/>
    <s v="N"/>
    <n v="3113.17"/>
  </r>
  <r>
    <m/>
    <m/>
    <m/>
    <m/>
    <m/>
    <m/>
    <d v="2026-09-30T00:00:00"/>
    <s v="10"/>
    <s v="U3"/>
    <x v="19"/>
    <x v="19"/>
    <n v="41"/>
    <s v="Before-Tax"/>
    <s v="Calculated"/>
    <n v="0"/>
    <s v="N"/>
    <n v="3113.17"/>
  </r>
  <r>
    <m/>
    <m/>
    <m/>
    <m/>
    <m/>
    <m/>
    <d v="2026-09-30T00:00:00"/>
    <s v="31"/>
    <s v="OLTD11"/>
    <x v="9"/>
    <x v="9"/>
    <n v="11.8"/>
    <s v="After-Tax"/>
    <s v="Calculated"/>
    <n v="0"/>
    <s v="N"/>
    <n v="3113.17"/>
  </r>
  <r>
    <m/>
    <m/>
    <m/>
    <m/>
    <m/>
    <m/>
    <d v="2026-09-30T00:00:00"/>
    <s v="7Z"/>
    <s v="PER2"/>
    <x v="15"/>
    <x v="15"/>
    <n v="167.49"/>
    <s v="Before-Tax"/>
    <s v="Calculated"/>
    <n v="0"/>
    <s v="N"/>
    <n v="3113.17"/>
  </r>
  <r>
    <m/>
    <m/>
    <m/>
    <m/>
    <m/>
    <m/>
    <d v="2026-09-30T00:00:00"/>
    <s v="7Z"/>
    <s v="PER2"/>
    <x v="15"/>
    <x v="15"/>
    <n v="173.71"/>
    <s v="Nontaxable"/>
    <s v="Calculated"/>
    <n v="0"/>
    <s v="N"/>
    <n v="3113.17"/>
  </r>
  <r>
    <m/>
    <m/>
    <m/>
    <m/>
    <m/>
    <m/>
    <d v="2026-09-30T00:00:00"/>
    <s v="00"/>
    <m/>
    <x v="3"/>
    <x v="3"/>
    <n v="1.35"/>
    <s v="After-Tax"/>
    <s v="Calculated"/>
    <n v="0"/>
    <s v="N"/>
    <n v="511.83"/>
  </r>
  <r>
    <m/>
    <m/>
    <m/>
    <m/>
    <m/>
    <m/>
    <d v="2026-09-30T00:00:00"/>
    <s v="00"/>
    <m/>
    <x v="2"/>
    <x v="2"/>
    <n v="1.1599999999999999"/>
    <s v="After-Tax"/>
    <s v="Calculated"/>
    <n v="0"/>
    <s v="N"/>
    <n v="511.83"/>
  </r>
  <r>
    <m/>
    <m/>
    <m/>
    <m/>
    <m/>
    <m/>
    <d v="2026-09-30T00:00:00"/>
    <s v="00"/>
    <m/>
    <x v="0"/>
    <x v="0"/>
    <n v="2.78"/>
    <s v="After-Tax"/>
    <s v="Calculated"/>
    <n v="0"/>
    <s v="N"/>
    <n v="511.83"/>
  </r>
  <r>
    <m/>
    <m/>
    <m/>
    <m/>
    <m/>
    <m/>
    <d v="2026-09-30T00:00:00"/>
    <s v="00"/>
    <m/>
    <x v="7"/>
    <x v="7"/>
    <n v="1.1599999999999999"/>
    <s v="Nontaxable"/>
    <s v="Calculated"/>
    <n v="0"/>
    <s v="N"/>
    <n v="511.83"/>
  </r>
  <r>
    <m/>
    <m/>
    <m/>
    <m/>
    <m/>
    <m/>
    <d v="2026-09-30T00:00:00"/>
    <s v="00"/>
    <m/>
    <x v="6"/>
    <x v="6"/>
    <n v="1.65"/>
    <s v="Nontaxable"/>
    <s v="Calculated"/>
    <n v="0"/>
    <s v="N"/>
    <n v="511.83"/>
  </r>
  <r>
    <m/>
    <m/>
    <m/>
    <m/>
    <m/>
    <m/>
    <d v="2026-09-30T00:00:00"/>
    <s v="00"/>
    <m/>
    <x v="5"/>
    <x v="5"/>
    <n v="1.72"/>
    <s v="Nontaxable"/>
    <s v="Calculated"/>
    <n v="0"/>
    <s v="N"/>
    <n v="511.83"/>
  </r>
  <r>
    <m/>
    <m/>
    <m/>
    <m/>
    <m/>
    <m/>
    <d v="2026-09-30T00:00:00"/>
    <s v="00"/>
    <m/>
    <x v="0"/>
    <x v="0"/>
    <n v="26.44"/>
    <s v="After-Tax"/>
    <s v="Calculated"/>
    <n v="0"/>
    <s v="N"/>
    <n v="4868.97"/>
  </r>
  <r>
    <m/>
    <m/>
    <m/>
    <m/>
    <m/>
    <m/>
    <d v="2026-09-30T00:00:00"/>
    <s v="00"/>
    <m/>
    <x v="2"/>
    <x v="2"/>
    <n v="11.15"/>
    <s v="After-Tax"/>
    <s v="Calculated"/>
    <n v="0"/>
    <s v="N"/>
    <n v="4868.97"/>
  </r>
  <r>
    <m/>
    <m/>
    <m/>
    <m/>
    <m/>
    <m/>
    <d v="2026-09-30T00:00:00"/>
    <s v="00"/>
    <m/>
    <x v="3"/>
    <x v="3"/>
    <n v="12.85"/>
    <s v="After-Tax"/>
    <s v="Calculated"/>
    <n v="0"/>
    <s v="N"/>
    <n v="4868.97"/>
  </r>
  <r>
    <m/>
    <m/>
    <m/>
    <m/>
    <m/>
    <m/>
    <d v="2026-09-30T00:00:00"/>
    <s v="00"/>
    <m/>
    <x v="4"/>
    <x v="4"/>
    <n v="6.33"/>
    <s v="Nontaxable"/>
    <s v="Calculated"/>
    <n v="0"/>
    <s v="N"/>
    <n v="4868.97"/>
  </r>
  <r>
    <m/>
    <m/>
    <m/>
    <m/>
    <m/>
    <m/>
    <d v="2026-09-30T00:00:00"/>
    <s v="00"/>
    <m/>
    <x v="6"/>
    <x v="6"/>
    <n v="15.73"/>
    <s v="Nontaxable"/>
    <s v="Calculated"/>
    <n v="0"/>
    <s v="N"/>
    <n v="4868.97"/>
  </r>
  <r>
    <m/>
    <m/>
    <m/>
    <m/>
    <m/>
    <m/>
    <d v="2026-09-30T00:00:00"/>
    <s v="00"/>
    <m/>
    <x v="7"/>
    <x v="7"/>
    <n v="11.15"/>
    <s v="Nontaxable"/>
    <s v="Calculated"/>
    <n v="0"/>
    <s v="N"/>
    <n v="4868.97"/>
  </r>
  <r>
    <m/>
    <m/>
    <m/>
    <m/>
    <m/>
    <m/>
    <d v="2026-09-30T00:00:00"/>
    <s v="00"/>
    <m/>
    <x v="5"/>
    <x v="5"/>
    <n v="16.54"/>
    <s v="Nontaxable"/>
    <s v="Calculated"/>
    <n v="0"/>
    <s v="N"/>
    <n v="4868.97"/>
  </r>
  <r>
    <m/>
    <m/>
    <m/>
    <m/>
    <m/>
    <m/>
    <d v="2026-09-30T00:00:00"/>
    <s v="10"/>
    <s v="U"/>
    <x v="8"/>
    <x v="8"/>
    <n v="72.5"/>
    <s v="Before-Tax"/>
    <s v="Calculated"/>
    <n v="0"/>
    <s v="N"/>
    <n v="4868.97"/>
  </r>
  <r>
    <m/>
    <m/>
    <m/>
    <m/>
    <m/>
    <m/>
    <d v="2026-09-30T00:00:00"/>
    <s v="31"/>
    <s v="OLTD03"/>
    <x v="9"/>
    <x v="9"/>
    <n v="18.440000000000001"/>
    <s v="After-Tax"/>
    <s v="Calculated"/>
    <n v="0"/>
    <s v="N"/>
    <n v="4868.97"/>
  </r>
  <r>
    <m/>
    <m/>
    <m/>
    <m/>
    <m/>
    <m/>
    <d v="2026-09-30T00:00:00"/>
    <s v="49"/>
    <s v="SAV02"/>
    <x v="11"/>
    <x v="11"/>
    <n v="146.07"/>
    <s v="Before-Tax"/>
    <s v="Calculated"/>
    <n v="0"/>
    <s v="N"/>
    <n v="4868.97"/>
  </r>
  <r>
    <m/>
    <m/>
    <m/>
    <m/>
    <m/>
    <m/>
    <d v="2026-09-30T00:00:00"/>
    <s v="7X"/>
    <s v="SBRP2"/>
    <x v="10"/>
    <x v="10"/>
    <n v="365.17"/>
    <s v="Before-Tax"/>
    <s v="Calculated"/>
    <n v="0"/>
    <s v="N"/>
    <n v="4868.97"/>
  </r>
  <r>
    <m/>
    <m/>
    <m/>
    <m/>
    <m/>
    <m/>
    <d v="2026-09-30T00:00:00"/>
    <s v="7X"/>
    <s v="SBRP2"/>
    <x v="10"/>
    <x v="10"/>
    <n v="365.17"/>
    <s v="Nontaxable"/>
    <s v="Calculated"/>
    <n v="0"/>
    <s v="N"/>
    <n v="4868.97"/>
  </r>
  <r>
    <m/>
    <m/>
    <m/>
    <m/>
    <m/>
    <m/>
    <d v="2026-09-30T00:00:00"/>
    <s v="00"/>
    <m/>
    <x v="0"/>
    <x v="0"/>
    <n v="25.16"/>
    <s v="After-Tax"/>
    <s v="Calculated"/>
    <n v="0"/>
    <s v="N"/>
    <n v="4633.8599999999997"/>
  </r>
  <r>
    <m/>
    <m/>
    <m/>
    <m/>
    <m/>
    <m/>
    <d v="2026-09-30T00:00:00"/>
    <s v="00"/>
    <m/>
    <x v="1"/>
    <x v="1"/>
    <n v="57.42"/>
    <s v="After-Tax"/>
    <s v="Calculated"/>
    <n v="0"/>
    <s v="N"/>
    <n v="4633.8599999999997"/>
  </r>
  <r>
    <m/>
    <m/>
    <m/>
    <m/>
    <m/>
    <m/>
    <d v="2026-09-30T00:00:00"/>
    <s v="00"/>
    <m/>
    <x v="3"/>
    <x v="3"/>
    <n v="12.23"/>
    <s v="After-Tax"/>
    <s v="Calculated"/>
    <n v="0"/>
    <s v="N"/>
    <n v="4633.8599999999997"/>
  </r>
  <r>
    <m/>
    <m/>
    <m/>
    <m/>
    <m/>
    <m/>
    <d v="2026-09-30T00:00:00"/>
    <s v="00"/>
    <m/>
    <x v="2"/>
    <x v="2"/>
    <n v="11.15"/>
    <s v="After-Tax"/>
    <s v="Calculated"/>
    <n v="0"/>
    <s v="N"/>
    <n v="4633.8599999999997"/>
  </r>
  <r>
    <m/>
    <m/>
    <m/>
    <m/>
    <m/>
    <m/>
    <d v="2026-09-30T00:00:00"/>
    <s v="00"/>
    <m/>
    <x v="7"/>
    <x v="7"/>
    <n v="11.15"/>
    <s v="Nontaxable"/>
    <s v="Calculated"/>
    <n v="0"/>
    <s v="N"/>
    <n v="4633.8599999999997"/>
  </r>
  <r>
    <m/>
    <m/>
    <m/>
    <m/>
    <m/>
    <m/>
    <d v="2026-09-30T00:00:00"/>
    <s v="00"/>
    <m/>
    <x v="5"/>
    <x v="5"/>
    <n v="16.54"/>
    <s v="Nontaxable"/>
    <s v="Calculated"/>
    <n v="0"/>
    <s v="N"/>
    <n v="4633.8599999999997"/>
  </r>
  <r>
    <m/>
    <m/>
    <m/>
    <m/>
    <m/>
    <m/>
    <d v="2026-09-30T00:00:00"/>
    <s v="00"/>
    <m/>
    <x v="4"/>
    <x v="4"/>
    <n v="6.02"/>
    <s v="Nontaxable"/>
    <s v="Calculated"/>
    <n v="0"/>
    <s v="N"/>
    <n v="4633.8599999999997"/>
  </r>
  <r>
    <m/>
    <m/>
    <m/>
    <m/>
    <m/>
    <m/>
    <d v="2026-09-30T00:00:00"/>
    <s v="00"/>
    <m/>
    <x v="6"/>
    <x v="6"/>
    <n v="14.97"/>
    <s v="Nontaxable"/>
    <s v="Calculated"/>
    <n v="0"/>
    <s v="N"/>
    <n v="4633.8599999999997"/>
  </r>
  <r>
    <m/>
    <m/>
    <m/>
    <m/>
    <m/>
    <m/>
    <d v="2026-09-30T00:00:00"/>
    <s v="10"/>
    <s v="UH"/>
    <x v="25"/>
    <x v="25"/>
    <n v="28.5"/>
    <s v="Before-Tax"/>
    <s v="Calculated"/>
    <n v="0"/>
    <s v="N"/>
    <n v="4633.8599999999997"/>
  </r>
  <r>
    <m/>
    <m/>
    <m/>
    <m/>
    <m/>
    <m/>
    <d v="2026-09-30T00:00:00"/>
    <s v="31"/>
    <s v="OLTD03"/>
    <x v="9"/>
    <x v="9"/>
    <n v="18.440000000000001"/>
    <s v="After-Tax"/>
    <s v="Calculated"/>
    <n v="0"/>
    <s v="N"/>
    <n v="4633.8599999999997"/>
  </r>
  <r>
    <m/>
    <m/>
    <m/>
    <m/>
    <m/>
    <m/>
    <d v="2026-09-30T00:00:00"/>
    <s v="46"/>
    <s v="SAV01"/>
    <x v="23"/>
    <x v="23"/>
    <n v="225"/>
    <s v="After-Tax"/>
    <s v="Calculated"/>
    <n v="0"/>
    <s v="N"/>
    <n v="4633.8599999999997"/>
  </r>
  <r>
    <m/>
    <m/>
    <m/>
    <m/>
    <m/>
    <m/>
    <d v="2026-09-30T00:00:00"/>
    <s v="46"/>
    <s v="SAV01"/>
    <x v="23"/>
    <x v="23"/>
    <n v="225"/>
    <s v="Before-Tax"/>
    <s v="Calculated"/>
    <n v="0"/>
    <s v="N"/>
    <n v="4633.8599999999997"/>
  </r>
  <r>
    <m/>
    <m/>
    <m/>
    <m/>
    <m/>
    <m/>
    <d v="2026-09-30T00:00:00"/>
    <s v="67"/>
    <s v="HSA01"/>
    <x v="26"/>
    <x v="26"/>
    <n v="140"/>
    <s v="Before-Tax"/>
    <s v="Calculated"/>
    <n v="0"/>
    <s v="N"/>
    <n v="4633.8599999999997"/>
  </r>
  <r>
    <m/>
    <m/>
    <m/>
    <m/>
    <m/>
    <m/>
    <d v="2026-09-30T00:00:00"/>
    <s v="7X"/>
    <s v="SBRP1"/>
    <x v="10"/>
    <x v="10"/>
    <n v="231.69"/>
    <s v="Before-Tax"/>
    <s v="Calculated"/>
    <n v="0"/>
    <s v="N"/>
    <n v="4633.8599999999997"/>
  </r>
  <r>
    <m/>
    <m/>
    <m/>
    <m/>
    <m/>
    <m/>
    <d v="2026-09-30T00:00:00"/>
    <s v="7X"/>
    <s v="SBRP1"/>
    <x v="10"/>
    <x v="10"/>
    <n v="231.69"/>
    <s v="Nontaxable"/>
    <s v="Calculated"/>
    <n v="0"/>
    <s v="N"/>
    <n v="4633.8599999999997"/>
  </r>
  <r>
    <m/>
    <m/>
    <m/>
    <m/>
    <m/>
    <m/>
    <d v="2026-09-30T00:00:00"/>
    <s v="00"/>
    <m/>
    <x v="2"/>
    <x v="2"/>
    <n v="1.88"/>
    <s v="After-Tax"/>
    <s v="Calculated"/>
    <n v="0"/>
    <s v="N"/>
    <n v="231.26"/>
  </r>
  <r>
    <m/>
    <m/>
    <m/>
    <m/>
    <m/>
    <m/>
    <d v="2026-09-30T00:00:00"/>
    <s v="00"/>
    <m/>
    <x v="0"/>
    <x v="0"/>
    <n v="1.26"/>
    <s v="After-Tax"/>
    <s v="Calculated"/>
    <n v="0"/>
    <s v="N"/>
    <n v="231.26"/>
  </r>
  <r>
    <m/>
    <m/>
    <m/>
    <m/>
    <m/>
    <m/>
    <d v="2026-09-30T00:00:00"/>
    <s v="00"/>
    <m/>
    <x v="3"/>
    <x v="3"/>
    <n v="0.61"/>
    <s v="After-Tax"/>
    <s v="Calculated"/>
    <n v="0"/>
    <s v="N"/>
    <n v="231.26"/>
  </r>
  <r>
    <m/>
    <m/>
    <m/>
    <m/>
    <m/>
    <m/>
    <d v="2026-09-30T00:00:00"/>
    <s v="00"/>
    <m/>
    <x v="5"/>
    <x v="5"/>
    <n v="2.79"/>
    <s v="Nontaxable"/>
    <s v="Calculated"/>
    <n v="0"/>
    <s v="N"/>
    <n v="231.26"/>
  </r>
  <r>
    <m/>
    <m/>
    <m/>
    <m/>
    <m/>
    <m/>
    <d v="2026-09-30T00:00:00"/>
    <s v="00"/>
    <m/>
    <x v="7"/>
    <x v="7"/>
    <n v="1.88"/>
    <s v="Nontaxable"/>
    <s v="Calculated"/>
    <n v="0"/>
    <s v="N"/>
    <n v="231.26"/>
  </r>
  <r>
    <m/>
    <m/>
    <m/>
    <m/>
    <m/>
    <m/>
    <d v="2026-09-30T00:00:00"/>
    <s v="00"/>
    <m/>
    <x v="6"/>
    <x v="6"/>
    <n v="0.75"/>
    <s v="Nontaxable"/>
    <s v="Calculated"/>
    <n v="0"/>
    <s v="N"/>
    <n v="231.26"/>
  </r>
  <r>
    <m/>
    <m/>
    <m/>
    <m/>
    <m/>
    <m/>
    <d v="2026-09-30T00:00:00"/>
    <s v="00"/>
    <m/>
    <x v="38"/>
    <x v="38"/>
    <n v="9.3000000000000007"/>
    <s v="After-Tax"/>
    <s v="Calculated"/>
    <n v="0"/>
    <s v="N"/>
    <n v="666.15"/>
  </r>
  <r>
    <m/>
    <m/>
    <m/>
    <m/>
    <m/>
    <m/>
    <d v="2026-09-30T00:00:00"/>
    <s v="00"/>
    <m/>
    <x v="0"/>
    <x v="0"/>
    <n v="3.62"/>
    <s v="After-Tax"/>
    <s v="Calculated"/>
    <n v="0"/>
    <s v="N"/>
    <n v="666.15"/>
  </r>
  <r>
    <m/>
    <m/>
    <m/>
    <m/>
    <m/>
    <m/>
    <d v="2026-09-30T00:00:00"/>
    <s v="00"/>
    <m/>
    <x v="3"/>
    <x v="3"/>
    <n v="1.76"/>
    <s v="After-Tax"/>
    <s v="Calculated"/>
    <n v="0"/>
    <s v="N"/>
    <n v="666.15"/>
  </r>
  <r>
    <m/>
    <m/>
    <m/>
    <m/>
    <m/>
    <m/>
    <d v="2026-09-30T00:00:00"/>
    <s v="00"/>
    <m/>
    <x v="2"/>
    <x v="2"/>
    <n v="1.45"/>
    <s v="After-Tax"/>
    <s v="Calculated"/>
    <n v="0"/>
    <s v="N"/>
    <n v="666.15"/>
  </r>
  <r>
    <m/>
    <m/>
    <m/>
    <m/>
    <m/>
    <m/>
    <d v="2026-09-30T00:00:00"/>
    <s v="00"/>
    <m/>
    <x v="5"/>
    <x v="5"/>
    <n v="2.15"/>
    <s v="Nontaxable"/>
    <s v="Calculated"/>
    <n v="0"/>
    <s v="N"/>
    <n v="666.15"/>
  </r>
  <r>
    <m/>
    <m/>
    <m/>
    <m/>
    <m/>
    <m/>
    <d v="2026-09-30T00:00:00"/>
    <s v="00"/>
    <m/>
    <x v="7"/>
    <x v="7"/>
    <n v="1.45"/>
    <s v="Nontaxable"/>
    <s v="Calculated"/>
    <n v="0"/>
    <s v="N"/>
    <n v="666.15"/>
  </r>
  <r>
    <m/>
    <m/>
    <m/>
    <m/>
    <m/>
    <m/>
    <d v="2026-09-30T00:00:00"/>
    <s v="00"/>
    <m/>
    <x v="6"/>
    <x v="6"/>
    <n v="2.15"/>
    <s v="Nontaxable"/>
    <s v="Calculated"/>
    <n v="0"/>
    <s v="N"/>
    <n v="666.15"/>
  </r>
  <r>
    <m/>
    <m/>
    <m/>
    <m/>
    <m/>
    <m/>
    <d v="2026-09-30T00:00:00"/>
    <s v="7Z"/>
    <s v="PER2"/>
    <x v="15"/>
    <x v="15"/>
    <n v="35.840000000000003"/>
    <s v="Before-Tax"/>
    <s v="Calculated"/>
    <n v="0"/>
    <s v="N"/>
    <n v="666.15"/>
  </r>
  <r>
    <m/>
    <m/>
    <m/>
    <m/>
    <m/>
    <m/>
    <d v="2026-09-30T00:00:00"/>
    <s v="7Z"/>
    <s v="PER2"/>
    <x v="15"/>
    <x v="15"/>
    <n v="37.17"/>
    <s v="Nontaxable"/>
    <s v="Calculated"/>
    <n v="0"/>
    <s v="N"/>
    <n v="666.15"/>
  </r>
  <r>
    <m/>
    <m/>
    <m/>
    <m/>
    <m/>
    <m/>
    <d v="2026-09-30T00:00:00"/>
    <s v="00"/>
    <m/>
    <x v="2"/>
    <x v="2"/>
    <n v="1.35"/>
    <s v="After-Tax"/>
    <s v="Calculated"/>
    <n v="0"/>
    <s v="N"/>
    <n v="167.02"/>
  </r>
  <r>
    <m/>
    <m/>
    <m/>
    <m/>
    <m/>
    <m/>
    <d v="2026-09-30T00:00:00"/>
    <s v="00"/>
    <m/>
    <x v="0"/>
    <x v="0"/>
    <n v="0.91"/>
    <s v="After-Tax"/>
    <s v="Calculated"/>
    <n v="0"/>
    <s v="N"/>
    <n v="167.02"/>
  </r>
  <r>
    <m/>
    <m/>
    <m/>
    <m/>
    <m/>
    <m/>
    <d v="2026-09-30T00:00:00"/>
    <s v="00"/>
    <m/>
    <x v="3"/>
    <x v="3"/>
    <n v="0.44"/>
    <s v="After-Tax"/>
    <s v="Calculated"/>
    <n v="0"/>
    <s v="N"/>
    <n v="167.02"/>
  </r>
  <r>
    <m/>
    <m/>
    <m/>
    <m/>
    <m/>
    <m/>
    <d v="2026-09-30T00:00:00"/>
    <s v="00"/>
    <m/>
    <x v="6"/>
    <x v="6"/>
    <n v="0.54"/>
    <s v="Nontaxable"/>
    <s v="Calculated"/>
    <n v="0"/>
    <s v="N"/>
    <n v="167.02"/>
  </r>
  <r>
    <m/>
    <m/>
    <m/>
    <m/>
    <m/>
    <m/>
    <d v="2026-09-30T00:00:00"/>
    <s v="00"/>
    <m/>
    <x v="7"/>
    <x v="7"/>
    <n v="1.35"/>
    <s v="Nontaxable"/>
    <s v="Calculated"/>
    <n v="0"/>
    <s v="N"/>
    <n v="167.02"/>
  </r>
  <r>
    <m/>
    <m/>
    <m/>
    <m/>
    <m/>
    <m/>
    <d v="2026-09-30T00:00:00"/>
    <s v="00"/>
    <m/>
    <x v="5"/>
    <x v="5"/>
    <n v="2.0099999999999998"/>
    <s v="Nontaxable"/>
    <s v="Calculated"/>
    <n v="0"/>
    <s v="N"/>
    <n v="167.02"/>
  </r>
  <r>
    <m/>
    <m/>
    <m/>
    <m/>
    <m/>
    <m/>
    <d v="2026-09-30T00:00:00"/>
    <s v="00"/>
    <m/>
    <x v="2"/>
    <x v="2"/>
    <n v="11.15"/>
    <s v="After-Tax"/>
    <s v="Calculated"/>
    <n v="0"/>
    <s v="N"/>
    <n v="3870.98"/>
  </r>
  <r>
    <m/>
    <m/>
    <m/>
    <m/>
    <m/>
    <m/>
    <d v="2026-09-30T00:00:00"/>
    <s v="00"/>
    <m/>
    <x v="0"/>
    <x v="0"/>
    <n v="21.02"/>
    <s v="After-Tax"/>
    <s v="Calculated"/>
    <n v="0"/>
    <s v="N"/>
    <n v="3870.98"/>
  </r>
  <r>
    <m/>
    <m/>
    <m/>
    <m/>
    <m/>
    <m/>
    <d v="2026-09-30T00:00:00"/>
    <s v="00"/>
    <m/>
    <x v="3"/>
    <x v="3"/>
    <n v="10.220000000000001"/>
    <s v="After-Tax"/>
    <s v="Calculated"/>
    <n v="0"/>
    <s v="N"/>
    <n v="3870.98"/>
  </r>
  <r>
    <m/>
    <m/>
    <m/>
    <m/>
    <m/>
    <m/>
    <d v="2026-09-30T00:00:00"/>
    <s v="00"/>
    <m/>
    <x v="7"/>
    <x v="7"/>
    <n v="11.15"/>
    <s v="Nontaxable"/>
    <s v="Calculated"/>
    <n v="0"/>
    <s v="N"/>
    <n v="3870.98"/>
  </r>
  <r>
    <m/>
    <m/>
    <m/>
    <m/>
    <m/>
    <m/>
    <d v="2026-09-30T00:00:00"/>
    <s v="00"/>
    <m/>
    <x v="5"/>
    <x v="5"/>
    <n v="16.54"/>
    <s v="Nontaxable"/>
    <s v="Calculated"/>
    <n v="0"/>
    <s v="N"/>
    <n v="3870.98"/>
  </r>
  <r>
    <m/>
    <m/>
    <m/>
    <m/>
    <m/>
    <m/>
    <d v="2026-09-30T00:00:00"/>
    <s v="00"/>
    <m/>
    <x v="4"/>
    <x v="4"/>
    <n v="5.03"/>
    <s v="Nontaxable"/>
    <s v="Calculated"/>
    <n v="0"/>
    <s v="N"/>
    <n v="3870.98"/>
  </r>
  <r>
    <m/>
    <m/>
    <m/>
    <m/>
    <m/>
    <m/>
    <d v="2026-09-30T00:00:00"/>
    <s v="00"/>
    <m/>
    <x v="6"/>
    <x v="6"/>
    <n v="12.5"/>
    <s v="Nontaxable"/>
    <s v="Calculated"/>
    <n v="0"/>
    <s v="N"/>
    <n v="3870.98"/>
  </r>
  <r>
    <m/>
    <m/>
    <m/>
    <m/>
    <m/>
    <m/>
    <d v="2026-09-30T00:00:00"/>
    <s v="10"/>
    <s v="U3"/>
    <x v="19"/>
    <x v="19"/>
    <n v="41"/>
    <s v="Before-Tax"/>
    <s v="Calculated"/>
    <n v="0"/>
    <s v="N"/>
    <n v="3870.98"/>
  </r>
  <r>
    <m/>
    <m/>
    <m/>
    <m/>
    <m/>
    <m/>
    <d v="2026-09-30T00:00:00"/>
    <s v="7X"/>
    <s v="SBRP3"/>
    <x v="10"/>
    <x v="10"/>
    <n v="387.1"/>
    <s v="Before-Tax"/>
    <s v="Calculated"/>
    <n v="0"/>
    <s v="N"/>
    <n v="3870.98"/>
  </r>
  <r>
    <m/>
    <m/>
    <m/>
    <m/>
    <m/>
    <m/>
    <d v="2026-09-30T00:00:00"/>
    <s v="7X"/>
    <s v="SBRP3"/>
    <x v="10"/>
    <x v="10"/>
    <n v="387.1"/>
    <s v="Nontaxable"/>
    <s v="Calculated"/>
    <n v="0"/>
    <s v="N"/>
    <n v="3870.98"/>
  </r>
  <r>
    <m/>
    <m/>
    <m/>
    <m/>
    <m/>
    <m/>
    <d v="2026-09-30T00:00:00"/>
    <s v="00"/>
    <m/>
    <x v="3"/>
    <x v="3"/>
    <n v="9.6"/>
    <s v="After-Tax"/>
    <s v="Calculated"/>
    <n v="0"/>
    <s v="N"/>
    <n v="3637.25"/>
  </r>
  <r>
    <m/>
    <m/>
    <m/>
    <m/>
    <m/>
    <m/>
    <d v="2026-09-30T00:00:00"/>
    <s v="00"/>
    <m/>
    <x v="0"/>
    <x v="0"/>
    <n v="19.75"/>
    <s v="After-Tax"/>
    <s v="Calculated"/>
    <n v="0"/>
    <s v="N"/>
    <n v="3637.25"/>
  </r>
  <r>
    <m/>
    <m/>
    <m/>
    <m/>
    <m/>
    <m/>
    <d v="2026-09-30T00:00:00"/>
    <s v="00"/>
    <m/>
    <x v="17"/>
    <x v="17"/>
    <n v="39.770000000000003"/>
    <s v="After-Tax"/>
    <s v="Calculated"/>
    <n v="0"/>
    <s v="N"/>
    <n v="3637.25"/>
  </r>
  <r>
    <m/>
    <m/>
    <m/>
    <m/>
    <m/>
    <m/>
    <d v="2026-09-30T00:00:00"/>
    <s v="00"/>
    <m/>
    <x v="2"/>
    <x v="2"/>
    <n v="11.15"/>
    <s v="After-Tax"/>
    <s v="Calculated"/>
    <n v="0"/>
    <s v="N"/>
    <n v="3637.25"/>
  </r>
  <r>
    <m/>
    <m/>
    <m/>
    <m/>
    <m/>
    <m/>
    <d v="2026-09-30T00:00:00"/>
    <s v="00"/>
    <m/>
    <x v="13"/>
    <x v="13"/>
    <n v="0.24"/>
    <s v="After-Tax"/>
    <s v="Calculated"/>
    <n v="0"/>
    <s v="N"/>
    <n v="3637.25"/>
  </r>
  <r>
    <m/>
    <m/>
    <m/>
    <m/>
    <m/>
    <m/>
    <d v="2026-09-30T00:00:00"/>
    <s v="00"/>
    <m/>
    <x v="6"/>
    <x v="6"/>
    <n v="11.75"/>
    <s v="Nontaxable"/>
    <s v="Calculated"/>
    <n v="0"/>
    <s v="N"/>
    <n v="3637.25"/>
  </r>
  <r>
    <m/>
    <m/>
    <m/>
    <m/>
    <m/>
    <m/>
    <d v="2026-09-30T00:00:00"/>
    <s v="00"/>
    <m/>
    <x v="7"/>
    <x v="7"/>
    <n v="11.15"/>
    <s v="Nontaxable"/>
    <s v="Calculated"/>
    <n v="0"/>
    <s v="N"/>
    <n v="3637.25"/>
  </r>
  <r>
    <m/>
    <m/>
    <m/>
    <m/>
    <m/>
    <m/>
    <d v="2026-09-30T00:00:00"/>
    <s v="00"/>
    <m/>
    <x v="5"/>
    <x v="5"/>
    <n v="16.54"/>
    <s v="Nontaxable"/>
    <s v="Calculated"/>
    <n v="0"/>
    <s v="N"/>
    <n v="3637.25"/>
  </r>
  <r>
    <m/>
    <m/>
    <m/>
    <m/>
    <m/>
    <m/>
    <d v="2026-09-30T00:00:00"/>
    <s v="10"/>
    <s v="CV"/>
    <x v="37"/>
    <x v="37"/>
    <n v="75"/>
    <s v="Before-Tax"/>
    <s v="Calculated"/>
    <n v="0"/>
    <s v="N"/>
    <n v="3637.25"/>
  </r>
  <r>
    <m/>
    <m/>
    <m/>
    <m/>
    <m/>
    <m/>
    <d v="2026-09-30T00:00:00"/>
    <s v="31"/>
    <s v="OLTD11"/>
    <x v="9"/>
    <x v="9"/>
    <n v="13.62"/>
    <s v="After-Tax"/>
    <s v="Calculated"/>
    <n v="0"/>
    <s v="N"/>
    <n v="3637.25"/>
  </r>
  <r>
    <m/>
    <m/>
    <m/>
    <m/>
    <m/>
    <m/>
    <d v="2026-09-30T00:00:00"/>
    <s v="46"/>
    <s v="SAV01"/>
    <x v="23"/>
    <x v="23"/>
    <n v="50"/>
    <s v="Before-Tax"/>
    <s v="Calculated"/>
    <n v="0"/>
    <s v="N"/>
    <n v="3637.25"/>
  </r>
  <r>
    <m/>
    <m/>
    <m/>
    <m/>
    <m/>
    <m/>
    <d v="2026-09-30T00:00:00"/>
    <s v="49"/>
    <s v="SAV02"/>
    <x v="11"/>
    <x v="11"/>
    <n v="15"/>
    <s v="Before-Tax"/>
    <s v="Calculated"/>
    <n v="0"/>
    <s v="N"/>
    <n v="3637.25"/>
  </r>
  <r>
    <m/>
    <m/>
    <m/>
    <m/>
    <m/>
    <m/>
    <d v="2026-09-30T00:00:00"/>
    <s v="7Z"/>
    <s v="PER2"/>
    <x v="15"/>
    <x v="15"/>
    <n v="195.68"/>
    <s v="Before-Tax"/>
    <s v="Calculated"/>
    <n v="0"/>
    <s v="N"/>
    <n v="3637.25"/>
  </r>
  <r>
    <m/>
    <m/>
    <m/>
    <m/>
    <m/>
    <m/>
    <d v="2026-09-30T00:00:00"/>
    <s v="7Z"/>
    <s v="PER2"/>
    <x v="15"/>
    <x v="15"/>
    <n v="202.96"/>
    <s v="Nontaxable"/>
    <s v="Calculated"/>
    <n v="0"/>
    <s v="N"/>
    <n v="3637.25"/>
  </r>
  <r>
    <m/>
    <m/>
    <m/>
    <m/>
    <m/>
    <m/>
    <d v="2026-09-30T00:00:00"/>
    <s v="00"/>
    <m/>
    <x v="17"/>
    <x v="17"/>
    <n v="39.770000000000003"/>
    <s v="After-Tax"/>
    <s v="Calculated"/>
    <n v="0"/>
    <s v="N"/>
    <n v="2613.96"/>
  </r>
  <r>
    <m/>
    <m/>
    <m/>
    <m/>
    <m/>
    <m/>
    <d v="2026-09-30T00:00:00"/>
    <s v="00"/>
    <m/>
    <x v="0"/>
    <x v="0"/>
    <n v="14.19"/>
    <s v="After-Tax"/>
    <s v="Calculated"/>
    <n v="0"/>
    <s v="N"/>
    <n v="2613.96"/>
  </r>
  <r>
    <m/>
    <m/>
    <m/>
    <m/>
    <m/>
    <m/>
    <d v="2026-09-30T00:00:00"/>
    <s v="00"/>
    <m/>
    <x v="2"/>
    <x v="2"/>
    <n v="11.15"/>
    <s v="After-Tax"/>
    <s v="Calculated"/>
    <n v="0"/>
    <s v="N"/>
    <n v="2613.96"/>
  </r>
  <r>
    <m/>
    <m/>
    <m/>
    <m/>
    <m/>
    <m/>
    <d v="2026-09-30T00:00:00"/>
    <s v="00"/>
    <m/>
    <x v="3"/>
    <x v="3"/>
    <n v="6.9"/>
    <s v="After-Tax"/>
    <s v="Calculated"/>
    <n v="0"/>
    <s v="N"/>
    <n v="2613.96"/>
  </r>
  <r>
    <m/>
    <m/>
    <m/>
    <m/>
    <m/>
    <m/>
    <d v="2026-09-30T00:00:00"/>
    <s v="00"/>
    <m/>
    <x v="6"/>
    <x v="6"/>
    <n v="8.44"/>
    <s v="Nontaxable"/>
    <s v="Calculated"/>
    <n v="0"/>
    <s v="N"/>
    <n v="2613.96"/>
  </r>
  <r>
    <m/>
    <m/>
    <m/>
    <m/>
    <m/>
    <m/>
    <d v="2026-09-30T00:00:00"/>
    <s v="00"/>
    <m/>
    <x v="7"/>
    <x v="7"/>
    <n v="11.15"/>
    <s v="Nontaxable"/>
    <s v="Calculated"/>
    <n v="0"/>
    <s v="N"/>
    <n v="2613.96"/>
  </r>
  <r>
    <m/>
    <m/>
    <m/>
    <m/>
    <m/>
    <m/>
    <d v="2026-09-30T00:00:00"/>
    <s v="00"/>
    <m/>
    <x v="5"/>
    <x v="5"/>
    <n v="16.54"/>
    <s v="Nontaxable"/>
    <s v="Calculated"/>
    <n v="0"/>
    <s v="N"/>
    <n v="2613.96"/>
  </r>
  <r>
    <m/>
    <m/>
    <m/>
    <m/>
    <m/>
    <m/>
    <d v="2026-09-30T00:00:00"/>
    <s v="10"/>
    <s v="C"/>
    <x v="27"/>
    <x v="27"/>
    <n v="70.5"/>
    <s v="Before-Tax"/>
    <s v="Calculated"/>
    <n v="0"/>
    <s v="N"/>
    <n v="2613.96"/>
  </r>
  <r>
    <m/>
    <m/>
    <m/>
    <m/>
    <m/>
    <m/>
    <d v="2026-09-30T00:00:00"/>
    <s v="31"/>
    <s v="OLTD11"/>
    <x v="9"/>
    <x v="9"/>
    <n v="10.199999999999999"/>
    <s v="After-Tax"/>
    <s v="Calculated"/>
    <n v="0"/>
    <s v="N"/>
    <n v="2613.96"/>
  </r>
  <r>
    <m/>
    <m/>
    <m/>
    <m/>
    <m/>
    <m/>
    <d v="2026-09-30T00:00:00"/>
    <s v="49"/>
    <s v="SAV02"/>
    <x v="11"/>
    <x v="11"/>
    <n v="78.42"/>
    <s v="Before-Tax"/>
    <s v="Calculated"/>
    <n v="0"/>
    <s v="N"/>
    <n v="2613.96"/>
  </r>
  <r>
    <m/>
    <m/>
    <m/>
    <m/>
    <m/>
    <m/>
    <d v="2026-09-30T00:00:00"/>
    <s v="60"/>
    <s v="FSA01"/>
    <x v="14"/>
    <x v="14"/>
    <n v="45.46"/>
    <s v="Before-Tax"/>
    <s v="Calculated"/>
    <n v="0"/>
    <s v="N"/>
    <n v="2613.96"/>
  </r>
  <r>
    <m/>
    <m/>
    <m/>
    <m/>
    <m/>
    <m/>
    <d v="2026-09-30T00:00:00"/>
    <s v="7Z"/>
    <s v="PER2"/>
    <x v="15"/>
    <x v="15"/>
    <n v="140.63"/>
    <s v="Before-Tax"/>
    <s v="Calculated"/>
    <n v="0"/>
    <s v="N"/>
    <n v="2613.96"/>
  </r>
  <r>
    <m/>
    <m/>
    <m/>
    <m/>
    <m/>
    <m/>
    <d v="2026-09-30T00:00:00"/>
    <s v="7Z"/>
    <s v="PER2"/>
    <x v="15"/>
    <x v="15"/>
    <n v="145.86000000000001"/>
    <s v="Nontaxable"/>
    <s v="Calculated"/>
    <n v="0"/>
    <s v="N"/>
    <n v="2613.96"/>
  </r>
  <r>
    <m/>
    <m/>
    <m/>
    <m/>
    <m/>
    <m/>
    <d v="2026-09-30T00:00:00"/>
    <s v="00"/>
    <m/>
    <x v="2"/>
    <x v="2"/>
    <n v="11.15"/>
    <s v="After-Tax"/>
    <s v="Calculated"/>
    <n v="0"/>
    <s v="N"/>
    <n v="3369.29"/>
  </r>
  <r>
    <m/>
    <m/>
    <m/>
    <m/>
    <m/>
    <m/>
    <d v="2026-09-30T00:00:00"/>
    <s v="00"/>
    <m/>
    <x v="13"/>
    <x v="13"/>
    <n v="3.85"/>
    <s v="After-Tax"/>
    <s v="Calculated"/>
    <n v="0"/>
    <s v="N"/>
    <n v="3369.29"/>
  </r>
  <r>
    <m/>
    <m/>
    <m/>
    <m/>
    <m/>
    <m/>
    <d v="2026-09-30T00:00:00"/>
    <s v="00"/>
    <m/>
    <x v="3"/>
    <x v="3"/>
    <n v="8.89"/>
    <s v="After-Tax"/>
    <s v="Calculated"/>
    <n v="0"/>
    <s v="N"/>
    <n v="3369.29"/>
  </r>
  <r>
    <m/>
    <m/>
    <m/>
    <m/>
    <m/>
    <m/>
    <d v="2026-09-30T00:00:00"/>
    <s v="00"/>
    <m/>
    <x v="31"/>
    <x v="31"/>
    <n v="50.54"/>
    <s v="After-Tax"/>
    <s v="Calculated"/>
    <n v="0"/>
    <s v="N"/>
    <n v="3369.29"/>
  </r>
  <r>
    <m/>
    <m/>
    <m/>
    <m/>
    <m/>
    <m/>
    <d v="2026-09-30T00:00:00"/>
    <s v="00"/>
    <m/>
    <x v="0"/>
    <x v="0"/>
    <n v="18.3"/>
    <s v="After-Tax"/>
    <s v="Calculated"/>
    <n v="0"/>
    <s v="N"/>
    <n v="3369.29"/>
  </r>
  <r>
    <m/>
    <m/>
    <m/>
    <m/>
    <m/>
    <m/>
    <d v="2026-09-30T00:00:00"/>
    <s v="00"/>
    <m/>
    <x v="20"/>
    <x v="20"/>
    <n v="86.67"/>
    <s v="Before-Tax"/>
    <s v="Calculated"/>
    <n v="0"/>
    <s v="N"/>
    <n v="3369.29"/>
  </r>
  <r>
    <m/>
    <m/>
    <m/>
    <m/>
    <m/>
    <m/>
    <d v="2026-09-30T00:00:00"/>
    <s v="00"/>
    <m/>
    <x v="5"/>
    <x v="5"/>
    <n v="16.54"/>
    <s v="Nontaxable"/>
    <s v="Calculated"/>
    <n v="0"/>
    <s v="N"/>
    <n v="3369.29"/>
  </r>
  <r>
    <m/>
    <m/>
    <m/>
    <m/>
    <m/>
    <m/>
    <d v="2026-09-30T00:00:00"/>
    <s v="00"/>
    <m/>
    <x v="7"/>
    <x v="7"/>
    <n v="11.15"/>
    <s v="Nontaxable"/>
    <s v="Calculated"/>
    <n v="0"/>
    <s v="N"/>
    <n v="3369.29"/>
  </r>
  <r>
    <m/>
    <m/>
    <m/>
    <m/>
    <m/>
    <m/>
    <d v="2026-09-30T00:00:00"/>
    <s v="00"/>
    <m/>
    <x v="6"/>
    <x v="6"/>
    <n v="10.88"/>
    <s v="Nontaxable"/>
    <s v="Calculated"/>
    <n v="0"/>
    <s v="N"/>
    <n v="3369.29"/>
  </r>
  <r>
    <m/>
    <m/>
    <m/>
    <m/>
    <m/>
    <m/>
    <d v="2026-09-30T00:00:00"/>
    <s v="10"/>
    <s v="U"/>
    <x v="8"/>
    <x v="8"/>
    <n v="199.5"/>
    <s v="Before-Tax"/>
    <s v="Calculated"/>
    <n v="0"/>
    <s v="N"/>
    <n v="3369.29"/>
  </r>
  <r>
    <m/>
    <m/>
    <m/>
    <m/>
    <m/>
    <m/>
    <d v="2026-09-30T00:00:00"/>
    <s v="31"/>
    <s v="OLTD11"/>
    <x v="9"/>
    <x v="9"/>
    <n v="13.02"/>
    <s v="After-Tax"/>
    <s v="Calculated"/>
    <n v="0"/>
    <s v="N"/>
    <n v="3369.29"/>
  </r>
  <r>
    <m/>
    <m/>
    <m/>
    <m/>
    <m/>
    <m/>
    <d v="2026-09-30T00:00:00"/>
    <s v="7Z"/>
    <s v="PER2"/>
    <x v="15"/>
    <x v="15"/>
    <n v="181.27"/>
    <s v="Before-Tax"/>
    <s v="Calculated"/>
    <n v="0"/>
    <s v="N"/>
    <n v="3369.29"/>
  </r>
  <r>
    <m/>
    <m/>
    <m/>
    <m/>
    <m/>
    <m/>
    <d v="2026-09-30T00:00:00"/>
    <s v="7Z"/>
    <s v="PER2"/>
    <x v="15"/>
    <x v="15"/>
    <n v="188.01"/>
    <s v="Nontaxable"/>
    <s v="Calculated"/>
    <n v="0"/>
    <s v="N"/>
    <n v="3369.29"/>
  </r>
  <r>
    <m/>
    <m/>
    <m/>
    <m/>
    <m/>
    <m/>
    <d v="2026-09-30T00:00:00"/>
    <s v="00"/>
    <m/>
    <x v="0"/>
    <x v="0"/>
    <n v="2.37"/>
    <s v="After-Tax"/>
    <s v="Calculated"/>
    <n v="0"/>
    <s v="N"/>
    <n v="436.82"/>
  </r>
  <r>
    <m/>
    <m/>
    <m/>
    <m/>
    <m/>
    <m/>
    <d v="2026-09-30T00:00:00"/>
    <s v="00"/>
    <m/>
    <x v="2"/>
    <x v="2"/>
    <n v="3.55"/>
    <s v="After-Tax"/>
    <s v="Calculated"/>
    <n v="0"/>
    <s v="N"/>
    <n v="436.82"/>
  </r>
  <r>
    <m/>
    <m/>
    <m/>
    <m/>
    <m/>
    <m/>
    <d v="2026-09-30T00:00:00"/>
    <s v="00"/>
    <m/>
    <x v="3"/>
    <x v="3"/>
    <n v="1.1499999999999999"/>
    <s v="After-Tax"/>
    <s v="Calculated"/>
    <n v="0"/>
    <s v="N"/>
    <n v="436.82"/>
  </r>
  <r>
    <m/>
    <m/>
    <m/>
    <m/>
    <m/>
    <m/>
    <d v="2026-09-30T00:00:00"/>
    <s v="00"/>
    <m/>
    <x v="6"/>
    <x v="6"/>
    <n v="1.41"/>
    <s v="Nontaxable"/>
    <s v="Calculated"/>
    <n v="0"/>
    <s v="N"/>
    <n v="436.82"/>
  </r>
  <r>
    <m/>
    <m/>
    <m/>
    <m/>
    <m/>
    <m/>
    <d v="2026-09-30T00:00:00"/>
    <s v="00"/>
    <m/>
    <x v="7"/>
    <x v="7"/>
    <n v="3.55"/>
    <s v="Nontaxable"/>
    <s v="Calculated"/>
    <n v="0"/>
    <s v="N"/>
    <n v="436.82"/>
  </r>
  <r>
    <m/>
    <m/>
    <m/>
    <m/>
    <m/>
    <m/>
    <d v="2026-09-30T00:00:00"/>
    <s v="00"/>
    <m/>
    <x v="5"/>
    <x v="5"/>
    <n v="5.27"/>
    <s v="Nontaxable"/>
    <s v="Calculated"/>
    <n v="0"/>
    <s v="N"/>
    <n v="436.82"/>
  </r>
  <r>
    <m/>
    <m/>
    <m/>
    <m/>
    <m/>
    <m/>
    <d v="2026-09-30T00:00:00"/>
    <s v="00"/>
    <m/>
    <x v="3"/>
    <x v="3"/>
    <n v="1.66"/>
    <s v="After-Tax"/>
    <s v="Calculated"/>
    <n v="0"/>
    <s v="N"/>
    <n v="630.29999999999995"/>
  </r>
  <r>
    <m/>
    <m/>
    <m/>
    <m/>
    <m/>
    <m/>
    <d v="2026-09-30T00:00:00"/>
    <s v="00"/>
    <m/>
    <x v="0"/>
    <x v="0"/>
    <n v="3.42"/>
    <s v="After-Tax"/>
    <s v="Calculated"/>
    <n v="0"/>
    <s v="N"/>
    <n v="630.29999999999995"/>
  </r>
  <r>
    <m/>
    <m/>
    <m/>
    <m/>
    <m/>
    <m/>
    <d v="2026-09-30T00:00:00"/>
    <s v="00"/>
    <m/>
    <x v="2"/>
    <x v="2"/>
    <n v="4.74"/>
    <s v="After-Tax"/>
    <s v="Calculated"/>
    <n v="0"/>
    <s v="N"/>
    <n v="630.29999999999995"/>
  </r>
  <r>
    <m/>
    <m/>
    <m/>
    <m/>
    <m/>
    <m/>
    <d v="2026-09-30T00:00:00"/>
    <s v="00"/>
    <m/>
    <x v="7"/>
    <x v="7"/>
    <n v="4.74"/>
    <s v="Nontaxable"/>
    <s v="Calculated"/>
    <n v="0"/>
    <s v="N"/>
    <n v="630.29999999999995"/>
  </r>
  <r>
    <m/>
    <m/>
    <m/>
    <m/>
    <m/>
    <m/>
    <d v="2026-09-30T00:00:00"/>
    <s v="00"/>
    <m/>
    <x v="5"/>
    <x v="5"/>
    <n v="7.04"/>
    <s v="Nontaxable"/>
    <s v="Calculated"/>
    <n v="0"/>
    <s v="N"/>
    <n v="630.29999999999995"/>
  </r>
  <r>
    <m/>
    <m/>
    <m/>
    <m/>
    <m/>
    <m/>
    <d v="2026-09-30T00:00:00"/>
    <s v="00"/>
    <m/>
    <x v="6"/>
    <x v="6"/>
    <n v="2.04"/>
    <s v="Nontaxable"/>
    <s v="Calculated"/>
    <n v="0"/>
    <s v="N"/>
    <n v="630.29999999999995"/>
  </r>
  <r>
    <m/>
    <m/>
    <m/>
    <m/>
    <m/>
    <m/>
    <d v="2026-09-30T00:00:00"/>
    <s v="00"/>
    <m/>
    <x v="3"/>
    <x v="3"/>
    <n v="6.53"/>
    <s v="After-Tax"/>
    <s v="Calculated"/>
    <n v="0"/>
    <s v="N"/>
    <n v="2472"/>
  </r>
  <r>
    <m/>
    <m/>
    <m/>
    <m/>
    <m/>
    <m/>
    <d v="2026-09-30T00:00:00"/>
    <s v="00"/>
    <m/>
    <x v="0"/>
    <x v="0"/>
    <n v="13.42"/>
    <s v="After-Tax"/>
    <s v="Calculated"/>
    <n v="0"/>
    <s v="N"/>
    <n v="2472"/>
  </r>
  <r>
    <m/>
    <m/>
    <m/>
    <m/>
    <m/>
    <m/>
    <d v="2026-09-30T00:00:00"/>
    <s v="00"/>
    <m/>
    <x v="2"/>
    <x v="2"/>
    <n v="11.15"/>
    <s v="After-Tax"/>
    <s v="Calculated"/>
    <n v="0"/>
    <s v="N"/>
    <n v="2472"/>
  </r>
  <r>
    <m/>
    <m/>
    <m/>
    <m/>
    <m/>
    <m/>
    <d v="2026-09-30T00:00:00"/>
    <s v="00"/>
    <m/>
    <x v="6"/>
    <x v="6"/>
    <n v="7.98"/>
    <s v="Nontaxable"/>
    <s v="Calculated"/>
    <n v="0"/>
    <s v="N"/>
    <n v="2472"/>
  </r>
  <r>
    <m/>
    <m/>
    <m/>
    <m/>
    <m/>
    <m/>
    <d v="2026-09-30T00:00:00"/>
    <s v="00"/>
    <m/>
    <x v="7"/>
    <x v="7"/>
    <n v="11.15"/>
    <s v="Nontaxable"/>
    <s v="Calculated"/>
    <n v="0"/>
    <s v="N"/>
    <n v="2472"/>
  </r>
  <r>
    <m/>
    <m/>
    <m/>
    <m/>
    <m/>
    <m/>
    <d v="2026-09-30T00:00:00"/>
    <s v="00"/>
    <m/>
    <x v="5"/>
    <x v="5"/>
    <n v="16.54"/>
    <s v="Nontaxable"/>
    <s v="Calculated"/>
    <n v="0"/>
    <s v="N"/>
    <n v="2472"/>
  </r>
  <r>
    <m/>
    <m/>
    <m/>
    <m/>
    <m/>
    <m/>
    <d v="2026-09-30T00:00:00"/>
    <s v="10"/>
    <s v="C1"/>
    <x v="18"/>
    <x v="18"/>
    <n v="51"/>
    <s v="Before-Tax"/>
    <s v="Calculated"/>
    <n v="0"/>
    <s v="N"/>
    <n v="2472"/>
  </r>
  <r>
    <m/>
    <m/>
    <m/>
    <m/>
    <m/>
    <m/>
    <d v="2026-09-30T00:00:00"/>
    <s v="31"/>
    <s v="OLTD11"/>
    <x v="9"/>
    <x v="9"/>
    <n v="9.64"/>
    <s v="After-Tax"/>
    <s v="Calculated"/>
    <n v="0"/>
    <s v="N"/>
    <n v="2472"/>
  </r>
  <r>
    <m/>
    <m/>
    <m/>
    <m/>
    <m/>
    <m/>
    <d v="2026-09-30T00:00:00"/>
    <s v="49"/>
    <s v="SAV02"/>
    <x v="11"/>
    <x v="11"/>
    <n v="74.16"/>
    <s v="Before-Tax"/>
    <s v="Calculated"/>
    <n v="0"/>
    <s v="N"/>
    <n v="2472"/>
  </r>
  <r>
    <m/>
    <m/>
    <m/>
    <m/>
    <m/>
    <m/>
    <d v="2026-09-30T00:00:00"/>
    <s v="7Z"/>
    <s v="PER2"/>
    <x v="15"/>
    <x v="15"/>
    <n v="132.99"/>
    <s v="Before-Tax"/>
    <s v="Calculated"/>
    <n v="0"/>
    <s v="N"/>
    <n v="2472"/>
  </r>
  <r>
    <m/>
    <m/>
    <m/>
    <m/>
    <m/>
    <m/>
    <d v="2026-09-30T00:00:00"/>
    <s v="7Z"/>
    <s v="PER2"/>
    <x v="15"/>
    <x v="15"/>
    <n v="137.94"/>
    <s v="Nontaxable"/>
    <s v="Calculated"/>
    <n v="0"/>
    <s v="N"/>
    <n v="2472"/>
  </r>
  <r>
    <m/>
    <m/>
    <m/>
    <m/>
    <m/>
    <m/>
    <d v="2026-09-30T00:00:00"/>
    <s v="00"/>
    <m/>
    <x v="0"/>
    <x v="0"/>
    <n v="69.25"/>
    <s v="After-Tax"/>
    <s v="Calculated"/>
    <n v="0"/>
    <s v="N"/>
    <n v="12752.65"/>
  </r>
  <r>
    <m/>
    <m/>
    <m/>
    <m/>
    <m/>
    <m/>
    <d v="2026-09-30T00:00:00"/>
    <s v="00"/>
    <m/>
    <x v="2"/>
    <x v="2"/>
    <n v="33.450000000000003"/>
    <s v="After-Tax"/>
    <s v="Calculated"/>
    <n v="0"/>
    <s v="N"/>
    <n v="12752.65"/>
  </r>
  <r>
    <m/>
    <m/>
    <m/>
    <m/>
    <m/>
    <m/>
    <d v="2026-09-30T00:00:00"/>
    <s v="00"/>
    <m/>
    <x v="3"/>
    <x v="3"/>
    <n v="33.67"/>
    <s v="After-Tax"/>
    <s v="Calculated"/>
    <n v="0"/>
    <s v="N"/>
    <n v="12752.65"/>
  </r>
  <r>
    <m/>
    <m/>
    <m/>
    <m/>
    <m/>
    <m/>
    <d v="2026-09-30T00:00:00"/>
    <s v="00"/>
    <m/>
    <x v="6"/>
    <x v="6"/>
    <n v="41.19"/>
    <s v="Nontaxable"/>
    <s v="Calculated"/>
    <n v="0"/>
    <s v="N"/>
    <n v="12752.65"/>
  </r>
  <r>
    <m/>
    <m/>
    <m/>
    <m/>
    <m/>
    <m/>
    <d v="2026-09-30T00:00:00"/>
    <s v="00"/>
    <m/>
    <x v="7"/>
    <x v="7"/>
    <n v="11.15"/>
    <s v="Nontaxable"/>
    <s v="Calculated"/>
    <n v="0"/>
    <s v="N"/>
    <n v="12752.65"/>
  </r>
  <r>
    <m/>
    <m/>
    <m/>
    <m/>
    <m/>
    <m/>
    <d v="2026-09-30T00:00:00"/>
    <s v="00"/>
    <m/>
    <x v="5"/>
    <x v="5"/>
    <n v="16.54"/>
    <s v="Nontaxable"/>
    <s v="Calculated"/>
    <n v="0"/>
    <s v="N"/>
    <n v="12752.65"/>
  </r>
  <r>
    <m/>
    <m/>
    <m/>
    <m/>
    <m/>
    <m/>
    <d v="2026-09-30T00:00:00"/>
    <s v="31"/>
    <s v="OLTD18"/>
    <x v="9"/>
    <x v="9"/>
    <n v="35.1"/>
    <s v="After-Tax"/>
    <s v="Calculated"/>
    <n v="0"/>
    <s v="N"/>
    <n v="12752.65"/>
  </r>
  <r>
    <m/>
    <m/>
    <m/>
    <m/>
    <m/>
    <m/>
    <d v="2026-09-30T00:00:00"/>
    <s v="7Z"/>
    <s v="PER3SJ"/>
    <x v="12"/>
    <x v="12"/>
    <n v="758.65"/>
    <s v="Before-Tax"/>
    <s v="Calculated"/>
    <n v="0"/>
    <s v="N"/>
    <n v="12752.65"/>
  </r>
  <r>
    <m/>
    <m/>
    <m/>
    <m/>
    <m/>
    <m/>
    <d v="2026-09-30T00:00:00"/>
    <s v="7Z"/>
    <s v="PER3SJ"/>
    <x v="12"/>
    <x v="12"/>
    <n v="282.22000000000003"/>
    <s v="Nontaxable"/>
    <s v="Calculated"/>
    <n v="0"/>
    <s v="N"/>
    <n v="12752.65"/>
  </r>
  <r>
    <m/>
    <m/>
    <m/>
    <m/>
    <m/>
    <m/>
    <d v="2026-09-30T00:00:00"/>
    <s v="00"/>
    <m/>
    <x v="3"/>
    <x v="3"/>
    <n v="9.2200000000000006"/>
    <s v="After-Tax"/>
    <s v="Calculated"/>
    <n v="0"/>
    <s v="N"/>
    <n v="3491.42"/>
  </r>
  <r>
    <m/>
    <m/>
    <m/>
    <m/>
    <m/>
    <m/>
    <d v="2026-09-30T00:00:00"/>
    <s v="00"/>
    <m/>
    <x v="17"/>
    <x v="17"/>
    <n v="39.770000000000003"/>
    <s v="After-Tax"/>
    <s v="Calculated"/>
    <n v="0"/>
    <s v="N"/>
    <n v="3491.42"/>
  </r>
  <r>
    <m/>
    <m/>
    <m/>
    <m/>
    <m/>
    <m/>
    <d v="2026-09-30T00:00:00"/>
    <s v="00"/>
    <m/>
    <x v="0"/>
    <x v="0"/>
    <n v="18.96"/>
    <s v="After-Tax"/>
    <s v="Calculated"/>
    <n v="0"/>
    <s v="N"/>
    <n v="3491.42"/>
  </r>
  <r>
    <m/>
    <m/>
    <m/>
    <m/>
    <m/>
    <m/>
    <d v="2026-09-30T00:00:00"/>
    <s v="00"/>
    <m/>
    <x v="2"/>
    <x v="2"/>
    <n v="11.15"/>
    <s v="After-Tax"/>
    <s v="Calculated"/>
    <n v="0"/>
    <s v="N"/>
    <n v="3491.42"/>
  </r>
  <r>
    <m/>
    <m/>
    <m/>
    <m/>
    <m/>
    <m/>
    <d v="2026-09-30T00:00:00"/>
    <s v="00"/>
    <m/>
    <x v="6"/>
    <x v="6"/>
    <n v="11.28"/>
    <s v="Nontaxable"/>
    <s v="Calculated"/>
    <n v="0"/>
    <s v="N"/>
    <n v="3491.42"/>
  </r>
  <r>
    <m/>
    <m/>
    <m/>
    <m/>
    <m/>
    <m/>
    <d v="2026-09-30T00:00:00"/>
    <s v="00"/>
    <m/>
    <x v="7"/>
    <x v="7"/>
    <n v="11.15"/>
    <s v="Nontaxable"/>
    <s v="Calculated"/>
    <n v="0"/>
    <s v="N"/>
    <n v="3491.42"/>
  </r>
  <r>
    <m/>
    <m/>
    <m/>
    <m/>
    <m/>
    <m/>
    <d v="2026-09-30T00:00:00"/>
    <s v="00"/>
    <m/>
    <x v="5"/>
    <x v="5"/>
    <n v="16.54"/>
    <s v="Nontaxable"/>
    <s v="Calculated"/>
    <n v="0"/>
    <s v="N"/>
    <n v="3491.42"/>
  </r>
  <r>
    <m/>
    <m/>
    <m/>
    <m/>
    <m/>
    <m/>
    <d v="2026-09-30T00:00:00"/>
    <s v="10"/>
    <s v="C"/>
    <x v="27"/>
    <x v="27"/>
    <n v="70.5"/>
    <s v="Before-Tax"/>
    <s v="Calculated"/>
    <n v="0"/>
    <s v="N"/>
    <n v="3491.42"/>
  </r>
  <r>
    <m/>
    <m/>
    <m/>
    <m/>
    <m/>
    <m/>
    <d v="2026-09-30T00:00:00"/>
    <s v="31"/>
    <s v="OLTD11"/>
    <x v="9"/>
    <x v="9"/>
    <n v="13.62"/>
    <s v="After-Tax"/>
    <s v="Calculated"/>
    <n v="0"/>
    <s v="N"/>
    <n v="3491.42"/>
  </r>
  <r>
    <m/>
    <m/>
    <m/>
    <m/>
    <m/>
    <m/>
    <d v="2026-09-30T00:00:00"/>
    <s v="49"/>
    <s v="SAV02"/>
    <x v="11"/>
    <x v="11"/>
    <n v="104.74"/>
    <s v="Before-Tax"/>
    <s v="Calculated"/>
    <n v="0"/>
    <s v="N"/>
    <n v="3491.42"/>
  </r>
  <r>
    <m/>
    <m/>
    <m/>
    <m/>
    <m/>
    <m/>
    <d v="2026-09-30T00:00:00"/>
    <s v="7Z"/>
    <s v="PER2"/>
    <x v="15"/>
    <x v="15"/>
    <n v="187.84"/>
    <s v="Before-Tax"/>
    <s v="Calculated"/>
    <n v="0"/>
    <s v="N"/>
    <n v="3491.42"/>
  </r>
  <r>
    <m/>
    <m/>
    <m/>
    <m/>
    <m/>
    <m/>
    <d v="2026-09-30T00:00:00"/>
    <s v="7Z"/>
    <s v="PER2"/>
    <x v="15"/>
    <x v="15"/>
    <n v="194.82"/>
    <s v="Nontaxable"/>
    <s v="Calculated"/>
    <n v="0"/>
    <s v="N"/>
    <n v="3491.42"/>
  </r>
  <r>
    <m/>
    <m/>
    <m/>
    <m/>
    <m/>
    <m/>
    <d v="2026-09-30T00:00:00"/>
    <s v="A4"/>
    <s v="SURTU"/>
    <x v="16"/>
    <x v="16"/>
    <n v="12.5"/>
    <s v="Before-Tax"/>
    <s v="Calculated"/>
    <n v="0"/>
    <s v="N"/>
    <n v="3491.42"/>
  </r>
  <r>
    <m/>
    <m/>
    <m/>
    <m/>
    <m/>
    <m/>
    <d v="2026-09-30T00:00:00"/>
    <s v="00"/>
    <m/>
    <x v="0"/>
    <x v="0"/>
    <n v="16.18"/>
    <s v="After-Tax"/>
    <s v="Calculated"/>
    <n v="0"/>
    <s v="N"/>
    <n v="2979.12"/>
  </r>
  <r>
    <m/>
    <m/>
    <m/>
    <m/>
    <m/>
    <m/>
    <d v="2026-09-30T00:00:00"/>
    <s v="00"/>
    <m/>
    <x v="2"/>
    <x v="2"/>
    <n v="11.15"/>
    <s v="After-Tax"/>
    <s v="Calculated"/>
    <n v="0"/>
    <s v="N"/>
    <n v="2979.12"/>
  </r>
  <r>
    <m/>
    <m/>
    <m/>
    <m/>
    <m/>
    <m/>
    <d v="2026-09-30T00:00:00"/>
    <s v="00"/>
    <m/>
    <x v="13"/>
    <x v="13"/>
    <n v="6.99"/>
    <s v="After-Tax"/>
    <s v="Calculated"/>
    <n v="0"/>
    <s v="N"/>
    <n v="2979.12"/>
  </r>
  <r>
    <m/>
    <m/>
    <m/>
    <m/>
    <m/>
    <m/>
    <d v="2026-09-30T00:00:00"/>
    <s v="00"/>
    <m/>
    <x v="3"/>
    <x v="3"/>
    <n v="7.86"/>
    <s v="After-Tax"/>
    <s v="Calculated"/>
    <n v="0"/>
    <s v="N"/>
    <n v="2979.12"/>
  </r>
  <r>
    <m/>
    <m/>
    <m/>
    <m/>
    <m/>
    <m/>
    <d v="2026-09-30T00:00:00"/>
    <s v="00"/>
    <m/>
    <x v="17"/>
    <x v="17"/>
    <n v="39.770000000000003"/>
    <s v="After-Tax"/>
    <s v="Calculated"/>
    <n v="0"/>
    <s v="N"/>
    <n v="2979.12"/>
  </r>
  <r>
    <m/>
    <m/>
    <m/>
    <m/>
    <m/>
    <m/>
    <d v="2026-09-30T00:00:00"/>
    <s v="00"/>
    <m/>
    <x v="35"/>
    <x v="35"/>
    <n v="29.25"/>
    <s v="After-Tax"/>
    <s v="Calculated"/>
    <n v="0"/>
    <s v="N"/>
    <n v="2979.12"/>
  </r>
  <r>
    <m/>
    <m/>
    <m/>
    <m/>
    <m/>
    <m/>
    <d v="2026-09-30T00:00:00"/>
    <s v="00"/>
    <m/>
    <x v="6"/>
    <x v="6"/>
    <n v="9.6199999999999992"/>
    <s v="Nontaxable"/>
    <s v="Calculated"/>
    <n v="0"/>
    <s v="N"/>
    <n v="2979.12"/>
  </r>
  <r>
    <m/>
    <m/>
    <m/>
    <m/>
    <m/>
    <m/>
    <d v="2026-09-30T00:00:00"/>
    <s v="00"/>
    <m/>
    <x v="7"/>
    <x v="7"/>
    <n v="11.15"/>
    <s v="Nontaxable"/>
    <s v="Calculated"/>
    <n v="0"/>
    <s v="N"/>
    <n v="2979.12"/>
  </r>
  <r>
    <m/>
    <m/>
    <m/>
    <m/>
    <m/>
    <m/>
    <d v="2026-09-30T00:00:00"/>
    <s v="00"/>
    <m/>
    <x v="5"/>
    <x v="5"/>
    <n v="16.54"/>
    <s v="Nontaxable"/>
    <s v="Calculated"/>
    <n v="0"/>
    <s v="N"/>
    <n v="2979.12"/>
  </r>
  <r>
    <m/>
    <m/>
    <m/>
    <m/>
    <m/>
    <m/>
    <d v="2026-09-30T00:00:00"/>
    <s v="10"/>
    <s v="U"/>
    <x v="8"/>
    <x v="8"/>
    <n v="72.5"/>
    <s v="Before-Tax"/>
    <s v="Calculated"/>
    <n v="0"/>
    <s v="N"/>
    <n v="2979.12"/>
  </r>
  <r>
    <m/>
    <m/>
    <m/>
    <m/>
    <m/>
    <m/>
    <d v="2026-09-30T00:00:00"/>
    <s v="31"/>
    <s v="OLTD11"/>
    <x v="9"/>
    <x v="9"/>
    <n v="11.54"/>
    <s v="After-Tax"/>
    <s v="Calculated"/>
    <n v="0"/>
    <s v="N"/>
    <n v="2979.12"/>
  </r>
  <r>
    <m/>
    <m/>
    <m/>
    <m/>
    <m/>
    <m/>
    <d v="2026-09-30T00:00:00"/>
    <s v="7Z"/>
    <s v="PER2"/>
    <x v="15"/>
    <x v="15"/>
    <n v="160.28"/>
    <s v="Before-Tax"/>
    <s v="Calculated"/>
    <n v="0"/>
    <s v="N"/>
    <n v="2979.12"/>
  </r>
  <r>
    <m/>
    <m/>
    <m/>
    <m/>
    <m/>
    <m/>
    <d v="2026-09-30T00:00:00"/>
    <s v="7Z"/>
    <s v="PER2"/>
    <x v="15"/>
    <x v="15"/>
    <n v="166.23"/>
    <s v="Nontaxable"/>
    <s v="Calculated"/>
    <n v="0"/>
    <s v="N"/>
    <n v="2979.12"/>
  </r>
  <r>
    <m/>
    <m/>
    <m/>
    <m/>
    <m/>
    <m/>
    <d v="2026-09-30T00:00:00"/>
    <s v="00"/>
    <m/>
    <x v="0"/>
    <x v="0"/>
    <n v="21.02"/>
    <s v="After-Tax"/>
    <s v="Calculated"/>
    <n v="0"/>
    <s v="N"/>
    <n v="3870.98"/>
  </r>
  <r>
    <m/>
    <m/>
    <m/>
    <m/>
    <m/>
    <m/>
    <d v="2026-09-30T00:00:00"/>
    <s v="00"/>
    <m/>
    <x v="1"/>
    <x v="1"/>
    <n v="57.42"/>
    <s v="After-Tax"/>
    <s v="Calculated"/>
    <n v="0"/>
    <s v="N"/>
    <n v="3870.98"/>
  </r>
  <r>
    <m/>
    <m/>
    <m/>
    <m/>
    <m/>
    <m/>
    <d v="2026-09-30T00:00:00"/>
    <s v="00"/>
    <m/>
    <x v="2"/>
    <x v="2"/>
    <n v="11.15"/>
    <s v="After-Tax"/>
    <s v="Calculated"/>
    <n v="0"/>
    <s v="N"/>
    <n v="3870.98"/>
  </r>
  <r>
    <m/>
    <m/>
    <m/>
    <m/>
    <m/>
    <m/>
    <d v="2026-09-30T00:00:00"/>
    <s v="00"/>
    <m/>
    <x v="3"/>
    <x v="3"/>
    <n v="10.220000000000001"/>
    <s v="After-Tax"/>
    <s v="Calculated"/>
    <n v="0"/>
    <s v="N"/>
    <n v="3870.98"/>
  </r>
  <r>
    <m/>
    <m/>
    <m/>
    <m/>
    <m/>
    <m/>
    <d v="2026-09-30T00:00:00"/>
    <s v="00"/>
    <m/>
    <x v="5"/>
    <x v="5"/>
    <n v="16.54"/>
    <s v="Nontaxable"/>
    <s v="Calculated"/>
    <n v="0"/>
    <s v="N"/>
    <n v="3870.98"/>
  </r>
  <r>
    <m/>
    <m/>
    <m/>
    <m/>
    <m/>
    <m/>
    <d v="2026-09-30T00:00:00"/>
    <s v="00"/>
    <m/>
    <x v="6"/>
    <x v="6"/>
    <n v="12.5"/>
    <s v="Nontaxable"/>
    <s v="Calculated"/>
    <n v="0"/>
    <s v="N"/>
    <n v="3870.98"/>
  </r>
  <r>
    <m/>
    <m/>
    <m/>
    <m/>
    <m/>
    <m/>
    <d v="2026-09-30T00:00:00"/>
    <s v="00"/>
    <m/>
    <x v="7"/>
    <x v="7"/>
    <n v="11.15"/>
    <s v="Nontaxable"/>
    <s v="Calculated"/>
    <n v="0"/>
    <s v="N"/>
    <n v="3870.98"/>
  </r>
  <r>
    <m/>
    <m/>
    <m/>
    <m/>
    <m/>
    <m/>
    <d v="2026-09-30T00:00:00"/>
    <s v="00"/>
    <m/>
    <x v="4"/>
    <x v="4"/>
    <n v="5.03"/>
    <s v="Nontaxable"/>
    <s v="Calculated"/>
    <n v="0"/>
    <s v="N"/>
    <n v="3870.98"/>
  </r>
  <r>
    <m/>
    <m/>
    <m/>
    <m/>
    <m/>
    <m/>
    <d v="2026-09-30T00:00:00"/>
    <s v="10"/>
    <s v="U"/>
    <x v="8"/>
    <x v="8"/>
    <n v="72.5"/>
    <s v="Before-Tax"/>
    <s v="Calculated"/>
    <n v="0"/>
    <s v="N"/>
    <n v="3870.98"/>
  </r>
  <r>
    <m/>
    <m/>
    <m/>
    <m/>
    <m/>
    <m/>
    <d v="2026-09-30T00:00:00"/>
    <s v="46"/>
    <s v="SAV01"/>
    <x v="23"/>
    <x v="23"/>
    <n v="500"/>
    <s v="Before-Tax"/>
    <s v="Calculated"/>
    <n v="0"/>
    <s v="N"/>
    <n v="3870.98"/>
  </r>
  <r>
    <m/>
    <m/>
    <m/>
    <m/>
    <m/>
    <m/>
    <d v="2026-09-30T00:00:00"/>
    <s v="49"/>
    <s v="SAV02"/>
    <x v="11"/>
    <x v="11"/>
    <n v="116.13"/>
    <s v="Before-Tax"/>
    <s v="Calculated"/>
    <n v="0"/>
    <s v="N"/>
    <n v="3870.98"/>
  </r>
  <r>
    <m/>
    <m/>
    <m/>
    <m/>
    <m/>
    <m/>
    <d v="2026-09-30T00:00:00"/>
    <s v="7X"/>
    <s v="SBRP1"/>
    <x v="10"/>
    <x v="10"/>
    <n v="193.55"/>
    <s v="Before-Tax"/>
    <s v="Calculated"/>
    <n v="0"/>
    <s v="N"/>
    <n v="3870.98"/>
  </r>
  <r>
    <m/>
    <m/>
    <m/>
    <m/>
    <m/>
    <m/>
    <d v="2026-09-30T00:00:00"/>
    <s v="7X"/>
    <s v="SBRP1"/>
    <x v="10"/>
    <x v="10"/>
    <n v="193.55"/>
    <s v="Nontaxable"/>
    <s v="Calculated"/>
    <n v="0"/>
    <s v="N"/>
    <n v="3870.98"/>
  </r>
  <r>
    <m/>
    <m/>
    <m/>
    <m/>
    <m/>
    <m/>
    <d v="2026-09-30T00:00:00"/>
    <s v="00"/>
    <m/>
    <x v="0"/>
    <x v="0"/>
    <n v="12.91"/>
    <s v="After-Tax"/>
    <s v="Calculated"/>
    <n v="0"/>
    <s v="N"/>
    <n v="2377.38"/>
  </r>
  <r>
    <m/>
    <m/>
    <m/>
    <m/>
    <m/>
    <m/>
    <d v="2026-09-30T00:00:00"/>
    <s v="00"/>
    <m/>
    <x v="2"/>
    <x v="2"/>
    <n v="11.15"/>
    <s v="After-Tax"/>
    <s v="Calculated"/>
    <n v="0"/>
    <s v="N"/>
    <n v="2377.38"/>
  </r>
  <r>
    <m/>
    <m/>
    <m/>
    <m/>
    <m/>
    <m/>
    <d v="2026-09-30T00:00:00"/>
    <s v="00"/>
    <m/>
    <x v="3"/>
    <x v="3"/>
    <n v="6.28"/>
    <s v="After-Tax"/>
    <s v="Calculated"/>
    <n v="0"/>
    <s v="N"/>
    <n v="2377.38"/>
  </r>
  <r>
    <m/>
    <m/>
    <m/>
    <m/>
    <m/>
    <m/>
    <d v="2026-09-30T00:00:00"/>
    <s v="00"/>
    <m/>
    <x v="5"/>
    <x v="5"/>
    <n v="16.54"/>
    <s v="Nontaxable"/>
    <s v="Calculated"/>
    <n v="0"/>
    <s v="N"/>
    <n v="2377.38"/>
  </r>
  <r>
    <m/>
    <m/>
    <m/>
    <m/>
    <m/>
    <m/>
    <d v="2026-09-30T00:00:00"/>
    <s v="00"/>
    <m/>
    <x v="6"/>
    <x v="6"/>
    <n v="7.68"/>
    <s v="Nontaxable"/>
    <s v="Calculated"/>
    <n v="0"/>
    <s v="N"/>
    <n v="2377.38"/>
  </r>
  <r>
    <m/>
    <m/>
    <m/>
    <m/>
    <m/>
    <m/>
    <d v="2026-09-30T00:00:00"/>
    <s v="00"/>
    <m/>
    <x v="7"/>
    <x v="7"/>
    <n v="11.15"/>
    <s v="Nontaxable"/>
    <s v="Calculated"/>
    <n v="0"/>
    <s v="N"/>
    <n v="2377.38"/>
  </r>
  <r>
    <m/>
    <m/>
    <m/>
    <m/>
    <m/>
    <m/>
    <d v="2026-09-30T00:00:00"/>
    <s v="10"/>
    <s v="U"/>
    <x v="8"/>
    <x v="8"/>
    <n v="199.5"/>
    <s v="Before-Tax"/>
    <s v="Calculated"/>
    <n v="0"/>
    <s v="N"/>
    <n v="2377.38"/>
  </r>
  <r>
    <m/>
    <m/>
    <m/>
    <m/>
    <m/>
    <m/>
    <d v="2026-09-30T00:00:00"/>
    <s v="31"/>
    <s v="OLTD11"/>
    <x v="9"/>
    <x v="9"/>
    <n v="9.27"/>
    <s v="After-Tax"/>
    <s v="Calculated"/>
    <n v="0"/>
    <s v="N"/>
    <n v="2377.38"/>
  </r>
  <r>
    <m/>
    <m/>
    <m/>
    <m/>
    <m/>
    <m/>
    <d v="2026-09-30T00:00:00"/>
    <s v="49"/>
    <s v="SAV02"/>
    <x v="11"/>
    <x v="11"/>
    <n v="71.319999999999993"/>
    <s v="Before-Tax"/>
    <s v="Calculated"/>
    <n v="0"/>
    <s v="N"/>
    <n v="2377.38"/>
  </r>
  <r>
    <m/>
    <m/>
    <m/>
    <m/>
    <m/>
    <m/>
    <d v="2026-09-30T00:00:00"/>
    <s v="7Z"/>
    <s v="PER2"/>
    <x v="15"/>
    <x v="15"/>
    <n v="127.9"/>
    <s v="Before-Tax"/>
    <s v="Calculated"/>
    <n v="0"/>
    <s v="N"/>
    <n v="2377.38"/>
  </r>
  <r>
    <m/>
    <m/>
    <m/>
    <m/>
    <m/>
    <m/>
    <d v="2026-09-30T00:00:00"/>
    <s v="7Z"/>
    <s v="PER2"/>
    <x v="15"/>
    <x v="15"/>
    <n v="132.66"/>
    <s v="Nontaxable"/>
    <s v="Calculated"/>
    <n v="0"/>
    <s v="N"/>
    <n v="2377.38"/>
  </r>
  <r>
    <m/>
    <m/>
    <m/>
    <m/>
    <m/>
    <m/>
    <d v="2026-09-30T00:00:00"/>
    <s v="00"/>
    <m/>
    <x v="0"/>
    <x v="0"/>
    <n v="14"/>
    <s v="After-Tax"/>
    <s v="Calculated"/>
    <n v="0"/>
    <s v="N"/>
    <n v="2577.71"/>
  </r>
  <r>
    <m/>
    <m/>
    <m/>
    <m/>
    <m/>
    <m/>
    <d v="2026-09-30T00:00:00"/>
    <s v="00"/>
    <m/>
    <x v="17"/>
    <x v="17"/>
    <n v="39.770000000000003"/>
    <s v="After-Tax"/>
    <s v="Calculated"/>
    <n v="0"/>
    <s v="N"/>
    <n v="2577.71"/>
  </r>
  <r>
    <m/>
    <m/>
    <m/>
    <m/>
    <m/>
    <m/>
    <d v="2026-09-30T00:00:00"/>
    <s v="00"/>
    <m/>
    <x v="2"/>
    <x v="2"/>
    <n v="11.15"/>
    <s v="After-Tax"/>
    <s v="Calculated"/>
    <n v="0"/>
    <s v="N"/>
    <n v="2577.71"/>
  </r>
  <r>
    <m/>
    <m/>
    <m/>
    <m/>
    <m/>
    <m/>
    <d v="2026-09-30T00:00:00"/>
    <s v="00"/>
    <m/>
    <x v="3"/>
    <x v="3"/>
    <n v="6.81"/>
    <s v="After-Tax"/>
    <s v="Calculated"/>
    <n v="0"/>
    <s v="N"/>
    <n v="2577.71"/>
  </r>
  <r>
    <m/>
    <m/>
    <m/>
    <m/>
    <m/>
    <m/>
    <d v="2026-09-30T00:00:00"/>
    <s v="00"/>
    <m/>
    <x v="7"/>
    <x v="7"/>
    <n v="11.15"/>
    <s v="Nontaxable"/>
    <s v="Calculated"/>
    <n v="0"/>
    <s v="N"/>
    <n v="2577.71"/>
  </r>
  <r>
    <m/>
    <m/>
    <m/>
    <m/>
    <m/>
    <m/>
    <d v="2026-09-30T00:00:00"/>
    <s v="00"/>
    <m/>
    <x v="5"/>
    <x v="5"/>
    <n v="16.54"/>
    <s v="Nontaxable"/>
    <s v="Calculated"/>
    <n v="0"/>
    <s v="N"/>
    <n v="2577.71"/>
  </r>
  <r>
    <m/>
    <m/>
    <m/>
    <m/>
    <m/>
    <m/>
    <d v="2026-09-30T00:00:00"/>
    <s v="00"/>
    <m/>
    <x v="6"/>
    <x v="6"/>
    <n v="8.33"/>
    <s v="Nontaxable"/>
    <s v="Calculated"/>
    <n v="0"/>
    <s v="N"/>
    <n v="2577.71"/>
  </r>
  <r>
    <m/>
    <m/>
    <m/>
    <m/>
    <m/>
    <m/>
    <d v="2026-09-30T00:00:00"/>
    <s v="10"/>
    <s v="UH"/>
    <x v="25"/>
    <x v="25"/>
    <n v="28.5"/>
    <s v="Before-Tax"/>
    <s v="Calculated"/>
    <n v="0"/>
    <s v="N"/>
    <n v="2577.71"/>
  </r>
  <r>
    <m/>
    <m/>
    <m/>
    <m/>
    <m/>
    <m/>
    <d v="2026-09-30T00:00:00"/>
    <s v="31"/>
    <s v="OLTD11"/>
    <x v="9"/>
    <x v="9"/>
    <n v="10.06"/>
    <s v="After-Tax"/>
    <s v="Calculated"/>
    <n v="0"/>
    <s v="N"/>
    <n v="2577.71"/>
  </r>
  <r>
    <m/>
    <m/>
    <m/>
    <m/>
    <m/>
    <m/>
    <d v="2026-09-30T00:00:00"/>
    <s v="67"/>
    <s v="HSA01"/>
    <x v="26"/>
    <x v="26"/>
    <n v="20"/>
    <s v="Before-Tax"/>
    <s v="Calculated"/>
    <n v="0"/>
    <s v="N"/>
    <n v="2577.71"/>
  </r>
  <r>
    <m/>
    <m/>
    <m/>
    <m/>
    <m/>
    <m/>
    <d v="2026-09-30T00:00:00"/>
    <s v="7Z"/>
    <s v="PER2"/>
    <x v="15"/>
    <x v="15"/>
    <n v="138.68"/>
    <s v="Before-Tax"/>
    <s v="Calculated"/>
    <n v="0"/>
    <s v="N"/>
    <n v="2577.71"/>
  </r>
  <r>
    <m/>
    <m/>
    <m/>
    <m/>
    <m/>
    <m/>
    <d v="2026-09-30T00:00:00"/>
    <s v="7Z"/>
    <s v="PER2"/>
    <x v="15"/>
    <x v="15"/>
    <n v="143.84"/>
    <s v="Nontaxable"/>
    <s v="Calculated"/>
    <n v="0"/>
    <s v="N"/>
    <n v="2577.71"/>
  </r>
  <r>
    <m/>
    <m/>
    <m/>
    <m/>
    <m/>
    <m/>
    <d v="2026-09-30T00:00:00"/>
    <s v="00"/>
    <m/>
    <x v="2"/>
    <x v="2"/>
    <n v="3.55"/>
    <s v="After-Tax"/>
    <s v="Calculated"/>
    <n v="0"/>
    <s v="N"/>
    <n v="436.82"/>
  </r>
  <r>
    <m/>
    <m/>
    <m/>
    <m/>
    <m/>
    <m/>
    <d v="2026-09-30T00:00:00"/>
    <s v="00"/>
    <m/>
    <x v="0"/>
    <x v="0"/>
    <n v="2.37"/>
    <s v="After-Tax"/>
    <s v="Calculated"/>
    <n v="0"/>
    <s v="N"/>
    <n v="436.82"/>
  </r>
  <r>
    <m/>
    <m/>
    <m/>
    <m/>
    <m/>
    <m/>
    <d v="2026-09-30T00:00:00"/>
    <s v="00"/>
    <m/>
    <x v="3"/>
    <x v="3"/>
    <n v="1.1499999999999999"/>
    <s v="After-Tax"/>
    <s v="Calculated"/>
    <n v="0"/>
    <s v="N"/>
    <n v="436.82"/>
  </r>
  <r>
    <m/>
    <m/>
    <m/>
    <m/>
    <m/>
    <m/>
    <d v="2026-09-30T00:00:00"/>
    <s v="00"/>
    <m/>
    <x v="5"/>
    <x v="5"/>
    <n v="5.27"/>
    <s v="Nontaxable"/>
    <s v="Calculated"/>
    <n v="0"/>
    <s v="N"/>
    <n v="436.82"/>
  </r>
  <r>
    <m/>
    <m/>
    <m/>
    <m/>
    <m/>
    <m/>
    <d v="2026-09-30T00:00:00"/>
    <s v="00"/>
    <m/>
    <x v="7"/>
    <x v="7"/>
    <n v="3.55"/>
    <s v="Nontaxable"/>
    <s v="Calculated"/>
    <n v="0"/>
    <s v="N"/>
    <n v="436.82"/>
  </r>
  <r>
    <m/>
    <m/>
    <m/>
    <m/>
    <m/>
    <m/>
    <d v="2026-09-30T00:00:00"/>
    <s v="00"/>
    <m/>
    <x v="6"/>
    <x v="6"/>
    <n v="1.41"/>
    <s v="Nontaxable"/>
    <s v="Calculated"/>
    <n v="0"/>
    <s v="N"/>
    <n v="436.82"/>
  </r>
  <r>
    <m/>
    <m/>
    <m/>
    <m/>
    <m/>
    <m/>
    <d v="2026-09-30T00:00:00"/>
    <s v="00"/>
    <m/>
    <x v="0"/>
    <x v="0"/>
    <n v="5.56"/>
    <s v="After-Tax"/>
    <s v="Calculated"/>
    <n v="0"/>
    <s v="N"/>
    <n v="1023.67"/>
  </r>
  <r>
    <m/>
    <m/>
    <m/>
    <m/>
    <m/>
    <m/>
    <d v="2026-09-30T00:00:00"/>
    <s v="00"/>
    <m/>
    <x v="3"/>
    <x v="3"/>
    <n v="2.7"/>
    <s v="After-Tax"/>
    <s v="Calculated"/>
    <n v="0"/>
    <s v="N"/>
    <n v="1023.67"/>
  </r>
  <r>
    <m/>
    <m/>
    <m/>
    <m/>
    <m/>
    <m/>
    <d v="2026-09-30T00:00:00"/>
    <s v="00"/>
    <m/>
    <x v="2"/>
    <x v="2"/>
    <n v="2.3199999999999998"/>
    <s v="After-Tax"/>
    <s v="Calculated"/>
    <n v="0"/>
    <s v="N"/>
    <n v="1023.67"/>
  </r>
  <r>
    <m/>
    <m/>
    <m/>
    <m/>
    <m/>
    <m/>
    <d v="2026-09-30T00:00:00"/>
    <s v="00"/>
    <m/>
    <x v="6"/>
    <x v="6"/>
    <n v="3.31"/>
    <s v="Nontaxable"/>
    <s v="Calculated"/>
    <n v="0"/>
    <s v="N"/>
    <n v="1023.67"/>
  </r>
  <r>
    <m/>
    <m/>
    <m/>
    <m/>
    <m/>
    <m/>
    <d v="2026-09-30T00:00:00"/>
    <s v="00"/>
    <m/>
    <x v="7"/>
    <x v="7"/>
    <n v="2.3199999999999998"/>
    <s v="Nontaxable"/>
    <s v="Calculated"/>
    <n v="0"/>
    <s v="N"/>
    <n v="1023.67"/>
  </r>
  <r>
    <m/>
    <m/>
    <m/>
    <m/>
    <m/>
    <m/>
    <d v="2026-09-30T00:00:00"/>
    <s v="00"/>
    <m/>
    <x v="5"/>
    <x v="5"/>
    <n v="3.44"/>
    <s v="Nontaxable"/>
    <s v="Calculated"/>
    <n v="0"/>
    <s v="N"/>
    <n v="1023.67"/>
  </r>
  <r>
    <m/>
    <m/>
    <m/>
    <m/>
    <m/>
    <m/>
    <d v="2026-09-30T00:00:00"/>
    <s v="00"/>
    <m/>
    <x v="3"/>
    <x v="3"/>
    <n v="0.7"/>
    <s v="After-Tax"/>
    <s v="Calculated"/>
    <n v="0"/>
    <s v="N"/>
    <n v="265.52"/>
  </r>
  <r>
    <m/>
    <m/>
    <m/>
    <m/>
    <m/>
    <m/>
    <d v="2026-09-30T00:00:00"/>
    <s v="00"/>
    <m/>
    <x v="0"/>
    <x v="0"/>
    <n v="1.44"/>
    <s v="After-Tax"/>
    <s v="Calculated"/>
    <n v="0"/>
    <s v="N"/>
    <n v="265.52"/>
  </r>
  <r>
    <m/>
    <m/>
    <m/>
    <m/>
    <m/>
    <m/>
    <d v="2026-09-30T00:00:00"/>
    <s v="00"/>
    <m/>
    <x v="2"/>
    <x v="2"/>
    <n v="2.15"/>
    <s v="After-Tax"/>
    <s v="Calculated"/>
    <n v="0"/>
    <s v="N"/>
    <n v="265.52"/>
  </r>
  <r>
    <m/>
    <m/>
    <m/>
    <m/>
    <m/>
    <m/>
    <d v="2026-09-30T00:00:00"/>
    <s v="00"/>
    <m/>
    <x v="5"/>
    <x v="5"/>
    <n v="3.2"/>
    <s v="Nontaxable"/>
    <s v="Calculated"/>
    <n v="0"/>
    <s v="N"/>
    <n v="265.52"/>
  </r>
  <r>
    <m/>
    <m/>
    <m/>
    <m/>
    <m/>
    <m/>
    <d v="2026-09-30T00:00:00"/>
    <s v="00"/>
    <m/>
    <x v="7"/>
    <x v="7"/>
    <n v="2.15"/>
    <s v="Nontaxable"/>
    <s v="Calculated"/>
    <n v="0"/>
    <s v="N"/>
    <n v="265.52"/>
  </r>
  <r>
    <m/>
    <m/>
    <m/>
    <m/>
    <m/>
    <m/>
    <d v="2026-09-30T00:00:00"/>
    <s v="00"/>
    <m/>
    <x v="6"/>
    <x v="6"/>
    <n v="0.86"/>
    <s v="Nontaxable"/>
    <s v="Calculated"/>
    <n v="0"/>
    <s v="N"/>
    <n v="265.52"/>
  </r>
  <r>
    <m/>
    <m/>
    <m/>
    <m/>
    <m/>
    <m/>
    <d v="2026-09-30T00:00:00"/>
    <s v="00"/>
    <m/>
    <x v="3"/>
    <x v="3"/>
    <n v="9.73"/>
    <s v="After-Tax"/>
    <s v="Calculated"/>
    <n v="0"/>
    <s v="N"/>
    <n v="3687.37"/>
  </r>
  <r>
    <m/>
    <m/>
    <m/>
    <m/>
    <m/>
    <m/>
    <d v="2026-09-30T00:00:00"/>
    <s v="00"/>
    <m/>
    <x v="0"/>
    <x v="0"/>
    <n v="20.02"/>
    <s v="After-Tax"/>
    <s v="Calculated"/>
    <n v="0"/>
    <s v="N"/>
    <n v="3687.37"/>
  </r>
  <r>
    <m/>
    <m/>
    <m/>
    <m/>
    <m/>
    <m/>
    <d v="2026-09-30T00:00:00"/>
    <s v="00"/>
    <m/>
    <x v="2"/>
    <x v="2"/>
    <n v="11.15"/>
    <s v="After-Tax"/>
    <s v="Calculated"/>
    <n v="0"/>
    <s v="N"/>
    <n v="3687.37"/>
  </r>
  <r>
    <m/>
    <m/>
    <m/>
    <m/>
    <m/>
    <m/>
    <d v="2026-09-30T00:00:00"/>
    <s v="00"/>
    <m/>
    <x v="6"/>
    <x v="6"/>
    <n v="11.91"/>
    <s v="Nontaxable"/>
    <s v="Calculated"/>
    <n v="0"/>
    <s v="N"/>
    <n v="3687.37"/>
  </r>
  <r>
    <m/>
    <m/>
    <m/>
    <m/>
    <m/>
    <m/>
    <d v="2026-09-30T00:00:00"/>
    <s v="00"/>
    <m/>
    <x v="7"/>
    <x v="7"/>
    <n v="11.15"/>
    <s v="Nontaxable"/>
    <s v="Calculated"/>
    <n v="0"/>
    <s v="N"/>
    <n v="3687.37"/>
  </r>
  <r>
    <m/>
    <m/>
    <m/>
    <m/>
    <m/>
    <m/>
    <d v="2026-09-30T00:00:00"/>
    <s v="00"/>
    <m/>
    <x v="4"/>
    <x v="4"/>
    <n v="4.79"/>
    <s v="Nontaxable"/>
    <s v="Calculated"/>
    <n v="0"/>
    <s v="N"/>
    <n v="3687.37"/>
  </r>
  <r>
    <m/>
    <m/>
    <m/>
    <m/>
    <m/>
    <m/>
    <d v="2026-09-30T00:00:00"/>
    <s v="00"/>
    <m/>
    <x v="5"/>
    <x v="5"/>
    <n v="16.54"/>
    <s v="Nontaxable"/>
    <s v="Calculated"/>
    <n v="0"/>
    <s v="N"/>
    <n v="3687.37"/>
  </r>
  <r>
    <m/>
    <m/>
    <m/>
    <m/>
    <m/>
    <m/>
    <d v="2026-09-30T00:00:00"/>
    <s v="10"/>
    <s v="CH"/>
    <x v="32"/>
    <x v="32"/>
    <n v="25"/>
    <s v="Before-Tax"/>
    <s v="Calculated"/>
    <n v="0"/>
    <s v="N"/>
    <n v="3687.37"/>
  </r>
  <r>
    <m/>
    <m/>
    <m/>
    <m/>
    <m/>
    <m/>
    <d v="2026-09-30T00:00:00"/>
    <s v="7X"/>
    <s v="SBRP1"/>
    <x v="10"/>
    <x v="10"/>
    <n v="184.37"/>
    <s v="Before-Tax"/>
    <s v="Calculated"/>
    <n v="0"/>
    <s v="N"/>
    <n v="3687.37"/>
  </r>
  <r>
    <m/>
    <m/>
    <m/>
    <m/>
    <m/>
    <m/>
    <d v="2026-09-30T00:00:00"/>
    <s v="7X"/>
    <s v="SBRP1"/>
    <x v="10"/>
    <x v="10"/>
    <n v="184.37"/>
    <s v="Nontaxable"/>
    <s v="Calculated"/>
    <n v="0"/>
    <s v="N"/>
    <n v="3687.37"/>
  </r>
  <r>
    <m/>
    <m/>
    <m/>
    <m/>
    <m/>
    <m/>
    <d v="2026-09-30T00:00:00"/>
    <s v="00"/>
    <m/>
    <x v="3"/>
    <x v="3"/>
    <n v="2.5299999999999998"/>
    <s v="After-Tax"/>
    <s v="Calculated"/>
    <n v="0"/>
    <s v="N"/>
    <n v="960.08"/>
  </r>
  <r>
    <m/>
    <m/>
    <m/>
    <m/>
    <m/>
    <m/>
    <d v="2026-09-30T00:00:00"/>
    <s v="00"/>
    <m/>
    <x v="0"/>
    <x v="0"/>
    <n v="5.21"/>
    <s v="After-Tax"/>
    <s v="Calculated"/>
    <n v="0"/>
    <s v="N"/>
    <n v="960.08"/>
  </r>
  <r>
    <m/>
    <m/>
    <m/>
    <m/>
    <m/>
    <m/>
    <d v="2026-09-30T00:00:00"/>
    <s v="00"/>
    <m/>
    <x v="2"/>
    <x v="2"/>
    <n v="2.38"/>
    <s v="After-Tax"/>
    <s v="Calculated"/>
    <n v="0"/>
    <s v="N"/>
    <n v="960.08"/>
  </r>
  <r>
    <m/>
    <m/>
    <m/>
    <m/>
    <m/>
    <m/>
    <d v="2026-09-30T00:00:00"/>
    <s v="00"/>
    <m/>
    <x v="6"/>
    <x v="6"/>
    <n v="3.1"/>
    <s v="Nontaxable"/>
    <s v="Calculated"/>
    <n v="0"/>
    <s v="N"/>
    <n v="960.08"/>
  </r>
  <r>
    <m/>
    <m/>
    <m/>
    <m/>
    <m/>
    <m/>
    <d v="2026-09-30T00:00:00"/>
    <s v="00"/>
    <m/>
    <x v="7"/>
    <x v="7"/>
    <n v="2.38"/>
    <s v="Nontaxable"/>
    <s v="Calculated"/>
    <n v="0"/>
    <s v="N"/>
    <n v="960.08"/>
  </r>
  <r>
    <m/>
    <m/>
    <m/>
    <m/>
    <m/>
    <m/>
    <d v="2026-09-30T00:00:00"/>
    <s v="00"/>
    <m/>
    <x v="5"/>
    <x v="5"/>
    <n v="3.53"/>
    <s v="Nontaxable"/>
    <s v="Calculated"/>
    <n v="0"/>
    <s v="N"/>
    <n v="960.08"/>
  </r>
  <r>
    <m/>
    <m/>
    <m/>
    <m/>
    <m/>
    <m/>
    <d v="2026-09-30T00:00:00"/>
    <s v="00"/>
    <m/>
    <x v="4"/>
    <x v="4"/>
    <n v="1.25"/>
    <s v="Nontaxable"/>
    <s v="Calculated"/>
    <n v="0"/>
    <s v="N"/>
    <n v="960.08"/>
  </r>
  <r>
    <m/>
    <m/>
    <m/>
    <m/>
    <m/>
    <m/>
    <d v="2026-09-30T00:00:00"/>
    <s v="10"/>
    <s v="U"/>
    <x v="8"/>
    <x v="8"/>
    <n v="145"/>
    <s v="Before-Tax"/>
    <s v="Calculated"/>
    <n v="0"/>
    <s v="N"/>
    <n v="960.08"/>
  </r>
  <r>
    <m/>
    <m/>
    <m/>
    <m/>
    <m/>
    <m/>
    <d v="2026-09-30T00:00:00"/>
    <s v="31"/>
    <s v="OLTD11"/>
    <x v="9"/>
    <x v="9"/>
    <n v="11.88"/>
    <s v="After-Tax"/>
    <s v="Calculated"/>
    <n v="0"/>
    <s v="N"/>
    <n v="960.08"/>
  </r>
  <r>
    <m/>
    <m/>
    <m/>
    <m/>
    <m/>
    <m/>
    <d v="2026-09-30T00:00:00"/>
    <s v="7X"/>
    <s v="SBRP1"/>
    <x v="10"/>
    <x v="10"/>
    <n v="48"/>
    <s v="Before-Tax"/>
    <s v="Calculated"/>
    <n v="0"/>
    <s v="N"/>
    <n v="960.08"/>
  </r>
  <r>
    <m/>
    <m/>
    <m/>
    <m/>
    <m/>
    <m/>
    <d v="2026-09-30T00:00:00"/>
    <s v="7X"/>
    <s v="SBRP1"/>
    <x v="10"/>
    <x v="10"/>
    <n v="48"/>
    <s v="Nontaxable"/>
    <s v="Calculated"/>
    <n v="0"/>
    <s v="N"/>
    <n v="960.08"/>
  </r>
  <r>
    <m/>
    <m/>
    <m/>
    <m/>
    <m/>
    <m/>
    <d v="2026-09-30T00:00:00"/>
    <s v="00"/>
    <m/>
    <x v="2"/>
    <x v="2"/>
    <n v="11.15"/>
    <s v="After-Tax"/>
    <s v="Calculated"/>
    <n v="0"/>
    <s v="N"/>
    <n v="3866.63"/>
  </r>
  <r>
    <m/>
    <m/>
    <m/>
    <m/>
    <m/>
    <m/>
    <d v="2026-09-30T00:00:00"/>
    <s v="00"/>
    <m/>
    <x v="3"/>
    <x v="3"/>
    <n v="10.210000000000001"/>
    <s v="After-Tax"/>
    <s v="Calculated"/>
    <n v="0"/>
    <s v="N"/>
    <n v="3866.63"/>
  </r>
  <r>
    <m/>
    <m/>
    <m/>
    <m/>
    <m/>
    <m/>
    <d v="2026-09-30T00:00:00"/>
    <s v="00"/>
    <m/>
    <x v="0"/>
    <x v="0"/>
    <n v="21"/>
    <s v="After-Tax"/>
    <s v="Calculated"/>
    <n v="0"/>
    <s v="N"/>
    <n v="3866.63"/>
  </r>
  <r>
    <m/>
    <m/>
    <m/>
    <m/>
    <m/>
    <m/>
    <d v="2026-09-30T00:00:00"/>
    <s v="00"/>
    <m/>
    <x v="1"/>
    <x v="1"/>
    <n v="57.42"/>
    <s v="After-Tax"/>
    <s v="Calculated"/>
    <n v="0"/>
    <s v="N"/>
    <n v="3866.63"/>
  </r>
  <r>
    <m/>
    <m/>
    <m/>
    <m/>
    <m/>
    <m/>
    <d v="2026-09-30T00:00:00"/>
    <s v="00"/>
    <m/>
    <x v="36"/>
    <x v="36"/>
    <n v="628.5"/>
    <s v="After-Tax"/>
    <s v="Calculated"/>
    <n v="0"/>
    <s v="N"/>
    <n v="3866.63"/>
  </r>
  <r>
    <m/>
    <m/>
    <m/>
    <m/>
    <m/>
    <m/>
    <d v="2026-09-30T00:00:00"/>
    <s v="00"/>
    <m/>
    <x v="5"/>
    <x v="5"/>
    <n v="16.54"/>
    <s v="Nontaxable"/>
    <s v="Calculated"/>
    <n v="0"/>
    <s v="N"/>
    <n v="3866.63"/>
  </r>
  <r>
    <m/>
    <m/>
    <m/>
    <m/>
    <m/>
    <m/>
    <d v="2026-09-30T00:00:00"/>
    <s v="00"/>
    <m/>
    <x v="6"/>
    <x v="6"/>
    <n v="12.49"/>
    <s v="Nontaxable"/>
    <s v="Calculated"/>
    <n v="0"/>
    <s v="N"/>
    <n v="3866.63"/>
  </r>
  <r>
    <m/>
    <m/>
    <m/>
    <m/>
    <m/>
    <m/>
    <d v="2026-09-30T00:00:00"/>
    <s v="00"/>
    <m/>
    <x v="7"/>
    <x v="7"/>
    <n v="11.15"/>
    <s v="Nontaxable"/>
    <s v="Calculated"/>
    <n v="0"/>
    <s v="N"/>
    <n v="3866.63"/>
  </r>
  <r>
    <m/>
    <m/>
    <m/>
    <m/>
    <m/>
    <m/>
    <d v="2026-09-30T00:00:00"/>
    <s v="10"/>
    <s v="CH"/>
    <x v="32"/>
    <x v="32"/>
    <n v="12.5"/>
    <s v="Before-Tax"/>
    <s v="Calculated"/>
    <n v="0"/>
    <s v="N"/>
    <n v="3866.63"/>
  </r>
  <r>
    <m/>
    <m/>
    <m/>
    <m/>
    <m/>
    <m/>
    <d v="2026-09-30T00:00:00"/>
    <s v="49"/>
    <s v="SAV02"/>
    <x v="11"/>
    <x v="11"/>
    <n v="116"/>
    <s v="Before-Tax"/>
    <s v="Calculated"/>
    <n v="0"/>
    <s v="N"/>
    <n v="3866.63"/>
  </r>
  <r>
    <m/>
    <m/>
    <m/>
    <m/>
    <m/>
    <m/>
    <d v="2026-09-30T00:00:00"/>
    <s v="67"/>
    <s v="HSA01"/>
    <x v="26"/>
    <x v="26"/>
    <n v="30"/>
    <s v="Before-Tax"/>
    <s v="Calculated"/>
    <n v="0"/>
    <s v="N"/>
    <n v="3866.63"/>
  </r>
  <r>
    <m/>
    <m/>
    <m/>
    <m/>
    <m/>
    <m/>
    <d v="2026-09-30T00:00:00"/>
    <s v="7Y"/>
    <s v="TRS3SB"/>
    <x v="39"/>
    <x v="39"/>
    <n v="193.33"/>
    <s v="Before-Tax"/>
    <s v="Calculated"/>
    <n v="0"/>
    <s v="N"/>
    <n v="3866.63"/>
  </r>
  <r>
    <m/>
    <m/>
    <m/>
    <m/>
    <m/>
    <m/>
    <d v="2026-09-30T00:00:00"/>
    <s v="7Y"/>
    <s v="TRS3SB"/>
    <x v="39"/>
    <x v="39"/>
    <n v="299.27999999999997"/>
    <s v="Nontaxable"/>
    <s v="Calculated"/>
    <n v="0"/>
    <s v="N"/>
    <n v="3866.63"/>
  </r>
  <r>
    <m/>
    <m/>
    <m/>
    <m/>
    <m/>
    <m/>
    <d v="2026-09-30T00:00:00"/>
    <s v="00"/>
    <m/>
    <x v="3"/>
    <x v="3"/>
    <n v="0.37"/>
    <s v="After-Tax"/>
    <s v="Calculated"/>
    <n v="0"/>
    <s v="N"/>
    <n v="140"/>
  </r>
  <r>
    <m/>
    <m/>
    <m/>
    <m/>
    <m/>
    <m/>
    <d v="2026-09-30T00:00:00"/>
    <s v="00"/>
    <m/>
    <x v="0"/>
    <x v="0"/>
    <n v="0.76"/>
    <s v="After-Tax"/>
    <s v="Calculated"/>
    <n v="0"/>
    <s v="N"/>
    <n v="140"/>
  </r>
  <r>
    <m/>
    <m/>
    <m/>
    <m/>
    <m/>
    <m/>
    <d v="2026-09-30T00:00:00"/>
    <s v="00"/>
    <m/>
    <x v="2"/>
    <x v="2"/>
    <n v="0.69"/>
    <s v="After-Tax"/>
    <s v="Calculated"/>
    <n v="0"/>
    <s v="N"/>
    <n v="140"/>
  </r>
  <r>
    <m/>
    <m/>
    <m/>
    <m/>
    <m/>
    <m/>
    <d v="2026-09-30T00:00:00"/>
    <s v="00"/>
    <m/>
    <x v="6"/>
    <x v="6"/>
    <n v="0.45"/>
    <s v="Nontaxable"/>
    <s v="Calculated"/>
    <n v="0"/>
    <s v="N"/>
    <n v="140"/>
  </r>
  <r>
    <m/>
    <m/>
    <m/>
    <m/>
    <m/>
    <m/>
    <d v="2026-09-30T00:00:00"/>
    <s v="00"/>
    <m/>
    <x v="7"/>
    <x v="7"/>
    <n v="0.69"/>
    <s v="Nontaxable"/>
    <s v="Calculated"/>
    <n v="0"/>
    <s v="N"/>
    <n v="140"/>
  </r>
  <r>
    <m/>
    <m/>
    <m/>
    <m/>
    <m/>
    <m/>
    <d v="2026-09-30T00:00:00"/>
    <s v="00"/>
    <m/>
    <x v="5"/>
    <x v="5"/>
    <n v="1.03"/>
    <s v="Nontaxable"/>
    <s v="Calculated"/>
    <n v="0"/>
    <s v="N"/>
    <n v="140"/>
  </r>
  <r>
    <m/>
    <m/>
    <m/>
    <m/>
    <m/>
    <m/>
    <d v="2026-09-30T00:00:00"/>
    <s v="00"/>
    <m/>
    <x v="0"/>
    <x v="0"/>
    <n v="6.78"/>
    <s v="After-Tax"/>
    <s v="Calculated"/>
    <n v="0"/>
    <s v="N"/>
    <n v="1248"/>
  </r>
  <r>
    <m/>
    <m/>
    <m/>
    <m/>
    <m/>
    <m/>
    <d v="2026-09-30T00:00:00"/>
    <s v="00"/>
    <m/>
    <x v="2"/>
    <x v="2"/>
    <n v="8.91"/>
    <s v="After-Tax"/>
    <s v="Calculated"/>
    <n v="0"/>
    <s v="N"/>
    <n v="1248"/>
  </r>
  <r>
    <m/>
    <m/>
    <m/>
    <m/>
    <m/>
    <m/>
    <d v="2026-09-30T00:00:00"/>
    <s v="00"/>
    <m/>
    <x v="3"/>
    <x v="3"/>
    <n v="3.29"/>
    <s v="After-Tax"/>
    <s v="Calculated"/>
    <n v="0"/>
    <s v="N"/>
    <n v="1248"/>
  </r>
  <r>
    <m/>
    <m/>
    <m/>
    <m/>
    <m/>
    <m/>
    <d v="2026-09-30T00:00:00"/>
    <s v="00"/>
    <m/>
    <x v="5"/>
    <x v="5"/>
    <n v="13.22"/>
    <s v="Nontaxable"/>
    <s v="Calculated"/>
    <n v="0"/>
    <s v="N"/>
    <n v="1248"/>
  </r>
  <r>
    <m/>
    <m/>
    <m/>
    <m/>
    <m/>
    <m/>
    <d v="2026-09-30T00:00:00"/>
    <s v="00"/>
    <m/>
    <x v="7"/>
    <x v="7"/>
    <n v="8.91"/>
    <s v="Nontaxable"/>
    <s v="Calculated"/>
    <n v="0"/>
    <s v="N"/>
    <n v="1248"/>
  </r>
  <r>
    <m/>
    <m/>
    <m/>
    <m/>
    <m/>
    <m/>
    <d v="2026-09-30T00:00:00"/>
    <s v="00"/>
    <m/>
    <x v="6"/>
    <x v="6"/>
    <n v="4.03"/>
    <s v="Nontaxable"/>
    <s v="Calculated"/>
    <n v="0"/>
    <s v="N"/>
    <n v="1248"/>
  </r>
  <r>
    <m/>
    <m/>
    <m/>
    <m/>
    <m/>
    <m/>
    <d v="2026-09-30T00:00:00"/>
    <s v="00"/>
    <m/>
    <x v="35"/>
    <x v="35"/>
    <n v="49.79"/>
    <s v="After-Tax"/>
    <s v="Calculated"/>
    <n v="0"/>
    <s v="N"/>
    <n v="6839.3"/>
  </r>
  <r>
    <m/>
    <m/>
    <m/>
    <m/>
    <m/>
    <m/>
    <d v="2026-09-30T00:00:00"/>
    <s v="00"/>
    <m/>
    <x v="0"/>
    <x v="0"/>
    <n v="37.14"/>
    <s v="After-Tax"/>
    <s v="Calculated"/>
    <n v="0"/>
    <s v="N"/>
    <n v="6839.3"/>
  </r>
  <r>
    <m/>
    <m/>
    <m/>
    <m/>
    <m/>
    <m/>
    <d v="2026-09-30T00:00:00"/>
    <s v="00"/>
    <m/>
    <x v="3"/>
    <x v="3"/>
    <n v="18.059999999999999"/>
    <s v="After-Tax"/>
    <s v="Calculated"/>
    <n v="0"/>
    <s v="N"/>
    <n v="6839.3"/>
  </r>
  <r>
    <m/>
    <m/>
    <m/>
    <m/>
    <m/>
    <m/>
    <d v="2026-09-30T00:00:00"/>
    <s v="00"/>
    <m/>
    <x v="2"/>
    <x v="2"/>
    <n v="11.15"/>
    <s v="After-Tax"/>
    <s v="Calculated"/>
    <n v="0"/>
    <s v="N"/>
    <n v="6839.3"/>
  </r>
  <r>
    <m/>
    <m/>
    <m/>
    <m/>
    <m/>
    <m/>
    <d v="2026-09-30T00:00:00"/>
    <s v="00"/>
    <m/>
    <x v="5"/>
    <x v="5"/>
    <n v="16.54"/>
    <s v="Nontaxable"/>
    <s v="Calculated"/>
    <n v="0"/>
    <s v="N"/>
    <n v="6839.3"/>
  </r>
  <r>
    <m/>
    <m/>
    <m/>
    <m/>
    <m/>
    <m/>
    <d v="2026-09-30T00:00:00"/>
    <s v="00"/>
    <m/>
    <x v="7"/>
    <x v="7"/>
    <n v="11.15"/>
    <s v="Nontaxable"/>
    <s v="Calculated"/>
    <n v="0"/>
    <s v="N"/>
    <n v="6839.3"/>
  </r>
  <r>
    <m/>
    <m/>
    <m/>
    <m/>
    <m/>
    <m/>
    <d v="2026-09-30T00:00:00"/>
    <s v="00"/>
    <m/>
    <x v="6"/>
    <x v="6"/>
    <n v="22.09"/>
    <s v="Nontaxable"/>
    <s v="Calculated"/>
    <n v="0"/>
    <s v="N"/>
    <n v="6839.3"/>
  </r>
  <r>
    <m/>
    <m/>
    <m/>
    <m/>
    <m/>
    <m/>
    <d v="2026-09-30T00:00:00"/>
    <s v="00"/>
    <m/>
    <x v="4"/>
    <x v="4"/>
    <n v="8.89"/>
    <s v="Nontaxable"/>
    <s v="Calculated"/>
    <n v="0"/>
    <s v="N"/>
    <n v="6839.3"/>
  </r>
  <r>
    <m/>
    <m/>
    <m/>
    <m/>
    <m/>
    <m/>
    <d v="2026-09-30T00:00:00"/>
    <s v="10"/>
    <s v="U"/>
    <x v="8"/>
    <x v="8"/>
    <n v="72.5"/>
    <s v="Before-Tax"/>
    <s v="Calculated"/>
    <n v="0"/>
    <s v="N"/>
    <n v="6839.3"/>
  </r>
  <r>
    <m/>
    <m/>
    <m/>
    <m/>
    <m/>
    <m/>
    <d v="2026-09-30T00:00:00"/>
    <s v="31"/>
    <s v="OLTD03"/>
    <x v="9"/>
    <x v="9"/>
    <n v="34.200000000000003"/>
    <s v="After-Tax"/>
    <s v="Calculated"/>
    <n v="0"/>
    <s v="N"/>
    <n v="6839.3"/>
  </r>
  <r>
    <m/>
    <m/>
    <m/>
    <m/>
    <m/>
    <m/>
    <d v="2026-09-30T00:00:00"/>
    <s v="7X"/>
    <s v="SBRP3"/>
    <x v="10"/>
    <x v="10"/>
    <n v="683.93"/>
    <s v="Before-Tax"/>
    <s v="Calculated"/>
    <n v="0"/>
    <s v="N"/>
    <n v="6839.3"/>
  </r>
  <r>
    <m/>
    <m/>
    <m/>
    <m/>
    <m/>
    <m/>
    <d v="2026-09-30T00:00:00"/>
    <s v="7X"/>
    <s v="SBRP3"/>
    <x v="10"/>
    <x v="10"/>
    <n v="683.93"/>
    <s v="Nontaxable"/>
    <s v="Calculated"/>
    <n v="0"/>
    <s v="N"/>
    <n v="6839.3"/>
  </r>
  <r>
    <m/>
    <m/>
    <m/>
    <m/>
    <m/>
    <m/>
    <d v="2026-09-30T00:00:00"/>
    <s v="00"/>
    <m/>
    <x v="3"/>
    <x v="3"/>
    <n v="9.98"/>
    <s v="After-Tax"/>
    <s v="Calculated"/>
    <n v="0"/>
    <s v="N"/>
    <n v="3780.72"/>
  </r>
  <r>
    <m/>
    <m/>
    <m/>
    <m/>
    <m/>
    <m/>
    <d v="2026-09-30T00:00:00"/>
    <s v="00"/>
    <m/>
    <x v="1"/>
    <x v="1"/>
    <n v="57.42"/>
    <s v="After-Tax"/>
    <s v="Calculated"/>
    <n v="0"/>
    <s v="N"/>
    <n v="3780.72"/>
  </r>
  <r>
    <m/>
    <m/>
    <m/>
    <m/>
    <m/>
    <m/>
    <d v="2026-09-30T00:00:00"/>
    <s v="00"/>
    <m/>
    <x v="0"/>
    <x v="0"/>
    <n v="20.53"/>
    <s v="After-Tax"/>
    <s v="Calculated"/>
    <n v="0"/>
    <s v="N"/>
    <n v="3780.72"/>
  </r>
  <r>
    <m/>
    <m/>
    <m/>
    <m/>
    <m/>
    <m/>
    <d v="2026-09-30T00:00:00"/>
    <s v="00"/>
    <m/>
    <x v="2"/>
    <x v="2"/>
    <n v="11.15"/>
    <s v="After-Tax"/>
    <s v="Calculated"/>
    <n v="0"/>
    <s v="N"/>
    <n v="3780.72"/>
  </r>
  <r>
    <m/>
    <m/>
    <m/>
    <m/>
    <m/>
    <m/>
    <d v="2026-09-30T00:00:00"/>
    <s v="00"/>
    <m/>
    <x v="7"/>
    <x v="7"/>
    <n v="11.15"/>
    <s v="Nontaxable"/>
    <s v="Calculated"/>
    <n v="0"/>
    <s v="N"/>
    <n v="3780.72"/>
  </r>
  <r>
    <m/>
    <m/>
    <m/>
    <m/>
    <m/>
    <m/>
    <d v="2026-09-30T00:00:00"/>
    <s v="00"/>
    <m/>
    <x v="5"/>
    <x v="5"/>
    <n v="16.54"/>
    <s v="Nontaxable"/>
    <s v="Calculated"/>
    <n v="0"/>
    <s v="N"/>
    <n v="3780.72"/>
  </r>
  <r>
    <m/>
    <m/>
    <m/>
    <m/>
    <m/>
    <m/>
    <d v="2026-09-30T00:00:00"/>
    <s v="00"/>
    <m/>
    <x v="6"/>
    <x v="6"/>
    <n v="12.21"/>
    <s v="Nontaxable"/>
    <s v="Calculated"/>
    <n v="0"/>
    <s v="N"/>
    <n v="3780.72"/>
  </r>
  <r>
    <m/>
    <m/>
    <m/>
    <m/>
    <m/>
    <m/>
    <d v="2026-09-30T00:00:00"/>
    <s v="10"/>
    <s v="U"/>
    <x v="8"/>
    <x v="8"/>
    <n v="127"/>
    <s v="Before-Tax"/>
    <s v="Calculated"/>
    <n v="0"/>
    <s v="N"/>
    <n v="3780.72"/>
  </r>
  <r>
    <m/>
    <m/>
    <m/>
    <m/>
    <m/>
    <m/>
    <d v="2026-09-30T00:00:00"/>
    <s v="31"/>
    <s v="OLTD11"/>
    <x v="9"/>
    <x v="9"/>
    <n v="14.03"/>
    <s v="After-Tax"/>
    <s v="Calculated"/>
    <n v="0"/>
    <s v="N"/>
    <n v="3780.72"/>
  </r>
  <r>
    <m/>
    <m/>
    <m/>
    <m/>
    <m/>
    <m/>
    <d v="2026-09-30T00:00:00"/>
    <s v="60"/>
    <s v="FSA01"/>
    <x v="14"/>
    <x v="14"/>
    <n v="100"/>
    <s v="Before-Tax"/>
    <s v="Calculated"/>
    <n v="0"/>
    <s v="N"/>
    <n v="3780.72"/>
  </r>
  <r>
    <m/>
    <m/>
    <m/>
    <m/>
    <m/>
    <m/>
    <d v="2026-09-30T00:00:00"/>
    <s v="7Y"/>
    <s v="TRS3SI"/>
    <x v="39"/>
    <x v="39"/>
    <n v="378.07"/>
    <s v="Before-Tax"/>
    <s v="Calculated"/>
    <n v="0"/>
    <s v="N"/>
    <n v="3780.72"/>
  </r>
  <r>
    <m/>
    <m/>
    <m/>
    <m/>
    <m/>
    <m/>
    <d v="2026-09-30T00:00:00"/>
    <s v="7Y"/>
    <s v="TRS3SI"/>
    <x v="39"/>
    <x v="39"/>
    <n v="292.63"/>
    <s v="Nontaxable"/>
    <s v="Calculated"/>
    <n v="0"/>
    <s v="N"/>
    <n v="3780.72"/>
  </r>
  <r>
    <m/>
    <m/>
    <m/>
    <m/>
    <m/>
    <m/>
    <d v="2026-09-30T00:00:00"/>
    <s v="00"/>
    <m/>
    <x v="0"/>
    <x v="0"/>
    <n v="11.11"/>
    <s v="After-Tax"/>
    <s v="Calculated"/>
    <n v="0"/>
    <s v="N"/>
    <n v="2046.5"/>
  </r>
  <r>
    <m/>
    <m/>
    <m/>
    <m/>
    <m/>
    <m/>
    <d v="2026-09-30T00:00:00"/>
    <s v="00"/>
    <m/>
    <x v="2"/>
    <x v="2"/>
    <n v="11.15"/>
    <s v="After-Tax"/>
    <s v="Calculated"/>
    <n v="0"/>
    <s v="N"/>
    <n v="2046.5"/>
  </r>
  <r>
    <m/>
    <m/>
    <m/>
    <m/>
    <m/>
    <m/>
    <d v="2026-09-30T00:00:00"/>
    <s v="00"/>
    <m/>
    <x v="3"/>
    <x v="3"/>
    <n v="5.4"/>
    <s v="After-Tax"/>
    <s v="Calculated"/>
    <n v="0"/>
    <s v="N"/>
    <n v="2046.5"/>
  </r>
  <r>
    <m/>
    <m/>
    <m/>
    <m/>
    <m/>
    <m/>
    <d v="2026-09-30T00:00:00"/>
    <s v="00"/>
    <m/>
    <x v="6"/>
    <x v="6"/>
    <n v="6.61"/>
    <s v="Nontaxable"/>
    <s v="Calculated"/>
    <n v="0"/>
    <s v="N"/>
    <n v="2046.5"/>
  </r>
  <r>
    <m/>
    <m/>
    <m/>
    <m/>
    <m/>
    <m/>
    <d v="2026-09-30T00:00:00"/>
    <s v="00"/>
    <m/>
    <x v="5"/>
    <x v="5"/>
    <n v="16.54"/>
    <s v="Nontaxable"/>
    <s v="Calculated"/>
    <n v="0"/>
    <s v="N"/>
    <n v="2046.5"/>
  </r>
  <r>
    <m/>
    <m/>
    <m/>
    <m/>
    <m/>
    <m/>
    <d v="2026-09-30T00:00:00"/>
    <s v="00"/>
    <m/>
    <x v="7"/>
    <x v="7"/>
    <n v="11.15"/>
    <s v="Nontaxable"/>
    <s v="Calculated"/>
    <n v="0"/>
    <s v="N"/>
    <n v="2046.5"/>
  </r>
  <r>
    <m/>
    <m/>
    <m/>
    <m/>
    <m/>
    <m/>
    <d v="2026-09-30T00:00:00"/>
    <s v="31"/>
    <s v="OLTD11"/>
    <x v="9"/>
    <x v="9"/>
    <n v="7.98"/>
    <s v="After-Tax"/>
    <s v="Calculated"/>
    <n v="0"/>
    <s v="N"/>
    <n v="2046.5"/>
  </r>
  <r>
    <m/>
    <m/>
    <m/>
    <m/>
    <m/>
    <m/>
    <d v="2026-09-30T00:00:00"/>
    <s v="49"/>
    <s v="SAV02"/>
    <x v="11"/>
    <x v="11"/>
    <n v="61.4"/>
    <s v="Before-Tax"/>
    <s v="Calculated"/>
    <n v="0"/>
    <s v="N"/>
    <n v="2046.5"/>
  </r>
  <r>
    <m/>
    <m/>
    <m/>
    <m/>
    <m/>
    <m/>
    <d v="2026-09-30T00:00:00"/>
    <s v="7Z"/>
    <s v="PER2"/>
    <x v="15"/>
    <x v="15"/>
    <n v="110.1"/>
    <s v="Before-Tax"/>
    <s v="Calculated"/>
    <n v="0"/>
    <s v="N"/>
    <n v="2046.5"/>
  </r>
  <r>
    <m/>
    <m/>
    <m/>
    <m/>
    <m/>
    <m/>
    <d v="2026-09-30T00:00:00"/>
    <s v="7Z"/>
    <s v="PER2"/>
    <x v="15"/>
    <x v="15"/>
    <n v="114.19"/>
    <s v="Nontaxable"/>
    <s v="Calculated"/>
    <n v="0"/>
    <s v="N"/>
    <n v="2046.5"/>
  </r>
  <r>
    <m/>
    <m/>
    <m/>
    <m/>
    <m/>
    <m/>
    <d v="2026-09-30T00:00:00"/>
    <s v="00"/>
    <m/>
    <x v="2"/>
    <x v="2"/>
    <n v="11.15"/>
    <s v="After-Tax"/>
    <s v="Calculated"/>
    <n v="0"/>
    <s v="N"/>
    <n v="3272.33"/>
  </r>
  <r>
    <m/>
    <m/>
    <m/>
    <m/>
    <m/>
    <m/>
    <d v="2026-09-30T00:00:00"/>
    <s v="00"/>
    <m/>
    <x v="3"/>
    <x v="3"/>
    <n v="8.64"/>
    <s v="After-Tax"/>
    <s v="Calculated"/>
    <n v="0"/>
    <s v="N"/>
    <n v="3272.33"/>
  </r>
  <r>
    <m/>
    <m/>
    <m/>
    <m/>
    <m/>
    <m/>
    <d v="2026-09-30T00:00:00"/>
    <s v="00"/>
    <m/>
    <x v="0"/>
    <x v="0"/>
    <n v="17.77"/>
    <s v="After-Tax"/>
    <s v="Calculated"/>
    <n v="0"/>
    <s v="N"/>
    <n v="3272.33"/>
  </r>
  <r>
    <m/>
    <m/>
    <m/>
    <m/>
    <m/>
    <m/>
    <d v="2026-09-30T00:00:00"/>
    <s v="00"/>
    <m/>
    <x v="20"/>
    <x v="20"/>
    <n v="86.67"/>
    <s v="Before-Tax"/>
    <s v="Calculated"/>
    <n v="0"/>
    <s v="N"/>
    <n v="3272.33"/>
  </r>
  <r>
    <m/>
    <m/>
    <m/>
    <m/>
    <m/>
    <m/>
    <d v="2026-09-30T00:00:00"/>
    <s v="00"/>
    <m/>
    <x v="5"/>
    <x v="5"/>
    <n v="16.54"/>
    <s v="Nontaxable"/>
    <s v="Calculated"/>
    <n v="0"/>
    <s v="N"/>
    <n v="3272.33"/>
  </r>
  <r>
    <m/>
    <m/>
    <m/>
    <m/>
    <m/>
    <m/>
    <d v="2026-09-30T00:00:00"/>
    <s v="00"/>
    <m/>
    <x v="7"/>
    <x v="7"/>
    <n v="11.15"/>
    <s v="Nontaxable"/>
    <s v="Calculated"/>
    <n v="0"/>
    <s v="N"/>
    <n v="3272.33"/>
  </r>
  <r>
    <m/>
    <m/>
    <m/>
    <m/>
    <m/>
    <m/>
    <d v="2026-09-30T00:00:00"/>
    <s v="00"/>
    <m/>
    <x v="6"/>
    <x v="6"/>
    <n v="10.57"/>
    <s v="Nontaxable"/>
    <s v="Calculated"/>
    <n v="0"/>
    <s v="N"/>
    <n v="3272.33"/>
  </r>
  <r>
    <m/>
    <m/>
    <m/>
    <m/>
    <m/>
    <m/>
    <d v="2026-09-30T00:00:00"/>
    <s v="31"/>
    <s v="OLTD11"/>
    <x v="9"/>
    <x v="9"/>
    <n v="12.76"/>
    <s v="After-Tax"/>
    <s v="Calculated"/>
    <n v="0"/>
    <s v="N"/>
    <n v="3272.33"/>
  </r>
  <r>
    <m/>
    <m/>
    <m/>
    <m/>
    <m/>
    <m/>
    <d v="2026-09-30T00:00:00"/>
    <s v="49"/>
    <s v="SAV02"/>
    <x v="11"/>
    <x v="11"/>
    <n v="98.17"/>
    <s v="Before-Tax"/>
    <s v="Calculated"/>
    <n v="0"/>
    <s v="N"/>
    <n v="3272.33"/>
  </r>
  <r>
    <m/>
    <m/>
    <m/>
    <m/>
    <m/>
    <m/>
    <d v="2026-09-30T00:00:00"/>
    <s v="7Z"/>
    <s v="PER3SA"/>
    <x v="12"/>
    <x v="12"/>
    <n v="163.62"/>
    <s v="Before-Tax"/>
    <s v="Calculated"/>
    <n v="0"/>
    <s v="N"/>
    <n v="3272.33"/>
  </r>
  <r>
    <m/>
    <m/>
    <m/>
    <m/>
    <m/>
    <m/>
    <d v="2026-09-30T00:00:00"/>
    <s v="7Z"/>
    <s v="PER3SA"/>
    <x v="12"/>
    <x v="12"/>
    <n v="182.6"/>
    <s v="Nontaxable"/>
    <s v="Calculated"/>
    <n v="0"/>
    <s v="N"/>
    <n v="3272.33"/>
  </r>
  <r>
    <m/>
    <m/>
    <m/>
    <m/>
    <m/>
    <m/>
    <d v="2026-09-30T00:00:00"/>
    <s v="00"/>
    <m/>
    <x v="3"/>
    <x v="3"/>
    <n v="4.24"/>
    <s v="After-Tax"/>
    <s v="Calculated"/>
    <n v="0"/>
    <s v="N"/>
    <n v="1605.72"/>
  </r>
  <r>
    <m/>
    <m/>
    <m/>
    <m/>
    <m/>
    <m/>
    <d v="2026-09-30T00:00:00"/>
    <s v="00"/>
    <m/>
    <x v="2"/>
    <x v="2"/>
    <n v="3.97"/>
    <s v="After-Tax"/>
    <s v="Calculated"/>
    <n v="0"/>
    <s v="N"/>
    <n v="1605.72"/>
  </r>
  <r>
    <m/>
    <m/>
    <m/>
    <m/>
    <m/>
    <m/>
    <d v="2026-09-30T00:00:00"/>
    <s v="00"/>
    <m/>
    <x v="0"/>
    <x v="0"/>
    <n v="8.7200000000000006"/>
    <s v="After-Tax"/>
    <s v="Calculated"/>
    <n v="0"/>
    <s v="N"/>
    <n v="1605.72"/>
  </r>
  <r>
    <m/>
    <m/>
    <m/>
    <m/>
    <m/>
    <m/>
    <d v="2026-09-30T00:00:00"/>
    <s v="00"/>
    <m/>
    <x v="5"/>
    <x v="5"/>
    <n v="5.9"/>
    <s v="Nontaxable"/>
    <s v="Calculated"/>
    <n v="0"/>
    <s v="N"/>
    <n v="1605.72"/>
  </r>
  <r>
    <m/>
    <m/>
    <m/>
    <m/>
    <m/>
    <m/>
    <d v="2026-09-30T00:00:00"/>
    <s v="00"/>
    <m/>
    <x v="7"/>
    <x v="7"/>
    <n v="3.97"/>
    <s v="Nontaxable"/>
    <s v="Calculated"/>
    <n v="0"/>
    <s v="N"/>
    <n v="1605.72"/>
  </r>
  <r>
    <m/>
    <m/>
    <m/>
    <m/>
    <m/>
    <m/>
    <d v="2026-09-30T00:00:00"/>
    <s v="00"/>
    <m/>
    <x v="6"/>
    <x v="6"/>
    <n v="5.19"/>
    <s v="Nontaxable"/>
    <s v="Calculated"/>
    <n v="0"/>
    <s v="N"/>
    <n v="1605.72"/>
  </r>
  <r>
    <m/>
    <m/>
    <m/>
    <m/>
    <m/>
    <m/>
    <d v="2026-09-30T00:00:00"/>
    <s v="00"/>
    <m/>
    <x v="3"/>
    <x v="3"/>
    <n v="4.6399999999999997"/>
    <s v="After-Tax"/>
    <s v="Calculated"/>
    <n v="0"/>
    <s v="N"/>
    <n v="1756.24"/>
  </r>
  <r>
    <m/>
    <m/>
    <m/>
    <m/>
    <m/>
    <m/>
    <d v="2026-09-30T00:00:00"/>
    <s v="00"/>
    <m/>
    <x v="0"/>
    <x v="0"/>
    <n v="9.5399999999999991"/>
    <s v="After-Tax"/>
    <s v="Calculated"/>
    <n v="0"/>
    <s v="N"/>
    <n v="1756.24"/>
  </r>
  <r>
    <m/>
    <m/>
    <m/>
    <m/>
    <m/>
    <m/>
    <d v="2026-09-30T00:00:00"/>
    <s v="00"/>
    <m/>
    <x v="38"/>
    <x v="38"/>
    <n v="11.75"/>
    <s v="After-Tax"/>
    <s v="Calculated"/>
    <n v="0"/>
    <s v="N"/>
    <n v="1756.24"/>
  </r>
  <r>
    <m/>
    <m/>
    <m/>
    <m/>
    <m/>
    <m/>
    <d v="2026-09-30T00:00:00"/>
    <s v="00"/>
    <m/>
    <x v="2"/>
    <x v="2"/>
    <n v="4.3499999999999996"/>
    <s v="After-Tax"/>
    <s v="Calculated"/>
    <n v="0"/>
    <s v="N"/>
    <n v="1756.24"/>
  </r>
  <r>
    <m/>
    <m/>
    <m/>
    <m/>
    <m/>
    <m/>
    <d v="2026-09-30T00:00:00"/>
    <s v="00"/>
    <m/>
    <x v="6"/>
    <x v="6"/>
    <n v="5.67"/>
    <s v="Nontaxable"/>
    <s v="Calculated"/>
    <n v="0"/>
    <s v="N"/>
    <n v="1756.24"/>
  </r>
  <r>
    <m/>
    <m/>
    <m/>
    <m/>
    <m/>
    <m/>
    <d v="2026-09-30T00:00:00"/>
    <s v="00"/>
    <m/>
    <x v="7"/>
    <x v="7"/>
    <n v="4.3499999999999996"/>
    <s v="Nontaxable"/>
    <s v="Calculated"/>
    <n v="0"/>
    <s v="N"/>
    <n v="1756.24"/>
  </r>
  <r>
    <m/>
    <m/>
    <m/>
    <m/>
    <m/>
    <m/>
    <d v="2026-09-30T00:00:00"/>
    <s v="00"/>
    <m/>
    <x v="5"/>
    <x v="5"/>
    <n v="6.45"/>
    <s v="Nontaxable"/>
    <s v="Calculated"/>
    <n v="0"/>
    <s v="N"/>
    <n v="1756.24"/>
  </r>
  <r>
    <m/>
    <m/>
    <m/>
    <m/>
    <m/>
    <m/>
    <d v="2026-09-30T00:00:00"/>
    <s v="7Y"/>
    <s v="TRS3IA"/>
    <x v="30"/>
    <x v="30"/>
    <n v="87.81"/>
    <s v="Before-Tax"/>
    <s v="Calculated"/>
    <n v="0"/>
    <s v="N"/>
    <n v="1756.24"/>
  </r>
  <r>
    <m/>
    <m/>
    <m/>
    <m/>
    <m/>
    <m/>
    <d v="2026-09-30T00:00:00"/>
    <s v="7Y"/>
    <s v="TRS3IA"/>
    <x v="30"/>
    <x v="30"/>
    <n v="135.93"/>
    <s v="Nontaxable"/>
    <s v="Calculated"/>
    <n v="0"/>
    <s v="N"/>
    <n v="1756.24"/>
  </r>
  <r>
    <m/>
    <m/>
    <m/>
    <m/>
    <m/>
    <m/>
    <d v="2026-09-30T00:00:00"/>
    <s v="00"/>
    <m/>
    <x v="2"/>
    <x v="2"/>
    <n v="11.15"/>
    <s v="After-Tax"/>
    <s v="Calculated"/>
    <n v="0"/>
    <s v="N"/>
    <n v="4393.67"/>
  </r>
  <r>
    <m/>
    <m/>
    <m/>
    <m/>
    <m/>
    <m/>
    <d v="2026-09-30T00:00:00"/>
    <s v="00"/>
    <m/>
    <x v="0"/>
    <x v="0"/>
    <n v="23.86"/>
    <s v="After-Tax"/>
    <s v="Calculated"/>
    <n v="0"/>
    <s v="N"/>
    <n v="4393.67"/>
  </r>
  <r>
    <m/>
    <m/>
    <m/>
    <m/>
    <m/>
    <m/>
    <d v="2026-09-30T00:00:00"/>
    <s v="00"/>
    <m/>
    <x v="3"/>
    <x v="3"/>
    <n v="11.6"/>
    <s v="After-Tax"/>
    <s v="Calculated"/>
    <n v="0"/>
    <s v="N"/>
    <n v="4393.67"/>
  </r>
  <r>
    <m/>
    <m/>
    <m/>
    <m/>
    <m/>
    <m/>
    <d v="2026-09-30T00:00:00"/>
    <s v="00"/>
    <m/>
    <x v="5"/>
    <x v="5"/>
    <n v="16.54"/>
    <s v="Nontaxable"/>
    <s v="Calculated"/>
    <n v="0"/>
    <s v="N"/>
    <n v="4393.67"/>
  </r>
  <r>
    <m/>
    <m/>
    <m/>
    <m/>
    <m/>
    <m/>
    <d v="2026-09-30T00:00:00"/>
    <s v="00"/>
    <m/>
    <x v="7"/>
    <x v="7"/>
    <n v="11.15"/>
    <s v="Nontaxable"/>
    <s v="Calculated"/>
    <n v="0"/>
    <s v="N"/>
    <n v="4393.67"/>
  </r>
  <r>
    <m/>
    <m/>
    <m/>
    <m/>
    <m/>
    <m/>
    <d v="2026-09-30T00:00:00"/>
    <s v="00"/>
    <m/>
    <x v="6"/>
    <x v="6"/>
    <n v="14.19"/>
    <s v="Nontaxable"/>
    <s v="Calculated"/>
    <n v="0"/>
    <s v="N"/>
    <n v="4393.67"/>
  </r>
  <r>
    <m/>
    <m/>
    <m/>
    <m/>
    <m/>
    <m/>
    <d v="2026-09-30T00:00:00"/>
    <s v="10"/>
    <s v="UH"/>
    <x v="25"/>
    <x v="25"/>
    <n v="57"/>
    <s v="Before-Tax"/>
    <s v="Calculated"/>
    <n v="0"/>
    <s v="N"/>
    <n v="4393.67"/>
  </r>
  <r>
    <m/>
    <m/>
    <m/>
    <m/>
    <m/>
    <m/>
    <d v="2026-09-30T00:00:00"/>
    <s v="49"/>
    <s v="SAV02"/>
    <x v="11"/>
    <x v="11"/>
    <n v="131.81"/>
    <s v="Before-Tax"/>
    <s v="Calculated"/>
    <n v="0"/>
    <s v="N"/>
    <n v="4393.67"/>
  </r>
  <r>
    <m/>
    <m/>
    <m/>
    <m/>
    <m/>
    <m/>
    <d v="2026-09-30T00:00:00"/>
    <s v="7Y"/>
    <s v="TRS3SJ"/>
    <x v="39"/>
    <x v="39"/>
    <n v="659.05"/>
    <s v="Before-Tax"/>
    <s v="Calculated"/>
    <n v="0"/>
    <s v="N"/>
    <n v="4393.67"/>
  </r>
  <r>
    <m/>
    <m/>
    <m/>
    <m/>
    <m/>
    <m/>
    <d v="2026-09-30T00:00:00"/>
    <s v="7Y"/>
    <s v="TRS3SJ"/>
    <x v="39"/>
    <x v="39"/>
    <n v="340.07"/>
    <s v="Nontaxable"/>
    <s v="Calculated"/>
    <n v="0"/>
    <s v="N"/>
    <n v="4393.67"/>
  </r>
  <r>
    <m/>
    <m/>
    <m/>
    <m/>
    <m/>
    <m/>
    <d v="2026-09-30T00:00:00"/>
    <s v="00"/>
    <m/>
    <x v="3"/>
    <x v="3"/>
    <n v="0.86"/>
    <s v="After-Tax"/>
    <s v="Calculated"/>
    <n v="0"/>
    <s v="N"/>
    <n v="325.47000000000003"/>
  </r>
  <r>
    <m/>
    <m/>
    <m/>
    <m/>
    <m/>
    <m/>
    <d v="2026-09-30T00:00:00"/>
    <s v="00"/>
    <m/>
    <x v="2"/>
    <x v="2"/>
    <n v="2.64"/>
    <s v="After-Tax"/>
    <s v="Calculated"/>
    <n v="0"/>
    <s v="N"/>
    <n v="325.47000000000003"/>
  </r>
  <r>
    <m/>
    <m/>
    <m/>
    <m/>
    <m/>
    <m/>
    <d v="2026-09-30T00:00:00"/>
    <s v="00"/>
    <m/>
    <x v="0"/>
    <x v="0"/>
    <n v="1.77"/>
    <s v="After-Tax"/>
    <s v="Calculated"/>
    <n v="0"/>
    <s v="N"/>
    <n v="325.47000000000003"/>
  </r>
  <r>
    <m/>
    <m/>
    <m/>
    <m/>
    <m/>
    <m/>
    <d v="2026-09-30T00:00:00"/>
    <s v="00"/>
    <m/>
    <x v="7"/>
    <x v="7"/>
    <n v="2.64"/>
    <s v="Nontaxable"/>
    <s v="Calculated"/>
    <n v="0"/>
    <s v="N"/>
    <n v="325.47000000000003"/>
  </r>
  <r>
    <m/>
    <m/>
    <m/>
    <m/>
    <m/>
    <m/>
    <d v="2026-09-30T00:00:00"/>
    <s v="00"/>
    <m/>
    <x v="5"/>
    <x v="5"/>
    <n v="3.92"/>
    <s v="Nontaxable"/>
    <s v="Calculated"/>
    <n v="0"/>
    <s v="N"/>
    <n v="325.47000000000003"/>
  </r>
  <r>
    <m/>
    <m/>
    <m/>
    <m/>
    <m/>
    <m/>
    <d v="2026-09-30T00:00:00"/>
    <s v="00"/>
    <m/>
    <x v="6"/>
    <x v="6"/>
    <n v="1.05"/>
    <s v="Nontaxable"/>
    <s v="Calculated"/>
    <n v="0"/>
    <s v="N"/>
    <n v="325.47000000000003"/>
  </r>
  <r>
    <m/>
    <m/>
    <m/>
    <m/>
    <m/>
    <m/>
    <d v="2026-09-30T00:00:00"/>
    <s v="00"/>
    <m/>
    <x v="21"/>
    <x v="21"/>
    <n v="75"/>
    <s v="After-Tax"/>
    <s v="Calculated"/>
    <n v="0"/>
    <s v="N"/>
    <n v="6840.45"/>
  </r>
  <r>
    <m/>
    <m/>
    <m/>
    <m/>
    <m/>
    <m/>
    <d v="2026-09-30T00:00:00"/>
    <s v="00"/>
    <m/>
    <x v="2"/>
    <x v="2"/>
    <n v="11.15"/>
    <s v="After-Tax"/>
    <s v="Calculated"/>
    <n v="0"/>
    <s v="N"/>
    <n v="6840.45"/>
  </r>
  <r>
    <m/>
    <m/>
    <m/>
    <m/>
    <m/>
    <m/>
    <d v="2026-09-30T00:00:00"/>
    <s v="00"/>
    <m/>
    <x v="3"/>
    <x v="3"/>
    <n v="18.059999999999999"/>
    <s v="After-Tax"/>
    <s v="Calculated"/>
    <n v="0"/>
    <s v="N"/>
    <n v="6840.45"/>
  </r>
  <r>
    <m/>
    <m/>
    <m/>
    <m/>
    <m/>
    <m/>
    <d v="2026-09-30T00:00:00"/>
    <s v="00"/>
    <m/>
    <x v="0"/>
    <x v="0"/>
    <n v="37.14"/>
    <s v="After-Tax"/>
    <s v="Calculated"/>
    <n v="0"/>
    <s v="N"/>
    <n v="6840.45"/>
  </r>
  <r>
    <m/>
    <m/>
    <m/>
    <m/>
    <m/>
    <m/>
    <d v="2026-09-30T00:00:00"/>
    <s v="00"/>
    <m/>
    <x v="13"/>
    <x v="13"/>
    <n v="2.2799999999999998"/>
    <s v="After-Tax"/>
    <s v="Calculated"/>
    <n v="0"/>
    <s v="N"/>
    <n v="6840.45"/>
  </r>
  <r>
    <m/>
    <m/>
    <m/>
    <m/>
    <m/>
    <m/>
    <d v="2026-09-30T00:00:00"/>
    <s v="00"/>
    <m/>
    <x v="5"/>
    <x v="5"/>
    <n v="16.54"/>
    <s v="Nontaxable"/>
    <s v="Calculated"/>
    <n v="0"/>
    <s v="N"/>
    <n v="6840.45"/>
  </r>
  <r>
    <m/>
    <m/>
    <m/>
    <m/>
    <m/>
    <m/>
    <d v="2026-09-30T00:00:00"/>
    <s v="00"/>
    <m/>
    <x v="4"/>
    <x v="4"/>
    <n v="8.89"/>
    <s v="Nontaxable"/>
    <s v="Calculated"/>
    <n v="0"/>
    <s v="N"/>
    <n v="6840.45"/>
  </r>
  <r>
    <m/>
    <m/>
    <m/>
    <m/>
    <m/>
    <m/>
    <d v="2026-09-30T00:00:00"/>
    <s v="00"/>
    <m/>
    <x v="6"/>
    <x v="6"/>
    <n v="22.09"/>
    <s v="Nontaxable"/>
    <s v="Calculated"/>
    <n v="0"/>
    <s v="N"/>
    <n v="6840.45"/>
  </r>
  <r>
    <m/>
    <m/>
    <m/>
    <m/>
    <m/>
    <m/>
    <d v="2026-09-30T00:00:00"/>
    <s v="00"/>
    <m/>
    <x v="7"/>
    <x v="7"/>
    <n v="11.15"/>
    <s v="Nontaxable"/>
    <s v="Calculated"/>
    <n v="0"/>
    <s v="N"/>
    <n v="6840.45"/>
  </r>
  <r>
    <m/>
    <m/>
    <m/>
    <m/>
    <m/>
    <m/>
    <d v="2026-09-30T00:00:00"/>
    <s v="10"/>
    <s v="U"/>
    <x v="8"/>
    <x v="8"/>
    <n v="145"/>
    <s v="Before-Tax"/>
    <s v="Calculated"/>
    <n v="0"/>
    <s v="N"/>
    <n v="6840.45"/>
  </r>
  <r>
    <m/>
    <m/>
    <m/>
    <m/>
    <m/>
    <m/>
    <d v="2026-09-30T00:00:00"/>
    <s v="31"/>
    <s v="OLTD03"/>
    <x v="9"/>
    <x v="9"/>
    <n v="34.200000000000003"/>
    <s v="After-Tax"/>
    <s v="Calculated"/>
    <n v="0"/>
    <s v="N"/>
    <n v="6840.45"/>
  </r>
  <r>
    <m/>
    <m/>
    <m/>
    <m/>
    <m/>
    <m/>
    <d v="2026-09-30T00:00:00"/>
    <s v="7X"/>
    <s v="SBRP3"/>
    <x v="10"/>
    <x v="10"/>
    <n v="684.05"/>
    <s v="Before-Tax"/>
    <s v="Calculated"/>
    <n v="0"/>
    <s v="N"/>
    <n v="6840.45"/>
  </r>
  <r>
    <m/>
    <m/>
    <m/>
    <m/>
    <m/>
    <m/>
    <d v="2026-09-30T00:00:00"/>
    <s v="7X"/>
    <s v="SBRP3"/>
    <x v="10"/>
    <x v="10"/>
    <n v="684.05"/>
    <s v="Nontaxable"/>
    <s v="Calculated"/>
    <n v="0"/>
    <s v="N"/>
    <n v="6840.45"/>
  </r>
  <r>
    <m/>
    <m/>
    <m/>
    <m/>
    <m/>
    <m/>
    <d v="2026-09-30T00:00:00"/>
    <s v="00"/>
    <m/>
    <x v="3"/>
    <x v="3"/>
    <n v="11"/>
    <s v="After-Tax"/>
    <s v="Calculated"/>
    <n v="0"/>
    <s v="N"/>
    <n v="4167.7299999999996"/>
  </r>
  <r>
    <m/>
    <m/>
    <m/>
    <m/>
    <m/>
    <m/>
    <d v="2026-09-30T00:00:00"/>
    <s v="00"/>
    <m/>
    <x v="13"/>
    <x v="13"/>
    <n v="50.04"/>
    <s v="After-Tax"/>
    <s v="Calculated"/>
    <n v="0"/>
    <s v="N"/>
    <n v="4167.7299999999996"/>
  </r>
  <r>
    <m/>
    <m/>
    <m/>
    <m/>
    <m/>
    <m/>
    <d v="2026-09-30T00:00:00"/>
    <s v="00"/>
    <m/>
    <x v="2"/>
    <x v="2"/>
    <n v="11.15"/>
    <s v="After-Tax"/>
    <s v="Calculated"/>
    <n v="0"/>
    <s v="N"/>
    <n v="4167.7299999999996"/>
  </r>
  <r>
    <m/>
    <m/>
    <m/>
    <m/>
    <m/>
    <m/>
    <d v="2026-09-30T00:00:00"/>
    <s v="00"/>
    <m/>
    <x v="0"/>
    <x v="0"/>
    <n v="22.63"/>
    <s v="After-Tax"/>
    <s v="Calculated"/>
    <n v="0"/>
    <s v="N"/>
    <n v="4167.7299999999996"/>
  </r>
  <r>
    <m/>
    <m/>
    <m/>
    <m/>
    <m/>
    <m/>
    <d v="2026-09-30T00:00:00"/>
    <s v="00"/>
    <m/>
    <x v="1"/>
    <x v="1"/>
    <n v="57.42"/>
    <s v="After-Tax"/>
    <s v="Calculated"/>
    <n v="0"/>
    <s v="N"/>
    <n v="4167.7299999999996"/>
  </r>
  <r>
    <m/>
    <m/>
    <m/>
    <m/>
    <m/>
    <m/>
    <d v="2026-09-30T00:00:00"/>
    <s v="00"/>
    <m/>
    <x v="5"/>
    <x v="5"/>
    <n v="16.54"/>
    <s v="Nontaxable"/>
    <s v="Calculated"/>
    <n v="0"/>
    <s v="N"/>
    <n v="4167.7299999999996"/>
  </r>
  <r>
    <m/>
    <m/>
    <m/>
    <m/>
    <m/>
    <m/>
    <d v="2026-09-30T00:00:00"/>
    <s v="00"/>
    <m/>
    <x v="7"/>
    <x v="7"/>
    <n v="11.15"/>
    <s v="Nontaxable"/>
    <s v="Calculated"/>
    <n v="0"/>
    <s v="N"/>
    <n v="4167.7299999999996"/>
  </r>
  <r>
    <m/>
    <m/>
    <m/>
    <m/>
    <m/>
    <m/>
    <d v="2026-09-30T00:00:00"/>
    <s v="00"/>
    <m/>
    <x v="6"/>
    <x v="6"/>
    <n v="13.46"/>
    <s v="Nontaxable"/>
    <s v="Calculated"/>
    <n v="0"/>
    <s v="N"/>
    <n v="4167.7299999999996"/>
  </r>
  <r>
    <m/>
    <m/>
    <m/>
    <m/>
    <m/>
    <m/>
    <d v="2026-09-30T00:00:00"/>
    <s v="10"/>
    <s v="U"/>
    <x v="8"/>
    <x v="8"/>
    <n v="199.5"/>
    <s v="Before-Tax"/>
    <s v="Calculated"/>
    <n v="0"/>
    <s v="N"/>
    <n v="4167.7299999999996"/>
  </r>
  <r>
    <m/>
    <m/>
    <m/>
    <m/>
    <m/>
    <m/>
    <d v="2026-09-30T00:00:00"/>
    <s v="31"/>
    <s v="OLTD11"/>
    <x v="9"/>
    <x v="9"/>
    <n v="15.54"/>
    <s v="After-Tax"/>
    <s v="Calculated"/>
    <n v="0"/>
    <s v="N"/>
    <n v="4167.7299999999996"/>
  </r>
  <r>
    <m/>
    <m/>
    <m/>
    <m/>
    <m/>
    <m/>
    <d v="2026-09-30T00:00:00"/>
    <s v="7Y"/>
    <s v="TRS3IG"/>
    <x v="30"/>
    <x v="30"/>
    <n v="354.26"/>
    <s v="Before-Tax"/>
    <s v="Calculated"/>
    <n v="0"/>
    <s v="N"/>
    <n v="4167.7299999999996"/>
  </r>
  <r>
    <m/>
    <m/>
    <m/>
    <m/>
    <m/>
    <m/>
    <d v="2026-09-30T00:00:00"/>
    <s v="7Y"/>
    <s v="TRS3IG"/>
    <x v="30"/>
    <x v="30"/>
    <n v="322.58"/>
    <s v="Nontaxable"/>
    <s v="Calculated"/>
    <n v="0"/>
    <s v="N"/>
    <n v="4167.7299999999996"/>
  </r>
  <r>
    <m/>
    <m/>
    <m/>
    <m/>
    <m/>
    <m/>
    <d v="2026-09-30T00:00:00"/>
    <s v="00"/>
    <m/>
    <x v="13"/>
    <x v="13"/>
    <n v="30.58"/>
    <s v="After-Tax"/>
    <s v="Calculated"/>
    <n v="0"/>
    <s v="N"/>
    <n v="5423.75"/>
  </r>
  <r>
    <m/>
    <m/>
    <m/>
    <m/>
    <m/>
    <m/>
    <d v="2026-09-30T00:00:00"/>
    <s v="00"/>
    <m/>
    <x v="0"/>
    <x v="0"/>
    <n v="29.45"/>
    <s v="After-Tax"/>
    <s v="Calculated"/>
    <n v="0"/>
    <s v="N"/>
    <n v="5423.75"/>
  </r>
  <r>
    <m/>
    <m/>
    <m/>
    <m/>
    <m/>
    <m/>
    <d v="2026-09-30T00:00:00"/>
    <s v="00"/>
    <m/>
    <x v="3"/>
    <x v="3"/>
    <n v="14.32"/>
    <s v="After-Tax"/>
    <s v="Calculated"/>
    <n v="0"/>
    <s v="N"/>
    <n v="5423.75"/>
  </r>
  <r>
    <m/>
    <m/>
    <m/>
    <m/>
    <m/>
    <m/>
    <d v="2026-09-30T00:00:00"/>
    <s v="00"/>
    <m/>
    <x v="2"/>
    <x v="2"/>
    <n v="11.15"/>
    <s v="After-Tax"/>
    <s v="Calculated"/>
    <n v="0"/>
    <s v="N"/>
    <n v="5423.75"/>
  </r>
  <r>
    <m/>
    <m/>
    <m/>
    <m/>
    <m/>
    <m/>
    <d v="2026-09-30T00:00:00"/>
    <s v="00"/>
    <m/>
    <x v="4"/>
    <x v="4"/>
    <n v="7.05"/>
    <s v="Nontaxable"/>
    <s v="Calculated"/>
    <n v="0"/>
    <s v="N"/>
    <n v="5423.75"/>
  </r>
  <r>
    <m/>
    <m/>
    <m/>
    <m/>
    <m/>
    <m/>
    <d v="2026-09-30T00:00:00"/>
    <s v="00"/>
    <m/>
    <x v="7"/>
    <x v="7"/>
    <n v="11.15"/>
    <s v="Nontaxable"/>
    <s v="Calculated"/>
    <n v="0"/>
    <s v="N"/>
    <n v="5423.75"/>
  </r>
  <r>
    <m/>
    <m/>
    <m/>
    <m/>
    <m/>
    <m/>
    <d v="2026-09-30T00:00:00"/>
    <s v="00"/>
    <m/>
    <x v="5"/>
    <x v="5"/>
    <n v="16.54"/>
    <s v="Nontaxable"/>
    <s v="Calculated"/>
    <n v="0"/>
    <s v="N"/>
    <n v="5423.75"/>
  </r>
  <r>
    <m/>
    <m/>
    <m/>
    <m/>
    <m/>
    <m/>
    <d v="2026-09-30T00:00:00"/>
    <s v="00"/>
    <m/>
    <x v="6"/>
    <x v="6"/>
    <n v="17.52"/>
    <s v="Nontaxable"/>
    <s v="Calculated"/>
    <n v="0"/>
    <s v="N"/>
    <n v="5423.75"/>
  </r>
  <r>
    <m/>
    <m/>
    <m/>
    <m/>
    <m/>
    <m/>
    <d v="2026-09-30T00:00:00"/>
    <s v="10"/>
    <s v="U"/>
    <x v="8"/>
    <x v="8"/>
    <n v="127"/>
    <s v="Before-Tax"/>
    <s v="Calculated"/>
    <n v="0"/>
    <s v="N"/>
    <n v="5423.75"/>
  </r>
  <r>
    <m/>
    <m/>
    <m/>
    <m/>
    <m/>
    <m/>
    <d v="2026-09-30T00:00:00"/>
    <s v="31"/>
    <s v="OLTD03"/>
    <x v="9"/>
    <x v="9"/>
    <n v="27.12"/>
    <s v="After-Tax"/>
    <s v="Calculated"/>
    <n v="0"/>
    <s v="N"/>
    <n v="5423.75"/>
  </r>
  <r>
    <m/>
    <m/>
    <m/>
    <m/>
    <m/>
    <m/>
    <d v="2026-09-30T00:00:00"/>
    <s v="49"/>
    <s v="SAV02"/>
    <x v="11"/>
    <x v="11"/>
    <n v="162.71"/>
    <s v="Before-Tax"/>
    <s v="Calculated"/>
    <n v="0"/>
    <s v="N"/>
    <n v="5423.75"/>
  </r>
  <r>
    <m/>
    <m/>
    <m/>
    <m/>
    <m/>
    <m/>
    <d v="2026-09-30T00:00:00"/>
    <s v="7X"/>
    <s v="SBRP3"/>
    <x v="10"/>
    <x v="10"/>
    <n v="542.38"/>
    <s v="Before-Tax"/>
    <s v="Calculated"/>
    <n v="0"/>
    <s v="N"/>
    <n v="5423.75"/>
  </r>
  <r>
    <m/>
    <m/>
    <m/>
    <m/>
    <m/>
    <m/>
    <d v="2026-09-30T00:00:00"/>
    <s v="7X"/>
    <s v="SBRP3"/>
    <x v="10"/>
    <x v="10"/>
    <n v="542.38"/>
    <s v="Nontaxable"/>
    <s v="Calculated"/>
    <n v="0"/>
    <s v="N"/>
    <n v="5423.75"/>
  </r>
  <r>
    <m/>
    <m/>
    <m/>
    <m/>
    <m/>
    <m/>
    <d v="2026-09-30T00:00:00"/>
    <s v="00"/>
    <m/>
    <x v="1"/>
    <x v="1"/>
    <n v="60.67"/>
    <s v="After-Tax"/>
    <s v="Calculated"/>
    <n v="0"/>
    <s v="N"/>
    <n v="4431.8"/>
  </r>
  <r>
    <m/>
    <m/>
    <m/>
    <m/>
    <m/>
    <m/>
    <d v="2026-09-30T00:00:00"/>
    <s v="00"/>
    <m/>
    <x v="2"/>
    <x v="2"/>
    <n v="11.15"/>
    <s v="After-Tax"/>
    <s v="Calculated"/>
    <n v="0"/>
    <s v="N"/>
    <n v="4431.8"/>
  </r>
  <r>
    <m/>
    <m/>
    <m/>
    <m/>
    <m/>
    <m/>
    <d v="2026-09-30T00:00:00"/>
    <s v="00"/>
    <m/>
    <x v="3"/>
    <x v="3"/>
    <n v="11.7"/>
    <s v="After-Tax"/>
    <s v="Calculated"/>
    <n v="0"/>
    <s v="N"/>
    <n v="4431.8"/>
  </r>
  <r>
    <m/>
    <m/>
    <m/>
    <m/>
    <m/>
    <m/>
    <d v="2026-09-30T00:00:00"/>
    <s v="00"/>
    <m/>
    <x v="0"/>
    <x v="0"/>
    <n v="24.06"/>
    <s v="After-Tax"/>
    <s v="Calculated"/>
    <n v="0"/>
    <s v="N"/>
    <n v="4431.8"/>
  </r>
  <r>
    <m/>
    <m/>
    <m/>
    <m/>
    <m/>
    <m/>
    <d v="2026-09-30T00:00:00"/>
    <s v="00"/>
    <m/>
    <x v="6"/>
    <x v="6"/>
    <n v="14.31"/>
    <s v="Nontaxable"/>
    <s v="Calculated"/>
    <n v="0"/>
    <s v="N"/>
    <n v="4431.8"/>
  </r>
  <r>
    <m/>
    <m/>
    <m/>
    <m/>
    <m/>
    <m/>
    <d v="2026-09-30T00:00:00"/>
    <s v="00"/>
    <m/>
    <x v="4"/>
    <x v="4"/>
    <n v="5.76"/>
    <s v="Nontaxable"/>
    <s v="Calculated"/>
    <n v="0"/>
    <s v="N"/>
    <n v="4431.8"/>
  </r>
  <r>
    <m/>
    <m/>
    <m/>
    <m/>
    <m/>
    <m/>
    <d v="2026-09-30T00:00:00"/>
    <s v="00"/>
    <m/>
    <x v="7"/>
    <x v="7"/>
    <n v="11.15"/>
    <s v="Nontaxable"/>
    <s v="Calculated"/>
    <n v="0"/>
    <s v="N"/>
    <n v="4431.8"/>
  </r>
  <r>
    <m/>
    <m/>
    <m/>
    <m/>
    <m/>
    <m/>
    <d v="2026-09-30T00:00:00"/>
    <s v="00"/>
    <m/>
    <x v="5"/>
    <x v="5"/>
    <n v="16.54"/>
    <s v="Nontaxable"/>
    <s v="Calculated"/>
    <n v="0"/>
    <s v="N"/>
    <n v="4431.8"/>
  </r>
  <r>
    <m/>
    <m/>
    <m/>
    <m/>
    <m/>
    <m/>
    <d v="2026-09-30T00:00:00"/>
    <s v="10"/>
    <s v="U"/>
    <x v="8"/>
    <x v="8"/>
    <n v="72.5"/>
    <s v="Before-Tax"/>
    <s v="Calculated"/>
    <n v="0"/>
    <s v="N"/>
    <n v="4431.8"/>
  </r>
  <r>
    <m/>
    <m/>
    <m/>
    <m/>
    <m/>
    <m/>
    <d v="2026-09-30T00:00:00"/>
    <s v="31"/>
    <s v="OLTD03"/>
    <x v="9"/>
    <x v="9"/>
    <n v="22.16"/>
    <s v="After-Tax"/>
    <s v="Calculated"/>
    <n v="0"/>
    <s v="N"/>
    <n v="4431.8"/>
  </r>
  <r>
    <m/>
    <m/>
    <m/>
    <m/>
    <m/>
    <m/>
    <d v="2026-09-30T00:00:00"/>
    <s v="49"/>
    <s v="SAV02"/>
    <x v="11"/>
    <x v="11"/>
    <n v="132.94999999999999"/>
    <s v="Before-Tax"/>
    <s v="Calculated"/>
    <n v="0"/>
    <s v="N"/>
    <n v="4431.8"/>
  </r>
  <r>
    <m/>
    <m/>
    <m/>
    <m/>
    <m/>
    <m/>
    <d v="2026-09-30T00:00:00"/>
    <s v="7X"/>
    <s v="SBRP2"/>
    <x v="10"/>
    <x v="10"/>
    <n v="332.39"/>
    <s v="Before-Tax"/>
    <s v="Calculated"/>
    <n v="0"/>
    <s v="N"/>
    <n v="4431.8"/>
  </r>
  <r>
    <m/>
    <m/>
    <m/>
    <m/>
    <m/>
    <m/>
    <d v="2026-09-30T00:00:00"/>
    <s v="7X"/>
    <s v="SBRP2"/>
    <x v="10"/>
    <x v="10"/>
    <n v="332.39"/>
    <s v="Nontaxable"/>
    <s v="Calculated"/>
    <n v="0"/>
    <s v="N"/>
    <n v="4431.8"/>
  </r>
  <r>
    <m/>
    <m/>
    <m/>
    <m/>
    <m/>
    <m/>
    <d v="2026-09-30T00:00:00"/>
    <s v="00"/>
    <m/>
    <x v="2"/>
    <x v="2"/>
    <n v="11.15"/>
    <s v="After-Tax"/>
    <s v="Calculated"/>
    <n v="0"/>
    <s v="N"/>
    <n v="4426.29"/>
  </r>
  <r>
    <m/>
    <m/>
    <m/>
    <m/>
    <m/>
    <m/>
    <d v="2026-09-30T00:00:00"/>
    <s v="00"/>
    <m/>
    <x v="13"/>
    <x v="13"/>
    <n v="14.62"/>
    <s v="After-Tax"/>
    <s v="Calculated"/>
    <n v="0"/>
    <s v="N"/>
    <n v="4426.29"/>
  </r>
  <r>
    <m/>
    <m/>
    <m/>
    <m/>
    <m/>
    <m/>
    <d v="2026-09-30T00:00:00"/>
    <s v="00"/>
    <m/>
    <x v="3"/>
    <x v="3"/>
    <n v="11.69"/>
    <s v="After-Tax"/>
    <s v="Calculated"/>
    <n v="0"/>
    <s v="N"/>
    <n v="4426.29"/>
  </r>
  <r>
    <m/>
    <m/>
    <m/>
    <m/>
    <m/>
    <m/>
    <d v="2026-09-30T00:00:00"/>
    <s v="00"/>
    <m/>
    <x v="17"/>
    <x v="17"/>
    <n v="39.770000000000003"/>
    <s v="After-Tax"/>
    <s v="Calculated"/>
    <n v="0"/>
    <s v="N"/>
    <n v="4426.29"/>
  </r>
  <r>
    <m/>
    <m/>
    <m/>
    <m/>
    <m/>
    <m/>
    <d v="2026-09-30T00:00:00"/>
    <s v="00"/>
    <m/>
    <x v="0"/>
    <x v="0"/>
    <n v="24.03"/>
    <s v="After-Tax"/>
    <s v="Calculated"/>
    <n v="0"/>
    <s v="N"/>
    <n v="4426.29"/>
  </r>
  <r>
    <m/>
    <m/>
    <m/>
    <m/>
    <m/>
    <m/>
    <d v="2026-09-30T00:00:00"/>
    <s v="00"/>
    <m/>
    <x v="7"/>
    <x v="7"/>
    <n v="11.15"/>
    <s v="Nontaxable"/>
    <s v="Calculated"/>
    <n v="0"/>
    <s v="N"/>
    <n v="4426.29"/>
  </r>
  <r>
    <m/>
    <m/>
    <m/>
    <m/>
    <m/>
    <m/>
    <d v="2026-09-30T00:00:00"/>
    <s v="00"/>
    <m/>
    <x v="5"/>
    <x v="5"/>
    <n v="16.54"/>
    <s v="Nontaxable"/>
    <s v="Calculated"/>
    <n v="0"/>
    <s v="N"/>
    <n v="4426.29"/>
  </r>
  <r>
    <m/>
    <m/>
    <m/>
    <m/>
    <m/>
    <m/>
    <d v="2026-09-30T00:00:00"/>
    <s v="00"/>
    <m/>
    <x v="6"/>
    <x v="6"/>
    <n v="14.3"/>
    <s v="Nontaxable"/>
    <s v="Calculated"/>
    <n v="0"/>
    <s v="N"/>
    <n v="4426.29"/>
  </r>
  <r>
    <m/>
    <m/>
    <m/>
    <m/>
    <m/>
    <m/>
    <d v="2026-09-30T00:00:00"/>
    <s v="10"/>
    <s v="U"/>
    <x v="8"/>
    <x v="8"/>
    <n v="127"/>
    <s v="Before-Tax"/>
    <s v="Calculated"/>
    <n v="0"/>
    <s v="N"/>
    <n v="4426.29"/>
  </r>
  <r>
    <m/>
    <m/>
    <m/>
    <m/>
    <m/>
    <m/>
    <d v="2026-09-30T00:00:00"/>
    <s v="31"/>
    <s v="OLTD11"/>
    <x v="9"/>
    <x v="9"/>
    <n v="17.18"/>
    <s v="After-Tax"/>
    <s v="Calculated"/>
    <n v="0"/>
    <s v="N"/>
    <n v="4426.29"/>
  </r>
  <r>
    <m/>
    <m/>
    <m/>
    <m/>
    <m/>
    <m/>
    <d v="2026-09-30T00:00:00"/>
    <s v="7Z"/>
    <s v="PER3SA"/>
    <x v="12"/>
    <x v="12"/>
    <n v="221.31"/>
    <s v="Before-Tax"/>
    <s v="Calculated"/>
    <n v="0"/>
    <s v="N"/>
    <n v="4426.29"/>
  </r>
  <r>
    <m/>
    <m/>
    <m/>
    <m/>
    <m/>
    <m/>
    <d v="2026-09-30T00:00:00"/>
    <s v="7Z"/>
    <s v="PER3SA"/>
    <x v="12"/>
    <x v="12"/>
    <n v="246.99"/>
    <s v="Nontaxable"/>
    <s v="Calculated"/>
    <n v="0"/>
    <s v="N"/>
    <n v="4426.29"/>
  </r>
  <r>
    <m/>
    <m/>
    <m/>
    <m/>
    <m/>
    <m/>
    <d v="2026-09-30T00:00:00"/>
    <s v="00"/>
    <m/>
    <x v="0"/>
    <x v="0"/>
    <n v="21.78"/>
    <s v="After-Tax"/>
    <s v="Calculated"/>
    <n v="0"/>
    <s v="N"/>
    <n v="4010.29"/>
  </r>
  <r>
    <m/>
    <m/>
    <m/>
    <m/>
    <m/>
    <m/>
    <d v="2026-09-30T00:00:00"/>
    <s v="00"/>
    <m/>
    <x v="21"/>
    <x v="21"/>
    <n v="10"/>
    <s v="After-Tax"/>
    <s v="Calculated"/>
    <n v="0"/>
    <s v="N"/>
    <n v="4010.29"/>
  </r>
  <r>
    <m/>
    <m/>
    <m/>
    <m/>
    <m/>
    <m/>
    <d v="2026-09-30T00:00:00"/>
    <s v="00"/>
    <m/>
    <x v="2"/>
    <x v="2"/>
    <n v="11.15"/>
    <s v="After-Tax"/>
    <s v="Calculated"/>
    <n v="0"/>
    <s v="N"/>
    <n v="4010.29"/>
  </r>
  <r>
    <m/>
    <m/>
    <m/>
    <m/>
    <m/>
    <m/>
    <d v="2026-09-30T00:00:00"/>
    <s v="00"/>
    <m/>
    <x v="3"/>
    <x v="3"/>
    <n v="10.59"/>
    <s v="After-Tax"/>
    <s v="Calculated"/>
    <n v="0"/>
    <s v="N"/>
    <n v="4010.29"/>
  </r>
  <r>
    <m/>
    <m/>
    <m/>
    <m/>
    <m/>
    <m/>
    <d v="2026-09-30T00:00:00"/>
    <s v="00"/>
    <m/>
    <x v="7"/>
    <x v="7"/>
    <n v="11.15"/>
    <s v="Nontaxable"/>
    <s v="Calculated"/>
    <n v="0"/>
    <s v="N"/>
    <n v="4010.29"/>
  </r>
  <r>
    <m/>
    <m/>
    <m/>
    <m/>
    <m/>
    <m/>
    <d v="2026-09-30T00:00:00"/>
    <s v="00"/>
    <m/>
    <x v="6"/>
    <x v="6"/>
    <n v="12.95"/>
    <s v="Nontaxable"/>
    <s v="Calculated"/>
    <n v="0"/>
    <s v="N"/>
    <n v="4010.29"/>
  </r>
  <r>
    <m/>
    <m/>
    <m/>
    <m/>
    <m/>
    <m/>
    <d v="2026-09-30T00:00:00"/>
    <s v="00"/>
    <m/>
    <x v="4"/>
    <x v="4"/>
    <n v="5.21"/>
    <s v="Nontaxable"/>
    <s v="Calculated"/>
    <n v="0"/>
    <s v="N"/>
    <n v="4010.29"/>
  </r>
  <r>
    <m/>
    <m/>
    <m/>
    <m/>
    <m/>
    <m/>
    <d v="2026-09-30T00:00:00"/>
    <s v="00"/>
    <m/>
    <x v="5"/>
    <x v="5"/>
    <n v="16.54"/>
    <s v="Nontaxable"/>
    <s v="Calculated"/>
    <n v="0"/>
    <s v="N"/>
    <n v="4010.29"/>
  </r>
  <r>
    <m/>
    <m/>
    <m/>
    <m/>
    <m/>
    <m/>
    <d v="2026-09-30T00:00:00"/>
    <s v="10"/>
    <s v="UH"/>
    <x v="25"/>
    <x v="25"/>
    <n v="28.5"/>
    <s v="Before-Tax"/>
    <s v="Calculated"/>
    <n v="0"/>
    <s v="N"/>
    <n v="4010.29"/>
  </r>
  <r>
    <m/>
    <m/>
    <m/>
    <m/>
    <m/>
    <m/>
    <d v="2026-09-30T00:00:00"/>
    <s v="49"/>
    <s v="SAV02"/>
    <x v="11"/>
    <x v="11"/>
    <n v="120.31"/>
    <s v="Before-Tax"/>
    <s v="Calculated"/>
    <n v="0"/>
    <s v="N"/>
    <n v="4010.29"/>
  </r>
  <r>
    <m/>
    <m/>
    <m/>
    <m/>
    <m/>
    <m/>
    <d v="2026-09-30T00:00:00"/>
    <s v="7X"/>
    <s v="SBRP1"/>
    <x v="10"/>
    <x v="10"/>
    <n v="200.51"/>
    <s v="Before-Tax"/>
    <s v="Calculated"/>
    <n v="0"/>
    <s v="N"/>
    <n v="4010.29"/>
  </r>
  <r>
    <m/>
    <m/>
    <m/>
    <m/>
    <m/>
    <m/>
    <d v="2026-09-30T00:00:00"/>
    <s v="7X"/>
    <s v="SBRP1"/>
    <x v="10"/>
    <x v="10"/>
    <n v="200.51"/>
    <s v="Nontaxable"/>
    <s v="Calculated"/>
    <n v="0"/>
    <s v="N"/>
    <n v="4010.29"/>
  </r>
  <r>
    <m/>
    <m/>
    <m/>
    <m/>
    <m/>
    <m/>
    <d v="2026-09-30T00:00:00"/>
    <s v="00"/>
    <m/>
    <x v="2"/>
    <x v="2"/>
    <n v="7.59"/>
    <s v="After-Tax"/>
    <s v="Calculated"/>
    <n v="0"/>
    <s v="N"/>
    <n v="1062.75"/>
  </r>
  <r>
    <m/>
    <m/>
    <m/>
    <m/>
    <m/>
    <m/>
    <d v="2026-09-30T00:00:00"/>
    <s v="00"/>
    <m/>
    <x v="0"/>
    <x v="0"/>
    <n v="5.77"/>
    <s v="After-Tax"/>
    <s v="Calculated"/>
    <n v="0"/>
    <s v="N"/>
    <n v="1062.75"/>
  </r>
  <r>
    <m/>
    <m/>
    <m/>
    <m/>
    <m/>
    <m/>
    <d v="2026-09-30T00:00:00"/>
    <s v="00"/>
    <m/>
    <x v="3"/>
    <x v="3"/>
    <n v="2.81"/>
    <s v="After-Tax"/>
    <s v="Calculated"/>
    <n v="0"/>
    <s v="N"/>
    <n v="1062.75"/>
  </r>
  <r>
    <m/>
    <m/>
    <m/>
    <m/>
    <m/>
    <m/>
    <d v="2026-09-30T00:00:00"/>
    <s v="00"/>
    <m/>
    <x v="5"/>
    <x v="5"/>
    <n v="11.26"/>
    <s v="Nontaxable"/>
    <s v="Calculated"/>
    <n v="0"/>
    <s v="N"/>
    <n v="1062.75"/>
  </r>
  <r>
    <m/>
    <m/>
    <m/>
    <m/>
    <m/>
    <m/>
    <d v="2026-09-30T00:00:00"/>
    <s v="00"/>
    <m/>
    <x v="6"/>
    <x v="6"/>
    <n v="3.43"/>
    <s v="Nontaxable"/>
    <s v="Calculated"/>
    <n v="0"/>
    <s v="N"/>
    <n v="1062.75"/>
  </r>
  <r>
    <m/>
    <m/>
    <m/>
    <m/>
    <m/>
    <m/>
    <d v="2026-09-30T00:00:00"/>
    <s v="00"/>
    <m/>
    <x v="7"/>
    <x v="7"/>
    <n v="7.59"/>
    <s v="Nontaxable"/>
    <s v="Calculated"/>
    <n v="0"/>
    <s v="N"/>
    <n v="1062.75"/>
  </r>
  <r>
    <m/>
    <m/>
    <m/>
    <m/>
    <m/>
    <m/>
    <d v="2026-09-30T00:00:00"/>
    <s v="7Z"/>
    <s v="PER2"/>
    <x v="15"/>
    <x v="15"/>
    <n v="57.18"/>
    <s v="Before-Tax"/>
    <s v="Calculated"/>
    <n v="0"/>
    <s v="N"/>
    <n v="1062.75"/>
  </r>
  <r>
    <m/>
    <m/>
    <m/>
    <m/>
    <m/>
    <m/>
    <d v="2026-09-30T00:00:00"/>
    <s v="7Z"/>
    <s v="PER2"/>
    <x v="15"/>
    <x v="15"/>
    <n v="59.3"/>
    <s v="Nontaxable"/>
    <s v="Calculated"/>
    <n v="0"/>
    <s v="N"/>
    <n v="1062.75"/>
  </r>
  <r>
    <m/>
    <m/>
    <m/>
    <m/>
    <m/>
    <m/>
    <d v="2026-09-30T00:00:00"/>
    <s v="00"/>
    <m/>
    <x v="3"/>
    <x v="3"/>
    <n v="10.48"/>
    <s v="After-Tax"/>
    <s v="Calculated"/>
    <n v="0"/>
    <s v="N"/>
    <n v="3968.75"/>
  </r>
  <r>
    <m/>
    <m/>
    <m/>
    <m/>
    <m/>
    <m/>
    <d v="2026-09-30T00:00:00"/>
    <s v="00"/>
    <m/>
    <x v="0"/>
    <x v="0"/>
    <n v="21.55"/>
    <s v="After-Tax"/>
    <s v="Calculated"/>
    <n v="0"/>
    <s v="N"/>
    <n v="3968.75"/>
  </r>
  <r>
    <m/>
    <m/>
    <m/>
    <m/>
    <m/>
    <m/>
    <d v="2026-09-30T00:00:00"/>
    <s v="00"/>
    <m/>
    <x v="1"/>
    <x v="1"/>
    <n v="57.42"/>
    <s v="After-Tax"/>
    <s v="Calculated"/>
    <n v="0"/>
    <s v="N"/>
    <n v="3968.75"/>
  </r>
  <r>
    <m/>
    <m/>
    <m/>
    <m/>
    <m/>
    <m/>
    <d v="2026-09-30T00:00:00"/>
    <s v="00"/>
    <m/>
    <x v="2"/>
    <x v="2"/>
    <n v="11.15"/>
    <s v="After-Tax"/>
    <s v="Calculated"/>
    <n v="0"/>
    <s v="N"/>
    <n v="3968.75"/>
  </r>
  <r>
    <m/>
    <m/>
    <m/>
    <m/>
    <m/>
    <m/>
    <d v="2026-09-30T00:00:00"/>
    <s v="00"/>
    <m/>
    <x v="13"/>
    <x v="13"/>
    <n v="119.7"/>
    <s v="After-Tax"/>
    <s v="Calculated"/>
    <n v="0"/>
    <s v="N"/>
    <n v="3968.75"/>
  </r>
  <r>
    <m/>
    <m/>
    <m/>
    <m/>
    <m/>
    <m/>
    <d v="2026-09-30T00:00:00"/>
    <s v="00"/>
    <m/>
    <x v="6"/>
    <x v="6"/>
    <n v="12.82"/>
    <s v="Nontaxable"/>
    <s v="Calculated"/>
    <n v="0"/>
    <s v="N"/>
    <n v="3968.75"/>
  </r>
  <r>
    <m/>
    <m/>
    <m/>
    <m/>
    <m/>
    <m/>
    <d v="2026-09-30T00:00:00"/>
    <s v="00"/>
    <m/>
    <x v="7"/>
    <x v="7"/>
    <n v="11.15"/>
    <s v="Nontaxable"/>
    <s v="Calculated"/>
    <n v="0"/>
    <s v="N"/>
    <n v="3968.75"/>
  </r>
  <r>
    <m/>
    <m/>
    <m/>
    <m/>
    <m/>
    <m/>
    <d v="2026-09-30T00:00:00"/>
    <s v="00"/>
    <m/>
    <x v="5"/>
    <x v="5"/>
    <n v="16.54"/>
    <s v="Nontaxable"/>
    <s v="Calculated"/>
    <n v="0"/>
    <s v="N"/>
    <n v="3968.75"/>
  </r>
  <r>
    <m/>
    <m/>
    <m/>
    <m/>
    <m/>
    <m/>
    <d v="2026-09-30T00:00:00"/>
    <s v="00"/>
    <m/>
    <x v="4"/>
    <x v="4"/>
    <n v="5.16"/>
    <s v="Nontaxable"/>
    <s v="Calculated"/>
    <n v="0"/>
    <s v="N"/>
    <n v="3968.75"/>
  </r>
  <r>
    <m/>
    <m/>
    <m/>
    <m/>
    <m/>
    <m/>
    <d v="2026-09-30T00:00:00"/>
    <s v="10"/>
    <s v="U"/>
    <x v="8"/>
    <x v="8"/>
    <n v="72.5"/>
    <s v="Before-Tax"/>
    <s v="Calculated"/>
    <n v="0"/>
    <s v="N"/>
    <n v="3968.75"/>
  </r>
  <r>
    <m/>
    <m/>
    <m/>
    <m/>
    <m/>
    <m/>
    <d v="2026-09-30T00:00:00"/>
    <s v="31"/>
    <s v="OLTD11"/>
    <x v="9"/>
    <x v="9"/>
    <n v="14.76"/>
    <s v="After-Tax"/>
    <s v="Calculated"/>
    <n v="0"/>
    <s v="N"/>
    <n v="3968.75"/>
  </r>
  <r>
    <m/>
    <m/>
    <m/>
    <m/>
    <m/>
    <m/>
    <d v="2026-09-30T00:00:00"/>
    <s v="49"/>
    <s v="SAV02"/>
    <x v="11"/>
    <x v="11"/>
    <n v="119.06"/>
    <s v="Before-Tax"/>
    <s v="Calculated"/>
    <n v="0"/>
    <s v="N"/>
    <n v="3968.75"/>
  </r>
  <r>
    <m/>
    <m/>
    <m/>
    <m/>
    <m/>
    <m/>
    <d v="2026-09-30T00:00:00"/>
    <s v="7Y"/>
    <s v="TRS2"/>
    <x v="33"/>
    <x v="33"/>
    <n v="299.24"/>
    <s v="Before-Tax"/>
    <s v="Calculated"/>
    <n v="0"/>
    <s v="N"/>
    <n v="3968.75"/>
  </r>
  <r>
    <m/>
    <m/>
    <m/>
    <m/>
    <m/>
    <m/>
    <d v="2026-09-30T00:00:00"/>
    <s v="7Y"/>
    <s v="TRS2"/>
    <x v="33"/>
    <x v="33"/>
    <n v="307.18"/>
    <s v="Nontaxable"/>
    <s v="Calculated"/>
    <n v="0"/>
    <s v="N"/>
    <n v="3968.75"/>
  </r>
  <r>
    <m/>
    <m/>
    <m/>
    <m/>
    <m/>
    <m/>
    <d v="2026-09-30T00:00:00"/>
    <s v="00"/>
    <m/>
    <x v="3"/>
    <x v="3"/>
    <n v="9.8800000000000008"/>
    <s v="After-Tax"/>
    <s v="Calculated"/>
    <n v="0"/>
    <s v="N"/>
    <n v="3741.42"/>
  </r>
  <r>
    <m/>
    <m/>
    <m/>
    <m/>
    <m/>
    <m/>
    <d v="2026-09-30T00:00:00"/>
    <s v="00"/>
    <m/>
    <x v="2"/>
    <x v="2"/>
    <n v="11.15"/>
    <s v="After-Tax"/>
    <s v="Calculated"/>
    <n v="0"/>
    <s v="N"/>
    <n v="3741.42"/>
  </r>
  <r>
    <m/>
    <m/>
    <m/>
    <m/>
    <m/>
    <m/>
    <d v="2026-09-30T00:00:00"/>
    <s v="00"/>
    <m/>
    <x v="17"/>
    <x v="17"/>
    <n v="39.770000000000003"/>
    <s v="After-Tax"/>
    <s v="Calculated"/>
    <n v="0"/>
    <s v="N"/>
    <n v="3741.42"/>
  </r>
  <r>
    <m/>
    <m/>
    <m/>
    <m/>
    <m/>
    <m/>
    <d v="2026-09-30T00:00:00"/>
    <s v="00"/>
    <m/>
    <x v="0"/>
    <x v="0"/>
    <n v="20.32"/>
    <s v="After-Tax"/>
    <s v="Calculated"/>
    <n v="0"/>
    <s v="N"/>
    <n v="3741.42"/>
  </r>
  <r>
    <m/>
    <m/>
    <m/>
    <m/>
    <m/>
    <m/>
    <d v="2026-09-30T00:00:00"/>
    <s v="00"/>
    <m/>
    <x v="13"/>
    <x v="13"/>
    <n v="1.76"/>
    <s v="After-Tax"/>
    <s v="Calculated"/>
    <n v="0"/>
    <s v="N"/>
    <n v="3741.42"/>
  </r>
  <r>
    <m/>
    <m/>
    <m/>
    <m/>
    <m/>
    <m/>
    <d v="2026-09-30T00:00:00"/>
    <s v="00"/>
    <m/>
    <x v="6"/>
    <x v="6"/>
    <n v="12.08"/>
    <s v="Nontaxable"/>
    <s v="Calculated"/>
    <n v="0"/>
    <s v="N"/>
    <n v="3741.42"/>
  </r>
  <r>
    <m/>
    <m/>
    <m/>
    <m/>
    <m/>
    <m/>
    <d v="2026-09-30T00:00:00"/>
    <s v="00"/>
    <m/>
    <x v="7"/>
    <x v="7"/>
    <n v="11.15"/>
    <s v="Nontaxable"/>
    <s v="Calculated"/>
    <n v="0"/>
    <s v="N"/>
    <n v="3741.42"/>
  </r>
  <r>
    <m/>
    <m/>
    <m/>
    <m/>
    <m/>
    <m/>
    <d v="2026-09-30T00:00:00"/>
    <s v="00"/>
    <m/>
    <x v="5"/>
    <x v="5"/>
    <n v="16.54"/>
    <s v="Nontaxable"/>
    <s v="Calculated"/>
    <n v="0"/>
    <s v="N"/>
    <n v="3741.42"/>
  </r>
  <r>
    <m/>
    <m/>
    <m/>
    <m/>
    <m/>
    <m/>
    <d v="2026-09-30T00:00:00"/>
    <s v="10"/>
    <s v="UH"/>
    <x v="25"/>
    <x v="25"/>
    <n v="28.5"/>
    <s v="Before-Tax"/>
    <s v="Calculated"/>
    <n v="0"/>
    <s v="N"/>
    <n v="3741.42"/>
  </r>
  <r>
    <m/>
    <m/>
    <m/>
    <m/>
    <m/>
    <m/>
    <d v="2026-09-30T00:00:00"/>
    <s v="31"/>
    <s v="OLTD18"/>
    <x v="9"/>
    <x v="9"/>
    <n v="8.3800000000000008"/>
    <s v="After-Tax"/>
    <s v="Calculated"/>
    <n v="0"/>
    <s v="N"/>
    <n v="3741.42"/>
  </r>
  <r>
    <m/>
    <m/>
    <m/>
    <m/>
    <m/>
    <m/>
    <d v="2026-09-30T00:00:00"/>
    <s v="7Z"/>
    <s v="PER3IA"/>
    <x v="28"/>
    <x v="28"/>
    <n v="187.07"/>
    <s v="Before-Tax"/>
    <s v="Calculated"/>
    <n v="0"/>
    <s v="N"/>
    <n v="3741.42"/>
  </r>
  <r>
    <m/>
    <m/>
    <m/>
    <m/>
    <m/>
    <m/>
    <d v="2026-09-30T00:00:00"/>
    <s v="7Z"/>
    <s v="PER3IA"/>
    <x v="28"/>
    <x v="28"/>
    <n v="208.77"/>
    <s v="Nontaxable"/>
    <s v="Calculated"/>
    <n v="0"/>
    <s v="N"/>
    <n v="3741.42"/>
  </r>
  <r>
    <m/>
    <m/>
    <m/>
    <m/>
    <m/>
    <m/>
    <d v="2026-09-30T00:00:00"/>
    <s v="00"/>
    <m/>
    <x v="17"/>
    <x v="17"/>
    <n v="39.770000000000003"/>
    <s v="After-Tax"/>
    <s v="Calculated"/>
    <n v="0"/>
    <s v="N"/>
    <n v="3545.21"/>
  </r>
  <r>
    <m/>
    <m/>
    <m/>
    <m/>
    <m/>
    <m/>
    <d v="2026-09-30T00:00:00"/>
    <s v="00"/>
    <m/>
    <x v="2"/>
    <x v="2"/>
    <n v="11.15"/>
    <s v="After-Tax"/>
    <s v="Calculated"/>
    <n v="0"/>
    <s v="N"/>
    <n v="3545.21"/>
  </r>
  <r>
    <m/>
    <m/>
    <m/>
    <m/>
    <m/>
    <m/>
    <d v="2026-09-30T00:00:00"/>
    <s v="00"/>
    <m/>
    <x v="3"/>
    <x v="3"/>
    <n v="9.36"/>
    <s v="After-Tax"/>
    <s v="Calculated"/>
    <n v="0"/>
    <s v="N"/>
    <n v="3545.21"/>
  </r>
  <r>
    <m/>
    <m/>
    <m/>
    <m/>
    <m/>
    <m/>
    <d v="2026-09-30T00:00:00"/>
    <s v="00"/>
    <m/>
    <x v="0"/>
    <x v="0"/>
    <n v="19.25"/>
    <s v="After-Tax"/>
    <s v="Calculated"/>
    <n v="0"/>
    <s v="N"/>
    <n v="3545.21"/>
  </r>
  <r>
    <m/>
    <m/>
    <m/>
    <m/>
    <m/>
    <m/>
    <d v="2026-09-30T00:00:00"/>
    <s v="00"/>
    <m/>
    <x v="5"/>
    <x v="5"/>
    <n v="16.54"/>
    <s v="Nontaxable"/>
    <s v="Calculated"/>
    <n v="0"/>
    <s v="N"/>
    <n v="3545.21"/>
  </r>
  <r>
    <m/>
    <m/>
    <m/>
    <m/>
    <m/>
    <m/>
    <d v="2026-09-30T00:00:00"/>
    <s v="00"/>
    <m/>
    <x v="6"/>
    <x v="6"/>
    <n v="11.45"/>
    <s v="Nontaxable"/>
    <s v="Calculated"/>
    <n v="0"/>
    <s v="N"/>
    <n v="3545.21"/>
  </r>
  <r>
    <m/>
    <m/>
    <m/>
    <m/>
    <m/>
    <m/>
    <d v="2026-09-30T00:00:00"/>
    <s v="00"/>
    <m/>
    <x v="7"/>
    <x v="7"/>
    <n v="11.15"/>
    <s v="Nontaxable"/>
    <s v="Calculated"/>
    <n v="0"/>
    <s v="N"/>
    <n v="3545.21"/>
  </r>
  <r>
    <m/>
    <m/>
    <m/>
    <m/>
    <m/>
    <m/>
    <d v="2026-09-30T00:00:00"/>
    <s v="10"/>
    <s v="U"/>
    <x v="8"/>
    <x v="8"/>
    <n v="72.5"/>
    <s v="Before-Tax"/>
    <s v="Calculated"/>
    <n v="0"/>
    <s v="N"/>
    <n v="3545.21"/>
  </r>
  <r>
    <m/>
    <m/>
    <m/>
    <m/>
    <m/>
    <m/>
    <d v="2026-09-30T00:00:00"/>
    <s v="7Z"/>
    <s v="PER2"/>
    <x v="15"/>
    <x v="15"/>
    <n v="190.73"/>
    <s v="Before-Tax"/>
    <s v="Calculated"/>
    <n v="0"/>
    <s v="N"/>
    <n v="3545.21"/>
  </r>
  <r>
    <m/>
    <m/>
    <m/>
    <m/>
    <m/>
    <m/>
    <d v="2026-09-30T00:00:00"/>
    <s v="7Z"/>
    <s v="PER2"/>
    <x v="15"/>
    <x v="15"/>
    <n v="197.82"/>
    <s v="Nontaxable"/>
    <s v="Calculated"/>
    <n v="0"/>
    <s v="N"/>
    <n v="3545.21"/>
  </r>
  <r>
    <m/>
    <m/>
    <m/>
    <m/>
    <m/>
    <m/>
    <d v="2026-09-30T00:00:00"/>
    <s v="00"/>
    <m/>
    <x v="2"/>
    <x v="2"/>
    <n v="11.15"/>
    <s v="After-Tax"/>
    <s v="Calculated"/>
    <n v="0"/>
    <s v="N"/>
    <n v="4404.8"/>
  </r>
  <r>
    <m/>
    <m/>
    <m/>
    <m/>
    <m/>
    <m/>
    <d v="2026-09-30T00:00:00"/>
    <s v="00"/>
    <m/>
    <x v="3"/>
    <x v="3"/>
    <n v="11.63"/>
    <s v="After-Tax"/>
    <s v="Calculated"/>
    <n v="0"/>
    <s v="N"/>
    <n v="4404.8"/>
  </r>
  <r>
    <m/>
    <m/>
    <m/>
    <m/>
    <m/>
    <m/>
    <d v="2026-09-30T00:00:00"/>
    <s v="00"/>
    <m/>
    <x v="0"/>
    <x v="0"/>
    <n v="23.92"/>
    <s v="After-Tax"/>
    <s v="Calculated"/>
    <n v="0"/>
    <s v="N"/>
    <n v="4404.8"/>
  </r>
  <r>
    <m/>
    <m/>
    <m/>
    <m/>
    <m/>
    <m/>
    <d v="2026-09-30T00:00:00"/>
    <s v="00"/>
    <m/>
    <x v="31"/>
    <x v="31"/>
    <n v="66.069999999999993"/>
    <s v="After-Tax"/>
    <s v="Calculated"/>
    <n v="0"/>
    <s v="N"/>
    <n v="4404.8"/>
  </r>
  <r>
    <m/>
    <m/>
    <m/>
    <m/>
    <m/>
    <m/>
    <d v="2026-09-30T00:00:00"/>
    <s v="00"/>
    <m/>
    <x v="40"/>
    <x v="40"/>
    <n v="56.33"/>
    <s v="Before-Tax"/>
    <s v="Calculated"/>
    <n v="0"/>
    <s v="N"/>
    <n v="4404.8"/>
  </r>
  <r>
    <m/>
    <m/>
    <m/>
    <m/>
    <m/>
    <m/>
    <d v="2026-09-30T00:00:00"/>
    <s v="00"/>
    <m/>
    <x v="5"/>
    <x v="5"/>
    <n v="16.54"/>
    <s v="Nontaxable"/>
    <s v="Calculated"/>
    <n v="0"/>
    <s v="N"/>
    <n v="4404.8"/>
  </r>
  <r>
    <m/>
    <m/>
    <m/>
    <m/>
    <m/>
    <m/>
    <d v="2026-09-30T00:00:00"/>
    <s v="00"/>
    <m/>
    <x v="7"/>
    <x v="7"/>
    <n v="11.15"/>
    <s v="Nontaxable"/>
    <s v="Calculated"/>
    <n v="0"/>
    <s v="N"/>
    <n v="4404.8"/>
  </r>
  <r>
    <m/>
    <m/>
    <m/>
    <m/>
    <m/>
    <m/>
    <d v="2026-09-30T00:00:00"/>
    <s v="00"/>
    <m/>
    <x v="6"/>
    <x v="6"/>
    <n v="14.23"/>
    <s v="Nontaxable"/>
    <s v="Calculated"/>
    <n v="0"/>
    <s v="N"/>
    <n v="4404.8"/>
  </r>
  <r>
    <m/>
    <m/>
    <m/>
    <m/>
    <m/>
    <m/>
    <d v="2026-09-30T00:00:00"/>
    <s v="49"/>
    <s v="SAV02"/>
    <x v="11"/>
    <x v="11"/>
    <n v="132.13999999999999"/>
    <s v="Before-Tax"/>
    <s v="Calculated"/>
    <n v="0"/>
    <s v="N"/>
    <n v="4404.8"/>
  </r>
  <r>
    <m/>
    <m/>
    <m/>
    <m/>
    <m/>
    <m/>
    <d v="2026-09-30T00:00:00"/>
    <s v="7Z"/>
    <s v="PER2"/>
    <x v="15"/>
    <x v="15"/>
    <n v="236.98"/>
    <s v="Before-Tax"/>
    <s v="Calculated"/>
    <n v="0"/>
    <s v="N"/>
    <n v="4404.8"/>
  </r>
  <r>
    <m/>
    <m/>
    <m/>
    <m/>
    <m/>
    <m/>
    <d v="2026-09-30T00:00:00"/>
    <s v="7Z"/>
    <s v="PER2"/>
    <x v="15"/>
    <x v="15"/>
    <n v="245.79"/>
    <s v="Nontaxable"/>
    <s v="Calculated"/>
    <n v="0"/>
    <s v="N"/>
    <n v="4404.8"/>
  </r>
  <r>
    <m/>
    <m/>
    <m/>
    <m/>
    <m/>
    <m/>
    <d v="2026-09-30T00:00:00"/>
    <s v="00"/>
    <m/>
    <x v="3"/>
    <x v="3"/>
    <n v="8.61"/>
    <s v="After-Tax"/>
    <s v="Calculated"/>
    <n v="0"/>
    <s v="N"/>
    <n v="3261.63"/>
  </r>
  <r>
    <m/>
    <m/>
    <m/>
    <m/>
    <m/>
    <m/>
    <d v="2026-09-30T00:00:00"/>
    <s v="00"/>
    <m/>
    <x v="0"/>
    <x v="0"/>
    <n v="17.71"/>
    <s v="After-Tax"/>
    <s v="Calculated"/>
    <n v="0"/>
    <s v="N"/>
    <n v="3261.63"/>
  </r>
  <r>
    <m/>
    <m/>
    <m/>
    <m/>
    <m/>
    <m/>
    <d v="2026-09-30T00:00:00"/>
    <s v="00"/>
    <m/>
    <x v="29"/>
    <x v="29"/>
    <n v="13.09"/>
    <s v="After-Tax"/>
    <s v="Calculated"/>
    <n v="0"/>
    <s v="N"/>
    <n v="3261.63"/>
  </r>
  <r>
    <m/>
    <m/>
    <m/>
    <m/>
    <m/>
    <m/>
    <d v="2026-09-30T00:00:00"/>
    <s v="00"/>
    <m/>
    <x v="2"/>
    <x v="2"/>
    <n v="11.15"/>
    <s v="After-Tax"/>
    <s v="Calculated"/>
    <n v="0"/>
    <s v="N"/>
    <n v="3261.63"/>
  </r>
  <r>
    <m/>
    <m/>
    <m/>
    <m/>
    <m/>
    <m/>
    <d v="2026-09-30T00:00:00"/>
    <s v="00"/>
    <m/>
    <x v="13"/>
    <x v="13"/>
    <n v="10.37"/>
    <s v="After-Tax"/>
    <s v="Calculated"/>
    <n v="0"/>
    <s v="N"/>
    <n v="3261.63"/>
  </r>
  <r>
    <m/>
    <m/>
    <m/>
    <m/>
    <m/>
    <m/>
    <d v="2026-09-30T00:00:00"/>
    <s v="00"/>
    <m/>
    <x v="6"/>
    <x v="6"/>
    <n v="10.54"/>
    <s v="Nontaxable"/>
    <s v="Calculated"/>
    <n v="0"/>
    <s v="N"/>
    <n v="3261.63"/>
  </r>
  <r>
    <m/>
    <m/>
    <m/>
    <m/>
    <m/>
    <m/>
    <d v="2026-09-30T00:00:00"/>
    <s v="00"/>
    <m/>
    <x v="7"/>
    <x v="7"/>
    <n v="11.15"/>
    <s v="Nontaxable"/>
    <s v="Calculated"/>
    <n v="0"/>
    <s v="N"/>
    <n v="3261.63"/>
  </r>
  <r>
    <m/>
    <m/>
    <m/>
    <m/>
    <m/>
    <m/>
    <d v="2026-09-30T00:00:00"/>
    <s v="00"/>
    <m/>
    <x v="5"/>
    <x v="5"/>
    <n v="16.54"/>
    <s v="Nontaxable"/>
    <s v="Calculated"/>
    <n v="0"/>
    <s v="N"/>
    <n v="3261.63"/>
  </r>
  <r>
    <m/>
    <m/>
    <m/>
    <m/>
    <m/>
    <m/>
    <d v="2026-09-30T00:00:00"/>
    <s v="10"/>
    <s v="U"/>
    <x v="8"/>
    <x v="8"/>
    <n v="145"/>
    <s v="Before-Tax"/>
    <s v="Calculated"/>
    <n v="0"/>
    <s v="N"/>
    <n v="3261.63"/>
  </r>
  <r>
    <m/>
    <m/>
    <m/>
    <m/>
    <m/>
    <m/>
    <d v="2026-09-30T00:00:00"/>
    <s v="31"/>
    <s v="OLTD11"/>
    <x v="9"/>
    <x v="9"/>
    <n v="12.72"/>
    <s v="After-Tax"/>
    <s v="Calculated"/>
    <n v="0"/>
    <s v="N"/>
    <n v="3261.63"/>
  </r>
  <r>
    <m/>
    <m/>
    <m/>
    <m/>
    <m/>
    <m/>
    <d v="2026-09-30T00:00:00"/>
    <s v="7Z"/>
    <s v="PER3IA"/>
    <x v="28"/>
    <x v="28"/>
    <n v="163.08000000000001"/>
    <s v="Before-Tax"/>
    <s v="Calculated"/>
    <n v="0"/>
    <s v="N"/>
    <n v="3261.63"/>
  </r>
  <r>
    <m/>
    <m/>
    <m/>
    <m/>
    <m/>
    <m/>
    <d v="2026-09-30T00:00:00"/>
    <s v="7Z"/>
    <s v="PER3IA"/>
    <x v="28"/>
    <x v="28"/>
    <n v="182"/>
    <s v="Nontaxable"/>
    <s v="Calculated"/>
    <n v="0"/>
    <s v="N"/>
    <n v="3261.63"/>
  </r>
  <r>
    <m/>
    <m/>
    <m/>
    <m/>
    <m/>
    <m/>
    <d v="2026-09-30T00:00:00"/>
    <s v="00"/>
    <m/>
    <x v="2"/>
    <x v="2"/>
    <n v="1.1100000000000001"/>
    <s v="After-Tax"/>
    <s v="Calculated"/>
    <n v="0"/>
    <s v="N"/>
    <n v="449.6"/>
  </r>
  <r>
    <m/>
    <m/>
    <m/>
    <m/>
    <m/>
    <m/>
    <d v="2026-09-30T00:00:00"/>
    <s v="00"/>
    <m/>
    <x v="3"/>
    <x v="3"/>
    <n v="1.19"/>
    <s v="After-Tax"/>
    <s v="Calculated"/>
    <n v="0"/>
    <s v="N"/>
    <n v="449.6"/>
  </r>
  <r>
    <m/>
    <m/>
    <m/>
    <m/>
    <m/>
    <m/>
    <d v="2026-09-30T00:00:00"/>
    <s v="00"/>
    <m/>
    <x v="0"/>
    <x v="0"/>
    <n v="2.44"/>
    <s v="After-Tax"/>
    <s v="Calculated"/>
    <n v="0"/>
    <s v="N"/>
    <n v="449.6"/>
  </r>
  <r>
    <m/>
    <m/>
    <m/>
    <m/>
    <m/>
    <m/>
    <d v="2026-09-30T00:00:00"/>
    <s v="00"/>
    <m/>
    <x v="6"/>
    <x v="6"/>
    <n v="1.45"/>
    <s v="Nontaxable"/>
    <s v="Calculated"/>
    <n v="0"/>
    <s v="N"/>
    <n v="449.6"/>
  </r>
  <r>
    <m/>
    <m/>
    <m/>
    <m/>
    <m/>
    <m/>
    <d v="2026-09-30T00:00:00"/>
    <s v="00"/>
    <m/>
    <x v="7"/>
    <x v="7"/>
    <n v="1.1100000000000001"/>
    <s v="Nontaxable"/>
    <s v="Calculated"/>
    <n v="0"/>
    <s v="N"/>
    <n v="449.6"/>
  </r>
  <r>
    <m/>
    <m/>
    <m/>
    <m/>
    <m/>
    <m/>
    <d v="2026-09-30T00:00:00"/>
    <s v="00"/>
    <m/>
    <x v="5"/>
    <x v="5"/>
    <n v="1.65"/>
    <s v="Nontaxable"/>
    <s v="Calculated"/>
    <n v="0"/>
    <s v="N"/>
    <n v="449.6"/>
  </r>
  <r>
    <m/>
    <m/>
    <m/>
    <m/>
    <m/>
    <m/>
    <d v="2026-09-30T00:00:00"/>
    <s v="00"/>
    <m/>
    <x v="3"/>
    <x v="3"/>
    <n v="10.220000000000001"/>
    <s v="After-Tax"/>
    <s v="Calculated"/>
    <n v="0"/>
    <s v="N"/>
    <n v="3870.37"/>
  </r>
  <r>
    <m/>
    <m/>
    <m/>
    <m/>
    <m/>
    <m/>
    <d v="2026-09-30T00:00:00"/>
    <s v="00"/>
    <m/>
    <x v="2"/>
    <x v="2"/>
    <n v="11.15"/>
    <s v="After-Tax"/>
    <s v="Calculated"/>
    <n v="0"/>
    <s v="N"/>
    <n v="3870.37"/>
  </r>
  <r>
    <m/>
    <m/>
    <m/>
    <m/>
    <m/>
    <m/>
    <d v="2026-09-30T00:00:00"/>
    <s v="00"/>
    <m/>
    <x v="0"/>
    <x v="0"/>
    <n v="21.02"/>
    <s v="After-Tax"/>
    <s v="Calculated"/>
    <n v="0"/>
    <s v="N"/>
    <n v="3870.37"/>
  </r>
  <r>
    <m/>
    <m/>
    <m/>
    <m/>
    <m/>
    <m/>
    <d v="2026-09-30T00:00:00"/>
    <s v="00"/>
    <m/>
    <x v="6"/>
    <x v="6"/>
    <n v="12.5"/>
    <s v="Nontaxable"/>
    <s v="Calculated"/>
    <n v="0"/>
    <s v="N"/>
    <n v="3870.37"/>
  </r>
  <r>
    <m/>
    <m/>
    <m/>
    <m/>
    <m/>
    <m/>
    <d v="2026-09-30T00:00:00"/>
    <s v="00"/>
    <m/>
    <x v="7"/>
    <x v="7"/>
    <n v="11.15"/>
    <s v="Nontaxable"/>
    <s v="Calculated"/>
    <n v="0"/>
    <s v="N"/>
    <n v="3870.37"/>
  </r>
  <r>
    <m/>
    <m/>
    <m/>
    <m/>
    <m/>
    <m/>
    <d v="2026-09-30T00:00:00"/>
    <s v="00"/>
    <m/>
    <x v="4"/>
    <x v="4"/>
    <n v="5.03"/>
    <s v="Nontaxable"/>
    <s v="Calculated"/>
    <n v="0"/>
    <s v="N"/>
    <n v="3870.37"/>
  </r>
  <r>
    <m/>
    <m/>
    <m/>
    <m/>
    <m/>
    <m/>
    <d v="2026-09-30T00:00:00"/>
    <s v="00"/>
    <m/>
    <x v="5"/>
    <x v="5"/>
    <n v="16.54"/>
    <s v="Nontaxable"/>
    <s v="Calculated"/>
    <n v="0"/>
    <s v="N"/>
    <n v="3870.37"/>
  </r>
  <r>
    <m/>
    <m/>
    <m/>
    <m/>
    <m/>
    <m/>
    <d v="2026-09-30T00:00:00"/>
    <s v="10"/>
    <s v="U"/>
    <x v="8"/>
    <x v="8"/>
    <n v="72.5"/>
    <s v="Before-Tax"/>
    <s v="Calculated"/>
    <n v="0"/>
    <s v="N"/>
    <n v="3870.37"/>
  </r>
  <r>
    <m/>
    <m/>
    <m/>
    <m/>
    <m/>
    <m/>
    <d v="2026-09-30T00:00:00"/>
    <s v="49"/>
    <s v="SAV02"/>
    <x v="11"/>
    <x v="11"/>
    <n v="116.11"/>
    <s v="Before-Tax"/>
    <s v="Calculated"/>
    <n v="0"/>
    <s v="N"/>
    <n v="3870.37"/>
  </r>
  <r>
    <m/>
    <m/>
    <m/>
    <m/>
    <m/>
    <m/>
    <d v="2026-09-30T00:00:00"/>
    <s v="7X"/>
    <s v="SBRP3"/>
    <x v="10"/>
    <x v="10"/>
    <n v="387.04"/>
    <s v="Before-Tax"/>
    <s v="Calculated"/>
    <n v="0"/>
    <s v="N"/>
    <n v="3870.37"/>
  </r>
  <r>
    <m/>
    <m/>
    <m/>
    <m/>
    <m/>
    <m/>
    <d v="2026-09-30T00:00:00"/>
    <s v="7X"/>
    <s v="SBRP3"/>
    <x v="10"/>
    <x v="10"/>
    <n v="387.04"/>
    <s v="Nontaxable"/>
    <s v="Calculated"/>
    <n v="0"/>
    <s v="N"/>
    <n v="3870.37"/>
  </r>
  <r>
    <m/>
    <m/>
    <m/>
    <m/>
    <m/>
    <m/>
    <d v="2026-09-30T00:00:00"/>
    <s v="00"/>
    <m/>
    <x v="3"/>
    <x v="3"/>
    <n v="0.54"/>
    <s v="After-Tax"/>
    <s v="Calculated"/>
    <n v="0"/>
    <s v="N"/>
    <n v="205.56"/>
  </r>
  <r>
    <m/>
    <m/>
    <m/>
    <m/>
    <m/>
    <m/>
    <d v="2026-09-30T00:00:00"/>
    <s v="00"/>
    <m/>
    <x v="2"/>
    <x v="2"/>
    <n v="1.67"/>
    <s v="After-Tax"/>
    <s v="Calculated"/>
    <n v="0"/>
    <s v="N"/>
    <n v="205.56"/>
  </r>
  <r>
    <m/>
    <m/>
    <m/>
    <m/>
    <m/>
    <m/>
    <d v="2026-09-30T00:00:00"/>
    <s v="00"/>
    <m/>
    <x v="0"/>
    <x v="0"/>
    <n v="1.1200000000000001"/>
    <s v="After-Tax"/>
    <s v="Calculated"/>
    <n v="0"/>
    <s v="N"/>
    <n v="205.56"/>
  </r>
  <r>
    <m/>
    <m/>
    <m/>
    <m/>
    <m/>
    <m/>
    <d v="2026-09-30T00:00:00"/>
    <s v="00"/>
    <m/>
    <x v="6"/>
    <x v="6"/>
    <n v="0.66"/>
    <s v="Nontaxable"/>
    <s v="Calculated"/>
    <n v="0"/>
    <s v="N"/>
    <n v="205.56"/>
  </r>
  <r>
    <m/>
    <m/>
    <m/>
    <m/>
    <m/>
    <m/>
    <d v="2026-09-30T00:00:00"/>
    <s v="00"/>
    <m/>
    <x v="5"/>
    <x v="5"/>
    <n v="2.48"/>
    <s v="Nontaxable"/>
    <s v="Calculated"/>
    <n v="0"/>
    <s v="N"/>
    <n v="205.56"/>
  </r>
  <r>
    <m/>
    <m/>
    <m/>
    <m/>
    <m/>
    <m/>
    <d v="2026-09-30T00:00:00"/>
    <s v="00"/>
    <m/>
    <x v="7"/>
    <x v="7"/>
    <n v="1.67"/>
    <s v="Nontaxable"/>
    <s v="Calculated"/>
    <n v="0"/>
    <s v="N"/>
    <n v="205.56"/>
  </r>
  <r>
    <m/>
    <m/>
    <m/>
    <m/>
    <m/>
    <m/>
    <d v="2026-09-30T00:00:00"/>
    <s v="00"/>
    <m/>
    <x v="0"/>
    <x v="0"/>
    <n v="9.5399999999999991"/>
    <s v="After-Tax"/>
    <s v="Calculated"/>
    <n v="0"/>
    <s v="N"/>
    <n v="1756.24"/>
  </r>
  <r>
    <m/>
    <m/>
    <m/>
    <m/>
    <m/>
    <m/>
    <d v="2026-09-30T00:00:00"/>
    <s v="00"/>
    <m/>
    <x v="2"/>
    <x v="2"/>
    <n v="4.3499999999999996"/>
    <s v="After-Tax"/>
    <s v="Calculated"/>
    <n v="0"/>
    <s v="N"/>
    <n v="1756.24"/>
  </r>
  <r>
    <m/>
    <m/>
    <m/>
    <m/>
    <m/>
    <m/>
    <d v="2026-09-30T00:00:00"/>
    <s v="00"/>
    <m/>
    <x v="3"/>
    <x v="3"/>
    <n v="4.6399999999999997"/>
    <s v="After-Tax"/>
    <s v="Calculated"/>
    <n v="0"/>
    <s v="N"/>
    <n v="1756.24"/>
  </r>
  <r>
    <m/>
    <m/>
    <m/>
    <m/>
    <m/>
    <m/>
    <d v="2026-09-30T00:00:00"/>
    <s v="00"/>
    <m/>
    <x v="6"/>
    <x v="6"/>
    <n v="5.67"/>
    <s v="Nontaxable"/>
    <s v="Calculated"/>
    <n v="0"/>
    <s v="N"/>
    <n v="1756.24"/>
  </r>
  <r>
    <m/>
    <m/>
    <m/>
    <m/>
    <m/>
    <m/>
    <d v="2026-09-30T00:00:00"/>
    <s v="00"/>
    <m/>
    <x v="7"/>
    <x v="7"/>
    <n v="4.3499999999999996"/>
    <s v="Nontaxable"/>
    <s v="Calculated"/>
    <n v="0"/>
    <s v="N"/>
    <n v="1756.24"/>
  </r>
  <r>
    <m/>
    <m/>
    <m/>
    <m/>
    <m/>
    <m/>
    <d v="2026-09-30T00:00:00"/>
    <s v="00"/>
    <m/>
    <x v="5"/>
    <x v="5"/>
    <n v="6.45"/>
    <s v="Nontaxable"/>
    <s v="Calculated"/>
    <n v="0"/>
    <s v="N"/>
    <n v="1756.24"/>
  </r>
  <r>
    <m/>
    <m/>
    <m/>
    <m/>
    <m/>
    <m/>
    <d v="2026-09-30T00:00:00"/>
    <s v="31"/>
    <s v="OLTD11"/>
    <x v="9"/>
    <x v="9"/>
    <n v="3.48"/>
    <s v="After-Tax"/>
    <s v="Calculated"/>
    <n v="0"/>
    <s v="N"/>
    <n v="1756.24"/>
  </r>
  <r>
    <m/>
    <m/>
    <m/>
    <m/>
    <m/>
    <m/>
    <d v="2026-09-30T00:00:00"/>
    <s v="7Y"/>
    <s v="TRS3SC"/>
    <x v="39"/>
    <x v="39"/>
    <n v="105.37"/>
    <s v="Before-Tax"/>
    <s v="Calculated"/>
    <n v="0"/>
    <s v="N"/>
    <n v="1756.24"/>
  </r>
  <r>
    <m/>
    <m/>
    <m/>
    <m/>
    <m/>
    <m/>
    <d v="2026-09-30T00:00:00"/>
    <s v="7Y"/>
    <s v="TRS3SC"/>
    <x v="39"/>
    <x v="39"/>
    <n v="135.93"/>
    <s v="Nontaxable"/>
    <s v="Calculated"/>
    <n v="0"/>
    <s v="N"/>
    <n v="1756.24"/>
  </r>
  <r>
    <m/>
    <m/>
    <m/>
    <m/>
    <m/>
    <m/>
    <d v="2026-09-30T00:00:00"/>
    <s v="00"/>
    <m/>
    <x v="0"/>
    <x v="0"/>
    <n v="3.18"/>
    <s v="After-Tax"/>
    <s v="Calculated"/>
    <n v="0"/>
    <s v="N"/>
    <n v="585"/>
  </r>
  <r>
    <m/>
    <m/>
    <m/>
    <m/>
    <m/>
    <m/>
    <d v="2026-09-30T00:00:00"/>
    <s v="00"/>
    <m/>
    <x v="3"/>
    <x v="3"/>
    <n v="1.54"/>
    <s v="After-Tax"/>
    <s v="Calculated"/>
    <n v="0"/>
    <s v="N"/>
    <n v="585"/>
  </r>
  <r>
    <m/>
    <m/>
    <m/>
    <m/>
    <m/>
    <m/>
    <d v="2026-09-30T00:00:00"/>
    <s v="00"/>
    <m/>
    <x v="2"/>
    <x v="2"/>
    <n v="1.1599999999999999"/>
    <s v="After-Tax"/>
    <s v="Calculated"/>
    <n v="0"/>
    <s v="N"/>
    <n v="585"/>
  </r>
  <r>
    <m/>
    <m/>
    <m/>
    <m/>
    <m/>
    <m/>
    <d v="2026-09-30T00:00:00"/>
    <s v="00"/>
    <m/>
    <x v="7"/>
    <x v="7"/>
    <n v="1.1599999999999999"/>
    <s v="Nontaxable"/>
    <s v="Calculated"/>
    <n v="0"/>
    <s v="N"/>
    <n v="585"/>
  </r>
  <r>
    <m/>
    <m/>
    <m/>
    <m/>
    <m/>
    <m/>
    <d v="2026-09-30T00:00:00"/>
    <s v="00"/>
    <m/>
    <x v="6"/>
    <x v="6"/>
    <n v="1.89"/>
    <s v="Nontaxable"/>
    <s v="Calculated"/>
    <n v="0"/>
    <s v="N"/>
    <n v="585"/>
  </r>
  <r>
    <m/>
    <m/>
    <m/>
    <m/>
    <m/>
    <m/>
    <d v="2026-09-30T00:00:00"/>
    <s v="00"/>
    <m/>
    <x v="5"/>
    <x v="5"/>
    <n v="1.72"/>
    <s v="Nontaxable"/>
    <s v="Calculated"/>
    <n v="0"/>
    <s v="N"/>
    <n v="585"/>
  </r>
  <r>
    <m/>
    <m/>
    <m/>
    <m/>
    <m/>
    <m/>
    <d v="2026-09-30T00:00:00"/>
    <s v="00"/>
    <m/>
    <x v="3"/>
    <x v="3"/>
    <n v="12.46"/>
    <s v="After-Tax"/>
    <s v="Calculated"/>
    <n v="0"/>
    <s v="N"/>
    <n v="4721.59"/>
  </r>
  <r>
    <m/>
    <m/>
    <m/>
    <m/>
    <m/>
    <m/>
    <d v="2026-09-30T00:00:00"/>
    <s v="00"/>
    <m/>
    <x v="2"/>
    <x v="2"/>
    <n v="11.15"/>
    <s v="After-Tax"/>
    <s v="Calculated"/>
    <n v="0"/>
    <s v="N"/>
    <n v="4721.59"/>
  </r>
  <r>
    <m/>
    <m/>
    <m/>
    <m/>
    <m/>
    <m/>
    <d v="2026-09-30T00:00:00"/>
    <s v="00"/>
    <m/>
    <x v="1"/>
    <x v="1"/>
    <n v="57.42"/>
    <s v="After-Tax"/>
    <s v="Calculated"/>
    <n v="0"/>
    <s v="N"/>
    <n v="4721.59"/>
  </r>
  <r>
    <m/>
    <m/>
    <m/>
    <m/>
    <m/>
    <m/>
    <d v="2026-09-30T00:00:00"/>
    <s v="00"/>
    <m/>
    <x v="0"/>
    <x v="0"/>
    <n v="25.64"/>
    <s v="After-Tax"/>
    <s v="Calculated"/>
    <n v="0"/>
    <s v="N"/>
    <n v="4721.59"/>
  </r>
  <r>
    <m/>
    <m/>
    <m/>
    <m/>
    <m/>
    <m/>
    <d v="2026-09-30T00:00:00"/>
    <s v="00"/>
    <m/>
    <x v="7"/>
    <x v="7"/>
    <n v="11.15"/>
    <s v="Nontaxable"/>
    <s v="Calculated"/>
    <n v="0"/>
    <s v="N"/>
    <n v="4721.59"/>
  </r>
  <r>
    <m/>
    <m/>
    <m/>
    <m/>
    <m/>
    <m/>
    <d v="2026-09-30T00:00:00"/>
    <s v="00"/>
    <m/>
    <x v="6"/>
    <x v="6"/>
    <n v="15.25"/>
    <s v="Nontaxable"/>
    <s v="Calculated"/>
    <n v="0"/>
    <s v="N"/>
    <n v="4721.59"/>
  </r>
  <r>
    <m/>
    <m/>
    <m/>
    <m/>
    <m/>
    <m/>
    <d v="2026-09-30T00:00:00"/>
    <s v="00"/>
    <m/>
    <x v="5"/>
    <x v="5"/>
    <n v="16.54"/>
    <s v="Nontaxable"/>
    <s v="Calculated"/>
    <n v="0"/>
    <s v="N"/>
    <n v="4721.59"/>
  </r>
  <r>
    <m/>
    <m/>
    <m/>
    <m/>
    <m/>
    <m/>
    <d v="2026-09-30T00:00:00"/>
    <s v="00"/>
    <m/>
    <x v="4"/>
    <x v="4"/>
    <n v="6.14"/>
    <s v="Nontaxable"/>
    <s v="Calculated"/>
    <n v="0"/>
    <s v="N"/>
    <n v="4721.59"/>
  </r>
  <r>
    <m/>
    <m/>
    <m/>
    <m/>
    <m/>
    <m/>
    <d v="2026-09-30T00:00:00"/>
    <s v="10"/>
    <s v="U"/>
    <x v="8"/>
    <x v="8"/>
    <n v="72.5"/>
    <s v="Before-Tax"/>
    <s v="Calculated"/>
    <n v="0"/>
    <s v="N"/>
    <n v="4721.59"/>
  </r>
  <r>
    <m/>
    <m/>
    <m/>
    <m/>
    <m/>
    <m/>
    <d v="2026-09-30T00:00:00"/>
    <s v="31"/>
    <s v="OLTD03"/>
    <x v="9"/>
    <x v="9"/>
    <n v="17.54"/>
    <s v="After-Tax"/>
    <s v="Calculated"/>
    <n v="0"/>
    <s v="N"/>
    <n v="4721.59"/>
  </r>
  <r>
    <m/>
    <m/>
    <m/>
    <m/>
    <m/>
    <m/>
    <d v="2026-09-30T00:00:00"/>
    <s v="49"/>
    <s v="SAV02"/>
    <x v="11"/>
    <x v="11"/>
    <n v="141.65"/>
    <s v="Before-Tax"/>
    <s v="Calculated"/>
    <n v="0"/>
    <s v="N"/>
    <n v="4721.59"/>
  </r>
  <r>
    <m/>
    <m/>
    <m/>
    <m/>
    <m/>
    <m/>
    <d v="2026-09-30T00:00:00"/>
    <s v="7X"/>
    <s v="SBRP3"/>
    <x v="10"/>
    <x v="10"/>
    <n v="472.16"/>
    <s v="Before-Tax"/>
    <s v="Calculated"/>
    <n v="0"/>
    <s v="N"/>
    <n v="4721.59"/>
  </r>
  <r>
    <m/>
    <m/>
    <m/>
    <m/>
    <m/>
    <m/>
    <d v="2026-09-30T00:00:00"/>
    <s v="7X"/>
    <s v="SBRP3"/>
    <x v="10"/>
    <x v="10"/>
    <n v="472.16"/>
    <s v="Nontaxable"/>
    <s v="Calculated"/>
    <n v="0"/>
    <s v="N"/>
    <n v="4721.59"/>
  </r>
  <r>
    <m/>
    <m/>
    <m/>
    <m/>
    <m/>
    <m/>
    <d v="2026-09-30T00:00:00"/>
    <s v="00"/>
    <m/>
    <x v="3"/>
    <x v="3"/>
    <n v="21.39"/>
    <s v="After-Tax"/>
    <s v="Calculated"/>
    <n v="0"/>
    <s v="N"/>
    <n v="8103.05"/>
  </r>
  <r>
    <m/>
    <m/>
    <m/>
    <m/>
    <m/>
    <m/>
    <d v="2026-09-30T00:00:00"/>
    <s v="00"/>
    <m/>
    <x v="21"/>
    <x v="21"/>
    <n v="50"/>
    <s v="After-Tax"/>
    <s v="Calculated"/>
    <n v="0"/>
    <s v="N"/>
    <n v="8103.05"/>
  </r>
  <r>
    <m/>
    <m/>
    <m/>
    <m/>
    <m/>
    <m/>
    <d v="2026-09-30T00:00:00"/>
    <s v="00"/>
    <m/>
    <x v="2"/>
    <x v="2"/>
    <n v="11.15"/>
    <s v="After-Tax"/>
    <s v="Calculated"/>
    <n v="0"/>
    <s v="N"/>
    <n v="8103.05"/>
  </r>
  <r>
    <m/>
    <m/>
    <m/>
    <m/>
    <m/>
    <m/>
    <d v="2026-09-30T00:00:00"/>
    <s v="00"/>
    <m/>
    <x v="0"/>
    <x v="0"/>
    <n v="44"/>
    <s v="After-Tax"/>
    <s v="Calculated"/>
    <n v="0"/>
    <s v="N"/>
    <n v="8103.05"/>
  </r>
  <r>
    <m/>
    <m/>
    <m/>
    <m/>
    <m/>
    <m/>
    <d v="2026-09-30T00:00:00"/>
    <s v="00"/>
    <m/>
    <x v="5"/>
    <x v="5"/>
    <n v="16.54"/>
    <s v="Nontaxable"/>
    <s v="Calculated"/>
    <n v="0"/>
    <s v="N"/>
    <n v="8103.05"/>
  </r>
  <r>
    <m/>
    <m/>
    <m/>
    <m/>
    <m/>
    <m/>
    <d v="2026-09-30T00:00:00"/>
    <s v="00"/>
    <m/>
    <x v="7"/>
    <x v="7"/>
    <n v="11.15"/>
    <s v="Nontaxable"/>
    <s v="Calculated"/>
    <n v="0"/>
    <s v="N"/>
    <n v="8103.05"/>
  </r>
  <r>
    <m/>
    <m/>
    <m/>
    <m/>
    <m/>
    <m/>
    <d v="2026-09-30T00:00:00"/>
    <s v="00"/>
    <m/>
    <x v="6"/>
    <x v="6"/>
    <n v="26.17"/>
    <s v="Nontaxable"/>
    <s v="Calculated"/>
    <n v="0"/>
    <s v="N"/>
    <n v="8103.05"/>
  </r>
  <r>
    <m/>
    <m/>
    <m/>
    <m/>
    <m/>
    <m/>
    <d v="2026-09-30T00:00:00"/>
    <s v="00"/>
    <m/>
    <x v="4"/>
    <x v="4"/>
    <n v="10.53"/>
    <s v="Nontaxable"/>
    <s v="Calculated"/>
    <n v="0"/>
    <s v="N"/>
    <n v="8103.05"/>
  </r>
  <r>
    <m/>
    <m/>
    <m/>
    <m/>
    <m/>
    <m/>
    <d v="2026-09-30T00:00:00"/>
    <s v="10"/>
    <s v="U"/>
    <x v="8"/>
    <x v="8"/>
    <n v="72.5"/>
    <s v="Before-Tax"/>
    <s v="Calculated"/>
    <n v="0"/>
    <s v="N"/>
    <n v="8103.05"/>
  </r>
  <r>
    <m/>
    <m/>
    <m/>
    <m/>
    <m/>
    <m/>
    <d v="2026-09-30T00:00:00"/>
    <s v="31"/>
    <s v="OLTD03"/>
    <x v="9"/>
    <x v="9"/>
    <n v="40.520000000000003"/>
    <s v="After-Tax"/>
    <s v="Calculated"/>
    <n v="0"/>
    <s v="N"/>
    <n v="8103.05"/>
  </r>
  <r>
    <m/>
    <m/>
    <m/>
    <m/>
    <m/>
    <m/>
    <d v="2026-09-30T00:00:00"/>
    <s v="49"/>
    <s v="SAV02"/>
    <x v="11"/>
    <x v="11"/>
    <n v="392.5"/>
    <s v="After-Tax"/>
    <s v="Calculated"/>
    <n v="0"/>
    <s v="N"/>
    <n v="8103.05"/>
  </r>
  <r>
    <m/>
    <m/>
    <m/>
    <m/>
    <m/>
    <m/>
    <d v="2026-09-30T00:00:00"/>
    <s v="49"/>
    <s v="SAV02"/>
    <x v="11"/>
    <x v="11"/>
    <n v="375"/>
    <s v="Before-Tax"/>
    <s v="Calculated"/>
    <n v="0"/>
    <s v="N"/>
    <n v="8103.05"/>
  </r>
  <r>
    <m/>
    <m/>
    <m/>
    <m/>
    <m/>
    <m/>
    <d v="2026-09-30T00:00:00"/>
    <s v="7X"/>
    <s v="SBRP2"/>
    <x v="10"/>
    <x v="10"/>
    <n v="607.73"/>
    <s v="Before-Tax"/>
    <s v="Calculated"/>
    <n v="0"/>
    <s v="N"/>
    <n v="8103.05"/>
  </r>
  <r>
    <m/>
    <m/>
    <m/>
    <m/>
    <m/>
    <m/>
    <d v="2026-09-30T00:00:00"/>
    <s v="7X"/>
    <s v="SBRP2"/>
    <x v="10"/>
    <x v="10"/>
    <n v="607.73"/>
    <s v="Nontaxable"/>
    <s v="Calculated"/>
    <n v="0"/>
    <s v="N"/>
    <n v="8103.05"/>
  </r>
  <r>
    <m/>
    <m/>
    <m/>
    <m/>
    <m/>
    <m/>
    <d v="2026-09-30T00:00:00"/>
    <s v="00"/>
    <m/>
    <x v="0"/>
    <x v="0"/>
    <n v="11.56"/>
    <s v="After-Tax"/>
    <s v="Calculated"/>
    <n v="0"/>
    <s v="N"/>
    <n v="2129.17"/>
  </r>
  <r>
    <m/>
    <m/>
    <m/>
    <m/>
    <m/>
    <m/>
    <d v="2026-09-30T00:00:00"/>
    <s v="00"/>
    <m/>
    <x v="3"/>
    <x v="3"/>
    <n v="5.62"/>
    <s v="After-Tax"/>
    <s v="Calculated"/>
    <n v="0"/>
    <s v="N"/>
    <n v="2129.17"/>
  </r>
  <r>
    <m/>
    <m/>
    <m/>
    <m/>
    <m/>
    <m/>
    <d v="2026-09-30T00:00:00"/>
    <s v="00"/>
    <m/>
    <x v="13"/>
    <x v="13"/>
    <n v="54"/>
    <s v="After-Tax"/>
    <s v="Calculated"/>
    <n v="0"/>
    <s v="N"/>
    <n v="2129.17"/>
  </r>
  <r>
    <m/>
    <m/>
    <m/>
    <m/>
    <m/>
    <m/>
    <d v="2026-09-30T00:00:00"/>
    <s v="00"/>
    <m/>
    <x v="2"/>
    <x v="2"/>
    <n v="11.15"/>
    <s v="After-Tax"/>
    <s v="Calculated"/>
    <n v="0"/>
    <s v="N"/>
    <n v="2129.17"/>
  </r>
  <r>
    <m/>
    <m/>
    <m/>
    <m/>
    <m/>
    <m/>
    <d v="2026-09-30T00:00:00"/>
    <s v="00"/>
    <m/>
    <x v="6"/>
    <x v="6"/>
    <n v="6.88"/>
    <s v="Nontaxable"/>
    <s v="Calculated"/>
    <n v="0"/>
    <s v="N"/>
    <n v="2129.17"/>
  </r>
  <r>
    <m/>
    <m/>
    <m/>
    <m/>
    <m/>
    <m/>
    <d v="2026-09-30T00:00:00"/>
    <s v="00"/>
    <m/>
    <x v="7"/>
    <x v="7"/>
    <n v="11.15"/>
    <s v="Nontaxable"/>
    <s v="Calculated"/>
    <n v="0"/>
    <s v="N"/>
    <n v="2129.17"/>
  </r>
  <r>
    <m/>
    <m/>
    <m/>
    <m/>
    <m/>
    <m/>
    <d v="2026-09-30T00:00:00"/>
    <s v="00"/>
    <m/>
    <x v="5"/>
    <x v="5"/>
    <n v="16.54"/>
    <s v="Nontaxable"/>
    <s v="Calculated"/>
    <n v="0"/>
    <s v="N"/>
    <n v="2129.17"/>
  </r>
  <r>
    <m/>
    <m/>
    <m/>
    <m/>
    <m/>
    <m/>
    <d v="2026-09-30T00:00:00"/>
    <s v="10"/>
    <s v="CH"/>
    <x v="32"/>
    <x v="32"/>
    <n v="12.5"/>
    <s v="Before-Tax"/>
    <s v="Calculated"/>
    <n v="0"/>
    <s v="N"/>
    <n v="2129.17"/>
  </r>
  <r>
    <m/>
    <m/>
    <m/>
    <m/>
    <m/>
    <m/>
    <d v="2026-09-30T00:00:00"/>
    <s v="31"/>
    <s v="OLTD11"/>
    <x v="9"/>
    <x v="9"/>
    <n v="8.31"/>
    <s v="After-Tax"/>
    <s v="Calculated"/>
    <n v="0"/>
    <s v="N"/>
    <n v="2129.17"/>
  </r>
  <r>
    <m/>
    <m/>
    <m/>
    <m/>
    <m/>
    <m/>
    <d v="2026-09-30T00:00:00"/>
    <s v="7Z"/>
    <s v="PER2"/>
    <x v="15"/>
    <x v="15"/>
    <n v="114.55"/>
    <s v="Before-Tax"/>
    <s v="Calculated"/>
    <n v="0"/>
    <s v="N"/>
    <n v="2129.17"/>
  </r>
  <r>
    <m/>
    <m/>
    <m/>
    <m/>
    <m/>
    <m/>
    <d v="2026-09-30T00:00:00"/>
    <s v="7Z"/>
    <s v="PER2"/>
    <x v="15"/>
    <x v="15"/>
    <n v="118.81"/>
    <s v="Nontaxable"/>
    <s v="Calculated"/>
    <n v="0"/>
    <s v="N"/>
    <n v="2129.17"/>
  </r>
  <r>
    <m/>
    <m/>
    <m/>
    <m/>
    <m/>
    <m/>
    <d v="2026-09-30T00:00:00"/>
    <s v="00"/>
    <m/>
    <x v="29"/>
    <x v="29"/>
    <n v="14.4"/>
    <s v="After-Tax"/>
    <s v="Calculated"/>
    <n v="0"/>
    <s v="N"/>
    <n v="4731.21"/>
  </r>
  <r>
    <m/>
    <m/>
    <m/>
    <m/>
    <m/>
    <m/>
    <d v="2026-09-30T00:00:00"/>
    <s v="00"/>
    <m/>
    <x v="0"/>
    <x v="0"/>
    <n v="25.69"/>
    <s v="After-Tax"/>
    <s v="Calculated"/>
    <n v="0"/>
    <s v="N"/>
    <n v="4731.21"/>
  </r>
  <r>
    <m/>
    <m/>
    <m/>
    <m/>
    <m/>
    <m/>
    <d v="2026-09-30T00:00:00"/>
    <s v="00"/>
    <m/>
    <x v="17"/>
    <x v="17"/>
    <n v="39.770000000000003"/>
    <s v="After-Tax"/>
    <s v="Calculated"/>
    <n v="0"/>
    <s v="N"/>
    <n v="4731.21"/>
  </r>
  <r>
    <m/>
    <m/>
    <m/>
    <m/>
    <m/>
    <m/>
    <d v="2026-09-30T00:00:00"/>
    <s v="00"/>
    <m/>
    <x v="2"/>
    <x v="2"/>
    <n v="11.15"/>
    <s v="After-Tax"/>
    <s v="Calculated"/>
    <n v="0"/>
    <s v="N"/>
    <n v="4731.21"/>
  </r>
  <r>
    <m/>
    <m/>
    <m/>
    <m/>
    <m/>
    <m/>
    <d v="2026-09-30T00:00:00"/>
    <s v="00"/>
    <m/>
    <x v="3"/>
    <x v="3"/>
    <n v="12.49"/>
    <s v="After-Tax"/>
    <s v="Calculated"/>
    <n v="0"/>
    <s v="N"/>
    <n v="4731.21"/>
  </r>
  <r>
    <m/>
    <m/>
    <m/>
    <m/>
    <m/>
    <m/>
    <d v="2026-09-30T00:00:00"/>
    <s v="00"/>
    <m/>
    <x v="13"/>
    <x v="13"/>
    <n v="2.57"/>
    <s v="After-Tax"/>
    <s v="Calculated"/>
    <n v="0"/>
    <s v="N"/>
    <n v="4731.21"/>
  </r>
  <r>
    <m/>
    <m/>
    <m/>
    <m/>
    <m/>
    <m/>
    <d v="2026-09-30T00:00:00"/>
    <s v="00"/>
    <m/>
    <x v="7"/>
    <x v="7"/>
    <n v="11.15"/>
    <s v="Nontaxable"/>
    <s v="Calculated"/>
    <n v="0"/>
    <s v="N"/>
    <n v="4731.21"/>
  </r>
  <r>
    <m/>
    <m/>
    <m/>
    <m/>
    <m/>
    <m/>
    <d v="2026-09-30T00:00:00"/>
    <s v="00"/>
    <m/>
    <x v="5"/>
    <x v="5"/>
    <n v="16.54"/>
    <s v="Nontaxable"/>
    <s v="Calculated"/>
    <n v="0"/>
    <s v="N"/>
    <n v="4731.21"/>
  </r>
  <r>
    <m/>
    <m/>
    <m/>
    <m/>
    <m/>
    <m/>
    <d v="2026-09-30T00:00:00"/>
    <s v="00"/>
    <m/>
    <x v="6"/>
    <x v="6"/>
    <n v="15.28"/>
    <s v="Nontaxable"/>
    <s v="Calculated"/>
    <n v="0"/>
    <s v="N"/>
    <n v="4731.21"/>
  </r>
  <r>
    <m/>
    <m/>
    <m/>
    <m/>
    <m/>
    <m/>
    <d v="2026-09-30T00:00:00"/>
    <s v="10"/>
    <s v="U"/>
    <x v="8"/>
    <x v="8"/>
    <n v="127"/>
    <s v="Before-Tax"/>
    <s v="Calculated"/>
    <n v="0"/>
    <s v="N"/>
    <n v="4731.21"/>
  </r>
  <r>
    <m/>
    <m/>
    <m/>
    <m/>
    <m/>
    <m/>
    <d v="2026-09-30T00:00:00"/>
    <s v="31"/>
    <s v="OLTD11"/>
    <x v="9"/>
    <x v="9"/>
    <n v="17.89"/>
    <s v="After-Tax"/>
    <s v="Calculated"/>
    <n v="0"/>
    <s v="N"/>
    <n v="4731.21"/>
  </r>
  <r>
    <m/>
    <m/>
    <m/>
    <m/>
    <m/>
    <m/>
    <d v="2026-09-30T00:00:00"/>
    <s v="49"/>
    <s v="SAV02"/>
    <x v="11"/>
    <x v="11"/>
    <n v="37.5"/>
    <s v="Before-Tax"/>
    <s v="Calculated"/>
    <n v="0"/>
    <s v="N"/>
    <n v="4731.21"/>
  </r>
  <r>
    <m/>
    <m/>
    <m/>
    <m/>
    <m/>
    <m/>
    <d v="2026-09-30T00:00:00"/>
    <s v="7Z"/>
    <s v="PER2"/>
    <x v="15"/>
    <x v="15"/>
    <n v="254.54"/>
    <s v="Before-Tax"/>
    <s v="Calculated"/>
    <n v="0"/>
    <s v="N"/>
    <n v="4731.21"/>
  </r>
  <r>
    <m/>
    <m/>
    <m/>
    <m/>
    <m/>
    <m/>
    <d v="2026-09-30T00:00:00"/>
    <s v="7Z"/>
    <s v="PER2"/>
    <x v="15"/>
    <x v="15"/>
    <n v="264"/>
    <s v="Nontaxable"/>
    <s v="Calculated"/>
    <n v="0"/>
    <s v="N"/>
    <n v="4731.21"/>
  </r>
  <r>
    <m/>
    <m/>
    <m/>
    <m/>
    <m/>
    <m/>
    <d v="2026-09-30T00:00:00"/>
    <s v="A4"/>
    <s v="SURTU"/>
    <x v="16"/>
    <x v="16"/>
    <n v="12.5"/>
    <s v="Before-Tax"/>
    <s v="Calculated"/>
    <n v="0"/>
    <s v="N"/>
    <n v="4731.21"/>
  </r>
  <r>
    <m/>
    <m/>
    <m/>
    <m/>
    <m/>
    <m/>
    <d v="2026-09-30T00:00:00"/>
    <s v="00"/>
    <m/>
    <x v="0"/>
    <x v="0"/>
    <n v="8.34"/>
    <s v="After-Tax"/>
    <s v="Calculated"/>
    <n v="0"/>
    <s v="N"/>
    <n v="1535.5"/>
  </r>
  <r>
    <m/>
    <m/>
    <m/>
    <m/>
    <m/>
    <m/>
    <d v="2026-09-30T00:00:00"/>
    <s v="00"/>
    <m/>
    <x v="2"/>
    <x v="2"/>
    <n v="3.48"/>
    <s v="After-Tax"/>
    <s v="Calculated"/>
    <n v="0"/>
    <s v="N"/>
    <n v="1535.5"/>
  </r>
  <r>
    <m/>
    <m/>
    <m/>
    <m/>
    <m/>
    <m/>
    <d v="2026-09-30T00:00:00"/>
    <s v="00"/>
    <m/>
    <x v="3"/>
    <x v="3"/>
    <n v="4.05"/>
    <s v="After-Tax"/>
    <s v="Calculated"/>
    <n v="0"/>
    <s v="N"/>
    <n v="1535.5"/>
  </r>
  <r>
    <m/>
    <m/>
    <m/>
    <m/>
    <m/>
    <m/>
    <d v="2026-09-30T00:00:00"/>
    <s v="00"/>
    <m/>
    <x v="6"/>
    <x v="6"/>
    <n v="4.96"/>
    <s v="Nontaxable"/>
    <s v="Calculated"/>
    <n v="0"/>
    <s v="N"/>
    <n v="1535.5"/>
  </r>
  <r>
    <m/>
    <m/>
    <m/>
    <m/>
    <m/>
    <m/>
    <d v="2026-09-30T00:00:00"/>
    <s v="00"/>
    <m/>
    <x v="7"/>
    <x v="7"/>
    <n v="3.48"/>
    <s v="Nontaxable"/>
    <s v="Calculated"/>
    <n v="0"/>
    <s v="N"/>
    <n v="1535.5"/>
  </r>
  <r>
    <m/>
    <m/>
    <m/>
    <m/>
    <m/>
    <m/>
    <d v="2026-09-30T00:00:00"/>
    <s v="00"/>
    <m/>
    <x v="5"/>
    <x v="5"/>
    <n v="5.16"/>
    <s v="Nontaxable"/>
    <s v="Calculated"/>
    <n v="0"/>
    <s v="N"/>
    <n v="1535.5"/>
  </r>
  <r>
    <m/>
    <m/>
    <m/>
    <m/>
    <m/>
    <m/>
    <d v="2026-09-30T00:00:00"/>
    <s v="00"/>
    <m/>
    <x v="21"/>
    <x v="21"/>
    <n v="0"/>
    <s v="After-Tax"/>
    <s v="Calculated"/>
    <n v="0"/>
    <s v="N"/>
    <n v="0"/>
  </r>
  <r>
    <m/>
    <m/>
    <m/>
    <m/>
    <m/>
    <m/>
    <d v="2026-09-30T00:00:00"/>
    <s v="00"/>
    <m/>
    <x v="2"/>
    <x v="2"/>
    <n v="0"/>
    <s v="After-Tax"/>
    <s v="Calculated"/>
    <n v="0"/>
    <s v="N"/>
    <n v="0"/>
  </r>
  <r>
    <m/>
    <m/>
    <m/>
    <m/>
    <m/>
    <m/>
    <d v="2026-09-30T00:00:00"/>
    <s v="00"/>
    <m/>
    <x v="40"/>
    <x v="40"/>
    <n v="0"/>
    <s v="Before-Tax"/>
    <s v="Calculated"/>
    <n v="0"/>
    <s v="N"/>
    <n v="0"/>
  </r>
  <r>
    <m/>
    <m/>
    <m/>
    <m/>
    <m/>
    <m/>
    <d v="2026-09-30T00:00:00"/>
    <s v="00"/>
    <m/>
    <x v="7"/>
    <x v="7"/>
    <n v="11.15"/>
    <s v="Nontaxable"/>
    <s v="Calculated"/>
    <n v="0"/>
    <s v="N"/>
    <n v="0"/>
  </r>
  <r>
    <m/>
    <m/>
    <m/>
    <m/>
    <m/>
    <m/>
    <d v="2026-09-30T00:00:00"/>
    <s v="00"/>
    <m/>
    <x v="5"/>
    <x v="5"/>
    <n v="16.54"/>
    <s v="Nontaxable"/>
    <s v="Calculated"/>
    <n v="0"/>
    <s v="N"/>
    <n v="0"/>
  </r>
  <r>
    <m/>
    <m/>
    <m/>
    <m/>
    <m/>
    <m/>
    <d v="2026-09-30T00:00:00"/>
    <s v="00"/>
    <m/>
    <x v="0"/>
    <x v="0"/>
    <n v="5.65"/>
    <s v="After-Tax"/>
    <s v="Calculated"/>
    <n v="0"/>
    <s v="N"/>
    <n v="1040.58"/>
  </r>
  <r>
    <m/>
    <m/>
    <m/>
    <m/>
    <m/>
    <m/>
    <d v="2026-09-30T00:00:00"/>
    <s v="00"/>
    <m/>
    <x v="3"/>
    <x v="3"/>
    <n v="2.75"/>
    <s v="After-Tax"/>
    <s v="Calculated"/>
    <n v="0"/>
    <s v="N"/>
    <n v="1040.58"/>
  </r>
  <r>
    <m/>
    <m/>
    <m/>
    <m/>
    <m/>
    <m/>
    <d v="2026-09-30T00:00:00"/>
    <s v="00"/>
    <m/>
    <x v="2"/>
    <x v="2"/>
    <n v="5.71"/>
    <s v="After-Tax"/>
    <s v="Calculated"/>
    <n v="0"/>
    <s v="N"/>
    <n v="1040.58"/>
  </r>
  <r>
    <m/>
    <m/>
    <m/>
    <m/>
    <m/>
    <m/>
    <d v="2026-09-30T00:00:00"/>
    <s v="00"/>
    <m/>
    <x v="7"/>
    <x v="7"/>
    <n v="5.71"/>
    <s v="Nontaxable"/>
    <s v="Calculated"/>
    <n v="0"/>
    <s v="N"/>
    <n v="1040.58"/>
  </r>
  <r>
    <m/>
    <m/>
    <m/>
    <m/>
    <m/>
    <m/>
    <d v="2026-09-30T00:00:00"/>
    <s v="00"/>
    <m/>
    <x v="6"/>
    <x v="6"/>
    <n v="3.36"/>
    <s v="Nontaxable"/>
    <s v="Calculated"/>
    <n v="0"/>
    <s v="N"/>
    <n v="1040.58"/>
  </r>
  <r>
    <m/>
    <m/>
    <m/>
    <m/>
    <m/>
    <m/>
    <d v="2026-09-30T00:00:00"/>
    <s v="00"/>
    <m/>
    <x v="5"/>
    <x v="5"/>
    <n v="8.4700000000000006"/>
    <s v="Nontaxable"/>
    <s v="Calculated"/>
    <n v="0"/>
    <s v="N"/>
    <n v="1040.58"/>
  </r>
  <r>
    <m/>
    <m/>
    <m/>
    <m/>
    <m/>
    <m/>
    <d v="2026-09-30T00:00:00"/>
    <s v="00"/>
    <m/>
    <x v="3"/>
    <x v="3"/>
    <n v="4.09"/>
    <s v="After-Tax"/>
    <s v="Calculated"/>
    <n v="0"/>
    <s v="N"/>
    <n v="1548.49"/>
  </r>
  <r>
    <m/>
    <m/>
    <m/>
    <m/>
    <m/>
    <m/>
    <d v="2026-09-30T00:00:00"/>
    <s v="00"/>
    <m/>
    <x v="0"/>
    <x v="0"/>
    <n v="8.41"/>
    <s v="After-Tax"/>
    <s v="Calculated"/>
    <n v="0"/>
    <s v="N"/>
    <n v="1548.49"/>
  </r>
  <r>
    <m/>
    <m/>
    <m/>
    <m/>
    <m/>
    <m/>
    <d v="2026-09-30T00:00:00"/>
    <s v="00"/>
    <m/>
    <x v="2"/>
    <x v="2"/>
    <n v="33.450000000000003"/>
    <s v="After-Tax"/>
    <s v="Calculated"/>
    <n v="0"/>
    <s v="N"/>
    <n v="1548.49"/>
  </r>
  <r>
    <m/>
    <m/>
    <m/>
    <m/>
    <m/>
    <m/>
    <d v="2026-09-30T00:00:00"/>
    <s v="00"/>
    <m/>
    <x v="6"/>
    <x v="6"/>
    <n v="5"/>
    <s v="Nontaxable"/>
    <s v="Calculated"/>
    <n v="0"/>
    <s v="N"/>
    <n v="1548.49"/>
  </r>
  <r>
    <m/>
    <m/>
    <m/>
    <m/>
    <m/>
    <m/>
    <d v="2026-09-30T00:00:00"/>
    <s v="00"/>
    <m/>
    <x v="7"/>
    <x v="7"/>
    <n v="11.15"/>
    <s v="Nontaxable"/>
    <s v="Calculated"/>
    <n v="0"/>
    <s v="N"/>
    <n v="1548.49"/>
  </r>
  <r>
    <m/>
    <m/>
    <m/>
    <m/>
    <m/>
    <m/>
    <d v="2026-09-30T00:00:00"/>
    <s v="00"/>
    <m/>
    <x v="5"/>
    <x v="5"/>
    <n v="16.54"/>
    <s v="Nontaxable"/>
    <s v="Calculated"/>
    <n v="0"/>
    <s v="N"/>
    <n v="1548.49"/>
  </r>
  <r>
    <m/>
    <m/>
    <m/>
    <m/>
    <m/>
    <m/>
    <d v="2026-09-30T00:00:00"/>
    <s v="10"/>
    <s v="U"/>
    <x v="8"/>
    <x v="8"/>
    <n v="381"/>
    <s v="Before-Tax"/>
    <s v="Calculated"/>
    <n v="0"/>
    <s v="N"/>
    <n v="1548.49"/>
  </r>
  <r>
    <m/>
    <m/>
    <m/>
    <m/>
    <m/>
    <m/>
    <d v="2026-09-30T00:00:00"/>
    <s v="31"/>
    <s v="OLTD11"/>
    <x v="9"/>
    <x v="9"/>
    <n v="24.93"/>
    <s v="After-Tax"/>
    <s v="Calculated"/>
    <n v="0"/>
    <s v="N"/>
    <n v="1548.49"/>
  </r>
  <r>
    <m/>
    <m/>
    <m/>
    <m/>
    <m/>
    <m/>
    <d v="2026-09-30T00:00:00"/>
    <s v="7Z"/>
    <s v="PER2"/>
    <x v="15"/>
    <x v="15"/>
    <n v="83.31"/>
    <s v="Before-Tax"/>
    <s v="Calculated"/>
    <n v="0"/>
    <s v="N"/>
    <n v="1548.49"/>
  </r>
  <r>
    <m/>
    <m/>
    <m/>
    <m/>
    <m/>
    <m/>
    <d v="2026-09-30T00:00:00"/>
    <s v="7Z"/>
    <s v="PER2"/>
    <x v="15"/>
    <x v="15"/>
    <n v="86.41"/>
    <s v="Nontaxable"/>
    <s v="Calculated"/>
    <n v="0"/>
    <s v="N"/>
    <n v="1548.49"/>
  </r>
  <r>
    <m/>
    <m/>
    <m/>
    <m/>
    <m/>
    <m/>
    <d v="2026-09-30T00:00:00"/>
    <s v="00"/>
    <m/>
    <x v="3"/>
    <x v="3"/>
    <n v="6.41"/>
    <s v="After-Tax"/>
    <s v="Calculated"/>
    <n v="0"/>
    <s v="N"/>
    <n v="2426.85"/>
  </r>
  <r>
    <m/>
    <m/>
    <m/>
    <m/>
    <m/>
    <m/>
    <d v="2026-09-30T00:00:00"/>
    <s v="00"/>
    <m/>
    <x v="2"/>
    <x v="2"/>
    <n v="11.15"/>
    <s v="After-Tax"/>
    <s v="Calculated"/>
    <n v="0"/>
    <s v="N"/>
    <n v="2426.85"/>
  </r>
  <r>
    <m/>
    <m/>
    <m/>
    <m/>
    <m/>
    <m/>
    <d v="2026-09-30T00:00:00"/>
    <s v="00"/>
    <m/>
    <x v="0"/>
    <x v="0"/>
    <n v="13.18"/>
    <s v="After-Tax"/>
    <s v="Calculated"/>
    <n v="0"/>
    <s v="N"/>
    <n v="2426.85"/>
  </r>
  <r>
    <m/>
    <m/>
    <m/>
    <m/>
    <m/>
    <m/>
    <d v="2026-09-30T00:00:00"/>
    <s v="00"/>
    <m/>
    <x v="31"/>
    <x v="31"/>
    <n v="36.4"/>
    <s v="After-Tax"/>
    <s v="Calculated"/>
    <n v="0"/>
    <s v="N"/>
    <n v="2426.85"/>
  </r>
  <r>
    <m/>
    <m/>
    <m/>
    <m/>
    <m/>
    <m/>
    <d v="2026-09-30T00:00:00"/>
    <s v="00"/>
    <m/>
    <x v="20"/>
    <x v="20"/>
    <n v="88.67"/>
    <s v="Before-Tax"/>
    <s v="Calculated"/>
    <n v="0"/>
    <s v="N"/>
    <n v="2426.85"/>
  </r>
  <r>
    <m/>
    <m/>
    <m/>
    <m/>
    <m/>
    <m/>
    <d v="2026-09-30T00:00:00"/>
    <s v="00"/>
    <m/>
    <x v="5"/>
    <x v="5"/>
    <n v="16.54"/>
    <s v="Nontaxable"/>
    <s v="Calculated"/>
    <n v="0"/>
    <s v="N"/>
    <n v="2426.85"/>
  </r>
  <r>
    <m/>
    <m/>
    <m/>
    <m/>
    <m/>
    <m/>
    <d v="2026-09-30T00:00:00"/>
    <s v="00"/>
    <m/>
    <x v="7"/>
    <x v="7"/>
    <n v="11.15"/>
    <s v="Nontaxable"/>
    <s v="Calculated"/>
    <n v="0"/>
    <s v="N"/>
    <n v="2426.85"/>
  </r>
  <r>
    <m/>
    <m/>
    <m/>
    <m/>
    <m/>
    <m/>
    <d v="2026-09-30T00:00:00"/>
    <s v="00"/>
    <m/>
    <x v="6"/>
    <x v="6"/>
    <n v="7.84"/>
    <s v="Nontaxable"/>
    <s v="Calculated"/>
    <n v="0"/>
    <s v="N"/>
    <n v="2426.85"/>
  </r>
  <r>
    <m/>
    <m/>
    <m/>
    <m/>
    <m/>
    <m/>
    <d v="2026-09-30T00:00:00"/>
    <s v="10"/>
    <s v="C1"/>
    <x v="18"/>
    <x v="18"/>
    <n v="51"/>
    <s v="Before-Tax"/>
    <s v="Calculated"/>
    <n v="0"/>
    <s v="N"/>
    <n v="2426.85"/>
  </r>
  <r>
    <m/>
    <m/>
    <m/>
    <m/>
    <m/>
    <m/>
    <d v="2026-09-30T00:00:00"/>
    <s v="7Z"/>
    <s v="PER2"/>
    <x v="15"/>
    <x v="15"/>
    <n v="130.56"/>
    <s v="Before-Tax"/>
    <s v="Calculated"/>
    <n v="0"/>
    <s v="N"/>
    <n v="2426.85"/>
  </r>
  <r>
    <m/>
    <m/>
    <m/>
    <m/>
    <m/>
    <m/>
    <d v="2026-09-30T00:00:00"/>
    <s v="7Z"/>
    <s v="PER2"/>
    <x v="15"/>
    <x v="15"/>
    <n v="135.41999999999999"/>
    <s v="Nontaxable"/>
    <s v="Calculated"/>
    <n v="0"/>
    <s v="N"/>
    <n v="2426.85"/>
  </r>
  <r>
    <m/>
    <m/>
    <m/>
    <m/>
    <m/>
    <m/>
    <d v="2026-09-30T00:00:00"/>
    <s v="00"/>
    <m/>
    <x v="21"/>
    <x v="21"/>
    <n v="12.5"/>
    <s v="After-Tax"/>
    <s v="Calculated"/>
    <n v="0"/>
    <s v="N"/>
    <n v="4234.37"/>
  </r>
  <r>
    <m/>
    <m/>
    <m/>
    <m/>
    <m/>
    <m/>
    <d v="2026-09-30T00:00:00"/>
    <s v="00"/>
    <m/>
    <x v="2"/>
    <x v="2"/>
    <n v="11.15"/>
    <s v="After-Tax"/>
    <s v="Calculated"/>
    <n v="0"/>
    <s v="N"/>
    <n v="4234.37"/>
  </r>
  <r>
    <m/>
    <m/>
    <m/>
    <m/>
    <m/>
    <m/>
    <d v="2026-09-30T00:00:00"/>
    <s v="00"/>
    <m/>
    <x v="1"/>
    <x v="1"/>
    <n v="57.42"/>
    <s v="After-Tax"/>
    <s v="Calculated"/>
    <n v="0"/>
    <s v="N"/>
    <n v="4234.37"/>
  </r>
  <r>
    <m/>
    <m/>
    <m/>
    <m/>
    <m/>
    <m/>
    <d v="2026-09-30T00:00:00"/>
    <s v="00"/>
    <m/>
    <x v="3"/>
    <x v="3"/>
    <n v="11.18"/>
    <s v="After-Tax"/>
    <s v="Calculated"/>
    <n v="0"/>
    <s v="N"/>
    <n v="4234.37"/>
  </r>
  <r>
    <m/>
    <m/>
    <m/>
    <m/>
    <m/>
    <m/>
    <d v="2026-09-30T00:00:00"/>
    <s v="00"/>
    <m/>
    <x v="13"/>
    <x v="13"/>
    <n v="35.25"/>
    <s v="After-Tax"/>
    <s v="Calculated"/>
    <n v="0"/>
    <s v="N"/>
    <n v="4234.37"/>
  </r>
  <r>
    <m/>
    <m/>
    <m/>
    <m/>
    <m/>
    <m/>
    <d v="2026-09-30T00:00:00"/>
    <s v="00"/>
    <m/>
    <x v="0"/>
    <x v="0"/>
    <n v="22.99"/>
    <s v="After-Tax"/>
    <s v="Calculated"/>
    <n v="0"/>
    <s v="N"/>
    <n v="4234.37"/>
  </r>
  <r>
    <m/>
    <m/>
    <m/>
    <m/>
    <m/>
    <m/>
    <d v="2026-09-30T00:00:00"/>
    <s v="00"/>
    <m/>
    <x v="6"/>
    <x v="6"/>
    <n v="13.68"/>
    <s v="Nontaxable"/>
    <s v="Calculated"/>
    <n v="0"/>
    <s v="N"/>
    <n v="4234.37"/>
  </r>
  <r>
    <m/>
    <m/>
    <m/>
    <m/>
    <m/>
    <m/>
    <d v="2026-09-30T00:00:00"/>
    <s v="00"/>
    <m/>
    <x v="4"/>
    <x v="4"/>
    <n v="5.5"/>
    <s v="Nontaxable"/>
    <s v="Calculated"/>
    <n v="0"/>
    <s v="N"/>
    <n v="4234.37"/>
  </r>
  <r>
    <m/>
    <m/>
    <m/>
    <m/>
    <m/>
    <m/>
    <d v="2026-09-30T00:00:00"/>
    <s v="00"/>
    <m/>
    <x v="5"/>
    <x v="5"/>
    <n v="16.54"/>
    <s v="Nontaxable"/>
    <s v="Calculated"/>
    <n v="0"/>
    <s v="N"/>
    <n v="4234.37"/>
  </r>
  <r>
    <m/>
    <m/>
    <m/>
    <m/>
    <m/>
    <m/>
    <d v="2026-09-30T00:00:00"/>
    <s v="00"/>
    <m/>
    <x v="7"/>
    <x v="7"/>
    <n v="11.15"/>
    <s v="Nontaxable"/>
    <s v="Calculated"/>
    <n v="0"/>
    <s v="N"/>
    <n v="4234.37"/>
  </r>
  <r>
    <m/>
    <m/>
    <m/>
    <m/>
    <m/>
    <m/>
    <d v="2026-09-30T00:00:00"/>
    <s v="10"/>
    <s v="U"/>
    <x v="8"/>
    <x v="8"/>
    <n v="72.5"/>
    <s v="Before-Tax"/>
    <s v="Calculated"/>
    <n v="0"/>
    <s v="N"/>
    <n v="4234.37"/>
  </r>
  <r>
    <m/>
    <m/>
    <m/>
    <m/>
    <m/>
    <m/>
    <d v="2026-09-30T00:00:00"/>
    <s v="31"/>
    <s v="OLTD03"/>
    <x v="9"/>
    <x v="9"/>
    <n v="20.260000000000002"/>
    <s v="After-Tax"/>
    <s v="Calculated"/>
    <n v="0"/>
    <s v="N"/>
    <n v="4234.37"/>
  </r>
  <r>
    <m/>
    <m/>
    <m/>
    <m/>
    <m/>
    <m/>
    <d v="2026-09-30T00:00:00"/>
    <s v="7X"/>
    <s v="SBRP3"/>
    <x v="10"/>
    <x v="10"/>
    <n v="423.44"/>
    <s v="Before-Tax"/>
    <s v="Calculated"/>
    <n v="0"/>
    <s v="N"/>
    <n v="4234.37"/>
  </r>
  <r>
    <m/>
    <m/>
    <m/>
    <m/>
    <m/>
    <m/>
    <d v="2026-09-30T00:00:00"/>
    <s v="7X"/>
    <s v="SBRP3"/>
    <x v="10"/>
    <x v="10"/>
    <n v="423.44"/>
    <s v="Nontaxable"/>
    <s v="Calculated"/>
    <n v="0"/>
    <s v="N"/>
    <n v="4234.37"/>
  </r>
  <r>
    <m/>
    <m/>
    <m/>
    <m/>
    <m/>
    <m/>
    <d v="2026-09-30T00:00:00"/>
    <s v="00"/>
    <m/>
    <x v="1"/>
    <x v="1"/>
    <n v="57.42"/>
    <s v="After-Tax"/>
    <s v="Calculated"/>
    <n v="0"/>
    <s v="N"/>
    <n v="2899.84"/>
  </r>
  <r>
    <m/>
    <m/>
    <m/>
    <m/>
    <m/>
    <m/>
    <d v="2026-09-30T00:00:00"/>
    <s v="00"/>
    <m/>
    <x v="2"/>
    <x v="2"/>
    <n v="11.15"/>
    <s v="After-Tax"/>
    <s v="Calculated"/>
    <n v="0"/>
    <s v="N"/>
    <n v="2899.84"/>
  </r>
  <r>
    <m/>
    <m/>
    <m/>
    <m/>
    <m/>
    <m/>
    <d v="2026-09-30T00:00:00"/>
    <s v="00"/>
    <m/>
    <x v="0"/>
    <x v="0"/>
    <n v="15.75"/>
    <s v="After-Tax"/>
    <s v="Calculated"/>
    <n v="0"/>
    <s v="N"/>
    <n v="2899.84"/>
  </r>
  <r>
    <m/>
    <m/>
    <m/>
    <m/>
    <m/>
    <m/>
    <d v="2026-09-30T00:00:00"/>
    <s v="00"/>
    <m/>
    <x v="3"/>
    <x v="3"/>
    <n v="7.66"/>
    <s v="After-Tax"/>
    <s v="Calculated"/>
    <n v="0"/>
    <s v="N"/>
    <n v="2899.84"/>
  </r>
  <r>
    <m/>
    <m/>
    <m/>
    <m/>
    <m/>
    <m/>
    <d v="2026-09-30T00:00:00"/>
    <s v="00"/>
    <m/>
    <x v="6"/>
    <x v="6"/>
    <n v="9.3699999999999992"/>
    <s v="Nontaxable"/>
    <s v="Calculated"/>
    <n v="0"/>
    <s v="N"/>
    <n v="2899.84"/>
  </r>
  <r>
    <m/>
    <m/>
    <m/>
    <m/>
    <m/>
    <m/>
    <d v="2026-09-30T00:00:00"/>
    <s v="00"/>
    <m/>
    <x v="7"/>
    <x v="7"/>
    <n v="11.15"/>
    <s v="Nontaxable"/>
    <s v="Calculated"/>
    <n v="0"/>
    <s v="N"/>
    <n v="2899.84"/>
  </r>
  <r>
    <m/>
    <m/>
    <m/>
    <m/>
    <m/>
    <m/>
    <d v="2026-09-30T00:00:00"/>
    <s v="00"/>
    <m/>
    <x v="5"/>
    <x v="5"/>
    <n v="16.54"/>
    <s v="Nontaxable"/>
    <s v="Calculated"/>
    <n v="0"/>
    <s v="N"/>
    <n v="2899.84"/>
  </r>
  <r>
    <m/>
    <m/>
    <m/>
    <m/>
    <m/>
    <m/>
    <d v="2026-09-30T00:00:00"/>
    <s v="10"/>
    <s v="U"/>
    <x v="8"/>
    <x v="8"/>
    <n v="399"/>
    <s v="Before-Tax"/>
    <s v="Calculated"/>
    <n v="0"/>
    <s v="N"/>
    <n v="2899.84"/>
  </r>
  <r>
    <m/>
    <m/>
    <m/>
    <m/>
    <m/>
    <m/>
    <d v="2026-09-30T00:00:00"/>
    <s v="7Y"/>
    <s v="TRS3IA"/>
    <x v="30"/>
    <x v="30"/>
    <n v="144.99"/>
    <s v="Before-Tax"/>
    <s v="Calculated"/>
    <n v="0"/>
    <s v="N"/>
    <n v="2899.84"/>
  </r>
  <r>
    <m/>
    <m/>
    <m/>
    <m/>
    <m/>
    <m/>
    <d v="2026-09-30T00:00:00"/>
    <s v="7Y"/>
    <s v="TRS3IA"/>
    <x v="30"/>
    <x v="30"/>
    <n v="224.45"/>
    <s v="Nontaxable"/>
    <s v="Calculated"/>
    <n v="0"/>
    <s v="N"/>
    <n v="2899.84"/>
  </r>
  <r>
    <m/>
    <m/>
    <m/>
    <m/>
    <m/>
    <m/>
    <d v="2026-09-30T00:00:00"/>
    <s v="00"/>
    <m/>
    <x v="2"/>
    <x v="2"/>
    <n v="11.15"/>
    <s v="After-Tax"/>
    <s v="Calculated"/>
    <n v="0"/>
    <s v="N"/>
    <n v="1792.5"/>
  </r>
  <r>
    <m/>
    <m/>
    <m/>
    <m/>
    <m/>
    <m/>
    <d v="2026-09-30T00:00:00"/>
    <s v="00"/>
    <m/>
    <x v="0"/>
    <x v="0"/>
    <n v="9.73"/>
    <s v="After-Tax"/>
    <s v="Calculated"/>
    <n v="0"/>
    <s v="N"/>
    <n v="1792.5"/>
  </r>
  <r>
    <m/>
    <m/>
    <m/>
    <m/>
    <m/>
    <m/>
    <d v="2026-09-30T00:00:00"/>
    <s v="00"/>
    <m/>
    <x v="3"/>
    <x v="3"/>
    <n v="4.7300000000000004"/>
    <s v="After-Tax"/>
    <s v="Calculated"/>
    <n v="0"/>
    <s v="N"/>
    <n v="1792.5"/>
  </r>
  <r>
    <m/>
    <m/>
    <m/>
    <m/>
    <m/>
    <m/>
    <d v="2026-09-30T00:00:00"/>
    <s v="00"/>
    <m/>
    <x v="6"/>
    <x v="6"/>
    <n v="5.79"/>
    <s v="Nontaxable"/>
    <s v="Calculated"/>
    <n v="0"/>
    <s v="N"/>
    <n v="1792.5"/>
  </r>
  <r>
    <m/>
    <m/>
    <m/>
    <m/>
    <m/>
    <m/>
    <d v="2026-09-30T00:00:00"/>
    <s v="00"/>
    <m/>
    <x v="7"/>
    <x v="7"/>
    <n v="11.15"/>
    <s v="Nontaxable"/>
    <s v="Calculated"/>
    <n v="0"/>
    <s v="N"/>
    <n v="1792.5"/>
  </r>
  <r>
    <m/>
    <m/>
    <m/>
    <m/>
    <m/>
    <m/>
    <d v="2026-09-30T00:00:00"/>
    <s v="00"/>
    <m/>
    <x v="5"/>
    <x v="5"/>
    <n v="16.54"/>
    <s v="Nontaxable"/>
    <s v="Calculated"/>
    <n v="0"/>
    <s v="N"/>
    <n v="1792.5"/>
  </r>
  <r>
    <m/>
    <m/>
    <m/>
    <m/>
    <m/>
    <m/>
    <d v="2026-09-30T00:00:00"/>
    <s v="10"/>
    <s v="U3"/>
    <x v="19"/>
    <x v="19"/>
    <n v="41"/>
    <s v="Before-Tax"/>
    <s v="Calculated"/>
    <n v="0"/>
    <s v="N"/>
    <n v="1792.5"/>
  </r>
  <r>
    <m/>
    <m/>
    <m/>
    <m/>
    <m/>
    <m/>
    <d v="2026-09-30T00:00:00"/>
    <s v="31"/>
    <s v="OLTD11"/>
    <x v="9"/>
    <x v="9"/>
    <n v="6.99"/>
    <s v="After-Tax"/>
    <s v="Calculated"/>
    <n v="0"/>
    <s v="N"/>
    <n v="1792.5"/>
  </r>
  <r>
    <m/>
    <m/>
    <m/>
    <m/>
    <m/>
    <m/>
    <d v="2026-09-30T00:00:00"/>
    <s v="49"/>
    <s v="SAV02"/>
    <x v="11"/>
    <x v="11"/>
    <n v="53.78"/>
    <s v="Before-Tax"/>
    <s v="Calculated"/>
    <n v="0"/>
    <s v="N"/>
    <n v="1792.5"/>
  </r>
  <r>
    <m/>
    <m/>
    <m/>
    <m/>
    <m/>
    <m/>
    <d v="2026-09-30T00:00:00"/>
    <s v="7Z"/>
    <s v="PER3SA"/>
    <x v="12"/>
    <x v="12"/>
    <n v="89.63"/>
    <s v="Before-Tax"/>
    <s v="Calculated"/>
    <n v="0"/>
    <s v="N"/>
    <n v="1792.5"/>
  </r>
  <r>
    <m/>
    <m/>
    <m/>
    <m/>
    <m/>
    <m/>
    <d v="2026-09-30T00:00:00"/>
    <s v="7Z"/>
    <s v="PER3SA"/>
    <x v="12"/>
    <x v="12"/>
    <n v="100.02"/>
    <s v="Nontaxable"/>
    <s v="Calculated"/>
    <n v="0"/>
    <s v="N"/>
    <n v="1792.5"/>
  </r>
  <r>
    <m/>
    <m/>
    <m/>
    <m/>
    <m/>
    <m/>
    <d v="2026-09-30T00:00:00"/>
    <s v="00"/>
    <m/>
    <x v="3"/>
    <x v="3"/>
    <n v="6.53"/>
    <s v="After-Tax"/>
    <s v="Calculated"/>
    <n v="0"/>
    <s v="N"/>
    <n v="2472"/>
  </r>
  <r>
    <m/>
    <m/>
    <m/>
    <m/>
    <m/>
    <m/>
    <d v="2026-09-30T00:00:00"/>
    <s v="00"/>
    <m/>
    <x v="2"/>
    <x v="2"/>
    <n v="11.15"/>
    <s v="After-Tax"/>
    <s v="Calculated"/>
    <n v="0"/>
    <s v="N"/>
    <n v="2472"/>
  </r>
  <r>
    <m/>
    <m/>
    <m/>
    <m/>
    <m/>
    <m/>
    <d v="2026-09-30T00:00:00"/>
    <s v="00"/>
    <m/>
    <x v="0"/>
    <x v="0"/>
    <n v="13.42"/>
    <s v="After-Tax"/>
    <s v="Calculated"/>
    <n v="0"/>
    <s v="N"/>
    <n v="2472"/>
  </r>
  <r>
    <m/>
    <m/>
    <m/>
    <m/>
    <m/>
    <m/>
    <d v="2026-09-30T00:00:00"/>
    <s v="00"/>
    <m/>
    <x v="7"/>
    <x v="7"/>
    <n v="11.15"/>
    <s v="Nontaxable"/>
    <s v="Calculated"/>
    <n v="0"/>
    <s v="N"/>
    <n v="2472"/>
  </r>
  <r>
    <m/>
    <m/>
    <m/>
    <m/>
    <m/>
    <m/>
    <d v="2026-09-30T00:00:00"/>
    <s v="00"/>
    <m/>
    <x v="6"/>
    <x v="6"/>
    <n v="7.98"/>
    <s v="Nontaxable"/>
    <s v="Calculated"/>
    <n v="0"/>
    <s v="N"/>
    <n v="2472"/>
  </r>
  <r>
    <m/>
    <m/>
    <m/>
    <m/>
    <m/>
    <m/>
    <d v="2026-09-30T00:00:00"/>
    <s v="00"/>
    <m/>
    <x v="5"/>
    <x v="5"/>
    <n v="16.54"/>
    <s v="Nontaxable"/>
    <s v="Calculated"/>
    <n v="0"/>
    <s v="N"/>
    <n v="2472"/>
  </r>
  <r>
    <m/>
    <m/>
    <m/>
    <m/>
    <m/>
    <m/>
    <d v="2026-09-30T00:00:00"/>
    <s v="10"/>
    <s v="U"/>
    <x v="8"/>
    <x v="8"/>
    <n v="72.5"/>
    <s v="Before-Tax"/>
    <s v="Calculated"/>
    <n v="0"/>
    <s v="N"/>
    <n v="2472"/>
  </r>
  <r>
    <m/>
    <m/>
    <m/>
    <m/>
    <m/>
    <m/>
    <d v="2026-09-30T00:00:00"/>
    <s v="49"/>
    <s v="SAV02"/>
    <x v="11"/>
    <x v="11"/>
    <n v="74.16"/>
    <s v="Before-Tax"/>
    <s v="Calculated"/>
    <n v="0"/>
    <s v="N"/>
    <n v="2472"/>
  </r>
  <r>
    <m/>
    <m/>
    <m/>
    <m/>
    <m/>
    <m/>
    <d v="2026-09-30T00:00:00"/>
    <s v="7Z"/>
    <s v="PER2"/>
    <x v="15"/>
    <x v="15"/>
    <n v="132.99"/>
    <s v="Before-Tax"/>
    <s v="Calculated"/>
    <n v="0"/>
    <s v="N"/>
    <n v="2472"/>
  </r>
  <r>
    <m/>
    <m/>
    <m/>
    <m/>
    <m/>
    <m/>
    <d v="2026-09-30T00:00:00"/>
    <s v="7Z"/>
    <s v="PER2"/>
    <x v="15"/>
    <x v="15"/>
    <n v="137.94"/>
    <s v="Nontaxable"/>
    <s v="Calculated"/>
    <n v="0"/>
    <s v="N"/>
    <n v="2472"/>
  </r>
  <r>
    <m/>
    <m/>
    <m/>
    <m/>
    <m/>
    <m/>
    <d v="2026-09-30T00:00:00"/>
    <s v="00"/>
    <m/>
    <x v="0"/>
    <x v="0"/>
    <n v="5.23"/>
    <s v="After-Tax"/>
    <s v="Calculated"/>
    <n v="0"/>
    <s v="N"/>
    <n v="963.44"/>
  </r>
  <r>
    <m/>
    <m/>
    <m/>
    <m/>
    <m/>
    <m/>
    <d v="2026-09-30T00:00:00"/>
    <s v="00"/>
    <m/>
    <x v="3"/>
    <x v="3"/>
    <n v="2.54"/>
    <s v="After-Tax"/>
    <s v="Calculated"/>
    <n v="0"/>
    <s v="N"/>
    <n v="963.44"/>
  </r>
  <r>
    <m/>
    <m/>
    <m/>
    <m/>
    <m/>
    <m/>
    <d v="2026-09-30T00:00:00"/>
    <s v="00"/>
    <m/>
    <x v="2"/>
    <x v="2"/>
    <n v="2.39"/>
    <s v="After-Tax"/>
    <s v="Calculated"/>
    <n v="0"/>
    <s v="N"/>
    <n v="963.44"/>
  </r>
  <r>
    <m/>
    <m/>
    <m/>
    <m/>
    <m/>
    <m/>
    <d v="2026-09-30T00:00:00"/>
    <s v="00"/>
    <m/>
    <x v="7"/>
    <x v="7"/>
    <n v="2.39"/>
    <s v="Nontaxable"/>
    <s v="Calculated"/>
    <n v="0"/>
    <s v="N"/>
    <n v="963.44"/>
  </r>
  <r>
    <m/>
    <m/>
    <m/>
    <m/>
    <m/>
    <m/>
    <d v="2026-09-30T00:00:00"/>
    <s v="00"/>
    <m/>
    <x v="6"/>
    <x v="6"/>
    <n v="3.11"/>
    <s v="Nontaxable"/>
    <s v="Calculated"/>
    <n v="0"/>
    <s v="N"/>
    <n v="963.44"/>
  </r>
  <r>
    <m/>
    <m/>
    <m/>
    <m/>
    <m/>
    <m/>
    <d v="2026-09-30T00:00:00"/>
    <s v="00"/>
    <m/>
    <x v="5"/>
    <x v="5"/>
    <n v="3.54"/>
    <s v="Nontaxable"/>
    <s v="Calculated"/>
    <n v="0"/>
    <s v="N"/>
    <n v="963.44"/>
  </r>
  <r>
    <m/>
    <m/>
    <m/>
    <m/>
    <m/>
    <m/>
    <d v="2026-09-30T00:00:00"/>
    <s v="00"/>
    <m/>
    <x v="2"/>
    <x v="2"/>
    <n v="11.15"/>
    <s v="After-Tax"/>
    <s v="Calculated"/>
    <n v="0"/>
    <s v="N"/>
    <n v="5917.42"/>
  </r>
  <r>
    <m/>
    <m/>
    <m/>
    <m/>
    <m/>
    <m/>
    <d v="2026-09-30T00:00:00"/>
    <s v="00"/>
    <m/>
    <x v="1"/>
    <x v="1"/>
    <n v="57.42"/>
    <s v="After-Tax"/>
    <s v="Calculated"/>
    <n v="0"/>
    <s v="N"/>
    <n v="5917.42"/>
  </r>
  <r>
    <m/>
    <m/>
    <m/>
    <m/>
    <m/>
    <m/>
    <d v="2026-09-30T00:00:00"/>
    <s v="00"/>
    <m/>
    <x v="0"/>
    <x v="0"/>
    <n v="32.130000000000003"/>
    <s v="After-Tax"/>
    <s v="Calculated"/>
    <n v="0"/>
    <s v="N"/>
    <n v="5917.42"/>
  </r>
  <r>
    <m/>
    <m/>
    <m/>
    <m/>
    <m/>
    <m/>
    <d v="2026-09-30T00:00:00"/>
    <s v="00"/>
    <m/>
    <x v="3"/>
    <x v="3"/>
    <n v="15.62"/>
    <s v="After-Tax"/>
    <s v="Calculated"/>
    <n v="0"/>
    <s v="N"/>
    <n v="5917.42"/>
  </r>
  <r>
    <m/>
    <m/>
    <m/>
    <m/>
    <m/>
    <m/>
    <d v="2026-09-30T00:00:00"/>
    <s v="00"/>
    <m/>
    <x v="6"/>
    <x v="6"/>
    <n v="19.11"/>
    <s v="Nontaxable"/>
    <s v="Calculated"/>
    <n v="0"/>
    <s v="N"/>
    <n v="5917.42"/>
  </r>
  <r>
    <m/>
    <m/>
    <m/>
    <m/>
    <m/>
    <m/>
    <d v="2026-09-30T00:00:00"/>
    <s v="00"/>
    <m/>
    <x v="7"/>
    <x v="7"/>
    <n v="11.15"/>
    <s v="Nontaxable"/>
    <s v="Calculated"/>
    <n v="0"/>
    <s v="N"/>
    <n v="5917.42"/>
  </r>
  <r>
    <m/>
    <m/>
    <m/>
    <m/>
    <m/>
    <m/>
    <d v="2026-09-30T00:00:00"/>
    <s v="00"/>
    <m/>
    <x v="5"/>
    <x v="5"/>
    <n v="16.54"/>
    <s v="Nontaxable"/>
    <s v="Calculated"/>
    <n v="0"/>
    <s v="N"/>
    <n v="5917.42"/>
  </r>
  <r>
    <m/>
    <m/>
    <m/>
    <m/>
    <m/>
    <m/>
    <d v="2026-09-30T00:00:00"/>
    <s v="00"/>
    <m/>
    <x v="4"/>
    <x v="4"/>
    <n v="7.69"/>
    <s v="Nontaxable"/>
    <s v="Calculated"/>
    <n v="0"/>
    <s v="N"/>
    <n v="5917.42"/>
  </r>
  <r>
    <m/>
    <m/>
    <m/>
    <m/>
    <m/>
    <m/>
    <d v="2026-09-30T00:00:00"/>
    <s v="10"/>
    <s v="U"/>
    <x v="8"/>
    <x v="8"/>
    <n v="199.5"/>
    <s v="Before-Tax"/>
    <s v="Calculated"/>
    <n v="0"/>
    <s v="N"/>
    <n v="5917.42"/>
  </r>
  <r>
    <m/>
    <m/>
    <m/>
    <m/>
    <m/>
    <m/>
    <d v="2026-09-30T00:00:00"/>
    <s v="31"/>
    <s v="OLTD03"/>
    <x v="9"/>
    <x v="9"/>
    <n v="19.37"/>
    <s v="After-Tax"/>
    <s v="Calculated"/>
    <n v="0"/>
    <s v="N"/>
    <n v="5917.42"/>
  </r>
  <r>
    <m/>
    <m/>
    <m/>
    <m/>
    <m/>
    <m/>
    <d v="2026-09-30T00:00:00"/>
    <s v="49"/>
    <s v="SAV02"/>
    <x v="11"/>
    <x v="11"/>
    <n v="177.52"/>
    <s v="Before-Tax"/>
    <s v="Calculated"/>
    <n v="0"/>
    <s v="N"/>
    <n v="5917.42"/>
  </r>
  <r>
    <m/>
    <m/>
    <m/>
    <m/>
    <m/>
    <m/>
    <d v="2026-09-30T00:00:00"/>
    <s v="60"/>
    <s v="FSA01"/>
    <x v="14"/>
    <x v="14"/>
    <n v="31.25"/>
    <s v="Before-Tax"/>
    <s v="Calculated"/>
    <n v="0"/>
    <s v="N"/>
    <n v="5917.42"/>
  </r>
  <r>
    <m/>
    <m/>
    <m/>
    <m/>
    <m/>
    <m/>
    <d v="2026-09-30T00:00:00"/>
    <s v="7X"/>
    <s v="SBRP2"/>
    <x v="10"/>
    <x v="10"/>
    <n v="443.81"/>
    <s v="Before-Tax"/>
    <s v="Calculated"/>
    <n v="0"/>
    <s v="N"/>
    <n v="5917.42"/>
  </r>
  <r>
    <m/>
    <m/>
    <m/>
    <m/>
    <m/>
    <m/>
    <d v="2026-09-30T00:00:00"/>
    <s v="7X"/>
    <s v="SBRP2"/>
    <x v="10"/>
    <x v="10"/>
    <n v="443.81"/>
    <s v="Nontaxable"/>
    <s v="Calculated"/>
    <n v="0"/>
    <s v="N"/>
    <n v="5917.42"/>
  </r>
  <r>
    <m/>
    <m/>
    <m/>
    <m/>
    <m/>
    <m/>
    <d v="2026-09-30T00:00:00"/>
    <s v="00"/>
    <m/>
    <x v="3"/>
    <x v="3"/>
    <n v="10.220000000000001"/>
    <s v="After-Tax"/>
    <s v="Calculated"/>
    <n v="0"/>
    <s v="N"/>
    <n v="3870.37"/>
  </r>
  <r>
    <m/>
    <m/>
    <m/>
    <m/>
    <m/>
    <m/>
    <d v="2026-09-30T00:00:00"/>
    <s v="00"/>
    <m/>
    <x v="0"/>
    <x v="0"/>
    <n v="21.02"/>
    <s v="After-Tax"/>
    <s v="Calculated"/>
    <n v="0"/>
    <s v="N"/>
    <n v="3870.37"/>
  </r>
  <r>
    <m/>
    <m/>
    <m/>
    <m/>
    <m/>
    <m/>
    <d v="2026-09-30T00:00:00"/>
    <s v="00"/>
    <m/>
    <x v="1"/>
    <x v="1"/>
    <n v="57.42"/>
    <s v="After-Tax"/>
    <s v="Calculated"/>
    <n v="0"/>
    <s v="N"/>
    <n v="3870.37"/>
  </r>
  <r>
    <m/>
    <m/>
    <m/>
    <m/>
    <m/>
    <m/>
    <d v="2026-09-30T00:00:00"/>
    <s v="00"/>
    <m/>
    <x v="2"/>
    <x v="2"/>
    <n v="11.15"/>
    <s v="After-Tax"/>
    <s v="Calculated"/>
    <n v="0"/>
    <s v="N"/>
    <n v="3870.37"/>
  </r>
  <r>
    <m/>
    <m/>
    <m/>
    <m/>
    <m/>
    <m/>
    <d v="2026-09-30T00:00:00"/>
    <s v="00"/>
    <m/>
    <x v="4"/>
    <x v="4"/>
    <n v="5.03"/>
    <s v="Nontaxable"/>
    <s v="Calculated"/>
    <n v="0"/>
    <s v="N"/>
    <n v="3870.37"/>
  </r>
  <r>
    <m/>
    <m/>
    <m/>
    <m/>
    <m/>
    <m/>
    <d v="2026-09-30T00:00:00"/>
    <s v="00"/>
    <m/>
    <x v="6"/>
    <x v="6"/>
    <n v="12.5"/>
    <s v="Nontaxable"/>
    <s v="Calculated"/>
    <n v="0"/>
    <s v="N"/>
    <n v="3870.37"/>
  </r>
  <r>
    <m/>
    <m/>
    <m/>
    <m/>
    <m/>
    <m/>
    <d v="2026-09-30T00:00:00"/>
    <s v="00"/>
    <m/>
    <x v="7"/>
    <x v="7"/>
    <n v="11.15"/>
    <s v="Nontaxable"/>
    <s v="Calculated"/>
    <n v="0"/>
    <s v="N"/>
    <n v="3870.37"/>
  </r>
  <r>
    <m/>
    <m/>
    <m/>
    <m/>
    <m/>
    <m/>
    <d v="2026-09-30T00:00:00"/>
    <s v="00"/>
    <m/>
    <x v="5"/>
    <x v="5"/>
    <n v="16.54"/>
    <s v="Nontaxable"/>
    <s v="Calculated"/>
    <n v="0"/>
    <s v="N"/>
    <n v="3870.37"/>
  </r>
  <r>
    <m/>
    <m/>
    <m/>
    <m/>
    <m/>
    <m/>
    <d v="2026-09-30T00:00:00"/>
    <s v="10"/>
    <s v="U"/>
    <x v="8"/>
    <x v="8"/>
    <n v="72.5"/>
    <s v="Before-Tax"/>
    <s v="Calculated"/>
    <n v="0"/>
    <s v="N"/>
    <n v="3870.37"/>
  </r>
  <r>
    <m/>
    <m/>
    <m/>
    <m/>
    <m/>
    <m/>
    <d v="2026-09-30T00:00:00"/>
    <s v="31"/>
    <s v="OLTD03"/>
    <x v="9"/>
    <x v="9"/>
    <n v="18.440000000000001"/>
    <s v="After-Tax"/>
    <s v="Calculated"/>
    <n v="0"/>
    <s v="N"/>
    <n v="3870.37"/>
  </r>
  <r>
    <m/>
    <m/>
    <m/>
    <m/>
    <m/>
    <m/>
    <d v="2026-09-30T00:00:00"/>
    <s v="49"/>
    <s v="SAV02"/>
    <x v="11"/>
    <x v="11"/>
    <n v="116.11"/>
    <s v="Before-Tax"/>
    <s v="Calculated"/>
    <n v="0"/>
    <s v="N"/>
    <n v="3870.37"/>
  </r>
  <r>
    <m/>
    <m/>
    <m/>
    <m/>
    <m/>
    <m/>
    <d v="2026-09-30T00:00:00"/>
    <s v="60"/>
    <s v="FSA01"/>
    <x v="14"/>
    <x v="14"/>
    <n v="45.46"/>
    <s v="Before-Tax"/>
    <s v="Calculated"/>
    <n v="0"/>
    <s v="N"/>
    <n v="3870.37"/>
  </r>
  <r>
    <m/>
    <m/>
    <m/>
    <m/>
    <m/>
    <m/>
    <d v="2026-09-30T00:00:00"/>
    <s v="7X"/>
    <s v="SBRP1"/>
    <x v="10"/>
    <x v="10"/>
    <n v="193.52"/>
    <s v="Before-Tax"/>
    <s v="Calculated"/>
    <n v="0"/>
    <s v="N"/>
    <n v="3870.37"/>
  </r>
  <r>
    <m/>
    <m/>
    <m/>
    <m/>
    <m/>
    <m/>
    <d v="2026-09-30T00:00:00"/>
    <s v="7X"/>
    <s v="SBRP1"/>
    <x v="10"/>
    <x v="10"/>
    <n v="193.52"/>
    <s v="Nontaxable"/>
    <s v="Calculated"/>
    <n v="0"/>
    <s v="N"/>
    <n v="3870.37"/>
  </r>
  <r>
    <m/>
    <m/>
    <m/>
    <m/>
    <m/>
    <m/>
    <d v="2026-09-30T00:00:00"/>
    <s v="00"/>
    <m/>
    <x v="0"/>
    <x v="0"/>
    <n v="5.72"/>
    <s v="After-Tax"/>
    <s v="Calculated"/>
    <n v="0"/>
    <s v="N"/>
    <n v="1053.74"/>
  </r>
  <r>
    <m/>
    <m/>
    <m/>
    <m/>
    <m/>
    <m/>
    <d v="2026-09-30T00:00:00"/>
    <s v="00"/>
    <m/>
    <x v="3"/>
    <x v="3"/>
    <n v="2.78"/>
    <s v="After-Tax"/>
    <s v="Calculated"/>
    <n v="0"/>
    <s v="N"/>
    <n v="1053.74"/>
  </r>
  <r>
    <m/>
    <m/>
    <m/>
    <m/>
    <m/>
    <m/>
    <d v="2026-09-30T00:00:00"/>
    <s v="00"/>
    <m/>
    <x v="2"/>
    <x v="2"/>
    <n v="2.61"/>
    <s v="After-Tax"/>
    <s v="Calculated"/>
    <n v="0"/>
    <s v="N"/>
    <n v="1053.74"/>
  </r>
  <r>
    <m/>
    <m/>
    <m/>
    <m/>
    <m/>
    <m/>
    <d v="2026-09-30T00:00:00"/>
    <s v="00"/>
    <m/>
    <x v="6"/>
    <x v="6"/>
    <n v="3.4"/>
    <s v="Nontaxable"/>
    <s v="Calculated"/>
    <n v="0"/>
    <s v="N"/>
    <n v="1053.74"/>
  </r>
  <r>
    <m/>
    <m/>
    <m/>
    <m/>
    <m/>
    <m/>
    <d v="2026-09-30T00:00:00"/>
    <s v="00"/>
    <m/>
    <x v="5"/>
    <x v="5"/>
    <n v="3.87"/>
    <s v="Nontaxable"/>
    <s v="Calculated"/>
    <n v="0"/>
    <s v="N"/>
    <n v="1053.74"/>
  </r>
  <r>
    <m/>
    <m/>
    <m/>
    <m/>
    <m/>
    <m/>
    <d v="2026-09-30T00:00:00"/>
    <s v="00"/>
    <m/>
    <x v="7"/>
    <x v="7"/>
    <n v="2.61"/>
    <s v="Nontaxable"/>
    <s v="Calculated"/>
    <n v="0"/>
    <s v="N"/>
    <n v="1053.74"/>
  </r>
  <r>
    <m/>
    <m/>
    <m/>
    <m/>
    <m/>
    <m/>
    <d v="2026-09-30T00:00:00"/>
    <s v="7Y"/>
    <s v="TRS3IH"/>
    <x v="30"/>
    <x v="30"/>
    <n v="73.760000000000005"/>
    <s v="Before-Tax"/>
    <s v="Calculated"/>
    <n v="0"/>
    <s v="N"/>
    <n v="1053.74"/>
  </r>
  <r>
    <m/>
    <m/>
    <m/>
    <m/>
    <m/>
    <m/>
    <d v="2026-09-30T00:00:00"/>
    <s v="7Y"/>
    <s v="TRS3IH"/>
    <x v="30"/>
    <x v="30"/>
    <n v="81.56"/>
    <s v="Nontaxable"/>
    <s v="Calculated"/>
    <n v="0"/>
    <s v="N"/>
    <n v="1053.74"/>
  </r>
  <r>
    <m/>
    <m/>
    <m/>
    <m/>
    <m/>
    <m/>
    <d v="2026-09-30T00:00:00"/>
    <s v="00"/>
    <m/>
    <x v="3"/>
    <x v="3"/>
    <n v="12.2"/>
    <s v="After-Tax"/>
    <s v="Calculated"/>
    <n v="0"/>
    <s v="N"/>
    <n v="4622.38"/>
  </r>
  <r>
    <m/>
    <m/>
    <m/>
    <m/>
    <m/>
    <m/>
    <d v="2026-09-30T00:00:00"/>
    <s v="00"/>
    <m/>
    <x v="13"/>
    <x v="13"/>
    <n v="40.85"/>
    <s v="After-Tax"/>
    <s v="Calculated"/>
    <n v="0"/>
    <s v="N"/>
    <n v="4622.38"/>
  </r>
  <r>
    <m/>
    <m/>
    <m/>
    <m/>
    <m/>
    <m/>
    <d v="2026-09-30T00:00:00"/>
    <s v="00"/>
    <m/>
    <x v="2"/>
    <x v="2"/>
    <n v="11.15"/>
    <s v="After-Tax"/>
    <s v="Calculated"/>
    <n v="0"/>
    <s v="N"/>
    <n v="4622.38"/>
  </r>
  <r>
    <m/>
    <m/>
    <m/>
    <m/>
    <m/>
    <m/>
    <d v="2026-09-30T00:00:00"/>
    <s v="00"/>
    <m/>
    <x v="1"/>
    <x v="1"/>
    <n v="60.67"/>
    <s v="After-Tax"/>
    <s v="Calculated"/>
    <n v="0"/>
    <s v="N"/>
    <n v="4622.38"/>
  </r>
  <r>
    <m/>
    <m/>
    <m/>
    <m/>
    <m/>
    <m/>
    <d v="2026-09-30T00:00:00"/>
    <s v="00"/>
    <m/>
    <x v="0"/>
    <x v="0"/>
    <n v="25.1"/>
    <s v="After-Tax"/>
    <s v="Calculated"/>
    <n v="0"/>
    <s v="N"/>
    <n v="4622.38"/>
  </r>
  <r>
    <m/>
    <m/>
    <m/>
    <m/>
    <m/>
    <m/>
    <d v="2026-09-30T00:00:00"/>
    <s v="00"/>
    <m/>
    <x v="7"/>
    <x v="7"/>
    <n v="11.15"/>
    <s v="Nontaxable"/>
    <s v="Calculated"/>
    <n v="0"/>
    <s v="N"/>
    <n v="4622.38"/>
  </r>
  <r>
    <m/>
    <m/>
    <m/>
    <m/>
    <m/>
    <m/>
    <d v="2026-09-30T00:00:00"/>
    <s v="00"/>
    <m/>
    <x v="4"/>
    <x v="4"/>
    <n v="6.01"/>
    <s v="Nontaxable"/>
    <s v="Calculated"/>
    <n v="0"/>
    <s v="N"/>
    <n v="4622.38"/>
  </r>
  <r>
    <m/>
    <m/>
    <m/>
    <m/>
    <m/>
    <m/>
    <d v="2026-09-30T00:00:00"/>
    <s v="00"/>
    <m/>
    <x v="5"/>
    <x v="5"/>
    <n v="16.54"/>
    <s v="Nontaxable"/>
    <s v="Calculated"/>
    <n v="0"/>
    <s v="N"/>
    <n v="4622.38"/>
  </r>
  <r>
    <m/>
    <m/>
    <m/>
    <m/>
    <m/>
    <m/>
    <d v="2026-09-30T00:00:00"/>
    <s v="00"/>
    <m/>
    <x v="6"/>
    <x v="6"/>
    <n v="14.93"/>
    <s v="Nontaxable"/>
    <s v="Calculated"/>
    <n v="0"/>
    <s v="N"/>
    <n v="4622.38"/>
  </r>
  <r>
    <m/>
    <m/>
    <m/>
    <m/>
    <m/>
    <m/>
    <d v="2026-09-30T00:00:00"/>
    <s v="10"/>
    <s v="CH"/>
    <x v="32"/>
    <x v="32"/>
    <n v="34.5"/>
    <s v="Before-Tax"/>
    <s v="Calculated"/>
    <n v="0"/>
    <s v="N"/>
    <n v="4622.38"/>
  </r>
  <r>
    <m/>
    <m/>
    <m/>
    <m/>
    <m/>
    <m/>
    <d v="2026-09-30T00:00:00"/>
    <s v="31"/>
    <s v="OLTD03"/>
    <x v="9"/>
    <x v="9"/>
    <n v="22.2"/>
    <s v="After-Tax"/>
    <s v="Calculated"/>
    <n v="0"/>
    <s v="N"/>
    <n v="4622.38"/>
  </r>
  <r>
    <m/>
    <m/>
    <m/>
    <m/>
    <m/>
    <m/>
    <d v="2026-09-30T00:00:00"/>
    <s v="7X"/>
    <s v="SBRP3"/>
    <x v="10"/>
    <x v="10"/>
    <n v="462.24"/>
    <s v="Before-Tax"/>
    <s v="Calculated"/>
    <n v="0"/>
    <s v="N"/>
    <n v="4622.38"/>
  </r>
  <r>
    <m/>
    <m/>
    <m/>
    <m/>
    <m/>
    <m/>
    <d v="2026-09-30T00:00:00"/>
    <s v="7X"/>
    <s v="SBRP3"/>
    <x v="10"/>
    <x v="10"/>
    <n v="462.24"/>
    <s v="Nontaxable"/>
    <s v="Calculated"/>
    <n v="0"/>
    <s v="N"/>
    <n v="4622.38"/>
  </r>
  <r>
    <m/>
    <m/>
    <m/>
    <m/>
    <m/>
    <m/>
    <d v="2026-09-30T00:00:00"/>
    <s v="00"/>
    <m/>
    <x v="3"/>
    <x v="3"/>
    <n v="3.09"/>
    <s v="After-Tax"/>
    <s v="Calculated"/>
    <n v="0"/>
    <s v="N"/>
    <n v="1170.83"/>
  </r>
  <r>
    <m/>
    <m/>
    <m/>
    <m/>
    <m/>
    <m/>
    <d v="2026-09-30T00:00:00"/>
    <s v="00"/>
    <m/>
    <x v="0"/>
    <x v="0"/>
    <n v="6.36"/>
    <s v="After-Tax"/>
    <s v="Calculated"/>
    <n v="0"/>
    <s v="N"/>
    <n v="1170.83"/>
  </r>
  <r>
    <m/>
    <m/>
    <m/>
    <m/>
    <m/>
    <m/>
    <d v="2026-09-30T00:00:00"/>
    <s v="00"/>
    <m/>
    <x v="2"/>
    <x v="2"/>
    <n v="2.9"/>
    <s v="After-Tax"/>
    <s v="Calculated"/>
    <n v="0"/>
    <s v="N"/>
    <n v="1170.83"/>
  </r>
  <r>
    <m/>
    <m/>
    <m/>
    <m/>
    <m/>
    <m/>
    <d v="2026-09-30T00:00:00"/>
    <s v="00"/>
    <m/>
    <x v="5"/>
    <x v="5"/>
    <n v="4.3"/>
    <s v="Nontaxable"/>
    <s v="Calculated"/>
    <n v="0"/>
    <s v="N"/>
    <n v="1170.83"/>
  </r>
  <r>
    <m/>
    <m/>
    <m/>
    <m/>
    <m/>
    <m/>
    <d v="2026-09-30T00:00:00"/>
    <s v="00"/>
    <m/>
    <x v="7"/>
    <x v="7"/>
    <n v="2.9"/>
    <s v="Nontaxable"/>
    <s v="Calculated"/>
    <n v="0"/>
    <s v="N"/>
    <n v="1170.83"/>
  </r>
  <r>
    <m/>
    <m/>
    <m/>
    <m/>
    <m/>
    <m/>
    <d v="2026-09-30T00:00:00"/>
    <s v="00"/>
    <m/>
    <x v="6"/>
    <x v="6"/>
    <n v="3.78"/>
    <s v="Nontaxable"/>
    <s v="Calculated"/>
    <n v="0"/>
    <s v="N"/>
    <n v="1170.83"/>
  </r>
  <r>
    <m/>
    <m/>
    <m/>
    <m/>
    <m/>
    <m/>
    <d v="2026-09-30T00:00:00"/>
    <s v="00"/>
    <m/>
    <x v="0"/>
    <x v="0"/>
    <n v="19.05"/>
    <s v="After-Tax"/>
    <s v="Calculated"/>
    <n v="0"/>
    <s v="N"/>
    <n v="3507.63"/>
  </r>
  <r>
    <m/>
    <m/>
    <m/>
    <m/>
    <m/>
    <m/>
    <d v="2026-09-30T00:00:00"/>
    <s v="00"/>
    <m/>
    <x v="2"/>
    <x v="2"/>
    <n v="11.15"/>
    <s v="After-Tax"/>
    <s v="Calculated"/>
    <n v="0"/>
    <s v="N"/>
    <n v="3507.63"/>
  </r>
  <r>
    <m/>
    <m/>
    <m/>
    <m/>
    <m/>
    <m/>
    <d v="2026-09-30T00:00:00"/>
    <s v="00"/>
    <m/>
    <x v="1"/>
    <x v="1"/>
    <n v="57.42"/>
    <s v="After-Tax"/>
    <s v="Calculated"/>
    <n v="0"/>
    <s v="N"/>
    <n v="3507.63"/>
  </r>
  <r>
    <m/>
    <m/>
    <m/>
    <m/>
    <m/>
    <m/>
    <d v="2026-09-30T00:00:00"/>
    <s v="00"/>
    <m/>
    <x v="3"/>
    <x v="3"/>
    <n v="9.26"/>
    <s v="After-Tax"/>
    <s v="Calculated"/>
    <n v="0"/>
    <s v="N"/>
    <n v="3507.63"/>
  </r>
  <r>
    <m/>
    <m/>
    <m/>
    <m/>
    <m/>
    <m/>
    <d v="2026-09-30T00:00:00"/>
    <s v="00"/>
    <m/>
    <x v="6"/>
    <x v="6"/>
    <n v="11.33"/>
    <s v="Nontaxable"/>
    <s v="Calculated"/>
    <n v="0"/>
    <s v="N"/>
    <n v="3507.63"/>
  </r>
  <r>
    <m/>
    <m/>
    <m/>
    <m/>
    <m/>
    <m/>
    <d v="2026-09-30T00:00:00"/>
    <s v="00"/>
    <m/>
    <x v="7"/>
    <x v="7"/>
    <n v="11.15"/>
    <s v="Nontaxable"/>
    <s v="Calculated"/>
    <n v="0"/>
    <s v="N"/>
    <n v="3507.63"/>
  </r>
  <r>
    <m/>
    <m/>
    <m/>
    <m/>
    <m/>
    <m/>
    <d v="2026-09-30T00:00:00"/>
    <s v="00"/>
    <m/>
    <x v="5"/>
    <x v="5"/>
    <n v="16.54"/>
    <s v="Nontaxable"/>
    <s v="Calculated"/>
    <n v="0"/>
    <s v="N"/>
    <n v="3507.63"/>
  </r>
  <r>
    <m/>
    <m/>
    <m/>
    <m/>
    <m/>
    <m/>
    <d v="2026-09-30T00:00:00"/>
    <s v="10"/>
    <s v="U"/>
    <x v="8"/>
    <x v="8"/>
    <n v="72.5"/>
    <s v="Before-Tax"/>
    <s v="Calculated"/>
    <n v="0"/>
    <s v="N"/>
    <n v="3507.63"/>
  </r>
  <r>
    <m/>
    <m/>
    <m/>
    <m/>
    <m/>
    <m/>
    <d v="2026-09-30T00:00:00"/>
    <s v="31"/>
    <s v="OLTD11"/>
    <x v="9"/>
    <x v="9"/>
    <n v="13.68"/>
    <s v="After-Tax"/>
    <s v="Calculated"/>
    <n v="0"/>
    <s v="N"/>
    <n v="3507.63"/>
  </r>
  <r>
    <m/>
    <m/>
    <m/>
    <m/>
    <m/>
    <m/>
    <d v="2026-09-30T00:00:00"/>
    <s v="49"/>
    <s v="SAV02"/>
    <x v="11"/>
    <x v="11"/>
    <n v="105.23"/>
    <s v="Before-Tax"/>
    <s v="Calculated"/>
    <n v="0"/>
    <s v="N"/>
    <n v="3507.63"/>
  </r>
  <r>
    <m/>
    <m/>
    <m/>
    <m/>
    <m/>
    <m/>
    <d v="2026-09-30T00:00:00"/>
    <s v="7Y"/>
    <s v="TRS3SG"/>
    <x v="39"/>
    <x v="39"/>
    <n v="298.14999999999998"/>
    <s v="Before-Tax"/>
    <s v="Calculated"/>
    <n v="0"/>
    <s v="N"/>
    <n v="3507.63"/>
  </r>
  <r>
    <m/>
    <m/>
    <m/>
    <m/>
    <m/>
    <m/>
    <d v="2026-09-30T00:00:00"/>
    <s v="7Y"/>
    <s v="TRS3SG"/>
    <x v="39"/>
    <x v="39"/>
    <n v="271.49"/>
    <s v="Nontaxable"/>
    <s v="Calculated"/>
    <n v="0"/>
    <s v="N"/>
    <n v="3507.63"/>
  </r>
  <r>
    <m/>
    <m/>
    <m/>
    <m/>
    <m/>
    <m/>
    <d v="2026-09-30T00:00:00"/>
    <s v="00"/>
    <m/>
    <x v="3"/>
    <x v="3"/>
    <n v="6.25"/>
    <s v="After-Tax"/>
    <s v="Calculated"/>
    <n v="0"/>
    <s v="N"/>
    <n v="2365.96"/>
  </r>
  <r>
    <m/>
    <m/>
    <m/>
    <m/>
    <m/>
    <m/>
    <d v="2026-09-30T00:00:00"/>
    <s v="00"/>
    <m/>
    <x v="0"/>
    <x v="0"/>
    <n v="12.85"/>
    <s v="After-Tax"/>
    <s v="Calculated"/>
    <n v="0"/>
    <s v="N"/>
    <n v="2365.96"/>
  </r>
  <r>
    <m/>
    <m/>
    <m/>
    <m/>
    <m/>
    <m/>
    <d v="2026-09-30T00:00:00"/>
    <s v="00"/>
    <m/>
    <x v="2"/>
    <x v="2"/>
    <n v="11.15"/>
    <s v="After-Tax"/>
    <s v="Calculated"/>
    <n v="0"/>
    <s v="N"/>
    <n v="2365.96"/>
  </r>
  <r>
    <m/>
    <m/>
    <m/>
    <m/>
    <m/>
    <m/>
    <d v="2026-09-30T00:00:00"/>
    <s v="00"/>
    <m/>
    <x v="17"/>
    <x v="17"/>
    <n v="34.1"/>
    <s v="After-Tax"/>
    <s v="Calculated"/>
    <n v="0"/>
    <s v="N"/>
    <n v="2365.96"/>
  </r>
  <r>
    <m/>
    <m/>
    <m/>
    <m/>
    <m/>
    <m/>
    <d v="2026-09-30T00:00:00"/>
    <s v="00"/>
    <m/>
    <x v="7"/>
    <x v="7"/>
    <n v="11.15"/>
    <s v="Nontaxable"/>
    <s v="Calculated"/>
    <n v="0"/>
    <s v="N"/>
    <n v="2365.96"/>
  </r>
  <r>
    <m/>
    <m/>
    <m/>
    <m/>
    <m/>
    <m/>
    <d v="2026-09-30T00:00:00"/>
    <s v="00"/>
    <m/>
    <x v="6"/>
    <x v="6"/>
    <n v="7.64"/>
    <s v="Nontaxable"/>
    <s v="Calculated"/>
    <n v="0"/>
    <s v="N"/>
    <n v="2365.96"/>
  </r>
  <r>
    <m/>
    <m/>
    <m/>
    <m/>
    <m/>
    <m/>
    <d v="2026-09-30T00:00:00"/>
    <s v="00"/>
    <m/>
    <x v="5"/>
    <x v="5"/>
    <n v="16.54"/>
    <s v="Nontaxable"/>
    <s v="Calculated"/>
    <n v="0"/>
    <s v="N"/>
    <n v="2365.96"/>
  </r>
  <r>
    <m/>
    <m/>
    <m/>
    <m/>
    <m/>
    <m/>
    <d v="2026-09-30T00:00:00"/>
    <s v="10"/>
    <s v="UH"/>
    <x v="25"/>
    <x v="25"/>
    <n v="57"/>
    <s v="Before-Tax"/>
    <s v="Calculated"/>
    <n v="0"/>
    <s v="N"/>
    <n v="2365.96"/>
  </r>
  <r>
    <m/>
    <m/>
    <m/>
    <m/>
    <m/>
    <m/>
    <d v="2026-09-30T00:00:00"/>
    <s v="31"/>
    <s v="OLTD11"/>
    <x v="9"/>
    <x v="9"/>
    <n v="9.23"/>
    <s v="After-Tax"/>
    <s v="Calculated"/>
    <n v="0"/>
    <s v="N"/>
    <n v="2365.96"/>
  </r>
  <r>
    <m/>
    <m/>
    <m/>
    <m/>
    <m/>
    <m/>
    <d v="2026-09-30T00:00:00"/>
    <s v="49"/>
    <s v="SAV02"/>
    <x v="11"/>
    <x v="11"/>
    <n v="70.98"/>
    <s v="Before-Tax"/>
    <s v="Calculated"/>
    <n v="0"/>
    <s v="N"/>
    <n v="2365.96"/>
  </r>
  <r>
    <m/>
    <m/>
    <m/>
    <m/>
    <m/>
    <m/>
    <d v="2026-09-30T00:00:00"/>
    <s v="7Z"/>
    <s v="PER2"/>
    <x v="15"/>
    <x v="15"/>
    <n v="127.29"/>
    <s v="Before-Tax"/>
    <s v="Calculated"/>
    <n v="0"/>
    <s v="N"/>
    <n v="2365.96"/>
  </r>
  <r>
    <m/>
    <m/>
    <m/>
    <m/>
    <m/>
    <m/>
    <d v="2026-09-30T00:00:00"/>
    <s v="7Z"/>
    <s v="PER2"/>
    <x v="15"/>
    <x v="15"/>
    <n v="132.02000000000001"/>
    <s v="Nontaxable"/>
    <s v="Calculated"/>
    <n v="0"/>
    <s v="N"/>
    <n v="2365.96"/>
  </r>
  <r>
    <m/>
    <m/>
    <m/>
    <m/>
    <m/>
    <m/>
    <d v="2026-09-30T00:00:00"/>
    <s v="00"/>
    <m/>
    <x v="36"/>
    <x v="36"/>
    <n v="3986.45"/>
    <s v="After-Tax"/>
    <s v="Calculated"/>
    <n v="0"/>
    <s v="N"/>
    <n v="7010.64"/>
  </r>
  <r>
    <m/>
    <m/>
    <m/>
    <m/>
    <m/>
    <m/>
    <d v="2026-09-30T00:00:00"/>
    <s v="00"/>
    <m/>
    <x v="3"/>
    <x v="3"/>
    <n v="18.510000000000002"/>
    <s v="After-Tax"/>
    <s v="Calculated"/>
    <n v="0"/>
    <s v="N"/>
    <n v="7010.64"/>
  </r>
  <r>
    <m/>
    <m/>
    <m/>
    <m/>
    <m/>
    <m/>
    <d v="2026-09-30T00:00:00"/>
    <s v="00"/>
    <m/>
    <x v="2"/>
    <x v="2"/>
    <n v="11.15"/>
    <s v="After-Tax"/>
    <s v="Calculated"/>
    <n v="0"/>
    <s v="N"/>
    <n v="7010.64"/>
  </r>
  <r>
    <m/>
    <m/>
    <m/>
    <m/>
    <m/>
    <m/>
    <d v="2026-09-30T00:00:00"/>
    <s v="00"/>
    <m/>
    <x v="0"/>
    <x v="0"/>
    <n v="38.07"/>
    <s v="After-Tax"/>
    <s v="Calculated"/>
    <n v="0"/>
    <s v="N"/>
    <n v="7010.64"/>
  </r>
  <r>
    <m/>
    <m/>
    <m/>
    <m/>
    <m/>
    <m/>
    <d v="2026-09-30T00:00:00"/>
    <s v="00"/>
    <m/>
    <x v="5"/>
    <x v="5"/>
    <n v="16.54"/>
    <s v="Nontaxable"/>
    <s v="Calculated"/>
    <n v="0"/>
    <s v="N"/>
    <n v="7010.64"/>
  </r>
  <r>
    <m/>
    <m/>
    <m/>
    <m/>
    <m/>
    <m/>
    <d v="2026-09-30T00:00:00"/>
    <s v="00"/>
    <m/>
    <x v="7"/>
    <x v="7"/>
    <n v="11.15"/>
    <s v="Nontaxable"/>
    <s v="Calculated"/>
    <n v="0"/>
    <s v="N"/>
    <n v="7010.64"/>
  </r>
  <r>
    <m/>
    <m/>
    <m/>
    <m/>
    <m/>
    <m/>
    <d v="2026-09-30T00:00:00"/>
    <s v="00"/>
    <m/>
    <x v="6"/>
    <x v="6"/>
    <n v="22.64"/>
    <s v="Nontaxable"/>
    <s v="Calculated"/>
    <n v="0"/>
    <s v="N"/>
    <n v="7010.64"/>
  </r>
  <r>
    <m/>
    <m/>
    <m/>
    <m/>
    <m/>
    <m/>
    <d v="2026-09-30T00:00:00"/>
    <s v="00"/>
    <m/>
    <x v="4"/>
    <x v="4"/>
    <n v="9.11"/>
    <s v="Nontaxable"/>
    <s v="Calculated"/>
    <n v="0"/>
    <s v="N"/>
    <n v="7010.64"/>
  </r>
  <r>
    <m/>
    <m/>
    <m/>
    <m/>
    <m/>
    <m/>
    <d v="2026-09-30T00:00:00"/>
    <s v="10"/>
    <s v="CH"/>
    <x v="32"/>
    <x v="32"/>
    <n v="12.5"/>
    <s v="Before-Tax"/>
    <s v="Calculated"/>
    <n v="0"/>
    <s v="N"/>
    <n v="7010.64"/>
  </r>
  <r>
    <m/>
    <m/>
    <m/>
    <m/>
    <m/>
    <m/>
    <d v="2026-09-30T00:00:00"/>
    <s v="7X"/>
    <s v="SBRP3"/>
    <x v="10"/>
    <x v="10"/>
    <n v="701.06"/>
    <s v="Before-Tax"/>
    <s v="Calculated"/>
    <n v="0"/>
    <s v="N"/>
    <n v="7010.64"/>
  </r>
  <r>
    <m/>
    <m/>
    <m/>
    <m/>
    <m/>
    <m/>
    <d v="2026-09-30T00:00:00"/>
    <s v="7X"/>
    <s v="SBRP3"/>
    <x v="10"/>
    <x v="10"/>
    <n v="701.06"/>
    <s v="Nontaxable"/>
    <s v="Calculated"/>
    <n v="0"/>
    <s v="N"/>
    <n v="7010.64"/>
  </r>
  <r>
    <m/>
    <m/>
    <m/>
    <m/>
    <m/>
    <m/>
    <d v="2026-09-30T00:00:00"/>
    <s v="00"/>
    <m/>
    <x v="0"/>
    <x v="0"/>
    <n v="8.33"/>
    <s v="After-Tax"/>
    <s v="Calculated"/>
    <n v="0"/>
    <s v="N"/>
    <n v="1534.7"/>
  </r>
  <r>
    <m/>
    <m/>
    <m/>
    <m/>
    <m/>
    <m/>
    <d v="2026-09-30T00:00:00"/>
    <s v="00"/>
    <m/>
    <x v="3"/>
    <x v="3"/>
    <n v="4.05"/>
    <s v="After-Tax"/>
    <s v="Calculated"/>
    <n v="0"/>
    <s v="N"/>
    <n v="1534.7"/>
  </r>
  <r>
    <m/>
    <m/>
    <m/>
    <m/>
    <m/>
    <m/>
    <d v="2026-09-30T00:00:00"/>
    <s v="00"/>
    <m/>
    <x v="2"/>
    <x v="2"/>
    <n v="10.38"/>
    <s v="After-Tax"/>
    <s v="Calculated"/>
    <n v="0"/>
    <s v="N"/>
    <n v="1534.7"/>
  </r>
  <r>
    <m/>
    <m/>
    <m/>
    <m/>
    <m/>
    <m/>
    <d v="2026-09-30T00:00:00"/>
    <s v="00"/>
    <m/>
    <x v="7"/>
    <x v="7"/>
    <n v="10.38"/>
    <s v="Nontaxable"/>
    <s v="Calculated"/>
    <n v="0"/>
    <s v="N"/>
    <n v="1534.7"/>
  </r>
  <r>
    <m/>
    <m/>
    <m/>
    <m/>
    <m/>
    <m/>
    <d v="2026-09-30T00:00:00"/>
    <s v="00"/>
    <m/>
    <x v="6"/>
    <x v="6"/>
    <n v="4.96"/>
    <s v="Nontaxable"/>
    <s v="Calculated"/>
    <n v="0"/>
    <s v="N"/>
    <n v="1534.7"/>
  </r>
  <r>
    <m/>
    <m/>
    <m/>
    <m/>
    <m/>
    <m/>
    <d v="2026-09-30T00:00:00"/>
    <s v="00"/>
    <m/>
    <x v="5"/>
    <x v="5"/>
    <n v="15.39"/>
    <s v="Nontaxable"/>
    <s v="Calculated"/>
    <n v="0"/>
    <s v="N"/>
    <n v="1534.7"/>
  </r>
  <r>
    <m/>
    <m/>
    <m/>
    <m/>
    <m/>
    <m/>
    <d v="2026-09-30T00:00:00"/>
    <s v="7Z"/>
    <s v="PER2"/>
    <x v="15"/>
    <x v="15"/>
    <n v="82.57"/>
    <s v="Before-Tax"/>
    <s v="Calculated"/>
    <n v="0"/>
    <s v="N"/>
    <n v="1534.7"/>
  </r>
  <r>
    <m/>
    <m/>
    <m/>
    <m/>
    <m/>
    <m/>
    <d v="2026-09-30T00:00:00"/>
    <s v="7Z"/>
    <s v="PER2"/>
    <x v="15"/>
    <x v="15"/>
    <n v="85.64"/>
    <s v="Nontaxable"/>
    <s v="Calculated"/>
    <n v="0"/>
    <s v="N"/>
    <n v="1534.7"/>
  </r>
  <r>
    <m/>
    <m/>
    <m/>
    <m/>
    <m/>
    <m/>
    <d v="2026-09-30T00:00:00"/>
    <s v="00"/>
    <m/>
    <x v="3"/>
    <x v="3"/>
    <n v="12.45"/>
    <s v="After-Tax"/>
    <s v="Calculated"/>
    <n v="0"/>
    <s v="N"/>
    <n v="4716.76"/>
  </r>
  <r>
    <m/>
    <m/>
    <m/>
    <m/>
    <m/>
    <m/>
    <d v="2026-09-30T00:00:00"/>
    <s v="00"/>
    <m/>
    <x v="2"/>
    <x v="2"/>
    <n v="11.15"/>
    <s v="After-Tax"/>
    <s v="Calculated"/>
    <n v="0"/>
    <s v="N"/>
    <n v="4716.76"/>
  </r>
  <r>
    <m/>
    <m/>
    <m/>
    <m/>
    <m/>
    <m/>
    <d v="2026-09-30T00:00:00"/>
    <s v="00"/>
    <m/>
    <x v="0"/>
    <x v="0"/>
    <n v="25.61"/>
    <s v="After-Tax"/>
    <s v="Calculated"/>
    <n v="0"/>
    <s v="N"/>
    <n v="4716.76"/>
  </r>
  <r>
    <m/>
    <m/>
    <m/>
    <m/>
    <m/>
    <m/>
    <d v="2026-09-30T00:00:00"/>
    <s v="00"/>
    <m/>
    <x v="6"/>
    <x v="6"/>
    <n v="15.24"/>
    <s v="Nontaxable"/>
    <s v="Calculated"/>
    <n v="0"/>
    <s v="N"/>
    <n v="4716.76"/>
  </r>
  <r>
    <m/>
    <m/>
    <m/>
    <m/>
    <m/>
    <m/>
    <d v="2026-09-30T00:00:00"/>
    <s v="00"/>
    <m/>
    <x v="7"/>
    <x v="7"/>
    <n v="11.15"/>
    <s v="Nontaxable"/>
    <s v="Calculated"/>
    <n v="0"/>
    <s v="N"/>
    <n v="4716.76"/>
  </r>
  <r>
    <m/>
    <m/>
    <m/>
    <m/>
    <m/>
    <m/>
    <d v="2026-09-30T00:00:00"/>
    <s v="00"/>
    <m/>
    <x v="5"/>
    <x v="5"/>
    <n v="16.54"/>
    <s v="Nontaxable"/>
    <s v="Calculated"/>
    <n v="0"/>
    <s v="N"/>
    <n v="4716.76"/>
  </r>
  <r>
    <m/>
    <m/>
    <m/>
    <m/>
    <m/>
    <m/>
    <d v="2026-09-30T00:00:00"/>
    <s v="00"/>
    <m/>
    <x v="4"/>
    <x v="4"/>
    <n v="6.13"/>
    <s v="Nontaxable"/>
    <s v="Calculated"/>
    <n v="0"/>
    <s v="N"/>
    <n v="4716.76"/>
  </r>
  <r>
    <m/>
    <m/>
    <m/>
    <m/>
    <m/>
    <m/>
    <d v="2026-09-30T00:00:00"/>
    <s v="10"/>
    <s v="U"/>
    <x v="8"/>
    <x v="8"/>
    <n v="145"/>
    <s v="Before-Tax"/>
    <s v="Calculated"/>
    <n v="0"/>
    <s v="N"/>
    <n v="4716.76"/>
  </r>
  <r>
    <m/>
    <m/>
    <m/>
    <m/>
    <m/>
    <m/>
    <d v="2026-09-30T00:00:00"/>
    <s v="31"/>
    <s v="OLTD03"/>
    <x v="9"/>
    <x v="9"/>
    <n v="23.59"/>
    <s v="After-Tax"/>
    <s v="Calculated"/>
    <n v="0"/>
    <s v="N"/>
    <n v="4716.76"/>
  </r>
  <r>
    <m/>
    <m/>
    <m/>
    <m/>
    <m/>
    <m/>
    <d v="2026-09-30T00:00:00"/>
    <s v="7X"/>
    <s v="SBRP3"/>
    <x v="10"/>
    <x v="10"/>
    <n v="471.68"/>
    <s v="Before-Tax"/>
    <s v="Calculated"/>
    <n v="0"/>
    <s v="N"/>
    <n v="4716.76"/>
  </r>
  <r>
    <m/>
    <m/>
    <m/>
    <m/>
    <m/>
    <m/>
    <d v="2026-09-30T00:00:00"/>
    <s v="7X"/>
    <s v="SBRP3"/>
    <x v="10"/>
    <x v="10"/>
    <n v="471.68"/>
    <s v="Nontaxable"/>
    <s v="Calculated"/>
    <n v="0"/>
    <s v="N"/>
    <n v="4716.76"/>
  </r>
  <r>
    <m/>
    <m/>
    <m/>
    <m/>
    <m/>
    <m/>
    <d v="2026-09-30T00:00:00"/>
    <s v="00"/>
    <m/>
    <x v="3"/>
    <x v="3"/>
    <n v="2.58"/>
    <s v="After-Tax"/>
    <s v="Calculated"/>
    <n v="0"/>
    <s v="N"/>
    <n v="977.43"/>
  </r>
  <r>
    <m/>
    <m/>
    <m/>
    <m/>
    <m/>
    <m/>
    <d v="2026-09-30T00:00:00"/>
    <s v="00"/>
    <m/>
    <x v="2"/>
    <x v="2"/>
    <n v="6.47"/>
    <s v="After-Tax"/>
    <s v="Calculated"/>
    <n v="0"/>
    <s v="N"/>
    <n v="977.43"/>
  </r>
  <r>
    <m/>
    <m/>
    <m/>
    <m/>
    <m/>
    <m/>
    <d v="2026-09-30T00:00:00"/>
    <s v="00"/>
    <m/>
    <x v="0"/>
    <x v="0"/>
    <n v="5.31"/>
    <s v="After-Tax"/>
    <s v="Calculated"/>
    <n v="0"/>
    <s v="N"/>
    <n v="977.43"/>
  </r>
  <r>
    <m/>
    <m/>
    <m/>
    <m/>
    <m/>
    <m/>
    <d v="2026-09-30T00:00:00"/>
    <s v="00"/>
    <m/>
    <x v="7"/>
    <x v="7"/>
    <n v="6.47"/>
    <s v="Nontaxable"/>
    <s v="Calculated"/>
    <n v="0"/>
    <s v="N"/>
    <n v="977.43"/>
  </r>
  <r>
    <m/>
    <m/>
    <m/>
    <m/>
    <m/>
    <m/>
    <d v="2026-09-30T00:00:00"/>
    <s v="00"/>
    <m/>
    <x v="6"/>
    <x v="6"/>
    <n v="3.16"/>
    <s v="Nontaxable"/>
    <s v="Calculated"/>
    <n v="0"/>
    <s v="N"/>
    <n v="977.43"/>
  </r>
  <r>
    <m/>
    <m/>
    <m/>
    <m/>
    <m/>
    <m/>
    <d v="2026-09-30T00:00:00"/>
    <s v="00"/>
    <m/>
    <x v="5"/>
    <x v="5"/>
    <n v="9.61"/>
    <s v="Nontaxable"/>
    <s v="Calculated"/>
    <n v="0"/>
    <s v="N"/>
    <n v="977.43"/>
  </r>
  <r>
    <m/>
    <m/>
    <m/>
    <m/>
    <m/>
    <m/>
    <d v="2026-09-30T00:00:00"/>
    <s v="10"/>
    <s v="UH"/>
    <x v="25"/>
    <x v="25"/>
    <n v="57"/>
    <s v="Before-Tax"/>
    <s v="Calculated"/>
    <n v="0"/>
    <s v="N"/>
    <n v="977.43"/>
  </r>
  <r>
    <m/>
    <m/>
    <m/>
    <m/>
    <m/>
    <m/>
    <d v="2026-09-30T00:00:00"/>
    <s v="7Z"/>
    <s v="PER2"/>
    <x v="15"/>
    <x v="15"/>
    <n v="52.59"/>
    <s v="Before-Tax"/>
    <s v="Calculated"/>
    <n v="0"/>
    <s v="N"/>
    <n v="977.43"/>
  </r>
  <r>
    <m/>
    <m/>
    <m/>
    <m/>
    <m/>
    <m/>
    <d v="2026-09-30T00:00:00"/>
    <s v="7Z"/>
    <s v="PER2"/>
    <x v="15"/>
    <x v="15"/>
    <n v="54.54"/>
    <s v="Nontaxable"/>
    <s v="Calculated"/>
    <n v="0"/>
    <s v="N"/>
    <n v="977.43"/>
  </r>
  <r>
    <m/>
    <m/>
    <m/>
    <m/>
    <m/>
    <m/>
    <d v="2026-09-30T00:00:00"/>
    <s v="00"/>
    <m/>
    <x v="3"/>
    <x v="3"/>
    <n v="31.11"/>
    <s v="After-Tax"/>
    <s v="Calculated"/>
    <n v="0"/>
    <s v="N"/>
    <n v="11784.38"/>
  </r>
  <r>
    <m/>
    <m/>
    <m/>
    <m/>
    <m/>
    <m/>
    <d v="2026-09-30T00:00:00"/>
    <s v="00"/>
    <m/>
    <x v="21"/>
    <x v="21"/>
    <n v="50"/>
    <s v="After-Tax"/>
    <s v="Calculated"/>
    <n v="0"/>
    <s v="N"/>
    <n v="11784.38"/>
  </r>
  <r>
    <m/>
    <m/>
    <m/>
    <m/>
    <m/>
    <m/>
    <d v="2026-09-30T00:00:00"/>
    <s v="00"/>
    <m/>
    <x v="1"/>
    <x v="1"/>
    <n v="57.42"/>
    <s v="After-Tax"/>
    <s v="Calculated"/>
    <n v="0"/>
    <s v="N"/>
    <n v="11784.38"/>
  </r>
  <r>
    <m/>
    <m/>
    <m/>
    <m/>
    <m/>
    <m/>
    <d v="2026-09-30T00:00:00"/>
    <s v="00"/>
    <m/>
    <x v="2"/>
    <x v="2"/>
    <n v="11.15"/>
    <s v="After-Tax"/>
    <s v="Calculated"/>
    <n v="0"/>
    <s v="N"/>
    <n v="11784.38"/>
  </r>
  <r>
    <m/>
    <m/>
    <m/>
    <m/>
    <m/>
    <m/>
    <d v="2026-09-30T00:00:00"/>
    <s v="00"/>
    <m/>
    <x v="0"/>
    <x v="0"/>
    <n v="63.99"/>
    <s v="After-Tax"/>
    <s v="Calculated"/>
    <n v="0"/>
    <s v="N"/>
    <n v="11784.38"/>
  </r>
  <r>
    <m/>
    <m/>
    <m/>
    <m/>
    <m/>
    <m/>
    <d v="2026-09-30T00:00:00"/>
    <s v="00"/>
    <m/>
    <x v="7"/>
    <x v="7"/>
    <n v="11.15"/>
    <s v="Nontaxable"/>
    <s v="Calculated"/>
    <n v="0"/>
    <s v="N"/>
    <n v="11784.38"/>
  </r>
  <r>
    <m/>
    <m/>
    <m/>
    <m/>
    <m/>
    <m/>
    <d v="2026-09-30T00:00:00"/>
    <s v="00"/>
    <m/>
    <x v="5"/>
    <x v="5"/>
    <n v="16.54"/>
    <s v="Nontaxable"/>
    <s v="Calculated"/>
    <n v="0"/>
    <s v="N"/>
    <n v="11784.38"/>
  </r>
  <r>
    <m/>
    <m/>
    <m/>
    <m/>
    <m/>
    <m/>
    <d v="2026-09-30T00:00:00"/>
    <s v="00"/>
    <m/>
    <x v="6"/>
    <x v="6"/>
    <n v="38.06"/>
    <s v="Nontaxable"/>
    <s v="Calculated"/>
    <n v="0"/>
    <s v="N"/>
    <n v="11784.38"/>
  </r>
  <r>
    <m/>
    <m/>
    <m/>
    <m/>
    <m/>
    <m/>
    <d v="2026-09-30T00:00:00"/>
    <s v="10"/>
    <s v="C"/>
    <x v="27"/>
    <x v="27"/>
    <n v="194"/>
    <s v="Before-Tax"/>
    <s v="Calculated"/>
    <n v="0"/>
    <s v="N"/>
    <n v="11784.38"/>
  </r>
  <r>
    <m/>
    <m/>
    <m/>
    <m/>
    <m/>
    <m/>
    <d v="2026-09-30T00:00:00"/>
    <s v="31"/>
    <s v="OLTD11"/>
    <x v="9"/>
    <x v="9"/>
    <n v="16"/>
    <s v="After-Tax"/>
    <s v="Calculated"/>
    <n v="0"/>
    <s v="N"/>
    <n v="11784.38"/>
  </r>
  <r>
    <m/>
    <m/>
    <m/>
    <m/>
    <m/>
    <m/>
    <d v="2026-09-30T00:00:00"/>
    <s v="49"/>
    <s v="SAV02"/>
    <x v="11"/>
    <x v="11"/>
    <n v="353.53"/>
    <s v="Before-Tax"/>
    <s v="Calculated"/>
    <n v="0"/>
    <s v="N"/>
    <n v="11784.38"/>
  </r>
  <r>
    <m/>
    <m/>
    <m/>
    <m/>
    <m/>
    <m/>
    <d v="2026-09-30T00:00:00"/>
    <s v="7Y"/>
    <s v="TRS3IG"/>
    <x v="30"/>
    <x v="30"/>
    <n v="1001.67"/>
    <s v="Before-Tax"/>
    <s v="Calculated"/>
    <n v="0"/>
    <s v="N"/>
    <n v="11784.38"/>
  </r>
  <r>
    <m/>
    <m/>
    <m/>
    <m/>
    <m/>
    <m/>
    <d v="2026-09-30T00:00:00"/>
    <s v="7Y"/>
    <s v="TRS3IG"/>
    <x v="30"/>
    <x v="30"/>
    <n v="912.11"/>
    <s v="Nontaxable"/>
    <s v="Calculated"/>
    <n v="0"/>
    <s v="N"/>
    <n v="11784.38"/>
  </r>
  <r>
    <m/>
    <m/>
    <m/>
    <m/>
    <m/>
    <m/>
    <d v="2026-09-30T00:00:00"/>
    <s v="00"/>
    <m/>
    <x v="13"/>
    <x v="13"/>
    <n v="28.2"/>
    <s v="After-Tax"/>
    <s v="Calculated"/>
    <n v="0"/>
    <s v="N"/>
    <n v="5036.5"/>
  </r>
  <r>
    <m/>
    <m/>
    <m/>
    <m/>
    <m/>
    <m/>
    <d v="2026-09-30T00:00:00"/>
    <s v="00"/>
    <m/>
    <x v="0"/>
    <x v="0"/>
    <n v="27.35"/>
    <s v="After-Tax"/>
    <s v="Calculated"/>
    <n v="0"/>
    <s v="N"/>
    <n v="5036.5"/>
  </r>
  <r>
    <m/>
    <m/>
    <m/>
    <m/>
    <m/>
    <m/>
    <d v="2026-09-30T00:00:00"/>
    <s v="00"/>
    <m/>
    <x v="2"/>
    <x v="2"/>
    <n v="11.15"/>
    <s v="After-Tax"/>
    <s v="Calculated"/>
    <n v="0"/>
    <s v="N"/>
    <n v="5036.5"/>
  </r>
  <r>
    <m/>
    <m/>
    <m/>
    <m/>
    <m/>
    <m/>
    <d v="2026-09-30T00:00:00"/>
    <s v="00"/>
    <m/>
    <x v="3"/>
    <x v="3"/>
    <n v="13.3"/>
    <s v="After-Tax"/>
    <s v="Calculated"/>
    <n v="0"/>
    <s v="N"/>
    <n v="5036.5"/>
  </r>
  <r>
    <m/>
    <m/>
    <m/>
    <m/>
    <m/>
    <m/>
    <d v="2026-09-30T00:00:00"/>
    <s v="00"/>
    <m/>
    <x v="7"/>
    <x v="7"/>
    <n v="11.15"/>
    <s v="Nontaxable"/>
    <s v="Calculated"/>
    <n v="0"/>
    <s v="N"/>
    <n v="5036.5"/>
  </r>
  <r>
    <m/>
    <m/>
    <m/>
    <m/>
    <m/>
    <m/>
    <d v="2026-09-30T00:00:00"/>
    <s v="00"/>
    <m/>
    <x v="5"/>
    <x v="5"/>
    <n v="16.54"/>
    <s v="Nontaxable"/>
    <s v="Calculated"/>
    <n v="0"/>
    <s v="N"/>
    <n v="5036.5"/>
  </r>
  <r>
    <m/>
    <m/>
    <m/>
    <m/>
    <m/>
    <m/>
    <d v="2026-09-30T00:00:00"/>
    <s v="00"/>
    <m/>
    <x v="6"/>
    <x v="6"/>
    <n v="16.27"/>
    <s v="Nontaxable"/>
    <s v="Calculated"/>
    <n v="0"/>
    <s v="N"/>
    <n v="5036.5"/>
  </r>
  <r>
    <m/>
    <m/>
    <m/>
    <m/>
    <m/>
    <m/>
    <d v="2026-09-30T00:00:00"/>
    <s v="10"/>
    <s v="C"/>
    <x v="27"/>
    <x v="27"/>
    <n v="70.5"/>
    <s v="Before-Tax"/>
    <s v="Calculated"/>
    <n v="0"/>
    <s v="N"/>
    <n v="5036.5"/>
  </r>
  <r>
    <m/>
    <m/>
    <m/>
    <m/>
    <m/>
    <m/>
    <d v="2026-09-30T00:00:00"/>
    <s v="31"/>
    <s v="OLTD11"/>
    <x v="9"/>
    <x v="9"/>
    <n v="19.64"/>
    <s v="After-Tax"/>
    <s v="Calculated"/>
    <n v="0"/>
    <s v="N"/>
    <n v="5036.5"/>
  </r>
  <r>
    <m/>
    <m/>
    <m/>
    <m/>
    <m/>
    <m/>
    <d v="2026-09-30T00:00:00"/>
    <s v="49"/>
    <s v="SAV02"/>
    <x v="11"/>
    <x v="11"/>
    <n v="151.1"/>
    <s v="Before-Tax"/>
    <s v="Calculated"/>
    <n v="0"/>
    <s v="N"/>
    <n v="5036.5"/>
  </r>
  <r>
    <m/>
    <m/>
    <m/>
    <m/>
    <m/>
    <m/>
    <d v="2026-09-30T00:00:00"/>
    <s v="7Z"/>
    <s v="PER2"/>
    <x v="15"/>
    <x v="15"/>
    <n v="270.95999999999998"/>
    <s v="Before-Tax"/>
    <s v="Calculated"/>
    <n v="0"/>
    <s v="N"/>
    <n v="5036.5"/>
  </r>
  <r>
    <m/>
    <m/>
    <m/>
    <m/>
    <m/>
    <m/>
    <d v="2026-09-30T00:00:00"/>
    <s v="7Z"/>
    <s v="PER2"/>
    <x v="15"/>
    <x v="15"/>
    <n v="281.04000000000002"/>
    <s v="Nontaxable"/>
    <s v="Calculated"/>
    <n v="0"/>
    <s v="N"/>
    <n v="5036.5"/>
  </r>
  <r>
    <m/>
    <m/>
    <m/>
    <m/>
    <m/>
    <m/>
    <d v="2026-09-30T00:00:00"/>
    <s v="00"/>
    <m/>
    <x v="0"/>
    <x v="0"/>
    <n v="12.72"/>
    <s v="After-Tax"/>
    <s v="Calculated"/>
    <n v="0"/>
    <s v="N"/>
    <n v="2341.65"/>
  </r>
  <r>
    <m/>
    <m/>
    <m/>
    <m/>
    <m/>
    <m/>
    <d v="2026-09-30T00:00:00"/>
    <s v="00"/>
    <m/>
    <x v="3"/>
    <x v="3"/>
    <n v="6.18"/>
    <s v="After-Tax"/>
    <s v="Calculated"/>
    <n v="0"/>
    <s v="N"/>
    <n v="2341.65"/>
  </r>
  <r>
    <m/>
    <m/>
    <m/>
    <m/>
    <m/>
    <m/>
    <d v="2026-09-30T00:00:00"/>
    <s v="00"/>
    <m/>
    <x v="2"/>
    <x v="2"/>
    <n v="5.8"/>
    <s v="After-Tax"/>
    <s v="Calculated"/>
    <n v="0"/>
    <s v="N"/>
    <n v="2341.65"/>
  </r>
  <r>
    <m/>
    <m/>
    <m/>
    <m/>
    <m/>
    <m/>
    <d v="2026-09-30T00:00:00"/>
    <s v="00"/>
    <m/>
    <x v="6"/>
    <x v="6"/>
    <n v="7.56"/>
    <s v="Nontaxable"/>
    <s v="Calculated"/>
    <n v="0"/>
    <s v="N"/>
    <n v="2341.65"/>
  </r>
  <r>
    <m/>
    <m/>
    <m/>
    <m/>
    <m/>
    <m/>
    <d v="2026-09-30T00:00:00"/>
    <s v="00"/>
    <m/>
    <x v="4"/>
    <x v="4"/>
    <n v="3.04"/>
    <s v="Nontaxable"/>
    <s v="Calculated"/>
    <n v="0"/>
    <s v="N"/>
    <n v="2341.65"/>
  </r>
  <r>
    <m/>
    <m/>
    <m/>
    <m/>
    <m/>
    <m/>
    <d v="2026-09-30T00:00:00"/>
    <s v="00"/>
    <m/>
    <x v="5"/>
    <x v="5"/>
    <n v="8.6"/>
    <s v="Nontaxable"/>
    <s v="Calculated"/>
    <n v="0"/>
    <s v="N"/>
    <n v="2341.65"/>
  </r>
  <r>
    <m/>
    <m/>
    <m/>
    <m/>
    <m/>
    <m/>
    <d v="2026-09-30T00:00:00"/>
    <s v="00"/>
    <m/>
    <x v="7"/>
    <x v="7"/>
    <n v="5.8"/>
    <s v="Nontaxable"/>
    <s v="Calculated"/>
    <n v="0"/>
    <s v="N"/>
    <n v="2341.65"/>
  </r>
  <r>
    <m/>
    <m/>
    <m/>
    <m/>
    <m/>
    <m/>
    <d v="2026-09-30T00:00:00"/>
    <s v="31"/>
    <s v="OLTD11"/>
    <x v="9"/>
    <x v="9"/>
    <n v="1.31"/>
    <s v="After-Tax"/>
    <s v="Calculated"/>
    <n v="0"/>
    <s v="N"/>
    <n v="2341.65"/>
  </r>
  <r>
    <m/>
    <m/>
    <m/>
    <m/>
    <m/>
    <m/>
    <d v="2026-09-30T00:00:00"/>
    <s v="7X"/>
    <s v="SBRP3"/>
    <x v="10"/>
    <x v="10"/>
    <n v="234.17"/>
    <s v="Before-Tax"/>
    <s v="Calculated"/>
    <n v="0"/>
    <s v="N"/>
    <n v="2341.65"/>
  </r>
  <r>
    <m/>
    <m/>
    <m/>
    <m/>
    <m/>
    <m/>
    <d v="2026-09-30T00:00:00"/>
    <s v="7X"/>
    <s v="SBRP3"/>
    <x v="10"/>
    <x v="10"/>
    <n v="234.17"/>
    <s v="Nontaxable"/>
    <s v="Calculated"/>
    <n v="0"/>
    <s v="N"/>
    <n v="2341.65"/>
  </r>
  <r>
    <m/>
    <m/>
    <m/>
    <m/>
    <m/>
    <m/>
    <d v="2026-09-30T00:00:00"/>
    <s v="00"/>
    <m/>
    <x v="2"/>
    <x v="2"/>
    <n v="11.15"/>
    <s v="After-Tax"/>
    <s v="Calculated"/>
    <n v="0"/>
    <s v="N"/>
    <n v="4148.38"/>
  </r>
  <r>
    <m/>
    <m/>
    <m/>
    <m/>
    <m/>
    <m/>
    <d v="2026-09-30T00:00:00"/>
    <s v="00"/>
    <m/>
    <x v="0"/>
    <x v="0"/>
    <n v="22.53"/>
    <s v="After-Tax"/>
    <s v="Calculated"/>
    <n v="0"/>
    <s v="N"/>
    <n v="4148.38"/>
  </r>
  <r>
    <m/>
    <m/>
    <m/>
    <m/>
    <m/>
    <m/>
    <d v="2026-09-30T00:00:00"/>
    <s v="00"/>
    <m/>
    <x v="13"/>
    <x v="13"/>
    <n v="11.58"/>
    <s v="After-Tax"/>
    <s v="Calculated"/>
    <n v="0"/>
    <s v="N"/>
    <n v="4148.38"/>
  </r>
  <r>
    <m/>
    <m/>
    <m/>
    <m/>
    <m/>
    <m/>
    <d v="2026-09-30T00:00:00"/>
    <s v="00"/>
    <m/>
    <x v="3"/>
    <x v="3"/>
    <n v="10.95"/>
    <s v="After-Tax"/>
    <s v="Calculated"/>
    <n v="0"/>
    <s v="N"/>
    <n v="4148.38"/>
  </r>
  <r>
    <m/>
    <m/>
    <m/>
    <m/>
    <m/>
    <m/>
    <d v="2026-09-30T00:00:00"/>
    <s v="00"/>
    <m/>
    <x v="5"/>
    <x v="5"/>
    <n v="16.54"/>
    <s v="Nontaxable"/>
    <s v="Calculated"/>
    <n v="0"/>
    <s v="N"/>
    <n v="4148.38"/>
  </r>
  <r>
    <m/>
    <m/>
    <m/>
    <m/>
    <m/>
    <m/>
    <d v="2026-09-30T00:00:00"/>
    <s v="00"/>
    <m/>
    <x v="7"/>
    <x v="7"/>
    <n v="11.15"/>
    <s v="Nontaxable"/>
    <s v="Calculated"/>
    <n v="0"/>
    <s v="N"/>
    <n v="4148.38"/>
  </r>
  <r>
    <m/>
    <m/>
    <m/>
    <m/>
    <m/>
    <m/>
    <d v="2026-09-30T00:00:00"/>
    <s v="00"/>
    <m/>
    <x v="4"/>
    <x v="4"/>
    <n v="5.39"/>
    <s v="Nontaxable"/>
    <s v="Calculated"/>
    <n v="0"/>
    <s v="N"/>
    <n v="4148.38"/>
  </r>
  <r>
    <m/>
    <m/>
    <m/>
    <m/>
    <m/>
    <m/>
    <d v="2026-09-30T00:00:00"/>
    <s v="00"/>
    <m/>
    <x v="6"/>
    <x v="6"/>
    <n v="13.4"/>
    <s v="Nontaxable"/>
    <s v="Calculated"/>
    <n v="0"/>
    <s v="N"/>
    <n v="4148.38"/>
  </r>
  <r>
    <m/>
    <m/>
    <m/>
    <m/>
    <m/>
    <m/>
    <d v="2026-09-30T00:00:00"/>
    <s v="10"/>
    <s v="CV"/>
    <x v="37"/>
    <x v="37"/>
    <n v="131.5"/>
    <s v="Before-Tax"/>
    <s v="Calculated"/>
    <n v="0"/>
    <s v="N"/>
    <n v="4148.38"/>
  </r>
  <r>
    <m/>
    <m/>
    <m/>
    <m/>
    <m/>
    <m/>
    <d v="2026-09-30T00:00:00"/>
    <s v="31"/>
    <s v="OLTD11"/>
    <x v="9"/>
    <x v="9"/>
    <n v="16.440000000000001"/>
    <s v="After-Tax"/>
    <s v="Calculated"/>
    <n v="0"/>
    <s v="N"/>
    <n v="4148.38"/>
  </r>
  <r>
    <m/>
    <m/>
    <m/>
    <m/>
    <m/>
    <m/>
    <d v="2026-09-30T00:00:00"/>
    <s v="7X"/>
    <s v="SBRP2"/>
    <x v="10"/>
    <x v="10"/>
    <n v="311.13"/>
    <s v="Before-Tax"/>
    <s v="Calculated"/>
    <n v="0"/>
    <s v="N"/>
    <n v="4148.38"/>
  </r>
  <r>
    <m/>
    <m/>
    <m/>
    <m/>
    <m/>
    <m/>
    <d v="2026-09-30T00:00:00"/>
    <s v="7X"/>
    <s v="SBRP2"/>
    <x v="10"/>
    <x v="10"/>
    <n v="311.13"/>
    <s v="Nontaxable"/>
    <s v="Calculated"/>
    <n v="0"/>
    <s v="N"/>
    <n v="4148.38"/>
  </r>
  <r>
    <m/>
    <m/>
    <m/>
    <m/>
    <m/>
    <m/>
    <d v="2026-09-30T00:00:00"/>
    <s v="00"/>
    <m/>
    <x v="0"/>
    <x v="0"/>
    <n v="7.78"/>
    <s v="After-Tax"/>
    <s v="Calculated"/>
    <n v="0"/>
    <s v="N"/>
    <n v="1433.13"/>
  </r>
  <r>
    <m/>
    <m/>
    <m/>
    <m/>
    <m/>
    <m/>
    <d v="2026-09-30T00:00:00"/>
    <s v="00"/>
    <m/>
    <x v="2"/>
    <x v="2"/>
    <n v="3.25"/>
    <s v="After-Tax"/>
    <s v="Calculated"/>
    <n v="0"/>
    <s v="N"/>
    <n v="1433.13"/>
  </r>
  <r>
    <m/>
    <m/>
    <m/>
    <m/>
    <m/>
    <m/>
    <d v="2026-09-30T00:00:00"/>
    <s v="00"/>
    <m/>
    <x v="3"/>
    <x v="3"/>
    <n v="3.78"/>
    <s v="After-Tax"/>
    <s v="Calculated"/>
    <n v="0"/>
    <s v="N"/>
    <n v="1433.13"/>
  </r>
  <r>
    <m/>
    <m/>
    <m/>
    <m/>
    <m/>
    <m/>
    <d v="2026-09-30T00:00:00"/>
    <s v="00"/>
    <m/>
    <x v="7"/>
    <x v="7"/>
    <n v="3.25"/>
    <s v="Nontaxable"/>
    <s v="Calculated"/>
    <n v="0"/>
    <s v="N"/>
    <n v="1433.13"/>
  </r>
  <r>
    <m/>
    <m/>
    <m/>
    <m/>
    <m/>
    <m/>
    <d v="2026-09-30T00:00:00"/>
    <s v="00"/>
    <m/>
    <x v="5"/>
    <x v="5"/>
    <n v="4.82"/>
    <s v="Nontaxable"/>
    <s v="Calculated"/>
    <n v="0"/>
    <s v="N"/>
    <n v="1433.13"/>
  </r>
  <r>
    <m/>
    <m/>
    <m/>
    <m/>
    <m/>
    <m/>
    <d v="2026-09-30T00:00:00"/>
    <s v="00"/>
    <m/>
    <x v="4"/>
    <x v="4"/>
    <n v="1.86"/>
    <s v="Nontaxable"/>
    <s v="Calculated"/>
    <n v="0"/>
    <s v="N"/>
    <n v="1433.13"/>
  </r>
  <r>
    <m/>
    <m/>
    <m/>
    <m/>
    <m/>
    <m/>
    <d v="2026-09-30T00:00:00"/>
    <s v="00"/>
    <m/>
    <x v="6"/>
    <x v="6"/>
    <n v="4.63"/>
    <s v="Nontaxable"/>
    <s v="Calculated"/>
    <n v="0"/>
    <s v="N"/>
    <n v="1433.13"/>
  </r>
  <r>
    <m/>
    <m/>
    <m/>
    <m/>
    <m/>
    <m/>
    <d v="2026-09-30T00:00:00"/>
    <s v="7X"/>
    <s v="SBRP2"/>
    <x v="10"/>
    <x v="10"/>
    <n v="107.48"/>
    <s v="Before-Tax"/>
    <s v="Calculated"/>
    <n v="0"/>
    <s v="N"/>
    <n v="1433.13"/>
  </r>
  <r>
    <m/>
    <m/>
    <m/>
    <m/>
    <m/>
    <m/>
    <d v="2026-09-30T00:00:00"/>
    <s v="7X"/>
    <s v="SBRP2"/>
    <x v="10"/>
    <x v="10"/>
    <n v="107.48"/>
    <s v="Nontaxable"/>
    <s v="Calculated"/>
    <n v="0"/>
    <s v="N"/>
    <n v="1433.13"/>
  </r>
  <r>
    <m/>
    <m/>
    <m/>
    <m/>
    <m/>
    <m/>
    <d v="2026-09-30T00:00:00"/>
    <s v="00"/>
    <m/>
    <x v="0"/>
    <x v="0"/>
    <n v="17.79"/>
    <s v="After-Tax"/>
    <s v="Calculated"/>
    <n v="0"/>
    <s v="N"/>
    <n v="3275.66"/>
  </r>
  <r>
    <m/>
    <m/>
    <m/>
    <m/>
    <m/>
    <m/>
    <d v="2026-09-30T00:00:00"/>
    <s v="00"/>
    <m/>
    <x v="2"/>
    <x v="2"/>
    <n v="8.1199999999999992"/>
    <s v="After-Tax"/>
    <s v="Calculated"/>
    <n v="0"/>
    <s v="N"/>
    <n v="3275.66"/>
  </r>
  <r>
    <m/>
    <m/>
    <m/>
    <m/>
    <m/>
    <m/>
    <d v="2026-09-30T00:00:00"/>
    <s v="00"/>
    <m/>
    <x v="3"/>
    <x v="3"/>
    <n v="8.65"/>
    <s v="After-Tax"/>
    <s v="Calculated"/>
    <n v="0"/>
    <s v="N"/>
    <n v="3275.66"/>
  </r>
  <r>
    <m/>
    <m/>
    <m/>
    <m/>
    <m/>
    <m/>
    <d v="2026-09-30T00:00:00"/>
    <s v="00"/>
    <m/>
    <x v="6"/>
    <x v="6"/>
    <n v="10.58"/>
    <s v="Nontaxable"/>
    <s v="Calculated"/>
    <n v="0"/>
    <s v="N"/>
    <n v="3275.66"/>
  </r>
  <r>
    <m/>
    <m/>
    <m/>
    <m/>
    <m/>
    <m/>
    <d v="2026-09-30T00:00:00"/>
    <s v="00"/>
    <m/>
    <x v="7"/>
    <x v="7"/>
    <n v="8.1199999999999992"/>
    <s v="Nontaxable"/>
    <s v="Calculated"/>
    <n v="0"/>
    <s v="N"/>
    <n v="3275.66"/>
  </r>
  <r>
    <m/>
    <m/>
    <m/>
    <m/>
    <m/>
    <m/>
    <d v="2026-09-30T00:00:00"/>
    <s v="00"/>
    <m/>
    <x v="5"/>
    <x v="5"/>
    <n v="12.05"/>
    <s v="Nontaxable"/>
    <s v="Calculated"/>
    <n v="0"/>
    <s v="N"/>
    <n v="3275.66"/>
  </r>
  <r>
    <m/>
    <m/>
    <m/>
    <m/>
    <m/>
    <m/>
    <d v="2026-09-30T00:00:00"/>
    <s v="00"/>
    <m/>
    <x v="4"/>
    <x v="4"/>
    <n v="4.26"/>
    <s v="Nontaxable"/>
    <s v="Calculated"/>
    <n v="0"/>
    <s v="N"/>
    <n v="3275.66"/>
  </r>
  <r>
    <m/>
    <m/>
    <m/>
    <m/>
    <m/>
    <m/>
    <d v="2026-09-30T00:00:00"/>
    <s v="10"/>
    <s v="U"/>
    <x v="8"/>
    <x v="8"/>
    <n v="145"/>
    <s v="Before-Tax"/>
    <s v="Calculated"/>
    <n v="0"/>
    <s v="N"/>
    <n v="3275.66"/>
  </r>
  <r>
    <m/>
    <m/>
    <m/>
    <m/>
    <m/>
    <m/>
    <d v="2026-09-30T00:00:00"/>
    <s v="31"/>
    <s v="OLTD11"/>
    <x v="9"/>
    <x v="9"/>
    <n v="5.16"/>
    <s v="After-Tax"/>
    <s v="Calculated"/>
    <n v="0"/>
    <s v="N"/>
    <n v="3275.66"/>
  </r>
  <r>
    <m/>
    <m/>
    <m/>
    <m/>
    <m/>
    <m/>
    <d v="2026-09-30T00:00:00"/>
    <s v="7X"/>
    <s v="SBRP1"/>
    <x v="10"/>
    <x v="10"/>
    <n v="163.78"/>
    <s v="Before-Tax"/>
    <s v="Calculated"/>
    <n v="0"/>
    <s v="N"/>
    <n v="3275.66"/>
  </r>
  <r>
    <m/>
    <m/>
    <m/>
    <m/>
    <m/>
    <m/>
    <d v="2026-09-30T00:00:00"/>
    <s v="7X"/>
    <s v="SBRP1"/>
    <x v="10"/>
    <x v="10"/>
    <n v="163.78"/>
    <s v="Nontaxable"/>
    <s v="Calculated"/>
    <n v="0"/>
    <s v="N"/>
    <n v="3275.66"/>
  </r>
  <r>
    <m/>
    <m/>
    <m/>
    <m/>
    <m/>
    <m/>
    <d v="2026-09-30T00:00:00"/>
    <s v="00"/>
    <m/>
    <x v="3"/>
    <x v="3"/>
    <n v="7.66"/>
    <s v="After-Tax"/>
    <s v="Calculated"/>
    <n v="0"/>
    <s v="N"/>
    <n v="2899.84"/>
  </r>
  <r>
    <m/>
    <m/>
    <m/>
    <m/>
    <m/>
    <m/>
    <d v="2026-09-30T00:00:00"/>
    <s v="00"/>
    <m/>
    <x v="0"/>
    <x v="0"/>
    <n v="15.75"/>
    <s v="After-Tax"/>
    <s v="Calculated"/>
    <n v="0"/>
    <s v="N"/>
    <n v="2899.84"/>
  </r>
  <r>
    <m/>
    <m/>
    <m/>
    <m/>
    <m/>
    <m/>
    <d v="2026-09-30T00:00:00"/>
    <s v="00"/>
    <m/>
    <x v="1"/>
    <x v="1"/>
    <n v="57.42"/>
    <s v="After-Tax"/>
    <s v="Calculated"/>
    <n v="0"/>
    <s v="N"/>
    <n v="2899.84"/>
  </r>
  <r>
    <m/>
    <m/>
    <m/>
    <m/>
    <m/>
    <m/>
    <d v="2026-09-30T00:00:00"/>
    <s v="00"/>
    <m/>
    <x v="2"/>
    <x v="2"/>
    <n v="11.15"/>
    <s v="After-Tax"/>
    <s v="Calculated"/>
    <n v="0"/>
    <s v="N"/>
    <n v="2899.84"/>
  </r>
  <r>
    <m/>
    <m/>
    <m/>
    <m/>
    <m/>
    <m/>
    <d v="2026-09-30T00:00:00"/>
    <s v="00"/>
    <m/>
    <x v="5"/>
    <x v="5"/>
    <n v="16.54"/>
    <s v="Nontaxable"/>
    <s v="Calculated"/>
    <n v="0"/>
    <s v="N"/>
    <n v="2899.84"/>
  </r>
  <r>
    <m/>
    <m/>
    <m/>
    <m/>
    <m/>
    <m/>
    <d v="2026-09-30T00:00:00"/>
    <s v="00"/>
    <m/>
    <x v="7"/>
    <x v="7"/>
    <n v="11.15"/>
    <s v="Nontaxable"/>
    <s v="Calculated"/>
    <n v="0"/>
    <s v="N"/>
    <n v="2899.84"/>
  </r>
  <r>
    <m/>
    <m/>
    <m/>
    <m/>
    <m/>
    <m/>
    <d v="2026-09-30T00:00:00"/>
    <s v="00"/>
    <m/>
    <x v="6"/>
    <x v="6"/>
    <n v="9.3699999999999992"/>
    <s v="Nontaxable"/>
    <s v="Calculated"/>
    <n v="0"/>
    <s v="N"/>
    <n v="2899.84"/>
  </r>
  <r>
    <m/>
    <m/>
    <m/>
    <m/>
    <m/>
    <m/>
    <d v="2026-09-30T00:00:00"/>
    <s v="00"/>
    <m/>
    <x v="2"/>
    <x v="2"/>
    <n v="11.15"/>
    <s v="After-Tax"/>
    <s v="Calculated"/>
    <n v="0"/>
    <s v="N"/>
    <n v="3866.44"/>
  </r>
  <r>
    <m/>
    <m/>
    <m/>
    <m/>
    <m/>
    <m/>
    <d v="2026-09-30T00:00:00"/>
    <s v="00"/>
    <m/>
    <x v="3"/>
    <x v="3"/>
    <n v="10.210000000000001"/>
    <s v="After-Tax"/>
    <s v="Calculated"/>
    <n v="0"/>
    <s v="N"/>
    <n v="3866.44"/>
  </r>
  <r>
    <m/>
    <m/>
    <m/>
    <m/>
    <m/>
    <m/>
    <d v="2026-09-30T00:00:00"/>
    <s v="00"/>
    <m/>
    <x v="0"/>
    <x v="0"/>
    <n v="20.99"/>
    <s v="After-Tax"/>
    <s v="Calculated"/>
    <n v="0"/>
    <s v="N"/>
    <n v="3866.44"/>
  </r>
  <r>
    <m/>
    <m/>
    <m/>
    <m/>
    <m/>
    <m/>
    <d v="2026-09-30T00:00:00"/>
    <s v="00"/>
    <m/>
    <x v="21"/>
    <x v="21"/>
    <n v="2.5"/>
    <s v="After-Tax"/>
    <s v="Calculated"/>
    <n v="0"/>
    <s v="N"/>
    <n v="3866.44"/>
  </r>
  <r>
    <m/>
    <m/>
    <m/>
    <m/>
    <m/>
    <m/>
    <d v="2026-09-30T00:00:00"/>
    <s v="00"/>
    <m/>
    <x v="5"/>
    <x v="5"/>
    <n v="16.54"/>
    <s v="Nontaxable"/>
    <s v="Calculated"/>
    <n v="0"/>
    <s v="N"/>
    <n v="3866.44"/>
  </r>
  <r>
    <m/>
    <m/>
    <m/>
    <m/>
    <m/>
    <m/>
    <d v="2026-09-30T00:00:00"/>
    <s v="00"/>
    <m/>
    <x v="7"/>
    <x v="7"/>
    <n v="11.15"/>
    <s v="Nontaxable"/>
    <s v="Calculated"/>
    <n v="0"/>
    <s v="N"/>
    <n v="3866.44"/>
  </r>
  <r>
    <m/>
    <m/>
    <m/>
    <m/>
    <m/>
    <m/>
    <d v="2026-09-30T00:00:00"/>
    <s v="00"/>
    <m/>
    <x v="6"/>
    <x v="6"/>
    <n v="12.49"/>
    <s v="Nontaxable"/>
    <s v="Calculated"/>
    <n v="0"/>
    <s v="N"/>
    <n v="3866.44"/>
  </r>
  <r>
    <m/>
    <m/>
    <m/>
    <m/>
    <m/>
    <m/>
    <d v="2026-09-30T00:00:00"/>
    <s v="10"/>
    <s v="U"/>
    <x v="8"/>
    <x v="8"/>
    <n v="127"/>
    <s v="Before-Tax"/>
    <s v="Calculated"/>
    <n v="0"/>
    <s v="N"/>
    <n v="3866.44"/>
  </r>
  <r>
    <m/>
    <m/>
    <m/>
    <m/>
    <m/>
    <m/>
    <d v="2026-09-30T00:00:00"/>
    <s v="31"/>
    <s v="OLTD11"/>
    <x v="9"/>
    <x v="9"/>
    <n v="15.08"/>
    <s v="After-Tax"/>
    <s v="Calculated"/>
    <n v="0"/>
    <s v="N"/>
    <n v="3866.44"/>
  </r>
  <r>
    <m/>
    <m/>
    <m/>
    <m/>
    <m/>
    <m/>
    <d v="2026-09-30T00:00:00"/>
    <s v="49"/>
    <s v="SAV02"/>
    <x v="11"/>
    <x v="11"/>
    <n v="115.99"/>
    <s v="Before-Tax"/>
    <s v="Calculated"/>
    <n v="0"/>
    <s v="N"/>
    <n v="3866.44"/>
  </r>
  <r>
    <m/>
    <m/>
    <m/>
    <m/>
    <m/>
    <m/>
    <d v="2026-09-30T00:00:00"/>
    <s v="7Z"/>
    <s v="PER2"/>
    <x v="15"/>
    <x v="15"/>
    <n v="208.01"/>
    <s v="Before-Tax"/>
    <s v="Calculated"/>
    <n v="0"/>
    <s v="N"/>
    <n v="3866.44"/>
  </r>
  <r>
    <m/>
    <m/>
    <m/>
    <m/>
    <m/>
    <m/>
    <d v="2026-09-30T00:00:00"/>
    <s v="7Z"/>
    <s v="PER2"/>
    <x v="15"/>
    <x v="15"/>
    <n v="215.75"/>
    <s v="Nontaxable"/>
    <s v="Calculated"/>
    <n v="0"/>
    <s v="N"/>
    <n v="3866.44"/>
  </r>
  <r>
    <m/>
    <m/>
    <m/>
    <m/>
    <m/>
    <m/>
    <d v="2026-09-30T00:00:00"/>
    <s v="00"/>
    <m/>
    <x v="3"/>
    <x v="3"/>
    <n v="9.3800000000000008"/>
    <s v="After-Tax"/>
    <s v="Calculated"/>
    <n v="0"/>
    <s v="N"/>
    <n v="3553.92"/>
  </r>
  <r>
    <m/>
    <m/>
    <m/>
    <m/>
    <m/>
    <m/>
    <d v="2026-09-30T00:00:00"/>
    <s v="00"/>
    <m/>
    <x v="0"/>
    <x v="0"/>
    <n v="19.3"/>
    <s v="After-Tax"/>
    <s v="Calculated"/>
    <n v="0"/>
    <s v="N"/>
    <n v="3553.92"/>
  </r>
  <r>
    <m/>
    <m/>
    <m/>
    <m/>
    <m/>
    <m/>
    <d v="2026-09-30T00:00:00"/>
    <s v="00"/>
    <m/>
    <x v="13"/>
    <x v="13"/>
    <n v="9.89"/>
    <s v="After-Tax"/>
    <s v="Calculated"/>
    <n v="0"/>
    <s v="N"/>
    <n v="3553.92"/>
  </r>
  <r>
    <m/>
    <m/>
    <m/>
    <m/>
    <m/>
    <m/>
    <d v="2026-09-30T00:00:00"/>
    <s v="00"/>
    <m/>
    <x v="2"/>
    <x v="2"/>
    <n v="11.15"/>
    <s v="After-Tax"/>
    <s v="Calculated"/>
    <n v="0"/>
    <s v="N"/>
    <n v="3553.92"/>
  </r>
  <r>
    <m/>
    <m/>
    <m/>
    <m/>
    <m/>
    <m/>
    <d v="2026-09-30T00:00:00"/>
    <s v="00"/>
    <m/>
    <x v="6"/>
    <x v="6"/>
    <n v="11.48"/>
    <s v="Nontaxable"/>
    <s v="Calculated"/>
    <n v="0"/>
    <s v="N"/>
    <n v="3553.92"/>
  </r>
  <r>
    <m/>
    <m/>
    <m/>
    <m/>
    <m/>
    <m/>
    <d v="2026-09-30T00:00:00"/>
    <s v="00"/>
    <m/>
    <x v="5"/>
    <x v="5"/>
    <n v="16.54"/>
    <s v="Nontaxable"/>
    <s v="Calculated"/>
    <n v="0"/>
    <s v="N"/>
    <n v="3553.92"/>
  </r>
  <r>
    <m/>
    <m/>
    <m/>
    <m/>
    <m/>
    <m/>
    <d v="2026-09-30T00:00:00"/>
    <s v="00"/>
    <m/>
    <x v="7"/>
    <x v="7"/>
    <n v="11.15"/>
    <s v="Nontaxable"/>
    <s v="Calculated"/>
    <n v="0"/>
    <s v="N"/>
    <n v="3553.92"/>
  </r>
  <r>
    <m/>
    <m/>
    <m/>
    <m/>
    <m/>
    <m/>
    <d v="2026-09-30T00:00:00"/>
    <s v="10"/>
    <s v="U"/>
    <x v="8"/>
    <x v="8"/>
    <n v="127"/>
    <s v="Before-Tax"/>
    <s v="Calculated"/>
    <n v="0"/>
    <s v="N"/>
    <n v="3553.92"/>
  </r>
  <r>
    <m/>
    <m/>
    <m/>
    <m/>
    <m/>
    <m/>
    <d v="2026-09-30T00:00:00"/>
    <s v="31"/>
    <s v="OLTD11"/>
    <x v="9"/>
    <x v="9"/>
    <n v="13.62"/>
    <s v="After-Tax"/>
    <s v="Calculated"/>
    <n v="0"/>
    <s v="N"/>
    <n v="3553.92"/>
  </r>
  <r>
    <m/>
    <m/>
    <m/>
    <m/>
    <m/>
    <m/>
    <d v="2026-09-30T00:00:00"/>
    <s v="7Z"/>
    <s v="PER2"/>
    <x v="15"/>
    <x v="15"/>
    <n v="191.2"/>
    <s v="Before-Tax"/>
    <s v="Calculated"/>
    <n v="0"/>
    <s v="N"/>
    <n v="3553.92"/>
  </r>
  <r>
    <m/>
    <m/>
    <m/>
    <m/>
    <m/>
    <m/>
    <d v="2026-09-30T00:00:00"/>
    <s v="7Z"/>
    <s v="PER2"/>
    <x v="15"/>
    <x v="15"/>
    <n v="198.31"/>
    <s v="Nontaxable"/>
    <s v="Calculated"/>
    <n v="0"/>
    <s v="N"/>
    <n v="3553.92"/>
  </r>
  <r>
    <m/>
    <m/>
    <m/>
    <m/>
    <m/>
    <m/>
    <d v="2026-09-30T00:00:00"/>
    <s v="00"/>
    <m/>
    <x v="3"/>
    <x v="3"/>
    <n v="6.91"/>
    <s v="After-Tax"/>
    <s v="Calculated"/>
    <n v="0"/>
    <s v="N"/>
    <n v="2618.08"/>
  </r>
  <r>
    <m/>
    <m/>
    <m/>
    <m/>
    <m/>
    <m/>
    <d v="2026-09-30T00:00:00"/>
    <s v="00"/>
    <m/>
    <x v="0"/>
    <x v="0"/>
    <n v="14.22"/>
    <s v="After-Tax"/>
    <s v="Calculated"/>
    <n v="0"/>
    <s v="N"/>
    <n v="2618.08"/>
  </r>
  <r>
    <m/>
    <m/>
    <m/>
    <m/>
    <m/>
    <m/>
    <d v="2026-09-30T00:00:00"/>
    <s v="00"/>
    <m/>
    <x v="17"/>
    <x v="17"/>
    <n v="39.770000000000003"/>
    <s v="After-Tax"/>
    <s v="Calculated"/>
    <n v="0"/>
    <s v="N"/>
    <n v="2618.08"/>
  </r>
  <r>
    <m/>
    <m/>
    <m/>
    <m/>
    <m/>
    <m/>
    <d v="2026-09-30T00:00:00"/>
    <s v="00"/>
    <m/>
    <x v="2"/>
    <x v="2"/>
    <n v="11.15"/>
    <s v="After-Tax"/>
    <s v="Calculated"/>
    <n v="0"/>
    <s v="N"/>
    <n v="2618.08"/>
  </r>
  <r>
    <m/>
    <m/>
    <m/>
    <m/>
    <m/>
    <m/>
    <d v="2026-09-30T00:00:00"/>
    <s v="00"/>
    <m/>
    <x v="5"/>
    <x v="5"/>
    <n v="16.54"/>
    <s v="Nontaxable"/>
    <s v="Calculated"/>
    <n v="0"/>
    <s v="N"/>
    <n v="2618.08"/>
  </r>
  <r>
    <m/>
    <m/>
    <m/>
    <m/>
    <m/>
    <m/>
    <d v="2026-09-30T00:00:00"/>
    <s v="00"/>
    <m/>
    <x v="6"/>
    <x v="6"/>
    <n v="8.4600000000000009"/>
    <s v="Nontaxable"/>
    <s v="Calculated"/>
    <n v="0"/>
    <s v="N"/>
    <n v="2618.08"/>
  </r>
  <r>
    <m/>
    <m/>
    <m/>
    <m/>
    <m/>
    <m/>
    <d v="2026-09-30T00:00:00"/>
    <s v="00"/>
    <m/>
    <x v="7"/>
    <x v="7"/>
    <n v="11.15"/>
    <s v="Nontaxable"/>
    <s v="Calculated"/>
    <n v="0"/>
    <s v="N"/>
    <n v="2618.08"/>
  </r>
  <r>
    <m/>
    <m/>
    <m/>
    <m/>
    <m/>
    <m/>
    <d v="2026-09-30T00:00:00"/>
    <s v="10"/>
    <s v="C1"/>
    <x v="18"/>
    <x v="18"/>
    <n v="51"/>
    <s v="Before-Tax"/>
    <s v="Calculated"/>
    <n v="0"/>
    <s v="N"/>
    <n v="2618.08"/>
  </r>
  <r>
    <m/>
    <m/>
    <m/>
    <m/>
    <m/>
    <m/>
    <d v="2026-09-30T00:00:00"/>
    <s v="7Z"/>
    <s v="PER2"/>
    <x v="15"/>
    <x v="15"/>
    <n v="140.85"/>
    <s v="Before-Tax"/>
    <s v="Calculated"/>
    <n v="0"/>
    <s v="N"/>
    <n v="2618.08"/>
  </r>
  <r>
    <m/>
    <m/>
    <m/>
    <m/>
    <m/>
    <m/>
    <d v="2026-09-30T00:00:00"/>
    <s v="7Z"/>
    <s v="PER2"/>
    <x v="15"/>
    <x v="15"/>
    <n v="146.09"/>
    <s v="Nontaxable"/>
    <s v="Calculated"/>
    <n v="0"/>
    <s v="N"/>
    <n v="2618.08"/>
  </r>
  <r>
    <m/>
    <m/>
    <m/>
    <m/>
    <m/>
    <m/>
    <d v="2026-09-30T00:00:00"/>
    <s v="00"/>
    <m/>
    <x v="2"/>
    <x v="2"/>
    <n v="11.15"/>
    <s v="After-Tax"/>
    <s v="Calculated"/>
    <n v="0"/>
    <s v="N"/>
    <n v="3537.57"/>
  </r>
  <r>
    <m/>
    <m/>
    <m/>
    <m/>
    <m/>
    <m/>
    <d v="2026-09-30T00:00:00"/>
    <s v="00"/>
    <m/>
    <x v="0"/>
    <x v="0"/>
    <n v="19.21"/>
    <s v="After-Tax"/>
    <s v="Calculated"/>
    <n v="0"/>
    <s v="N"/>
    <n v="3537.57"/>
  </r>
  <r>
    <m/>
    <m/>
    <m/>
    <m/>
    <m/>
    <m/>
    <d v="2026-09-30T00:00:00"/>
    <s v="00"/>
    <m/>
    <x v="3"/>
    <x v="3"/>
    <n v="9.34"/>
    <s v="After-Tax"/>
    <s v="Calculated"/>
    <n v="0"/>
    <s v="N"/>
    <n v="3537.57"/>
  </r>
  <r>
    <m/>
    <m/>
    <m/>
    <m/>
    <m/>
    <m/>
    <d v="2026-09-30T00:00:00"/>
    <s v="00"/>
    <m/>
    <x v="13"/>
    <x v="13"/>
    <n v="21.82"/>
    <s v="After-Tax"/>
    <s v="Calculated"/>
    <n v="0"/>
    <s v="N"/>
    <n v="3537.57"/>
  </r>
  <r>
    <m/>
    <m/>
    <m/>
    <m/>
    <m/>
    <m/>
    <d v="2026-09-30T00:00:00"/>
    <s v="00"/>
    <m/>
    <x v="6"/>
    <x v="6"/>
    <n v="11.43"/>
    <s v="Nontaxable"/>
    <s v="Calculated"/>
    <n v="0"/>
    <s v="N"/>
    <n v="3537.57"/>
  </r>
  <r>
    <m/>
    <m/>
    <m/>
    <m/>
    <m/>
    <m/>
    <d v="2026-09-30T00:00:00"/>
    <s v="00"/>
    <m/>
    <x v="5"/>
    <x v="5"/>
    <n v="16.54"/>
    <s v="Nontaxable"/>
    <s v="Calculated"/>
    <n v="0"/>
    <s v="N"/>
    <n v="3537.57"/>
  </r>
  <r>
    <m/>
    <m/>
    <m/>
    <m/>
    <m/>
    <m/>
    <d v="2026-09-30T00:00:00"/>
    <s v="00"/>
    <m/>
    <x v="7"/>
    <x v="7"/>
    <n v="11.15"/>
    <s v="Nontaxable"/>
    <s v="Calculated"/>
    <n v="0"/>
    <s v="N"/>
    <n v="3537.57"/>
  </r>
  <r>
    <m/>
    <m/>
    <m/>
    <m/>
    <m/>
    <m/>
    <d v="2026-09-30T00:00:00"/>
    <s v="00"/>
    <m/>
    <x v="4"/>
    <x v="4"/>
    <n v="4.5999999999999996"/>
    <s v="Nontaxable"/>
    <s v="Calculated"/>
    <n v="0"/>
    <s v="N"/>
    <n v="3537.57"/>
  </r>
  <r>
    <m/>
    <m/>
    <m/>
    <m/>
    <m/>
    <m/>
    <d v="2026-09-30T00:00:00"/>
    <s v="10"/>
    <s v="U"/>
    <x v="8"/>
    <x v="8"/>
    <n v="199.5"/>
    <s v="Before-Tax"/>
    <s v="Calculated"/>
    <n v="0"/>
    <s v="N"/>
    <n v="3537.57"/>
  </r>
  <r>
    <m/>
    <m/>
    <m/>
    <m/>
    <m/>
    <m/>
    <d v="2026-09-30T00:00:00"/>
    <s v="31"/>
    <s v="OLTD17"/>
    <x v="9"/>
    <x v="9"/>
    <n v="10.62"/>
    <s v="After-Tax"/>
    <s v="Calculated"/>
    <n v="0"/>
    <s v="N"/>
    <n v="3537.57"/>
  </r>
  <r>
    <m/>
    <m/>
    <m/>
    <m/>
    <m/>
    <m/>
    <d v="2026-09-30T00:00:00"/>
    <s v="7X"/>
    <s v="SBRP2"/>
    <x v="10"/>
    <x v="10"/>
    <n v="265.32"/>
    <s v="Before-Tax"/>
    <s v="Calculated"/>
    <n v="0"/>
    <s v="N"/>
    <n v="3537.57"/>
  </r>
  <r>
    <m/>
    <m/>
    <m/>
    <m/>
    <m/>
    <m/>
    <d v="2026-09-30T00:00:00"/>
    <s v="7X"/>
    <s v="SBRP2"/>
    <x v="10"/>
    <x v="10"/>
    <n v="265.32"/>
    <s v="Nontaxable"/>
    <s v="Calculated"/>
    <n v="0"/>
    <s v="N"/>
    <n v="3537.57"/>
  </r>
  <r>
    <m/>
    <m/>
    <m/>
    <m/>
    <m/>
    <m/>
    <d v="2026-09-30T00:00:00"/>
    <s v="00"/>
    <m/>
    <x v="2"/>
    <x v="2"/>
    <n v="11.15"/>
    <s v="After-Tax"/>
    <s v="Calculated"/>
    <n v="0"/>
    <s v="N"/>
    <n v="2329.38"/>
  </r>
  <r>
    <m/>
    <m/>
    <m/>
    <m/>
    <m/>
    <m/>
    <d v="2026-09-30T00:00:00"/>
    <s v="00"/>
    <m/>
    <x v="0"/>
    <x v="0"/>
    <n v="12.65"/>
    <s v="After-Tax"/>
    <s v="Calculated"/>
    <n v="0"/>
    <s v="N"/>
    <n v="2329.38"/>
  </r>
  <r>
    <m/>
    <m/>
    <m/>
    <m/>
    <m/>
    <m/>
    <d v="2026-09-30T00:00:00"/>
    <s v="00"/>
    <m/>
    <x v="3"/>
    <x v="3"/>
    <n v="6.15"/>
    <s v="After-Tax"/>
    <s v="Calculated"/>
    <n v="0"/>
    <s v="N"/>
    <n v="2329.38"/>
  </r>
  <r>
    <m/>
    <m/>
    <m/>
    <m/>
    <m/>
    <m/>
    <d v="2026-09-30T00:00:00"/>
    <s v="00"/>
    <m/>
    <x v="5"/>
    <x v="5"/>
    <n v="16.54"/>
    <s v="Nontaxable"/>
    <s v="Calculated"/>
    <n v="0"/>
    <s v="N"/>
    <n v="2329.38"/>
  </r>
  <r>
    <m/>
    <m/>
    <m/>
    <m/>
    <m/>
    <m/>
    <d v="2026-09-30T00:00:00"/>
    <s v="00"/>
    <m/>
    <x v="6"/>
    <x v="6"/>
    <n v="7.52"/>
    <s v="Nontaxable"/>
    <s v="Calculated"/>
    <n v="0"/>
    <s v="N"/>
    <n v="2329.38"/>
  </r>
  <r>
    <m/>
    <m/>
    <m/>
    <m/>
    <m/>
    <m/>
    <d v="2026-09-30T00:00:00"/>
    <s v="00"/>
    <m/>
    <x v="7"/>
    <x v="7"/>
    <n v="11.15"/>
    <s v="Nontaxable"/>
    <s v="Calculated"/>
    <n v="0"/>
    <s v="N"/>
    <n v="2329.38"/>
  </r>
  <r>
    <m/>
    <m/>
    <m/>
    <m/>
    <m/>
    <m/>
    <d v="2026-09-30T00:00:00"/>
    <s v="31"/>
    <s v="OLTD11"/>
    <x v="9"/>
    <x v="9"/>
    <n v="9.09"/>
    <s v="After-Tax"/>
    <s v="Calculated"/>
    <n v="0"/>
    <s v="N"/>
    <n v="2329.38"/>
  </r>
  <r>
    <m/>
    <m/>
    <m/>
    <m/>
    <m/>
    <m/>
    <d v="2026-09-30T00:00:00"/>
    <s v="7Z"/>
    <s v="PER3SA"/>
    <x v="12"/>
    <x v="12"/>
    <n v="116.47"/>
    <s v="Before-Tax"/>
    <s v="Calculated"/>
    <n v="0"/>
    <s v="N"/>
    <n v="2329.38"/>
  </r>
  <r>
    <m/>
    <m/>
    <m/>
    <m/>
    <m/>
    <m/>
    <d v="2026-09-30T00:00:00"/>
    <s v="7Z"/>
    <s v="PER3SA"/>
    <x v="12"/>
    <x v="12"/>
    <n v="129.97999999999999"/>
    <s v="Nontaxable"/>
    <s v="Calculated"/>
    <n v="0"/>
    <s v="N"/>
    <n v="2329.38"/>
  </r>
  <r>
    <m/>
    <m/>
    <m/>
    <m/>
    <m/>
    <m/>
    <d v="2026-09-30T00:00:00"/>
    <s v="00"/>
    <m/>
    <x v="2"/>
    <x v="2"/>
    <n v="1.39"/>
    <s v="After-Tax"/>
    <s v="Calculated"/>
    <n v="0"/>
    <s v="N"/>
    <n v="645.5"/>
  </r>
  <r>
    <m/>
    <m/>
    <m/>
    <m/>
    <m/>
    <m/>
    <d v="2026-09-30T00:00:00"/>
    <s v="00"/>
    <m/>
    <x v="0"/>
    <x v="0"/>
    <n v="3.51"/>
    <s v="After-Tax"/>
    <s v="Calculated"/>
    <n v="0"/>
    <s v="N"/>
    <n v="645.5"/>
  </r>
  <r>
    <m/>
    <m/>
    <m/>
    <m/>
    <m/>
    <m/>
    <d v="2026-09-30T00:00:00"/>
    <s v="00"/>
    <m/>
    <x v="3"/>
    <x v="3"/>
    <n v="1.7"/>
    <s v="After-Tax"/>
    <s v="Calculated"/>
    <n v="0"/>
    <s v="N"/>
    <n v="645.5"/>
  </r>
  <r>
    <m/>
    <m/>
    <m/>
    <m/>
    <m/>
    <m/>
    <d v="2026-09-30T00:00:00"/>
    <s v="00"/>
    <m/>
    <x v="6"/>
    <x v="6"/>
    <n v="2.08"/>
    <s v="Nontaxable"/>
    <s v="Calculated"/>
    <n v="0"/>
    <s v="N"/>
    <n v="645.5"/>
  </r>
  <r>
    <m/>
    <m/>
    <m/>
    <m/>
    <m/>
    <m/>
    <d v="2026-09-30T00:00:00"/>
    <s v="00"/>
    <m/>
    <x v="5"/>
    <x v="5"/>
    <n v="2.06"/>
    <s v="Nontaxable"/>
    <s v="Calculated"/>
    <n v="0"/>
    <s v="N"/>
    <n v="645.5"/>
  </r>
  <r>
    <m/>
    <m/>
    <m/>
    <m/>
    <m/>
    <m/>
    <d v="2026-09-30T00:00:00"/>
    <s v="00"/>
    <m/>
    <x v="7"/>
    <x v="7"/>
    <n v="1.39"/>
    <s v="Nontaxable"/>
    <s v="Calculated"/>
    <n v="0"/>
    <s v="N"/>
    <n v="645.5"/>
  </r>
  <r>
    <m/>
    <m/>
    <m/>
    <m/>
    <m/>
    <m/>
    <d v="2026-09-30T00:00:00"/>
    <s v="00"/>
    <m/>
    <x v="2"/>
    <x v="2"/>
    <n v="11.15"/>
    <s v="After-Tax"/>
    <s v="Calculated"/>
    <n v="0"/>
    <s v="N"/>
    <n v="3393.63"/>
  </r>
  <r>
    <m/>
    <m/>
    <m/>
    <m/>
    <m/>
    <m/>
    <d v="2026-09-30T00:00:00"/>
    <s v="00"/>
    <m/>
    <x v="13"/>
    <x v="13"/>
    <n v="52.41"/>
    <s v="After-Tax"/>
    <s v="Calculated"/>
    <n v="0"/>
    <s v="N"/>
    <n v="3393.63"/>
  </r>
  <r>
    <m/>
    <m/>
    <m/>
    <m/>
    <m/>
    <m/>
    <d v="2026-09-30T00:00:00"/>
    <s v="00"/>
    <m/>
    <x v="0"/>
    <x v="0"/>
    <n v="18.43"/>
    <s v="After-Tax"/>
    <s v="Calculated"/>
    <n v="0"/>
    <s v="N"/>
    <n v="3393.63"/>
  </r>
  <r>
    <m/>
    <m/>
    <m/>
    <m/>
    <m/>
    <m/>
    <d v="2026-09-30T00:00:00"/>
    <s v="00"/>
    <m/>
    <x v="3"/>
    <x v="3"/>
    <n v="8.9600000000000009"/>
    <s v="After-Tax"/>
    <s v="Calculated"/>
    <n v="0"/>
    <s v="N"/>
    <n v="3393.63"/>
  </r>
  <r>
    <m/>
    <m/>
    <m/>
    <m/>
    <m/>
    <m/>
    <d v="2026-09-30T00:00:00"/>
    <s v="00"/>
    <m/>
    <x v="7"/>
    <x v="7"/>
    <n v="11.15"/>
    <s v="Nontaxable"/>
    <s v="Calculated"/>
    <n v="0"/>
    <s v="N"/>
    <n v="3393.63"/>
  </r>
  <r>
    <m/>
    <m/>
    <m/>
    <m/>
    <m/>
    <m/>
    <d v="2026-09-30T00:00:00"/>
    <s v="00"/>
    <m/>
    <x v="6"/>
    <x v="6"/>
    <n v="10.96"/>
    <s v="Nontaxable"/>
    <s v="Calculated"/>
    <n v="0"/>
    <s v="N"/>
    <n v="3393.63"/>
  </r>
  <r>
    <m/>
    <m/>
    <m/>
    <m/>
    <m/>
    <m/>
    <d v="2026-09-30T00:00:00"/>
    <s v="00"/>
    <m/>
    <x v="5"/>
    <x v="5"/>
    <n v="16.54"/>
    <s v="Nontaxable"/>
    <s v="Calculated"/>
    <n v="0"/>
    <s v="N"/>
    <n v="3393.63"/>
  </r>
  <r>
    <m/>
    <m/>
    <m/>
    <m/>
    <m/>
    <m/>
    <d v="2026-09-30T00:00:00"/>
    <s v="10"/>
    <s v="U"/>
    <x v="8"/>
    <x v="8"/>
    <n v="145"/>
    <s v="Before-Tax"/>
    <s v="Calculated"/>
    <n v="0"/>
    <s v="N"/>
    <n v="3393.63"/>
  </r>
  <r>
    <m/>
    <m/>
    <m/>
    <m/>
    <m/>
    <m/>
    <d v="2026-09-30T00:00:00"/>
    <s v="31"/>
    <s v="OLTD11"/>
    <x v="9"/>
    <x v="9"/>
    <n v="13.24"/>
    <s v="After-Tax"/>
    <s v="Calculated"/>
    <n v="0"/>
    <s v="N"/>
    <n v="3393.63"/>
  </r>
  <r>
    <m/>
    <m/>
    <m/>
    <m/>
    <m/>
    <m/>
    <d v="2026-09-30T00:00:00"/>
    <s v="46"/>
    <s v="SAV01"/>
    <x v="23"/>
    <x v="23"/>
    <n v="50"/>
    <s v="Before-Tax"/>
    <s v="Calculated"/>
    <n v="0"/>
    <s v="N"/>
    <n v="3393.63"/>
  </r>
  <r>
    <m/>
    <m/>
    <m/>
    <m/>
    <m/>
    <m/>
    <d v="2026-09-30T00:00:00"/>
    <s v="49"/>
    <s v="SAV02"/>
    <x v="11"/>
    <x v="11"/>
    <n v="25"/>
    <s v="Before-Tax"/>
    <s v="Calculated"/>
    <n v="0"/>
    <s v="N"/>
    <n v="3393.63"/>
  </r>
  <r>
    <m/>
    <m/>
    <m/>
    <m/>
    <m/>
    <m/>
    <d v="2026-09-30T00:00:00"/>
    <s v="7Z"/>
    <s v="PER2"/>
    <x v="15"/>
    <x v="15"/>
    <n v="182.58"/>
    <s v="Before-Tax"/>
    <s v="Calculated"/>
    <n v="0"/>
    <s v="N"/>
    <n v="3393.63"/>
  </r>
  <r>
    <m/>
    <m/>
    <m/>
    <m/>
    <m/>
    <m/>
    <d v="2026-09-30T00:00:00"/>
    <s v="7Z"/>
    <s v="PER2"/>
    <x v="15"/>
    <x v="15"/>
    <n v="189.36"/>
    <s v="Nontaxable"/>
    <s v="Calculated"/>
    <n v="0"/>
    <s v="N"/>
    <n v="3393.63"/>
  </r>
  <r>
    <m/>
    <m/>
    <m/>
    <m/>
    <m/>
    <m/>
    <d v="2026-09-30T00:00:00"/>
    <s v="00"/>
    <m/>
    <x v="0"/>
    <x v="0"/>
    <n v="18.39"/>
    <s v="After-Tax"/>
    <s v="Calculated"/>
    <n v="0"/>
    <s v="N"/>
    <n v="3386.13"/>
  </r>
  <r>
    <m/>
    <m/>
    <m/>
    <m/>
    <m/>
    <m/>
    <d v="2026-09-30T00:00:00"/>
    <s v="00"/>
    <m/>
    <x v="3"/>
    <x v="3"/>
    <n v="8.94"/>
    <s v="After-Tax"/>
    <s v="Calculated"/>
    <n v="0"/>
    <s v="N"/>
    <n v="3386.13"/>
  </r>
  <r>
    <m/>
    <m/>
    <m/>
    <m/>
    <m/>
    <m/>
    <d v="2026-09-30T00:00:00"/>
    <s v="00"/>
    <m/>
    <x v="2"/>
    <x v="2"/>
    <n v="11.15"/>
    <s v="After-Tax"/>
    <s v="Calculated"/>
    <n v="0"/>
    <s v="N"/>
    <n v="3386.13"/>
  </r>
  <r>
    <m/>
    <m/>
    <m/>
    <m/>
    <m/>
    <m/>
    <d v="2026-09-30T00:00:00"/>
    <s v="00"/>
    <m/>
    <x v="7"/>
    <x v="7"/>
    <n v="11.15"/>
    <s v="Nontaxable"/>
    <s v="Calculated"/>
    <n v="0"/>
    <s v="N"/>
    <n v="3386.13"/>
  </r>
  <r>
    <m/>
    <m/>
    <m/>
    <m/>
    <m/>
    <m/>
    <d v="2026-09-30T00:00:00"/>
    <s v="00"/>
    <m/>
    <x v="5"/>
    <x v="5"/>
    <n v="16.54"/>
    <s v="Nontaxable"/>
    <s v="Calculated"/>
    <n v="0"/>
    <s v="N"/>
    <n v="3386.13"/>
  </r>
  <r>
    <m/>
    <m/>
    <m/>
    <m/>
    <m/>
    <m/>
    <d v="2026-09-30T00:00:00"/>
    <s v="00"/>
    <m/>
    <x v="6"/>
    <x v="6"/>
    <n v="10.94"/>
    <s v="Nontaxable"/>
    <s v="Calculated"/>
    <n v="0"/>
    <s v="N"/>
    <n v="3386.13"/>
  </r>
  <r>
    <m/>
    <m/>
    <m/>
    <m/>
    <m/>
    <m/>
    <d v="2026-09-30T00:00:00"/>
    <s v="10"/>
    <s v="CH"/>
    <x v="32"/>
    <x v="32"/>
    <n v="12.5"/>
    <s v="Before-Tax"/>
    <s v="Calculated"/>
    <n v="0"/>
    <s v="N"/>
    <n v="3386.13"/>
  </r>
  <r>
    <m/>
    <m/>
    <m/>
    <m/>
    <m/>
    <m/>
    <d v="2026-09-30T00:00:00"/>
    <s v="7Z"/>
    <s v="PER2"/>
    <x v="15"/>
    <x v="15"/>
    <n v="182.17"/>
    <s v="Before-Tax"/>
    <s v="Calculated"/>
    <n v="0"/>
    <s v="N"/>
    <n v="3386.13"/>
  </r>
  <r>
    <m/>
    <m/>
    <m/>
    <m/>
    <m/>
    <m/>
    <d v="2026-09-30T00:00:00"/>
    <s v="7Z"/>
    <s v="PER2"/>
    <x v="15"/>
    <x v="15"/>
    <n v="188.95"/>
    <s v="Nontaxable"/>
    <s v="Calculated"/>
    <n v="0"/>
    <s v="N"/>
    <n v="3386.13"/>
  </r>
  <r>
    <m/>
    <m/>
    <m/>
    <m/>
    <m/>
    <m/>
    <d v="2026-09-30T00:00:00"/>
    <s v="00"/>
    <m/>
    <x v="3"/>
    <x v="3"/>
    <n v="6.79"/>
    <s v="After-Tax"/>
    <s v="Calculated"/>
    <n v="0"/>
    <s v="N"/>
    <n v="2572.75"/>
  </r>
  <r>
    <m/>
    <m/>
    <m/>
    <m/>
    <m/>
    <m/>
    <d v="2026-09-30T00:00:00"/>
    <s v="00"/>
    <m/>
    <x v="0"/>
    <x v="0"/>
    <n v="13.97"/>
    <s v="After-Tax"/>
    <s v="Calculated"/>
    <n v="0"/>
    <s v="N"/>
    <n v="2572.75"/>
  </r>
  <r>
    <m/>
    <m/>
    <m/>
    <m/>
    <m/>
    <m/>
    <d v="2026-09-30T00:00:00"/>
    <s v="00"/>
    <m/>
    <x v="2"/>
    <x v="2"/>
    <n v="11.15"/>
    <s v="After-Tax"/>
    <s v="Calculated"/>
    <n v="0"/>
    <s v="N"/>
    <n v="2572.75"/>
  </r>
  <r>
    <m/>
    <m/>
    <m/>
    <m/>
    <m/>
    <m/>
    <d v="2026-09-30T00:00:00"/>
    <s v="00"/>
    <m/>
    <x v="6"/>
    <x v="6"/>
    <n v="8.31"/>
    <s v="Nontaxable"/>
    <s v="Calculated"/>
    <n v="0"/>
    <s v="N"/>
    <n v="2572.75"/>
  </r>
  <r>
    <m/>
    <m/>
    <m/>
    <m/>
    <m/>
    <m/>
    <d v="2026-09-30T00:00:00"/>
    <s v="00"/>
    <m/>
    <x v="7"/>
    <x v="7"/>
    <n v="11.15"/>
    <s v="Nontaxable"/>
    <s v="Calculated"/>
    <n v="0"/>
    <s v="N"/>
    <n v="2572.75"/>
  </r>
  <r>
    <m/>
    <m/>
    <m/>
    <m/>
    <m/>
    <m/>
    <d v="2026-09-30T00:00:00"/>
    <s v="00"/>
    <m/>
    <x v="5"/>
    <x v="5"/>
    <n v="16.54"/>
    <s v="Nontaxable"/>
    <s v="Calculated"/>
    <n v="0"/>
    <s v="N"/>
    <n v="2572.75"/>
  </r>
  <r>
    <m/>
    <m/>
    <m/>
    <m/>
    <m/>
    <m/>
    <d v="2026-09-30T00:00:00"/>
    <s v="10"/>
    <s v="U"/>
    <x v="8"/>
    <x v="8"/>
    <n v="199.5"/>
    <s v="Before-Tax"/>
    <s v="Calculated"/>
    <n v="0"/>
    <s v="N"/>
    <n v="2572.75"/>
  </r>
  <r>
    <m/>
    <m/>
    <m/>
    <m/>
    <m/>
    <m/>
    <d v="2026-09-30T00:00:00"/>
    <s v="49"/>
    <s v="SAV02"/>
    <x v="11"/>
    <x v="11"/>
    <n v="15"/>
    <s v="Before-Tax"/>
    <s v="Calculated"/>
    <n v="0"/>
    <s v="N"/>
    <n v="2572.75"/>
  </r>
  <r>
    <m/>
    <m/>
    <m/>
    <m/>
    <m/>
    <m/>
    <d v="2026-09-30T00:00:00"/>
    <s v="7Z"/>
    <s v="PER2"/>
    <x v="15"/>
    <x v="15"/>
    <n v="138.41"/>
    <s v="Before-Tax"/>
    <s v="Calculated"/>
    <n v="0"/>
    <s v="N"/>
    <n v="2572.75"/>
  </r>
  <r>
    <m/>
    <m/>
    <m/>
    <m/>
    <m/>
    <m/>
    <d v="2026-09-30T00:00:00"/>
    <s v="7Z"/>
    <s v="PER2"/>
    <x v="15"/>
    <x v="15"/>
    <n v="143.56"/>
    <s v="Nontaxable"/>
    <s v="Calculated"/>
    <n v="0"/>
    <s v="N"/>
    <n v="2572.75"/>
  </r>
  <r>
    <m/>
    <m/>
    <m/>
    <m/>
    <m/>
    <m/>
    <d v="2026-09-30T00:00:00"/>
    <s v="00"/>
    <m/>
    <x v="3"/>
    <x v="3"/>
    <n v="2.7"/>
    <s v="After-Tax"/>
    <s v="Calculated"/>
    <n v="0"/>
    <s v="N"/>
    <n v="1023.66"/>
  </r>
  <r>
    <m/>
    <m/>
    <m/>
    <m/>
    <m/>
    <m/>
    <d v="2026-09-30T00:00:00"/>
    <s v="00"/>
    <m/>
    <x v="0"/>
    <x v="0"/>
    <n v="5.56"/>
    <s v="After-Tax"/>
    <s v="Calculated"/>
    <n v="0"/>
    <s v="N"/>
    <n v="1023.66"/>
  </r>
  <r>
    <m/>
    <m/>
    <m/>
    <m/>
    <m/>
    <m/>
    <d v="2026-09-30T00:00:00"/>
    <s v="00"/>
    <m/>
    <x v="2"/>
    <x v="2"/>
    <n v="2.3199999999999998"/>
    <s v="After-Tax"/>
    <s v="Calculated"/>
    <n v="0"/>
    <s v="N"/>
    <n v="1023.66"/>
  </r>
  <r>
    <m/>
    <m/>
    <m/>
    <m/>
    <m/>
    <m/>
    <d v="2026-09-30T00:00:00"/>
    <s v="00"/>
    <m/>
    <x v="6"/>
    <x v="6"/>
    <n v="3.31"/>
    <s v="Nontaxable"/>
    <s v="Calculated"/>
    <n v="0"/>
    <s v="N"/>
    <n v="1023.66"/>
  </r>
  <r>
    <m/>
    <m/>
    <m/>
    <m/>
    <m/>
    <m/>
    <d v="2026-09-30T00:00:00"/>
    <s v="00"/>
    <m/>
    <x v="7"/>
    <x v="7"/>
    <n v="2.3199999999999998"/>
    <s v="Nontaxable"/>
    <s v="Calculated"/>
    <n v="0"/>
    <s v="N"/>
    <n v="1023.66"/>
  </r>
  <r>
    <m/>
    <m/>
    <m/>
    <m/>
    <m/>
    <m/>
    <d v="2026-09-30T00:00:00"/>
    <s v="00"/>
    <m/>
    <x v="5"/>
    <x v="5"/>
    <n v="3.44"/>
    <s v="Nontaxable"/>
    <s v="Calculated"/>
    <n v="0"/>
    <s v="N"/>
    <n v="1023.66"/>
  </r>
  <r>
    <m/>
    <m/>
    <m/>
    <m/>
    <m/>
    <m/>
    <d v="2026-09-30T00:00:00"/>
    <s v="00"/>
    <m/>
    <x v="0"/>
    <x v="0"/>
    <n v="32.200000000000003"/>
    <s v="After-Tax"/>
    <s v="Calculated"/>
    <n v="0"/>
    <s v="N"/>
    <n v="5929.3"/>
  </r>
  <r>
    <m/>
    <m/>
    <m/>
    <m/>
    <m/>
    <m/>
    <d v="2026-09-30T00:00:00"/>
    <s v="00"/>
    <m/>
    <x v="3"/>
    <x v="3"/>
    <n v="15.65"/>
    <s v="After-Tax"/>
    <s v="Calculated"/>
    <n v="0"/>
    <s v="N"/>
    <n v="5929.3"/>
  </r>
  <r>
    <m/>
    <m/>
    <m/>
    <m/>
    <m/>
    <m/>
    <d v="2026-09-30T00:00:00"/>
    <s v="00"/>
    <m/>
    <x v="2"/>
    <x v="2"/>
    <n v="11.15"/>
    <s v="After-Tax"/>
    <s v="Calculated"/>
    <n v="0"/>
    <s v="N"/>
    <n v="5929.3"/>
  </r>
  <r>
    <m/>
    <m/>
    <m/>
    <m/>
    <m/>
    <m/>
    <d v="2026-09-30T00:00:00"/>
    <s v="00"/>
    <m/>
    <x v="7"/>
    <x v="7"/>
    <n v="11.15"/>
    <s v="Nontaxable"/>
    <s v="Calculated"/>
    <n v="0"/>
    <s v="N"/>
    <n v="5929.3"/>
  </r>
  <r>
    <m/>
    <m/>
    <m/>
    <m/>
    <m/>
    <m/>
    <d v="2026-09-30T00:00:00"/>
    <s v="00"/>
    <m/>
    <x v="6"/>
    <x v="6"/>
    <n v="19.149999999999999"/>
    <s v="Nontaxable"/>
    <s v="Calculated"/>
    <n v="0"/>
    <s v="N"/>
    <n v="5929.3"/>
  </r>
  <r>
    <m/>
    <m/>
    <m/>
    <m/>
    <m/>
    <m/>
    <d v="2026-09-30T00:00:00"/>
    <s v="00"/>
    <m/>
    <x v="5"/>
    <x v="5"/>
    <n v="16.54"/>
    <s v="Nontaxable"/>
    <s v="Calculated"/>
    <n v="0"/>
    <s v="N"/>
    <n v="5929.3"/>
  </r>
  <r>
    <m/>
    <m/>
    <m/>
    <m/>
    <m/>
    <m/>
    <d v="2026-09-30T00:00:00"/>
    <s v="31"/>
    <s v="OLTD11"/>
    <x v="9"/>
    <x v="9"/>
    <n v="13.74"/>
    <s v="After-Tax"/>
    <s v="Calculated"/>
    <n v="0"/>
    <s v="N"/>
    <n v="5929.3"/>
  </r>
  <r>
    <m/>
    <m/>
    <m/>
    <m/>
    <m/>
    <m/>
    <d v="2026-09-30T00:00:00"/>
    <s v="49"/>
    <s v="SAV02"/>
    <x v="11"/>
    <x v="11"/>
    <n v="9.61"/>
    <s v="Before-Tax"/>
    <s v="Calculated"/>
    <n v="0"/>
    <s v="N"/>
    <n v="5929.3"/>
  </r>
  <r>
    <m/>
    <m/>
    <m/>
    <m/>
    <m/>
    <m/>
    <d v="2026-09-30T00:00:00"/>
    <s v="7Z"/>
    <s v="PER2"/>
    <x v="15"/>
    <x v="15"/>
    <n v="17.23"/>
    <s v="Before-Tax"/>
    <s v="Calculated"/>
    <n v="0"/>
    <s v="N"/>
    <n v="5929.3"/>
  </r>
  <r>
    <m/>
    <m/>
    <m/>
    <m/>
    <m/>
    <m/>
    <d v="2026-09-30T00:00:00"/>
    <s v="7Z"/>
    <s v="PER2"/>
    <x v="15"/>
    <x v="15"/>
    <n v="17.87"/>
    <s v="Nontaxable"/>
    <s v="Calculated"/>
    <n v="0"/>
    <s v="N"/>
    <n v="5929.3"/>
  </r>
  <r>
    <m/>
    <m/>
    <m/>
    <m/>
    <m/>
    <m/>
    <d v="2026-09-30T00:00:00"/>
    <s v="00"/>
    <m/>
    <x v="1"/>
    <x v="1"/>
    <n v="57.42"/>
    <s v="After-Tax"/>
    <s v="Calculated"/>
    <n v="0"/>
    <s v="N"/>
    <n v="4168.1000000000004"/>
  </r>
  <r>
    <m/>
    <m/>
    <m/>
    <m/>
    <m/>
    <m/>
    <d v="2026-09-30T00:00:00"/>
    <s v="00"/>
    <m/>
    <x v="0"/>
    <x v="0"/>
    <n v="22.63"/>
    <s v="After-Tax"/>
    <s v="Calculated"/>
    <n v="0"/>
    <s v="N"/>
    <n v="4168.1000000000004"/>
  </r>
  <r>
    <m/>
    <m/>
    <m/>
    <m/>
    <m/>
    <m/>
    <d v="2026-09-30T00:00:00"/>
    <s v="00"/>
    <m/>
    <x v="3"/>
    <x v="3"/>
    <n v="11"/>
    <s v="After-Tax"/>
    <s v="Calculated"/>
    <n v="0"/>
    <s v="N"/>
    <n v="4168.1000000000004"/>
  </r>
  <r>
    <m/>
    <m/>
    <m/>
    <m/>
    <m/>
    <m/>
    <d v="2026-09-30T00:00:00"/>
    <s v="00"/>
    <m/>
    <x v="21"/>
    <x v="21"/>
    <n v="25"/>
    <s v="After-Tax"/>
    <s v="Calculated"/>
    <n v="0"/>
    <s v="N"/>
    <n v="4168.1000000000004"/>
  </r>
  <r>
    <m/>
    <m/>
    <m/>
    <m/>
    <m/>
    <m/>
    <d v="2026-09-30T00:00:00"/>
    <s v="00"/>
    <m/>
    <x v="2"/>
    <x v="2"/>
    <n v="11.15"/>
    <s v="After-Tax"/>
    <s v="Calculated"/>
    <n v="0"/>
    <s v="N"/>
    <n v="4168.1000000000004"/>
  </r>
  <r>
    <m/>
    <m/>
    <m/>
    <m/>
    <m/>
    <m/>
    <d v="2026-09-30T00:00:00"/>
    <s v="00"/>
    <m/>
    <x v="6"/>
    <x v="6"/>
    <n v="13.46"/>
    <s v="Nontaxable"/>
    <s v="Calculated"/>
    <n v="0"/>
    <s v="N"/>
    <n v="4168.1000000000004"/>
  </r>
  <r>
    <m/>
    <m/>
    <m/>
    <m/>
    <m/>
    <m/>
    <d v="2026-09-30T00:00:00"/>
    <s v="00"/>
    <m/>
    <x v="4"/>
    <x v="4"/>
    <n v="5.42"/>
    <s v="Nontaxable"/>
    <s v="Calculated"/>
    <n v="0"/>
    <s v="N"/>
    <n v="4168.1000000000004"/>
  </r>
  <r>
    <m/>
    <m/>
    <m/>
    <m/>
    <m/>
    <m/>
    <d v="2026-09-30T00:00:00"/>
    <s v="00"/>
    <m/>
    <x v="7"/>
    <x v="7"/>
    <n v="11.15"/>
    <s v="Nontaxable"/>
    <s v="Calculated"/>
    <n v="0"/>
    <s v="N"/>
    <n v="4168.1000000000004"/>
  </r>
  <r>
    <m/>
    <m/>
    <m/>
    <m/>
    <m/>
    <m/>
    <d v="2026-09-30T00:00:00"/>
    <s v="00"/>
    <m/>
    <x v="5"/>
    <x v="5"/>
    <n v="16.54"/>
    <s v="Nontaxable"/>
    <s v="Calculated"/>
    <n v="0"/>
    <s v="N"/>
    <n v="4168.1000000000004"/>
  </r>
  <r>
    <m/>
    <m/>
    <m/>
    <m/>
    <m/>
    <m/>
    <d v="2026-09-30T00:00:00"/>
    <s v="10"/>
    <s v="U"/>
    <x v="8"/>
    <x v="8"/>
    <n v="72.5"/>
    <s v="Before-Tax"/>
    <s v="Calculated"/>
    <n v="0"/>
    <s v="N"/>
    <n v="4168.1000000000004"/>
  </r>
  <r>
    <m/>
    <m/>
    <m/>
    <m/>
    <m/>
    <m/>
    <d v="2026-09-30T00:00:00"/>
    <s v="31"/>
    <s v="OLTD03"/>
    <x v="9"/>
    <x v="9"/>
    <n v="19.920000000000002"/>
    <s v="After-Tax"/>
    <s v="Calculated"/>
    <n v="0"/>
    <s v="N"/>
    <n v="4168.1000000000004"/>
  </r>
  <r>
    <m/>
    <m/>
    <m/>
    <m/>
    <m/>
    <m/>
    <d v="2026-09-30T00:00:00"/>
    <s v="7X"/>
    <s v="SBRP2"/>
    <x v="10"/>
    <x v="10"/>
    <n v="312.61"/>
    <s v="Before-Tax"/>
    <s v="Calculated"/>
    <n v="0"/>
    <s v="N"/>
    <n v="4168.1000000000004"/>
  </r>
  <r>
    <m/>
    <m/>
    <m/>
    <m/>
    <m/>
    <m/>
    <d v="2026-09-30T00:00:00"/>
    <s v="7X"/>
    <s v="SBRP2"/>
    <x v="10"/>
    <x v="10"/>
    <n v="312.61"/>
    <s v="Nontaxable"/>
    <s v="Calculated"/>
    <n v="0"/>
    <s v="N"/>
    <n v="4168.1000000000004"/>
  </r>
  <r>
    <m/>
    <m/>
    <m/>
    <m/>
    <m/>
    <m/>
    <d v="2026-09-30T00:00:00"/>
    <s v="00"/>
    <m/>
    <x v="2"/>
    <x v="2"/>
    <n v="11.15"/>
    <s v="After-Tax"/>
    <s v="Calculated"/>
    <n v="0"/>
    <s v="N"/>
    <n v="3386.13"/>
  </r>
  <r>
    <m/>
    <m/>
    <m/>
    <m/>
    <m/>
    <m/>
    <d v="2026-09-30T00:00:00"/>
    <s v="00"/>
    <m/>
    <x v="17"/>
    <x v="17"/>
    <n v="39.770000000000003"/>
    <s v="After-Tax"/>
    <s v="Calculated"/>
    <n v="0"/>
    <s v="N"/>
    <n v="3386.13"/>
  </r>
  <r>
    <m/>
    <m/>
    <m/>
    <m/>
    <m/>
    <m/>
    <d v="2026-09-30T00:00:00"/>
    <s v="00"/>
    <m/>
    <x v="21"/>
    <x v="21"/>
    <n v="5"/>
    <s v="After-Tax"/>
    <s v="Calculated"/>
    <n v="0"/>
    <s v="N"/>
    <n v="3386.13"/>
  </r>
  <r>
    <m/>
    <m/>
    <m/>
    <m/>
    <m/>
    <m/>
    <d v="2026-09-30T00:00:00"/>
    <s v="00"/>
    <m/>
    <x v="3"/>
    <x v="3"/>
    <n v="8.94"/>
    <s v="After-Tax"/>
    <s v="Calculated"/>
    <n v="0"/>
    <s v="N"/>
    <n v="3386.13"/>
  </r>
  <r>
    <m/>
    <m/>
    <m/>
    <m/>
    <m/>
    <m/>
    <d v="2026-09-30T00:00:00"/>
    <s v="00"/>
    <m/>
    <x v="0"/>
    <x v="0"/>
    <n v="18.39"/>
    <s v="After-Tax"/>
    <s v="Calculated"/>
    <n v="0"/>
    <s v="N"/>
    <n v="3386.13"/>
  </r>
  <r>
    <m/>
    <m/>
    <m/>
    <m/>
    <m/>
    <m/>
    <d v="2026-09-30T00:00:00"/>
    <s v="00"/>
    <m/>
    <x v="6"/>
    <x v="6"/>
    <n v="10.94"/>
    <s v="Nontaxable"/>
    <s v="Calculated"/>
    <n v="0"/>
    <s v="N"/>
    <n v="3386.13"/>
  </r>
  <r>
    <m/>
    <m/>
    <m/>
    <m/>
    <m/>
    <m/>
    <d v="2026-09-30T00:00:00"/>
    <s v="00"/>
    <m/>
    <x v="7"/>
    <x v="7"/>
    <n v="11.15"/>
    <s v="Nontaxable"/>
    <s v="Calculated"/>
    <n v="0"/>
    <s v="N"/>
    <n v="3386.13"/>
  </r>
  <r>
    <m/>
    <m/>
    <m/>
    <m/>
    <m/>
    <m/>
    <d v="2026-09-30T00:00:00"/>
    <s v="00"/>
    <m/>
    <x v="5"/>
    <x v="5"/>
    <n v="16.54"/>
    <s v="Nontaxable"/>
    <s v="Calculated"/>
    <n v="0"/>
    <s v="N"/>
    <n v="3386.13"/>
  </r>
  <r>
    <m/>
    <m/>
    <m/>
    <m/>
    <m/>
    <m/>
    <d v="2026-09-30T00:00:00"/>
    <s v="10"/>
    <s v="C1"/>
    <x v="18"/>
    <x v="18"/>
    <n v="89.5"/>
    <s v="Before-Tax"/>
    <s v="Calculated"/>
    <n v="0"/>
    <s v="N"/>
    <n v="3386.13"/>
  </r>
  <r>
    <m/>
    <m/>
    <m/>
    <m/>
    <m/>
    <m/>
    <d v="2026-09-30T00:00:00"/>
    <s v="7Z"/>
    <s v="PER3SA"/>
    <x v="12"/>
    <x v="12"/>
    <n v="169.31"/>
    <s v="Before-Tax"/>
    <s v="Calculated"/>
    <n v="0"/>
    <s v="N"/>
    <n v="3386.13"/>
  </r>
  <r>
    <m/>
    <m/>
    <m/>
    <m/>
    <m/>
    <m/>
    <d v="2026-09-30T00:00:00"/>
    <s v="7Z"/>
    <s v="PER3SA"/>
    <x v="12"/>
    <x v="12"/>
    <n v="188.95"/>
    <s v="Nontaxable"/>
    <s v="Calculated"/>
    <n v="0"/>
    <s v="N"/>
    <n v="3386.13"/>
  </r>
  <r>
    <m/>
    <m/>
    <m/>
    <m/>
    <m/>
    <m/>
    <d v="2026-09-30T00:00:00"/>
    <s v="00"/>
    <m/>
    <x v="31"/>
    <x v="31"/>
    <n v="45.56"/>
    <s v="After-Tax"/>
    <s v="Calculated"/>
    <n v="0"/>
    <s v="N"/>
    <n v="3037.66"/>
  </r>
  <r>
    <m/>
    <m/>
    <m/>
    <m/>
    <m/>
    <m/>
    <d v="2026-09-30T00:00:00"/>
    <s v="00"/>
    <m/>
    <x v="3"/>
    <x v="3"/>
    <n v="8.02"/>
    <s v="After-Tax"/>
    <s v="Calculated"/>
    <n v="0"/>
    <s v="N"/>
    <n v="3037.66"/>
  </r>
  <r>
    <m/>
    <m/>
    <m/>
    <m/>
    <m/>
    <m/>
    <d v="2026-09-30T00:00:00"/>
    <s v="00"/>
    <m/>
    <x v="2"/>
    <x v="2"/>
    <n v="11.15"/>
    <s v="After-Tax"/>
    <s v="Calculated"/>
    <n v="0"/>
    <s v="N"/>
    <n v="3037.66"/>
  </r>
  <r>
    <m/>
    <m/>
    <m/>
    <m/>
    <m/>
    <m/>
    <d v="2026-09-30T00:00:00"/>
    <s v="00"/>
    <m/>
    <x v="0"/>
    <x v="0"/>
    <n v="16.489999999999998"/>
    <s v="After-Tax"/>
    <s v="Calculated"/>
    <n v="0"/>
    <s v="N"/>
    <n v="3037.66"/>
  </r>
  <r>
    <m/>
    <m/>
    <m/>
    <m/>
    <m/>
    <m/>
    <d v="2026-09-30T00:00:00"/>
    <s v="00"/>
    <m/>
    <x v="40"/>
    <x v="40"/>
    <n v="43.33"/>
    <s v="Before-Tax"/>
    <s v="Calculated"/>
    <n v="0"/>
    <s v="N"/>
    <n v="3037.66"/>
  </r>
  <r>
    <m/>
    <m/>
    <m/>
    <m/>
    <m/>
    <m/>
    <d v="2026-09-30T00:00:00"/>
    <s v="00"/>
    <m/>
    <x v="6"/>
    <x v="6"/>
    <n v="9.81"/>
    <s v="Nontaxable"/>
    <s v="Calculated"/>
    <n v="0"/>
    <s v="N"/>
    <n v="3037.66"/>
  </r>
  <r>
    <m/>
    <m/>
    <m/>
    <m/>
    <m/>
    <m/>
    <d v="2026-09-30T00:00:00"/>
    <s v="00"/>
    <m/>
    <x v="5"/>
    <x v="5"/>
    <n v="16.54"/>
    <s v="Nontaxable"/>
    <s v="Calculated"/>
    <n v="0"/>
    <s v="N"/>
    <n v="3037.66"/>
  </r>
  <r>
    <m/>
    <m/>
    <m/>
    <m/>
    <m/>
    <m/>
    <d v="2026-09-30T00:00:00"/>
    <s v="00"/>
    <m/>
    <x v="7"/>
    <x v="7"/>
    <n v="11.15"/>
    <s v="Nontaxable"/>
    <s v="Calculated"/>
    <n v="0"/>
    <s v="N"/>
    <n v="3037.66"/>
  </r>
  <r>
    <m/>
    <m/>
    <m/>
    <m/>
    <m/>
    <m/>
    <d v="2026-09-30T00:00:00"/>
    <s v="10"/>
    <s v="U"/>
    <x v="8"/>
    <x v="8"/>
    <n v="72.5"/>
    <s v="Before-Tax"/>
    <s v="Calculated"/>
    <n v="0"/>
    <s v="N"/>
    <n v="3037.66"/>
  </r>
  <r>
    <m/>
    <m/>
    <m/>
    <m/>
    <m/>
    <m/>
    <d v="2026-09-30T00:00:00"/>
    <s v="49"/>
    <s v="SAV02"/>
    <x v="11"/>
    <x v="11"/>
    <n v="30.38"/>
    <s v="Before-Tax"/>
    <s v="Calculated"/>
    <n v="0"/>
    <s v="N"/>
    <n v="3037.66"/>
  </r>
  <r>
    <m/>
    <m/>
    <m/>
    <m/>
    <m/>
    <m/>
    <d v="2026-09-30T00:00:00"/>
    <s v="7Z"/>
    <s v="PER3IF"/>
    <x v="28"/>
    <x v="28"/>
    <n v="227.82"/>
    <s v="Before-Tax"/>
    <s v="Calculated"/>
    <n v="0"/>
    <s v="N"/>
    <n v="3037.66"/>
  </r>
  <r>
    <m/>
    <m/>
    <m/>
    <m/>
    <m/>
    <m/>
    <d v="2026-09-30T00:00:00"/>
    <s v="7Z"/>
    <s v="PER3IF"/>
    <x v="28"/>
    <x v="28"/>
    <n v="169.5"/>
    <s v="Nontaxable"/>
    <s v="Calculated"/>
    <n v="0"/>
    <s v="N"/>
    <n v="3037.66"/>
  </r>
  <r>
    <m/>
    <m/>
    <m/>
    <m/>
    <m/>
    <m/>
    <d v="2026-09-30T00:00:00"/>
    <s v="00"/>
    <m/>
    <x v="0"/>
    <x v="0"/>
    <n v="18.260000000000002"/>
    <s v="After-Tax"/>
    <s v="Calculated"/>
    <n v="0"/>
    <s v="N"/>
    <n v="3362.5"/>
  </r>
  <r>
    <m/>
    <m/>
    <m/>
    <m/>
    <m/>
    <m/>
    <d v="2026-09-30T00:00:00"/>
    <s v="00"/>
    <m/>
    <x v="3"/>
    <x v="3"/>
    <n v="8.8800000000000008"/>
    <s v="After-Tax"/>
    <s v="Calculated"/>
    <n v="0"/>
    <s v="N"/>
    <n v="3362.5"/>
  </r>
  <r>
    <m/>
    <m/>
    <m/>
    <m/>
    <m/>
    <m/>
    <d v="2026-09-30T00:00:00"/>
    <s v="00"/>
    <m/>
    <x v="2"/>
    <x v="2"/>
    <n v="11.15"/>
    <s v="After-Tax"/>
    <s v="Calculated"/>
    <n v="0"/>
    <s v="N"/>
    <n v="3362.5"/>
  </r>
  <r>
    <m/>
    <m/>
    <m/>
    <m/>
    <m/>
    <m/>
    <d v="2026-09-30T00:00:00"/>
    <s v="00"/>
    <m/>
    <x v="6"/>
    <x v="6"/>
    <n v="10.86"/>
    <s v="Nontaxable"/>
    <s v="Calculated"/>
    <n v="0"/>
    <s v="N"/>
    <n v="3362.5"/>
  </r>
  <r>
    <m/>
    <m/>
    <m/>
    <m/>
    <m/>
    <m/>
    <d v="2026-09-30T00:00:00"/>
    <s v="00"/>
    <m/>
    <x v="7"/>
    <x v="7"/>
    <n v="11.15"/>
    <s v="Nontaxable"/>
    <s v="Calculated"/>
    <n v="0"/>
    <s v="N"/>
    <n v="3362.5"/>
  </r>
  <r>
    <m/>
    <m/>
    <m/>
    <m/>
    <m/>
    <m/>
    <d v="2026-09-30T00:00:00"/>
    <s v="00"/>
    <m/>
    <x v="5"/>
    <x v="5"/>
    <n v="16.54"/>
    <s v="Nontaxable"/>
    <s v="Calculated"/>
    <n v="0"/>
    <s v="N"/>
    <n v="3362.5"/>
  </r>
  <r>
    <m/>
    <m/>
    <m/>
    <m/>
    <m/>
    <m/>
    <d v="2026-09-30T00:00:00"/>
    <s v="10"/>
    <s v="U3"/>
    <x v="19"/>
    <x v="19"/>
    <n v="41"/>
    <s v="Before-Tax"/>
    <s v="Calculated"/>
    <n v="0"/>
    <s v="N"/>
    <n v="3362.5"/>
  </r>
  <r>
    <m/>
    <m/>
    <m/>
    <m/>
    <m/>
    <m/>
    <d v="2026-09-30T00:00:00"/>
    <s v="49"/>
    <s v="SAV02"/>
    <x v="11"/>
    <x v="11"/>
    <n v="100.88"/>
    <s v="Before-Tax"/>
    <s v="Calculated"/>
    <n v="0"/>
    <s v="N"/>
    <n v="3362.5"/>
  </r>
  <r>
    <m/>
    <m/>
    <m/>
    <m/>
    <m/>
    <m/>
    <d v="2026-09-30T00:00:00"/>
    <s v="7Z"/>
    <s v="PER3SJ"/>
    <x v="12"/>
    <x v="12"/>
    <n v="504.38"/>
    <s v="Before-Tax"/>
    <s v="Calculated"/>
    <n v="0"/>
    <s v="N"/>
    <n v="3362.5"/>
  </r>
  <r>
    <m/>
    <m/>
    <m/>
    <m/>
    <m/>
    <m/>
    <d v="2026-09-30T00:00:00"/>
    <s v="7Z"/>
    <s v="PER3SJ"/>
    <x v="12"/>
    <x v="12"/>
    <n v="187.63"/>
    <s v="Nontaxable"/>
    <s v="Calculated"/>
    <n v="0"/>
    <s v="N"/>
    <n v="3362.5"/>
  </r>
  <r>
    <m/>
    <m/>
    <m/>
    <m/>
    <m/>
    <m/>
    <d v="2026-09-30T00:00:00"/>
    <s v="00"/>
    <m/>
    <x v="2"/>
    <x v="2"/>
    <n v="11.15"/>
    <s v="After-Tax"/>
    <s v="Calculated"/>
    <n v="0"/>
    <s v="N"/>
    <n v="1865.21"/>
  </r>
  <r>
    <m/>
    <m/>
    <m/>
    <m/>
    <m/>
    <m/>
    <d v="2026-09-30T00:00:00"/>
    <s v="00"/>
    <m/>
    <x v="0"/>
    <x v="0"/>
    <n v="10.130000000000001"/>
    <s v="After-Tax"/>
    <s v="Calculated"/>
    <n v="0"/>
    <s v="N"/>
    <n v="1865.21"/>
  </r>
  <r>
    <m/>
    <m/>
    <m/>
    <m/>
    <m/>
    <m/>
    <d v="2026-09-30T00:00:00"/>
    <s v="00"/>
    <m/>
    <x v="3"/>
    <x v="3"/>
    <n v="4.92"/>
    <s v="After-Tax"/>
    <s v="Calculated"/>
    <n v="0"/>
    <s v="N"/>
    <n v="1865.21"/>
  </r>
  <r>
    <m/>
    <m/>
    <m/>
    <m/>
    <m/>
    <m/>
    <d v="2026-09-30T00:00:00"/>
    <s v="00"/>
    <m/>
    <x v="6"/>
    <x v="6"/>
    <n v="6.02"/>
    <s v="Nontaxable"/>
    <s v="Calculated"/>
    <n v="0"/>
    <s v="N"/>
    <n v="1865.21"/>
  </r>
  <r>
    <m/>
    <m/>
    <m/>
    <m/>
    <m/>
    <m/>
    <d v="2026-09-30T00:00:00"/>
    <s v="00"/>
    <m/>
    <x v="5"/>
    <x v="5"/>
    <n v="16.54"/>
    <s v="Nontaxable"/>
    <s v="Calculated"/>
    <n v="0"/>
    <s v="N"/>
    <n v="1865.21"/>
  </r>
  <r>
    <m/>
    <m/>
    <m/>
    <m/>
    <m/>
    <m/>
    <d v="2026-09-30T00:00:00"/>
    <s v="00"/>
    <m/>
    <x v="7"/>
    <x v="7"/>
    <n v="11.15"/>
    <s v="Nontaxable"/>
    <s v="Calculated"/>
    <n v="0"/>
    <s v="N"/>
    <n v="1865.21"/>
  </r>
  <r>
    <m/>
    <m/>
    <m/>
    <m/>
    <m/>
    <m/>
    <d v="2026-09-30T00:00:00"/>
    <s v="10"/>
    <s v="U"/>
    <x v="8"/>
    <x v="8"/>
    <n v="199.5"/>
    <s v="Before-Tax"/>
    <s v="Calculated"/>
    <n v="0"/>
    <s v="N"/>
    <n v="1865.21"/>
  </r>
  <r>
    <m/>
    <m/>
    <m/>
    <m/>
    <m/>
    <m/>
    <d v="2026-09-30T00:00:00"/>
    <s v="7Z"/>
    <s v="PER2"/>
    <x v="15"/>
    <x v="15"/>
    <n v="100.35"/>
    <s v="Before-Tax"/>
    <s v="Calculated"/>
    <n v="0"/>
    <s v="N"/>
    <n v="1865.21"/>
  </r>
  <r>
    <m/>
    <m/>
    <m/>
    <m/>
    <m/>
    <m/>
    <d v="2026-09-30T00:00:00"/>
    <s v="7Z"/>
    <s v="PER2"/>
    <x v="15"/>
    <x v="15"/>
    <n v="104.08"/>
    <s v="Nontaxable"/>
    <s v="Calculated"/>
    <n v="0"/>
    <s v="N"/>
    <n v="1865.21"/>
  </r>
  <r>
    <m/>
    <m/>
    <m/>
    <m/>
    <m/>
    <m/>
    <d v="2026-09-30T00:00:00"/>
    <s v="00"/>
    <m/>
    <x v="0"/>
    <x v="0"/>
    <n v="2.88"/>
    <s v="After-Tax"/>
    <s v="Calculated"/>
    <n v="0"/>
    <s v="N"/>
    <n v="531.03"/>
  </r>
  <r>
    <m/>
    <m/>
    <m/>
    <m/>
    <m/>
    <m/>
    <d v="2026-09-30T00:00:00"/>
    <s v="00"/>
    <m/>
    <x v="2"/>
    <x v="2"/>
    <n v="4.3099999999999996"/>
    <s v="After-Tax"/>
    <s v="Calculated"/>
    <n v="0"/>
    <s v="N"/>
    <n v="531.03"/>
  </r>
  <r>
    <m/>
    <m/>
    <m/>
    <m/>
    <m/>
    <m/>
    <d v="2026-09-30T00:00:00"/>
    <s v="00"/>
    <m/>
    <x v="3"/>
    <x v="3"/>
    <n v="1.4"/>
    <s v="After-Tax"/>
    <s v="Calculated"/>
    <n v="0"/>
    <s v="N"/>
    <n v="531.03"/>
  </r>
  <r>
    <m/>
    <m/>
    <m/>
    <m/>
    <m/>
    <m/>
    <d v="2026-09-30T00:00:00"/>
    <s v="00"/>
    <m/>
    <x v="6"/>
    <x v="6"/>
    <n v="1.72"/>
    <s v="Nontaxable"/>
    <s v="Calculated"/>
    <n v="0"/>
    <s v="N"/>
    <n v="531.03"/>
  </r>
  <r>
    <m/>
    <m/>
    <m/>
    <m/>
    <m/>
    <m/>
    <d v="2026-09-30T00:00:00"/>
    <s v="00"/>
    <m/>
    <x v="7"/>
    <x v="7"/>
    <n v="4.3099999999999996"/>
    <s v="Nontaxable"/>
    <s v="Calculated"/>
    <n v="0"/>
    <s v="N"/>
    <n v="531.03"/>
  </r>
  <r>
    <m/>
    <m/>
    <m/>
    <m/>
    <m/>
    <m/>
    <d v="2026-09-30T00:00:00"/>
    <s v="00"/>
    <m/>
    <x v="5"/>
    <x v="5"/>
    <n v="6.4"/>
    <s v="Nontaxable"/>
    <s v="Calculated"/>
    <n v="0"/>
    <s v="N"/>
    <n v="531.03"/>
  </r>
  <r>
    <m/>
    <m/>
    <m/>
    <m/>
    <m/>
    <m/>
    <d v="2026-09-30T00:00:00"/>
    <s v="00"/>
    <m/>
    <x v="0"/>
    <x v="0"/>
    <n v="26.67"/>
    <s v="After-Tax"/>
    <s v="Calculated"/>
    <n v="0"/>
    <s v="N"/>
    <n v="4911.9799999999996"/>
  </r>
  <r>
    <m/>
    <m/>
    <m/>
    <m/>
    <m/>
    <m/>
    <d v="2026-09-30T00:00:00"/>
    <s v="00"/>
    <m/>
    <x v="3"/>
    <x v="3"/>
    <n v="12.97"/>
    <s v="After-Tax"/>
    <s v="Calculated"/>
    <n v="0"/>
    <s v="N"/>
    <n v="4911.9799999999996"/>
  </r>
  <r>
    <m/>
    <m/>
    <m/>
    <m/>
    <m/>
    <m/>
    <d v="2026-09-30T00:00:00"/>
    <s v="00"/>
    <m/>
    <x v="2"/>
    <x v="2"/>
    <n v="11.15"/>
    <s v="After-Tax"/>
    <s v="Calculated"/>
    <n v="0"/>
    <s v="N"/>
    <n v="4911.9799999999996"/>
  </r>
  <r>
    <m/>
    <m/>
    <m/>
    <m/>
    <m/>
    <m/>
    <d v="2026-09-30T00:00:00"/>
    <s v="00"/>
    <m/>
    <x v="4"/>
    <x v="4"/>
    <n v="6.39"/>
    <s v="Nontaxable"/>
    <s v="Calculated"/>
    <n v="0"/>
    <s v="N"/>
    <n v="4911.9799999999996"/>
  </r>
  <r>
    <m/>
    <m/>
    <m/>
    <m/>
    <m/>
    <m/>
    <d v="2026-09-30T00:00:00"/>
    <s v="00"/>
    <m/>
    <x v="5"/>
    <x v="5"/>
    <n v="16.54"/>
    <s v="Nontaxable"/>
    <s v="Calculated"/>
    <n v="0"/>
    <s v="N"/>
    <n v="4911.9799999999996"/>
  </r>
  <r>
    <m/>
    <m/>
    <m/>
    <m/>
    <m/>
    <m/>
    <d v="2026-09-30T00:00:00"/>
    <s v="00"/>
    <m/>
    <x v="6"/>
    <x v="6"/>
    <n v="15.87"/>
    <s v="Nontaxable"/>
    <s v="Calculated"/>
    <n v="0"/>
    <s v="N"/>
    <n v="4911.9799999999996"/>
  </r>
  <r>
    <m/>
    <m/>
    <m/>
    <m/>
    <m/>
    <m/>
    <d v="2026-09-30T00:00:00"/>
    <s v="00"/>
    <m/>
    <x v="7"/>
    <x v="7"/>
    <n v="11.15"/>
    <s v="Nontaxable"/>
    <s v="Calculated"/>
    <n v="0"/>
    <s v="N"/>
    <n v="4911.9799999999996"/>
  </r>
  <r>
    <m/>
    <m/>
    <m/>
    <m/>
    <m/>
    <m/>
    <d v="2026-09-30T00:00:00"/>
    <s v="10"/>
    <s v="UH"/>
    <x v="25"/>
    <x v="25"/>
    <n v="28.5"/>
    <s v="Before-Tax"/>
    <s v="Calculated"/>
    <n v="0"/>
    <s v="N"/>
    <n v="4911.9799999999996"/>
  </r>
  <r>
    <m/>
    <m/>
    <m/>
    <m/>
    <m/>
    <m/>
    <d v="2026-09-30T00:00:00"/>
    <s v="49"/>
    <s v="SAV02"/>
    <x v="11"/>
    <x v="11"/>
    <n v="294.72000000000003"/>
    <s v="Before-Tax"/>
    <s v="Calculated"/>
    <n v="0"/>
    <s v="N"/>
    <n v="4911.9799999999996"/>
  </r>
  <r>
    <m/>
    <m/>
    <m/>
    <m/>
    <m/>
    <m/>
    <d v="2026-09-30T00:00:00"/>
    <s v="67"/>
    <s v="HSA01"/>
    <x v="26"/>
    <x v="26"/>
    <n v="70.59"/>
    <s v="Before-Tax"/>
    <s v="Calculated"/>
    <n v="0"/>
    <s v="N"/>
    <n v="4911.9799999999996"/>
  </r>
  <r>
    <m/>
    <m/>
    <m/>
    <m/>
    <m/>
    <m/>
    <d v="2026-09-30T00:00:00"/>
    <s v="7X"/>
    <s v="SBRP2"/>
    <x v="10"/>
    <x v="10"/>
    <n v="368.4"/>
    <s v="Before-Tax"/>
    <s v="Calculated"/>
    <n v="0"/>
    <s v="N"/>
    <n v="4911.9799999999996"/>
  </r>
  <r>
    <m/>
    <m/>
    <m/>
    <m/>
    <m/>
    <m/>
    <d v="2026-09-30T00:00:00"/>
    <s v="7X"/>
    <s v="SBRP2"/>
    <x v="10"/>
    <x v="10"/>
    <n v="368.4"/>
    <s v="Nontaxable"/>
    <s v="Calculated"/>
    <n v="0"/>
    <s v="N"/>
    <n v="4911.9799999999996"/>
  </r>
  <r>
    <m/>
    <m/>
    <m/>
    <m/>
    <m/>
    <m/>
    <d v="2026-09-30T00:00:00"/>
    <s v="00"/>
    <m/>
    <x v="3"/>
    <x v="3"/>
    <n v="8.5399999999999991"/>
    <s v="After-Tax"/>
    <s v="Calculated"/>
    <n v="0"/>
    <s v="N"/>
    <n v="3236.52"/>
  </r>
  <r>
    <m/>
    <m/>
    <m/>
    <m/>
    <m/>
    <m/>
    <d v="2026-09-30T00:00:00"/>
    <s v="00"/>
    <m/>
    <x v="0"/>
    <x v="0"/>
    <n v="17.57"/>
    <s v="After-Tax"/>
    <s v="Calculated"/>
    <n v="0"/>
    <s v="N"/>
    <n v="3236.52"/>
  </r>
  <r>
    <m/>
    <m/>
    <m/>
    <m/>
    <m/>
    <m/>
    <d v="2026-09-30T00:00:00"/>
    <s v="00"/>
    <m/>
    <x v="13"/>
    <x v="13"/>
    <n v="1.25"/>
    <s v="After-Tax"/>
    <s v="Calculated"/>
    <n v="0"/>
    <s v="N"/>
    <n v="3236.52"/>
  </r>
  <r>
    <m/>
    <m/>
    <m/>
    <m/>
    <m/>
    <m/>
    <d v="2026-09-30T00:00:00"/>
    <s v="00"/>
    <m/>
    <x v="2"/>
    <x v="2"/>
    <n v="11.15"/>
    <s v="After-Tax"/>
    <s v="Calculated"/>
    <n v="0"/>
    <s v="N"/>
    <n v="3236.52"/>
  </r>
  <r>
    <m/>
    <m/>
    <m/>
    <m/>
    <m/>
    <m/>
    <d v="2026-09-30T00:00:00"/>
    <s v="00"/>
    <m/>
    <x v="17"/>
    <x v="17"/>
    <n v="39.770000000000003"/>
    <s v="After-Tax"/>
    <s v="Calculated"/>
    <n v="0"/>
    <s v="N"/>
    <n v="3236.52"/>
  </r>
  <r>
    <m/>
    <m/>
    <m/>
    <m/>
    <m/>
    <m/>
    <d v="2026-09-30T00:00:00"/>
    <s v="00"/>
    <m/>
    <x v="6"/>
    <x v="6"/>
    <n v="10.45"/>
    <s v="Nontaxable"/>
    <s v="Calculated"/>
    <n v="0"/>
    <s v="N"/>
    <n v="3236.52"/>
  </r>
  <r>
    <m/>
    <m/>
    <m/>
    <m/>
    <m/>
    <m/>
    <d v="2026-09-30T00:00:00"/>
    <s v="00"/>
    <m/>
    <x v="7"/>
    <x v="7"/>
    <n v="11.15"/>
    <s v="Nontaxable"/>
    <s v="Calculated"/>
    <n v="0"/>
    <s v="N"/>
    <n v="3236.52"/>
  </r>
  <r>
    <m/>
    <m/>
    <m/>
    <m/>
    <m/>
    <m/>
    <d v="2026-09-30T00:00:00"/>
    <s v="00"/>
    <m/>
    <x v="5"/>
    <x v="5"/>
    <n v="16.54"/>
    <s v="Nontaxable"/>
    <s v="Calculated"/>
    <n v="0"/>
    <s v="N"/>
    <n v="3236.52"/>
  </r>
  <r>
    <m/>
    <m/>
    <m/>
    <m/>
    <m/>
    <m/>
    <d v="2026-09-30T00:00:00"/>
    <s v="10"/>
    <s v="U"/>
    <x v="8"/>
    <x v="8"/>
    <n v="199.5"/>
    <s v="Before-Tax"/>
    <s v="Calculated"/>
    <n v="0"/>
    <s v="N"/>
    <n v="3236.52"/>
  </r>
  <r>
    <m/>
    <m/>
    <m/>
    <m/>
    <m/>
    <m/>
    <d v="2026-09-30T00:00:00"/>
    <s v="31"/>
    <s v="OLTD18"/>
    <x v="9"/>
    <x v="9"/>
    <n v="8.3800000000000008"/>
    <s v="After-Tax"/>
    <s v="Calculated"/>
    <n v="0"/>
    <s v="N"/>
    <n v="3236.52"/>
  </r>
  <r>
    <m/>
    <m/>
    <m/>
    <m/>
    <m/>
    <m/>
    <d v="2026-09-30T00:00:00"/>
    <s v="7Z"/>
    <s v="PER2"/>
    <x v="15"/>
    <x v="15"/>
    <n v="174.12"/>
    <s v="Before-Tax"/>
    <s v="Calculated"/>
    <n v="0"/>
    <s v="N"/>
    <n v="3236.52"/>
  </r>
  <r>
    <m/>
    <m/>
    <m/>
    <m/>
    <m/>
    <m/>
    <d v="2026-09-30T00:00:00"/>
    <s v="7Z"/>
    <s v="PER2"/>
    <x v="15"/>
    <x v="15"/>
    <n v="180.6"/>
    <s v="Nontaxable"/>
    <s v="Calculated"/>
    <n v="0"/>
    <s v="N"/>
    <n v="3236.52"/>
  </r>
  <r>
    <m/>
    <m/>
    <m/>
    <m/>
    <m/>
    <m/>
    <d v="2026-09-30T00:00:00"/>
    <s v="00"/>
    <m/>
    <x v="0"/>
    <x v="0"/>
    <n v="27.7"/>
    <s v="After-Tax"/>
    <s v="Calculated"/>
    <n v="0"/>
    <s v="N"/>
    <n v="5101.3100000000004"/>
  </r>
  <r>
    <m/>
    <m/>
    <m/>
    <m/>
    <m/>
    <m/>
    <d v="2026-09-30T00:00:00"/>
    <s v="00"/>
    <m/>
    <x v="1"/>
    <x v="1"/>
    <n v="60.67"/>
    <s v="After-Tax"/>
    <s v="Calculated"/>
    <n v="0"/>
    <s v="N"/>
    <n v="5101.3100000000004"/>
  </r>
  <r>
    <m/>
    <m/>
    <m/>
    <m/>
    <m/>
    <m/>
    <d v="2026-09-30T00:00:00"/>
    <s v="00"/>
    <m/>
    <x v="13"/>
    <x v="13"/>
    <n v="2.57"/>
    <s v="After-Tax"/>
    <s v="Calculated"/>
    <n v="0"/>
    <s v="N"/>
    <n v="5101.3100000000004"/>
  </r>
  <r>
    <m/>
    <m/>
    <m/>
    <m/>
    <m/>
    <m/>
    <d v="2026-09-30T00:00:00"/>
    <s v="00"/>
    <m/>
    <x v="2"/>
    <x v="2"/>
    <n v="11.15"/>
    <s v="After-Tax"/>
    <s v="Calculated"/>
    <n v="0"/>
    <s v="N"/>
    <n v="5101.3100000000004"/>
  </r>
  <r>
    <m/>
    <m/>
    <m/>
    <m/>
    <m/>
    <m/>
    <d v="2026-09-30T00:00:00"/>
    <s v="00"/>
    <m/>
    <x v="3"/>
    <x v="3"/>
    <n v="13.47"/>
    <s v="After-Tax"/>
    <s v="Calculated"/>
    <n v="0"/>
    <s v="N"/>
    <n v="5101.3100000000004"/>
  </r>
  <r>
    <m/>
    <m/>
    <m/>
    <m/>
    <m/>
    <m/>
    <d v="2026-09-30T00:00:00"/>
    <s v="00"/>
    <m/>
    <x v="4"/>
    <x v="4"/>
    <n v="6.63"/>
    <s v="Nontaxable"/>
    <s v="Calculated"/>
    <n v="0"/>
    <s v="N"/>
    <n v="5101.3100000000004"/>
  </r>
  <r>
    <m/>
    <m/>
    <m/>
    <m/>
    <m/>
    <m/>
    <d v="2026-09-30T00:00:00"/>
    <s v="00"/>
    <m/>
    <x v="7"/>
    <x v="7"/>
    <n v="11.15"/>
    <s v="Nontaxable"/>
    <s v="Calculated"/>
    <n v="0"/>
    <s v="N"/>
    <n v="5101.3100000000004"/>
  </r>
  <r>
    <m/>
    <m/>
    <m/>
    <m/>
    <m/>
    <m/>
    <d v="2026-09-30T00:00:00"/>
    <s v="00"/>
    <m/>
    <x v="5"/>
    <x v="5"/>
    <n v="16.54"/>
    <s v="Nontaxable"/>
    <s v="Calculated"/>
    <n v="0"/>
    <s v="N"/>
    <n v="5101.3100000000004"/>
  </r>
  <r>
    <m/>
    <m/>
    <m/>
    <m/>
    <m/>
    <m/>
    <d v="2026-09-30T00:00:00"/>
    <s v="00"/>
    <m/>
    <x v="6"/>
    <x v="6"/>
    <n v="16.48"/>
    <s v="Nontaxable"/>
    <s v="Calculated"/>
    <n v="0"/>
    <s v="N"/>
    <n v="5101.3100000000004"/>
  </r>
  <r>
    <m/>
    <m/>
    <m/>
    <m/>
    <m/>
    <m/>
    <d v="2026-09-30T00:00:00"/>
    <s v="10"/>
    <s v="U"/>
    <x v="8"/>
    <x v="8"/>
    <n v="72.5"/>
    <s v="Before-Tax"/>
    <s v="Calculated"/>
    <n v="0"/>
    <s v="N"/>
    <n v="5101.3100000000004"/>
  </r>
  <r>
    <m/>
    <m/>
    <m/>
    <m/>
    <m/>
    <m/>
    <d v="2026-09-30T00:00:00"/>
    <s v="31"/>
    <s v="OLTD03"/>
    <x v="9"/>
    <x v="9"/>
    <n v="24.59"/>
    <s v="After-Tax"/>
    <s v="Calculated"/>
    <n v="0"/>
    <s v="N"/>
    <n v="5101.3100000000004"/>
  </r>
  <r>
    <m/>
    <m/>
    <m/>
    <m/>
    <m/>
    <m/>
    <d v="2026-09-30T00:00:00"/>
    <s v="46"/>
    <s v="SAV01"/>
    <x v="23"/>
    <x v="23"/>
    <n v="25"/>
    <s v="Before-Tax"/>
    <s v="Calculated"/>
    <n v="0"/>
    <s v="N"/>
    <n v="5101.3100000000004"/>
  </r>
  <r>
    <m/>
    <m/>
    <m/>
    <m/>
    <m/>
    <m/>
    <d v="2026-09-30T00:00:00"/>
    <s v="7X"/>
    <s v="SBRP3"/>
    <x v="10"/>
    <x v="10"/>
    <n v="510.13"/>
    <s v="Before-Tax"/>
    <s v="Calculated"/>
    <n v="0"/>
    <s v="N"/>
    <n v="5101.3100000000004"/>
  </r>
  <r>
    <m/>
    <m/>
    <m/>
    <m/>
    <m/>
    <m/>
    <d v="2026-09-30T00:00:00"/>
    <s v="7X"/>
    <s v="SBRP3"/>
    <x v="10"/>
    <x v="10"/>
    <n v="510.13"/>
    <s v="Nontaxable"/>
    <s v="Calculated"/>
    <n v="0"/>
    <s v="N"/>
    <n v="5101.3100000000004"/>
  </r>
  <r>
    <m/>
    <m/>
    <m/>
    <m/>
    <m/>
    <m/>
    <d v="2026-09-30T00:00:00"/>
    <s v="00"/>
    <m/>
    <x v="2"/>
    <x v="2"/>
    <n v="0"/>
    <s v="After-Tax"/>
    <s v="Calculated"/>
    <n v="0"/>
    <s v="N"/>
    <n v="0"/>
  </r>
  <r>
    <m/>
    <m/>
    <m/>
    <m/>
    <m/>
    <m/>
    <d v="2026-09-30T00:00:00"/>
    <s v="00"/>
    <m/>
    <x v="20"/>
    <x v="20"/>
    <n v="0"/>
    <s v="Before-Tax"/>
    <s v="Calculated"/>
    <n v="0"/>
    <s v="N"/>
    <n v="0"/>
  </r>
  <r>
    <m/>
    <m/>
    <m/>
    <m/>
    <m/>
    <m/>
    <d v="2026-09-30T00:00:00"/>
    <s v="00"/>
    <m/>
    <x v="7"/>
    <x v="7"/>
    <n v="11.15"/>
    <s v="Nontaxable"/>
    <s v="Calculated"/>
    <n v="0"/>
    <s v="N"/>
    <n v="0"/>
  </r>
  <r>
    <m/>
    <m/>
    <m/>
    <m/>
    <m/>
    <m/>
    <d v="2026-09-30T00:00:00"/>
    <s v="00"/>
    <m/>
    <x v="5"/>
    <x v="5"/>
    <n v="16.54"/>
    <s v="Nontaxable"/>
    <s v="Calculated"/>
    <n v="0"/>
    <s v="N"/>
    <n v="0"/>
  </r>
  <r>
    <m/>
    <m/>
    <m/>
    <m/>
    <m/>
    <m/>
    <d v="2026-09-30T00:00:00"/>
    <s v="10"/>
    <s v="U"/>
    <x v="8"/>
    <x v="8"/>
    <n v="0"/>
    <s v="Before-Tax"/>
    <s v="Calculated"/>
    <n v="0"/>
    <s v="N"/>
    <n v="0"/>
  </r>
  <r>
    <m/>
    <m/>
    <m/>
    <m/>
    <m/>
    <m/>
    <d v="2026-09-30T00:00:00"/>
    <s v="31"/>
    <s v="OLTD11"/>
    <x v="9"/>
    <x v="9"/>
    <n v="0"/>
    <s v="After-Tax"/>
    <s v="Calculated"/>
    <n v="0"/>
    <s v="N"/>
    <n v="0"/>
  </r>
  <r>
    <m/>
    <m/>
    <m/>
    <m/>
    <m/>
    <m/>
    <d v="2026-09-30T00:00:00"/>
    <s v="00"/>
    <m/>
    <x v="13"/>
    <x v="13"/>
    <n v="17.14"/>
    <s v="After-Tax"/>
    <s v="Calculated"/>
    <n v="0"/>
    <s v="N"/>
    <n v="3637.25"/>
  </r>
  <r>
    <m/>
    <m/>
    <m/>
    <m/>
    <m/>
    <m/>
    <d v="2026-09-30T00:00:00"/>
    <s v="00"/>
    <m/>
    <x v="2"/>
    <x v="2"/>
    <n v="11.15"/>
    <s v="After-Tax"/>
    <s v="Calculated"/>
    <n v="0"/>
    <s v="N"/>
    <n v="3637.25"/>
  </r>
  <r>
    <m/>
    <m/>
    <m/>
    <m/>
    <m/>
    <m/>
    <d v="2026-09-30T00:00:00"/>
    <s v="00"/>
    <m/>
    <x v="0"/>
    <x v="0"/>
    <n v="19.75"/>
    <s v="After-Tax"/>
    <s v="Calculated"/>
    <n v="0"/>
    <s v="N"/>
    <n v="3637.25"/>
  </r>
  <r>
    <m/>
    <m/>
    <m/>
    <m/>
    <m/>
    <m/>
    <d v="2026-09-30T00:00:00"/>
    <s v="00"/>
    <m/>
    <x v="3"/>
    <x v="3"/>
    <n v="9.6"/>
    <s v="After-Tax"/>
    <s v="Calculated"/>
    <n v="0"/>
    <s v="N"/>
    <n v="3637.25"/>
  </r>
  <r>
    <m/>
    <m/>
    <m/>
    <m/>
    <m/>
    <m/>
    <d v="2026-09-30T00:00:00"/>
    <s v="00"/>
    <m/>
    <x v="6"/>
    <x v="6"/>
    <n v="11.75"/>
    <s v="Nontaxable"/>
    <s v="Calculated"/>
    <n v="0"/>
    <s v="N"/>
    <n v="3637.25"/>
  </r>
  <r>
    <m/>
    <m/>
    <m/>
    <m/>
    <m/>
    <m/>
    <d v="2026-09-30T00:00:00"/>
    <s v="00"/>
    <m/>
    <x v="5"/>
    <x v="5"/>
    <n v="16.54"/>
    <s v="Nontaxable"/>
    <s v="Calculated"/>
    <n v="0"/>
    <s v="N"/>
    <n v="3637.25"/>
  </r>
  <r>
    <m/>
    <m/>
    <m/>
    <m/>
    <m/>
    <m/>
    <d v="2026-09-30T00:00:00"/>
    <s v="00"/>
    <m/>
    <x v="7"/>
    <x v="7"/>
    <n v="11.15"/>
    <s v="Nontaxable"/>
    <s v="Calculated"/>
    <n v="0"/>
    <s v="N"/>
    <n v="3637.25"/>
  </r>
  <r>
    <m/>
    <m/>
    <m/>
    <m/>
    <m/>
    <m/>
    <d v="2026-09-30T00:00:00"/>
    <s v="10"/>
    <s v="U"/>
    <x v="8"/>
    <x v="8"/>
    <n v="72.5"/>
    <s v="Before-Tax"/>
    <s v="Calculated"/>
    <n v="0"/>
    <s v="N"/>
    <n v="3637.25"/>
  </r>
  <r>
    <m/>
    <m/>
    <m/>
    <m/>
    <m/>
    <m/>
    <d v="2026-09-30T00:00:00"/>
    <s v="31"/>
    <s v="OLTD11"/>
    <x v="9"/>
    <x v="9"/>
    <n v="13.62"/>
    <s v="After-Tax"/>
    <s v="Calculated"/>
    <n v="0"/>
    <s v="N"/>
    <n v="3637.25"/>
  </r>
  <r>
    <m/>
    <m/>
    <m/>
    <m/>
    <m/>
    <m/>
    <d v="2026-09-30T00:00:00"/>
    <s v="7Z"/>
    <s v="PER2"/>
    <x v="15"/>
    <x v="15"/>
    <n v="195.68"/>
    <s v="Before-Tax"/>
    <s v="Calculated"/>
    <n v="0"/>
    <s v="N"/>
    <n v="3637.25"/>
  </r>
  <r>
    <m/>
    <m/>
    <m/>
    <m/>
    <m/>
    <m/>
    <d v="2026-09-30T00:00:00"/>
    <s v="7Z"/>
    <s v="PER2"/>
    <x v="15"/>
    <x v="15"/>
    <n v="202.96"/>
    <s v="Nontaxable"/>
    <s v="Calculated"/>
    <n v="0"/>
    <s v="N"/>
    <n v="3637.25"/>
  </r>
  <r>
    <m/>
    <m/>
    <m/>
    <m/>
    <m/>
    <m/>
    <d v="2026-09-30T00:00:00"/>
    <s v="00"/>
    <m/>
    <x v="3"/>
    <x v="3"/>
    <n v="9.74"/>
    <s v="After-Tax"/>
    <s v="Calculated"/>
    <n v="0"/>
    <s v="N"/>
    <n v="3691.26"/>
  </r>
  <r>
    <m/>
    <m/>
    <m/>
    <m/>
    <m/>
    <m/>
    <d v="2026-09-30T00:00:00"/>
    <s v="00"/>
    <m/>
    <x v="2"/>
    <x v="2"/>
    <n v="11.15"/>
    <s v="After-Tax"/>
    <s v="Calculated"/>
    <n v="0"/>
    <s v="N"/>
    <n v="3691.26"/>
  </r>
  <r>
    <m/>
    <m/>
    <m/>
    <m/>
    <m/>
    <m/>
    <d v="2026-09-30T00:00:00"/>
    <s v="00"/>
    <m/>
    <x v="0"/>
    <x v="0"/>
    <n v="20.04"/>
    <s v="After-Tax"/>
    <s v="Calculated"/>
    <n v="0"/>
    <s v="N"/>
    <n v="3691.26"/>
  </r>
  <r>
    <m/>
    <m/>
    <m/>
    <m/>
    <m/>
    <m/>
    <d v="2026-09-30T00:00:00"/>
    <s v="00"/>
    <m/>
    <x v="1"/>
    <x v="1"/>
    <n v="57.42"/>
    <s v="After-Tax"/>
    <s v="Calculated"/>
    <n v="0"/>
    <s v="N"/>
    <n v="3691.26"/>
  </r>
  <r>
    <m/>
    <m/>
    <m/>
    <m/>
    <m/>
    <m/>
    <d v="2026-09-30T00:00:00"/>
    <s v="00"/>
    <m/>
    <x v="13"/>
    <x v="13"/>
    <n v="21.81"/>
    <s v="After-Tax"/>
    <s v="Calculated"/>
    <n v="0"/>
    <s v="N"/>
    <n v="3691.26"/>
  </r>
  <r>
    <m/>
    <m/>
    <m/>
    <m/>
    <m/>
    <m/>
    <d v="2026-09-30T00:00:00"/>
    <s v="00"/>
    <m/>
    <x v="5"/>
    <x v="5"/>
    <n v="16.54"/>
    <s v="Nontaxable"/>
    <s v="Calculated"/>
    <n v="0"/>
    <s v="N"/>
    <n v="3691.26"/>
  </r>
  <r>
    <m/>
    <m/>
    <m/>
    <m/>
    <m/>
    <m/>
    <d v="2026-09-30T00:00:00"/>
    <s v="00"/>
    <m/>
    <x v="6"/>
    <x v="6"/>
    <n v="11.92"/>
    <s v="Nontaxable"/>
    <s v="Calculated"/>
    <n v="0"/>
    <s v="N"/>
    <n v="3691.26"/>
  </r>
  <r>
    <m/>
    <m/>
    <m/>
    <m/>
    <m/>
    <m/>
    <d v="2026-09-30T00:00:00"/>
    <s v="00"/>
    <m/>
    <x v="7"/>
    <x v="7"/>
    <n v="11.15"/>
    <s v="Nontaxable"/>
    <s v="Calculated"/>
    <n v="0"/>
    <s v="N"/>
    <n v="3691.26"/>
  </r>
  <r>
    <m/>
    <m/>
    <m/>
    <m/>
    <m/>
    <m/>
    <d v="2026-09-30T00:00:00"/>
    <s v="10"/>
    <s v="U"/>
    <x v="8"/>
    <x v="8"/>
    <n v="72.5"/>
    <s v="Before-Tax"/>
    <s v="Calculated"/>
    <n v="0"/>
    <s v="N"/>
    <n v="3691.26"/>
  </r>
  <r>
    <m/>
    <m/>
    <m/>
    <m/>
    <m/>
    <m/>
    <d v="2026-09-30T00:00:00"/>
    <s v="31"/>
    <s v="OLTD11"/>
    <x v="9"/>
    <x v="9"/>
    <n v="13.68"/>
    <s v="After-Tax"/>
    <s v="Calculated"/>
    <n v="0"/>
    <s v="N"/>
    <n v="3691.26"/>
  </r>
  <r>
    <m/>
    <m/>
    <m/>
    <m/>
    <m/>
    <m/>
    <d v="2026-09-30T00:00:00"/>
    <s v="49"/>
    <s v="SAV02"/>
    <x v="11"/>
    <x v="11"/>
    <n v="110.74"/>
    <s v="Before-Tax"/>
    <s v="Calculated"/>
    <n v="0"/>
    <s v="N"/>
    <n v="3691.26"/>
  </r>
  <r>
    <m/>
    <m/>
    <m/>
    <m/>
    <m/>
    <m/>
    <d v="2026-09-30T00:00:00"/>
    <s v="7Y"/>
    <s v="TRS3SI"/>
    <x v="39"/>
    <x v="39"/>
    <n v="369.13"/>
    <s v="Before-Tax"/>
    <s v="Calculated"/>
    <n v="0"/>
    <s v="N"/>
    <n v="3691.26"/>
  </r>
  <r>
    <m/>
    <m/>
    <m/>
    <m/>
    <m/>
    <m/>
    <d v="2026-09-30T00:00:00"/>
    <s v="7Y"/>
    <s v="TRS3SI"/>
    <x v="39"/>
    <x v="39"/>
    <n v="285.7"/>
    <s v="Nontaxable"/>
    <s v="Calculated"/>
    <n v="0"/>
    <s v="N"/>
    <n v="3691.26"/>
  </r>
  <r>
    <m/>
    <m/>
    <m/>
    <m/>
    <m/>
    <m/>
    <d v="2026-09-30T00:00:00"/>
    <s v="00"/>
    <m/>
    <x v="21"/>
    <x v="21"/>
    <n v="5"/>
    <s v="After-Tax"/>
    <s v="Calculated"/>
    <n v="0"/>
    <s v="N"/>
    <n v="5362.52"/>
  </r>
  <r>
    <m/>
    <m/>
    <m/>
    <m/>
    <m/>
    <m/>
    <d v="2026-09-30T00:00:00"/>
    <s v="00"/>
    <m/>
    <x v="13"/>
    <x v="13"/>
    <n v="3.98"/>
    <s v="After-Tax"/>
    <s v="Calculated"/>
    <n v="0"/>
    <s v="N"/>
    <n v="5362.52"/>
  </r>
  <r>
    <m/>
    <m/>
    <m/>
    <m/>
    <m/>
    <m/>
    <d v="2026-09-30T00:00:00"/>
    <s v="00"/>
    <m/>
    <x v="2"/>
    <x v="2"/>
    <n v="11.15"/>
    <s v="After-Tax"/>
    <s v="Calculated"/>
    <n v="0"/>
    <s v="N"/>
    <n v="5362.52"/>
  </r>
  <r>
    <m/>
    <m/>
    <m/>
    <m/>
    <m/>
    <m/>
    <d v="2026-09-30T00:00:00"/>
    <s v="00"/>
    <m/>
    <x v="3"/>
    <x v="3"/>
    <n v="14.16"/>
    <s v="After-Tax"/>
    <s v="Calculated"/>
    <n v="0"/>
    <s v="N"/>
    <n v="5362.52"/>
  </r>
  <r>
    <m/>
    <m/>
    <m/>
    <m/>
    <m/>
    <m/>
    <d v="2026-09-30T00:00:00"/>
    <s v="00"/>
    <m/>
    <x v="0"/>
    <x v="0"/>
    <n v="29.12"/>
    <s v="After-Tax"/>
    <s v="Calculated"/>
    <n v="0"/>
    <s v="N"/>
    <n v="5362.52"/>
  </r>
  <r>
    <m/>
    <m/>
    <m/>
    <m/>
    <m/>
    <m/>
    <d v="2026-09-30T00:00:00"/>
    <s v="00"/>
    <m/>
    <x v="41"/>
    <x v="41"/>
    <n v="53"/>
    <s v="Before-Tax"/>
    <s v="Calculated"/>
    <n v="0"/>
    <s v="N"/>
    <n v="5362.52"/>
  </r>
  <r>
    <m/>
    <m/>
    <m/>
    <m/>
    <m/>
    <m/>
    <d v="2026-09-30T00:00:00"/>
    <s v="00"/>
    <m/>
    <x v="7"/>
    <x v="7"/>
    <n v="11.15"/>
    <s v="Nontaxable"/>
    <s v="Calculated"/>
    <n v="0"/>
    <s v="N"/>
    <n v="5362.52"/>
  </r>
  <r>
    <m/>
    <m/>
    <m/>
    <m/>
    <m/>
    <m/>
    <d v="2026-09-30T00:00:00"/>
    <s v="00"/>
    <m/>
    <x v="5"/>
    <x v="5"/>
    <n v="16.54"/>
    <s v="Nontaxable"/>
    <s v="Calculated"/>
    <n v="0"/>
    <s v="N"/>
    <n v="5362.52"/>
  </r>
  <r>
    <m/>
    <m/>
    <m/>
    <m/>
    <m/>
    <m/>
    <d v="2026-09-30T00:00:00"/>
    <s v="00"/>
    <m/>
    <x v="6"/>
    <x v="6"/>
    <n v="17.32"/>
    <s v="Nontaxable"/>
    <s v="Calculated"/>
    <n v="0"/>
    <s v="N"/>
    <n v="5362.52"/>
  </r>
  <r>
    <m/>
    <m/>
    <m/>
    <m/>
    <m/>
    <m/>
    <d v="2026-09-30T00:00:00"/>
    <s v="10"/>
    <s v="U"/>
    <x v="8"/>
    <x v="8"/>
    <n v="199.5"/>
    <s v="Before-Tax"/>
    <s v="Calculated"/>
    <n v="0"/>
    <s v="N"/>
    <n v="5362.52"/>
  </r>
  <r>
    <m/>
    <m/>
    <m/>
    <m/>
    <m/>
    <m/>
    <d v="2026-09-30T00:00:00"/>
    <s v="31"/>
    <s v="OLTD11"/>
    <x v="9"/>
    <x v="9"/>
    <n v="20.92"/>
    <s v="After-Tax"/>
    <s v="Calculated"/>
    <n v="0"/>
    <s v="N"/>
    <n v="5362.52"/>
  </r>
  <r>
    <m/>
    <m/>
    <m/>
    <m/>
    <m/>
    <m/>
    <d v="2026-09-30T00:00:00"/>
    <s v="46"/>
    <s v="SAV01"/>
    <x v="23"/>
    <x v="23"/>
    <n v="25"/>
    <s v="Before-Tax"/>
    <s v="Calculated"/>
    <n v="0"/>
    <s v="N"/>
    <n v="5362.52"/>
  </r>
  <r>
    <m/>
    <m/>
    <m/>
    <m/>
    <m/>
    <m/>
    <d v="2026-09-30T00:00:00"/>
    <s v="7Z"/>
    <s v="PER2"/>
    <x v="15"/>
    <x v="15"/>
    <n v="288.5"/>
    <s v="Before-Tax"/>
    <s v="Calculated"/>
    <n v="0"/>
    <s v="N"/>
    <n v="5362.52"/>
  </r>
  <r>
    <m/>
    <m/>
    <m/>
    <m/>
    <m/>
    <m/>
    <d v="2026-09-30T00:00:00"/>
    <s v="7Z"/>
    <s v="PER2"/>
    <x v="15"/>
    <x v="15"/>
    <n v="299.23"/>
    <s v="Nontaxable"/>
    <s v="Calculated"/>
    <n v="0"/>
    <s v="N"/>
    <n v="5362.52"/>
  </r>
  <r>
    <m/>
    <m/>
    <m/>
    <m/>
    <m/>
    <m/>
    <d v="2026-09-30T00:00:00"/>
    <s v="00"/>
    <m/>
    <x v="3"/>
    <x v="3"/>
    <n v="7.93"/>
    <s v="After-Tax"/>
    <s v="Calculated"/>
    <n v="0"/>
    <s v="N"/>
    <n v="3004.17"/>
  </r>
  <r>
    <m/>
    <m/>
    <m/>
    <m/>
    <m/>
    <m/>
    <d v="2026-09-30T00:00:00"/>
    <s v="00"/>
    <m/>
    <x v="0"/>
    <x v="0"/>
    <n v="16.309999999999999"/>
    <s v="After-Tax"/>
    <s v="Calculated"/>
    <n v="0"/>
    <s v="N"/>
    <n v="3004.17"/>
  </r>
  <r>
    <m/>
    <m/>
    <m/>
    <m/>
    <m/>
    <m/>
    <d v="2026-09-30T00:00:00"/>
    <s v="00"/>
    <m/>
    <x v="2"/>
    <x v="2"/>
    <n v="11.15"/>
    <s v="After-Tax"/>
    <s v="Calculated"/>
    <n v="0"/>
    <s v="N"/>
    <n v="3004.17"/>
  </r>
  <r>
    <m/>
    <m/>
    <m/>
    <m/>
    <m/>
    <m/>
    <d v="2026-09-30T00:00:00"/>
    <s v="00"/>
    <m/>
    <x v="4"/>
    <x v="4"/>
    <n v="3.91"/>
    <s v="Nontaxable"/>
    <s v="Calculated"/>
    <n v="0"/>
    <s v="N"/>
    <n v="3004.17"/>
  </r>
  <r>
    <m/>
    <m/>
    <m/>
    <m/>
    <m/>
    <m/>
    <d v="2026-09-30T00:00:00"/>
    <s v="00"/>
    <m/>
    <x v="6"/>
    <x v="6"/>
    <n v="9.6999999999999993"/>
    <s v="Nontaxable"/>
    <s v="Calculated"/>
    <n v="0"/>
    <s v="N"/>
    <n v="3004.17"/>
  </r>
  <r>
    <m/>
    <m/>
    <m/>
    <m/>
    <m/>
    <m/>
    <d v="2026-09-30T00:00:00"/>
    <s v="00"/>
    <m/>
    <x v="7"/>
    <x v="7"/>
    <n v="11.15"/>
    <s v="Nontaxable"/>
    <s v="Calculated"/>
    <n v="0"/>
    <s v="N"/>
    <n v="3004.17"/>
  </r>
  <r>
    <m/>
    <m/>
    <m/>
    <m/>
    <m/>
    <m/>
    <d v="2026-09-30T00:00:00"/>
    <s v="00"/>
    <m/>
    <x v="5"/>
    <x v="5"/>
    <n v="16.54"/>
    <s v="Nontaxable"/>
    <s v="Calculated"/>
    <n v="0"/>
    <s v="N"/>
    <n v="3004.17"/>
  </r>
  <r>
    <m/>
    <m/>
    <m/>
    <m/>
    <m/>
    <m/>
    <d v="2026-09-30T00:00:00"/>
    <s v="10"/>
    <s v="U"/>
    <x v="8"/>
    <x v="8"/>
    <n v="72.5"/>
    <s v="Before-Tax"/>
    <s v="Calculated"/>
    <n v="0"/>
    <s v="N"/>
    <n v="3004.17"/>
  </r>
  <r>
    <m/>
    <m/>
    <m/>
    <m/>
    <m/>
    <m/>
    <d v="2026-09-30T00:00:00"/>
    <s v="49"/>
    <s v="SAV02"/>
    <x v="11"/>
    <x v="11"/>
    <n v="90.13"/>
    <s v="Before-Tax"/>
    <s v="Calculated"/>
    <n v="0"/>
    <s v="N"/>
    <n v="3004.17"/>
  </r>
  <r>
    <m/>
    <m/>
    <m/>
    <m/>
    <m/>
    <m/>
    <d v="2026-09-30T00:00:00"/>
    <s v="7X"/>
    <s v="SBRP1"/>
    <x v="10"/>
    <x v="10"/>
    <n v="150.21"/>
    <s v="Before-Tax"/>
    <s v="Calculated"/>
    <n v="0"/>
    <s v="N"/>
    <n v="3004.17"/>
  </r>
  <r>
    <m/>
    <m/>
    <m/>
    <m/>
    <m/>
    <m/>
    <d v="2026-09-30T00:00:00"/>
    <s v="7X"/>
    <s v="SBRP1"/>
    <x v="10"/>
    <x v="10"/>
    <n v="150.21"/>
    <s v="Nontaxable"/>
    <s v="Calculated"/>
    <n v="0"/>
    <s v="N"/>
    <n v="3004.17"/>
  </r>
  <r>
    <m/>
    <m/>
    <m/>
    <m/>
    <m/>
    <m/>
    <d v="2026-09-30T00:00:00"/>
    <s v="00"/>
    <m/>
    <x v="3"/>
    <x v="3"/>
    <n v="1.46"/>
    <s v="After-Tax"/>
    <s v="Calculated"/>
    <n v="0"/>
    <s v="N"/>
    <n v="551.25"/>
  </r>
  <r>
    <m/>
    <m/>
    <m/>
    <m/>
    <m/>
    <m/>
    <d v="2026-09-30T00:00:00"/>
    <s v="00"/>
    <m/>
    <x v="0"/>
    <x v="0"/>
    <n v="2.99"/>
    <s v="After-Tax"/>
    <s v="Calculated"/>
    <n v="0"/>
    <s v="N"/>
    <n v="551.25"/>
  </r>
  <r>
    <m/>
    <m/>
    <m/>
    <m/>
    <m/>
    <m/>
    <d v="2026-09-30T00:00:00"/>
    <s v="00"/>
    <m/>
    <x v="2"/>
    <x v="2"/>
    <n v="2.09"/>
    <s v="After-Tax"/>
    <s v="Calculated"/>
    <n v="0"/>
    <s v="N"/>
    <n v="551.25"/>
  </r>
  <r>
    <m/>
    <m/>
    <m/>
    <m/>
    <m/>
    <m/>
    <d v="2026-09-30T00:00:00"/>
    <s v="00"/>
    <m/>
    <x v="7"/>
    <x v="7"/>
    <n v="2.09"/>
    <s v="Nontaxable"/>
    <s v="Calculated"/>
    <n v="0"/>
    <s v="N"/>
    <n v="551.25"/>
  </r>
  <r>
    <m/>
    <m/>
    <m/>
    <m/>
    <m/>
    <m/>
    <d v="2026-09-30T00:00:00"/>
    <s v="00"/>
    <m/>
    <x v="5"/>
    <x v="5"/>
    <n v="3.1"/>
    <s v="Nontaxable"/>
    <s v="Calculated"/>
    <n v="0"/>
    <s v="N"/>
    <n v="551.25"/>
  </r>
  <r>
    <m/>
    <m/>
    <m/>
    <m/>
    <m/>
    <m/>
    <d v="2026-09-30T00:00:00"/>
    <s v="00"/>
    <m/>
    <x v="6"/>
    <x v="6"/>
    <n v="1.78"/>
    <s v="Nontaxable"/>
    <s v="Calculated"/>
    <n v="0"/>
    <s v="N"/>
    <n v="551.25"/>
  </r>
  <r>
    <m/>
    <m/>
    <m/>
    <m/>
    <m/>
    <m/>
    <d v="2026-09-30T00:00:00"/>
    <s v="00"/>
    <m/>
    <x v="0"/>
    <x v="0"/>
    <n v="13.35"/>
    <s v="After-Tax"/>
    <s v="Calculated"/>
    <n v="0"/>
    <s v="N"/>
    <n v="2458.42"/>
  </r>
  <r>
    <m/>
    <m/>
    <m/>
    <m/>
    <m/>
    <m/>
    <d v="2026-09-30T00:00:00"/>
    <s v="00"/>
    <m/>
    <x v="31"/>
    <x v="31"/>
    <n v="36.880000000000003"/>
    <s v="After-Tax"/>
    <s v="Calculated"/>
    <n v="0"/>
    <s v="N"/>
    <n v="2458.42"/>
  </r>
  <r>
    <m/>
    <m/>
    <m/>
    <m/>
    <m/>
    <m/>
    <d v="2026-09-30T00:00:00"/>
    <s v="00"/>
    <m/>
    <x v="3"/>
    <x v="3"/>
    <n v="6.49"/>
    <s v="After-Tax"/>
    <s v="Calculated"/>
    <n v="0"/>
    <s v="N"/>
    <n v="2458.42"/>
  </r>
  <r>
    <m/>
    <m/>
    <m/>
    <m/>
    <m/>
    <m/>
    <d v="2026-09-30T00:00:00"/>
    <s v="00"/>
    <m/>
    <x v="2"/>
    <x v="2"/>
    <n v="11.15"/>
    <s v="After-Tax"/>
    <s v="Calculated"/>
    <n v="0"/>
    <s v="N"/>
    <n v="2458.42"/>
  </r>
  <r>
    <m/>
    <m/>
    <m/>
    <m/>
    <m/>
    <m/>
    <d v="2026-09-30T00:00:00"/>
    <s v="00"/>
    <m/>
    <x v="20"/>
    <x v="20"/>
    <n v="86.67"/>
    <s v="Before-Tax"/>
    <s v="Calculated"/>
    <n v="0"/>
    <s v="N"/>
    <n v="2458.42"/>
  </r>
  <r>
    <m/>
    <m/>
    <m/>
    <m/>
    <m/>
    <m/>
    <d v="2026-09-30T00:00:00"/>
    <s v="00"/>
    <m/>
    <x v="5"/>
    <x v="5"/>
    <n v="16.54"/>
    <s v="Nontaxable"/>
    <s v="Calculated"/>
    <n v="0"/>
    <s v="N"/>
    <n v="2458.42"/>
  </r>
  <r>
    <m/>
    <m/>
    <m/>
    <m/>
    <m/>
    <m/>
    <d v="2026-09-30T00:00:00"/>
    <s v="00"/>
    <m/>
    <x v="6"/>
    <x v="6"/>
    <n v="7.94"/>
    <s v="Nontaxable"/>
    <s v="Calculated"/>
    <n v="0"/>
    <s v="N"/>
    <n v="2458.42"/>
  </r>
  <r>
    <m/>
    <m/>
    <m/>
    <m/>
    <m/>
    <m/>
    <d v="2026-09-30T00:00:00"/>
    <s v="00"/>
    <m/>
    <x v="7"/>
    <x v="7"/>
    <n v="11.15"/>
    <s v="Nontaxable"/>
    <s v="Calculated"/>
    <n v="0"/>
    <s v="N"/>
    <n v="2458.42"/>
  </r>
  <r>
    <m/>
    <m/>
    <m/>
    <m/>
    <m/>
    <m/>
    <d v="2026-09-30T00:00:00"/>
    <s v="10"/>
    <s v="U3"/>
    <x v="19"/>
    <x v="19"/>
    <n v="82"/>
    <s v="Before-Tax"/>
    <s v="Calculated"/>
    <n v="0"/>
    <s v="N"/>
    <n v="2458.42"/>
  </r>
  <r>
    <m/>
    <m/>
    <m/>
    <m/>
    <m/>
    <m/>
    <d v="2026-09-30T00:00:00"/>
    <s v="31"/>
    <s v="OLTD11"/>
    <x v="9"/>
    <x v="9"/>
    <n v="9.25"/>
    <s v="After-Tax"/>
    <s v="Calculated"/>
    <n v="0"/>
    <s v="N"/>
    <n v="2458.42"/>
  </r>
  <r>
    <m/>
    <m/>
    <m/>
    <m/>
    <m/>
    <m/>
    <d v="2026-09-30T00:00:00"/>
    <s v="49"/>
    <s v="SAV02"/>
    <x v="11"/>
    <x v="11"/>
    <n v="125"/>
    <s v="Before-Tax"/>
    <s v="Calculated"/>
    <n v="0"/>
    <s v="N"/>
    <n v="2458.42"/>
  </r>
  <r>
    <m/>
    <m/>
    <m/>
    <m/>
    <m/>
    <m/>
    <d v="2026-09-30T00:00:00"/>
    <s v="60"/>
    <s v="FSA01"/>
    <x v="14"/>
    <x v="14"/>
    <n v="100"/>
    <s v="Before-Tax"/>
    <s v="Calculated"/>
    <n v="0"/>
    <s v="N"/>
    <n v="2458.42"/>
  </r>
  <r>
    <m/>
    <m/>
    <m/>
    <m/>
    <m/>
    <m/>
    <d v="2026-09-30T00:00:00"/>
    <s v="7Z"/>
    <s v="PER2"/>
    <x v="15"/>
    <x v="15"/>
    <n v="132.26"/>
    <s v="Before-Tax"/>
    <s v="Calculated"/>
    <n v="0"/>
    <s v="N"/>
    <n v="2458.42"/>
  </r>
  <r>
    <m/>
    <m/>
    <m/>
    <m/>
    <m/>
    <m/>
    <d v="2026-09-30T00:00:00"/>
    <s v="7Z"/>
    <s v="PER2"/>
    <x v="15"/>
    <x v="15"/>
    <n v="137.18"/>
    <s v="Nontaxable"/>
    <s v="Calculated"/>
    <n v="0"/>
    <s v="N"/>
    <n v="2458.42"/>
  </r>
  <r>
    <m/>
    <m/>
    <m/>
    <m/>
    <m/>
    <m/>
    <d v="2026-09-30T00:00:00"/>
    <s v="00"/>
    <m/>
    <x v="2"/>
    <x v="2"/>
    <n v="11.15"/>
    <s v="After-Tax"/>
    <s v="Calculated"/>
    <n v="0"/>
    <s v="N"/>
    <n v="3587.37"/>
  </r>
  <r>
    <m/>
    <m/>
    <m/>
    <m/>
    <m/>
    <m/>
    <d v="2026-09-30T00:00:00"/>
    <s v="00"/>
    <m/>
    <x v="3"/>
    <x v="3"/>
    <n v="9.4700000000000006"/>
    <s v="After-Tax"/>
    <s v="Calculated"/>
    <n v="0"/>
    <s v="N"/>
    <n v="3587.37"/>
  </r>
  <r>
    <m/>
    <m/>
    <m/>
    <m/>
    <m/>
    <m/>
    <d v="2026-09-30T00:00:00"/>
    <s v="00"/>
    <m/>
    <x v="0"/>
    <x v="0"/>
    <n v="19.48"/>
    <s v="After-Tax"/>
    <s v="Calculated"/>
    <n v="0"/>
    <s v="N"/>
    <n v="3587.37"/>
  </r>
  <r>
    <m/>
    <m/>
    <m/>
    <m/>
    <m/>
    <m/>
    <d v="2026-09-30T00:00:00"/>
    <s v="00"/>
    <m/>
    <x v="4"/>
    <x v="4"/>
    <n v="4.66"/>
    <s v="Nontaxable"/>
    <s v="Calculated"/>
    <n v="0"/>
    <s v="N"/>
    <n v="3587.37"/>
  </r>
  <r>
    <m/>
    <m/>
    <m/>
    <m/>
    <m/>
    <m/>
    <d v="2026-09-30T00:00:00"/>
    <s v="00"/>
    <m/>
    <x v="5"/>
    <x v="5"/>
    <n v="16.54"/>
    <s v="Nontaxable"/>
    <s v="Calculated"/>
    <n v="0"/>
    <s v="N"/>
    <n v="3587.37"/>
  </r>
  <r>
    <m/>
    <m/>
    <m/>
    <m/>
    <m/>
    <m/>
    <d v="2026-09-30T00:00:00"/>
    <s v="00"/>
    <m/>
    <x v="7"/>
    <x v="7"/>
    <n v="11.15"/>
    <s v="Nontaxable"/>
    <s v="Calculated"/>
    <n v="0"/>
    <s v="N"/>
    <n v="3587.37"/>
  </r>
  <r>
    <m/>
    <m/>
    <m/>
    <m/>
    <m/>
    <m/>
    <d v="2026-09-30T00:00:00"/>
    <s v="00"/>
    <m/>
    <x v="6"/>
    <x v="6"/>
    <n v="11.59"/>
    <s v="Nontaxable"/>
    <s v="Calculated"/>
    <n v="0"/>
    <s v="N"/>
    <n v="3587.37"/>
  </r>
  <r>
    <m/>
    <m/>
    <m/>
    <m/>
    <m/>
    <m/>
    <d v="2026-09-30T00:00:00"/>
    <s v="10"/>
    <s v="U"/>
    <x v="8"/>
    <x v="8"/>
    <n v="72.5"/>
    <s v="Before-Tax"/>
    <s v="Calculated"/>
    <n v="0"/>
    <s v="N"/>
    <n v="3587.37"/>
  </r>
  <r>
    <m/>
    <m/>
    <m/>
    <m/>
    <m/>
    <m/>
    <d v="2026-09-30T00:00:00"/>
    <s v="31"/>
    <s v="OLTD03"/>
    <x v="9"/>
    <x v="9"/>
    <n v="17.940000000000001"/>
    <s v="After-Tax"/>
    <s v="Calculated"/>
    <n v="0"/>
    <s v="N"/>
    <n v="3587.37"/>
  </r>
  <r>
    <m/>
    <m/>
    <m/>
    <m/>
    <m/>
    <m/>
    <d v="2026-09-30T00:00:00"/>
    <s v="7X"/>
    <s v="SBRP3"/>
    <x v="10"/>
    <x v="10"/>
    <n v="358.74"/>
    <s v="Before-Tax"/>
    <s v="Calculated"/>
    <n v="0"/>
    <s v="N"/>
    <n v="3587.37"/>
  </r>
  <r>
    <m/>
    <m/>
    <m/>
    <m/>
    <m/>
    <m/>
    <d v="2026-09-30T00:00:00"/>
    <s v="7X"/>
    <s v="SBRP3"/>
    <x v="10"/>
    <x v="10"/>
    <n v="358.74"/>
    <s v="Nontaxable"/>
    <s v="Calculated"/>
    <n v="0"/>
    <s v="N"/>
    <n v="3587.37"/>
  </r>
  <r>
    <m/>
    <m/>
    <m/>
    <m/>
    <m/>
    <m/>
    <d v="2026-09-30T00:00:00"/>
    <s v="00"/>
    <m/>
    <x v="3"/>
    <x v="3"/>
    <n v="1.52"/>
    <s v="After-Tax"/>
    <s v="Calculated"/>
    <n v="0"/>
    <s v="N"/>
    <n v="576"/>
  </r>
  <r>
    <m/>
    <m/>
    <m/>
    <m/>
    <m/>
    <m/>
    <d v="2026-09-30T00:00:00"/>
    <s v="00"/>
    <m/>
    <x v="2"/>
    <x v="2"/>
    <n v="3.34"/>
    <s v="After-Tax"/>
    <s v="Calculated"/>
    <n v="0"/>
    <s v="N"/>
    <n v="576"/>
  </r>
  <r>
    <m/>
    <m/>
    <m/>
    <m/>
    <m/>
    <m/>
    <d v="2026-09-30T00:00:00"/>
    <s v="00"/>
    <m/>
    <x v="0"/>
    <x v="0"/>
    <n v="3.13"/>
    <s v="After-Tax"/>
    <s v="Calculated"/>
    <n v="0"/>
    <s v="N"/>
    <n v="576"/>
  </r>
  <r>
    <m/>
    <m/>
    <m/>
    <m/>
    <m/>
    <m/>
    <d v="2026-09-30T00:00:00"/>
    <s v="00"/>
    <m/>
    <x v="7"/>
    <x v="7"/>
    <n v="3.34"/>
    <s v="Nontaxable"/>
    <s v="Calculated"/>
    <n v="0"/>
    <s v="N"/>
    <n v="576"/>
  </r>
  <r>
    <m/>
    <m/>
    <m/>
    <m/>
    <m/>
    <m/>
    <d v="2026-09-30T00:00:00"/>
    <s v="00"/>
    <m/>
    <x v="6"/>
    <x v="6"/>
    <n v="1.86"/>
    <s v="Nontaxable"/>
    <s v="Calculated"/>
    <n v="0"/>
    <s v="N"/>
    <n v="576"/>
  </r>
  <r>
    <m/>
    <m/>
    <m/>
    <m/>
    <m/>
    <m/>
    <d v="2026-09-30T00:00:00"/>
    <s v="00"/>
    <m/>
    <x v="5"/>
    <x v="5"/>
    <n v="4.96"/>
    <s v="Nontaxable"/>
    <s v="Calculated"/>
    <n v="0"/>
    <s v="N"/>
    <n v="576"/>
  </r>
  <r>
    <m/>
    <m/>
    <m/>
    <m/>
    <m/>
    <m/>
    <d v="2026-09-30T00:00:00"/>
    <s v="00"/>
    <m/>
    <x v="17"/>
    <x v="17"/>
    <n v="39.770000000000003"/>
    <s v="After-Tax"/>
    <s v="Calculated"/>
    <n v="0"/>
    <s v="N"/>
    <n v="4835.38"/>
  </r>
  <r>
    <m/>
    <m/>
    <m/>
    <m/>
    <m/>
    <m/>
    <d v="2026-09-30T00:00:00"/>
    <s v="00"/>
    <m/>
    <x v="3"/>
    <x v="3"/>
    <n v="12.77"/>
    <s v="After-Tax"/>
    <s v="Calculated"/>
    <n v="0"/>
    <s v="N"/>
    <n v="4835.38"/>
  </r>
  <r>
    <m/>
    <m/>
    <m/>
    <m/>
    <m/>
    <m/>
    <d v="2026-09-30T00:00:00"/>
    <s v="00"/>
    <m/>
    <x v="0"/>
    <x v="0"/>
    <n v="26.26"/>
    <s v="After-Tax"/>
    <s v="Calculated"/>
    <n v="0"/>
    <s v="N"/>
    <n v="4835.38"/>
  </r>
  <r>
    <m/>
    <m/>
    <m/>
    <m/>
    <m/>
    <m/>
    <d v="2026-09-30T00:00:00"/>
    <s v="00"/>
    <m/>
    <x v="2"/>
    <x v="2"/>
    <n v="11.15"/>
    <s v="After-Tax"/>
    <s v="Calculated"/>
    <n v="0"/>
    <s v="N"/>
    <n v="4835.38"/>
  </r>
  <r>
    <m/>
    <m/>
    <m/>
    <m/>
    <m/>
    <m/>
    <d v="2026-09-30T00:00:00"/>
    <s v="00"/>
    <m/>
    <x v="5"/>
    <x v="5"/>
    <n v="16.54"/>
    <s v="Nontaxable"/>
    <s v="Calculated"/>
    <n v="0"/>
    <s v="N"/>
    <n v="4835.38"/>
  </r>
  <r>
    <m/>
    <m/>
    <m/>
    <m/>
    <m/>
    <m/>
    <d v="2026-09-30T00:00:00"/>
    <s v="00"/>
    <m/>
    <x v="7"/>
    <x v="7"/>
    <n v="11.15"/>
    <s v="Nontaxable"/>
    <s v="Calculated"/>
    <n v="0"/>
    <s v="N"/>
    <n v="4835.38"/>
  </r>
  <r>
    <m/>
    <m/>
    <m/>
    <m/>
    <m/>
    <m/>
    <d v="2026-09-30T00:00:00"/>
    <s v="00"/>
    <m/>
    <x v="6"/>
    <x v="6"/>
    <n v="15.62"/>
    <s v="Nontaxable"/>
    <s v="Calculated"/>
    <n v="0"/>
    <s v="N"/>
    <n v="4835.38"/>
  </r>
  <r>
    <m/>
    <m/>
    <m/>
    <m/>
    <m/>
    <m/>
    <d v="2026-09-30T00:00:00"/>
    <s v="10"/>
    <s v="U"/>
    <x v="8"/>
    <x v="8"/>
    <n v="72.5"/>
    <s v="Before-Tax"/>
    <s v="Calculated"/>
    <n v="0"/>
    <s v="N"/>
    <n v="4835.38"/>
  </r>
  <r>
    <m/>
    <m/>
    <m/>
    <m/>
    <m/>
    <m/>
    <d v="2026-09-30T00:00:00"/>
    <s v="31"/>
    <s v="OLTD11"/>
    <x v="9"/>
    <x v="9"/>
    <n v="17.89"/>
    <s v="After-Tax"/>
    <s v="Calculated"/>
    <n v="0"/>
    <s v="N"/>
    <n v="4835.38"/>
  </r>
  <r>
    <m/>
    <m/>
    <m/>
    <m/>
    <m/>
    <m/>
    <d v="2026-09-30T00:00:00"/>
    <s v="7Z"/>
    <s v="PER2"/>
    <x v="15"/>
    <x v="15"/>
    <n v="260.14"/>
    <s v="Before-Tax"/>
    <s v="Calculated"/>
    <n v="0"/>
    <s v="N"/>
    <n v="4835.38"/>
  </r>
  <r>
    <m/>
    <m/>
    <m/>
    <m/>
    <m/>
    <m/>
    <d v="2026-09-30T00:00:00"/>
    <s v="7Z"/>
    <s v="PER2"/>
    <x v="15"/>
    <x v="15"/>
    <n v="269.81"/>
    <s v="Nontaxable"/>
    <s v="Calculated"/>
    <n v="0"/>
    <s v="N"/>
    <n v="4835.38"/>
  </r>
  <r>
    <m/>
    <m/>
    <m/>
    <m/>
    <m/>
    <m/>
    <d v="2026-09-30T00:00:00"/>
    <s v="A4"/>
    <s v="SURTU"/>
    <x v="16"/>
    <x v="16"/>
    <n v="12.5"/>
    <s v="Before-Tax"/>
    <s v="Calculated"/>
    <n v="0"/>
    <s v="N"/>
    <n v="4835.38"/>
  </r>
  <r>
    <m/>
    <m/>
    <m/>
    <m/>
    <m/>
    <m/>
    <d v="2026-09-30T00:00:00"/>
    <s v="00"/>
    <m/>
    <x v="2"/>
    <x v="2"/>
    <n v="11.15"/>
    <s v="After-Tax"/>
    <s v="Calculated"/>
    <n v="0"/>
    <s v="N"/>
    <n v="1824.02"/>
  </r>
  <r>
    <m/>
    <m/>
    <m/>
    <m/>
    <m/>
    <m/>
    <d v="2026-09-30T00:00:00"/>
    <s v="00"/>
    <m/>
    <x v="3"/>
    <x v="3"/>
    <n v="4.82"/>
    <s v="After-Tax"/>
    <s v="Calculated"/>
    <n v="0"/>
    <s v="N"/>
    <n v="1824.02"/>
  </r>
  <r>
    <m/>
    <m/>
    <m/>
    <m/>
    <m/>
    <m/>
    <d v="2026-09-30T00:00:00"/>
    <s v="00"/>
    <m/>
    <x v="0"/>
    <x v="0"/>
    <n v="9.9"/>
    <s v="After-Tax"/>
    <s v="Calculated"/>
    <n v="0"/>
    <s v="N"/>
    <n v="1824.02"/>
  </r>
  <r>
    <m/>
    <m/>
    <m/>
    <m/>
    <m/>
    <m/>
    <d v="2026-09-30T00:00:00"/>
    <s v="00"/>
    <m/>
    <x v="7"/>
    <x v="7"/>
    <n v="11.15"/>
    <s v="Nontaxable"/>
    <s v="Calculated"/>
    <n v="0"/>
    <s v="N"/>
    <n v="1824.02"/>
  </r>
  <r>
    <m/>
    <m/>
    <m/>
    <m/>
    <m/>
    <m/>
    <d v="2026-09-30T00:00:00"/>
    <s v="00"/>
    <m/>
    <x v="5"/>
    <x v="5"/>
    <n v="16.54"/>
    <s v="Nontaxable"/>
    <s v="Calculated"/>
    <n v="0"/>
    <s v="N"/>
    <n v="1824.02"/>
  </r>
  <r>
    <m/>
    <m/>
    <m/>
    <m/>
    <m/>
    <m/>
    <d v="2026-09-30T00:00:00"/>
    <s v="00"/>
    <m/>
    <x v="6"/>
    <x v="6"/>
    <n v="5.89"/>
    <s v="Nontaxable"/>
    <s v="Calculated"/>
    <n v="0"/>
    <s v="N"/>
    <n v="1824.02"/>
  </r>
  <r>
    <m/>
    <m/>
    <m/>
    <m/>
    <m/>
    <m/>
    <d v="2026-09-30T00:00:00"/>
    <s v="10"/>
    <s v="U"/>
    <x v="8"/>
    <x v="8"/>
    <n v="145"/>
    <s v="Before-Tax"/>
    <s v="Calculated"/>
    <n v="0"/>
    <s v="N"/>
    <n v="1824.02"/>
  </r>
  <r>
    <m/>
    <m/>
    <m/>
    <m/>
    <m/>
    <m/>
    <d v="2026-09-30T00:00:00"/>
    <s v="7Z"/>
    <s v="PER2"/>
    <x v="15"/>
    <x v="15"/>
    <n v="98.13"/>
    <s v="Before-Tax"/>
    <s v="Calculated"/>
    <n v="0"/>
    <s v="N"/>
    <n v="1824.02"/>
  </r>
  <r>
    <m/>
    <m/>
    <m/>
    <m/>
    <m/>
    <m/>
    <d v="2026-09-30T00:00:00"/>
    <s v="7Z"/>
    <s v="PER2"/>
    <x v="15"/>
    <x v="15"/>
    <n v="101.78"/>
    <s v="Nontaxable"/>
    <s v="Calculated"/>
    <n v="0"/>
    <s v="N"/>
    <n v="1824.02"/>
  </r>
  <r>
    <m/>
    <m/>
    <m/>
    <m/>
    <m/>
    <m/>
    <d v="2026-09-30T00:00:00"/>
    <s v="00"/>
    <m/>
    <x v="3"/>
    <x v="3"/>
    <n v="7.93"/>
    <s v="After-Tax"/>
    <s v="Calculated"/>
    <n v="0"/>
    <s v="N"/>
    <n v="3004.17"/>
  </r>
  <r>
    <m/>
    <m/>
    <m/>
    <m/>
    <m/>
    <m/>
    <d v="2026-09-30T00:00:00"/>
    <s v="00"/>
    <m/>
    <x v="2"/>
    <x v="2"/>
    <n v="11.15"/>
    <s v="After-Tax"/>
    <s v="Calculated"/>
    <n v="0"/>
    <s v="N"/>
    <n v="3004.17"/>
  </r>
  <r>
    <m/>
    <m/>
    <m/>
    <m/>
    <m/>
    <m/>
    <d v="2026-09-30T00:00:00"/>
    <s v="00"/>
    <m/>
    <x v="0"/>
    <x v="0"/>
    <n v="16.309999999999999"/>
    <s v="After-Tax"/>
    <s v="Calculated"/>
    <n v="0"/>
    <s v="N"/>
    <n v="3004.17"/>
  </r>
  <r>
    <m/>
    <m/>
    <m/>
    <m/>
    <m/>
    <m/>
    <d v="2026-09-30T00:00:00"/>
    <s v="00"/>
    <m/>
    <x v="5"/>
    <x v="5"/>
    <n v="16.54"/>
    <s v="Nontaxable"/>
    <s v="Calculated"/>
    <n v="0"/>
    <s v="N"/>
    <n v="3004.17"/>
  </r>
  <r>
    <m/>
    <m/>
    <m/>
    <m/>
    <m/>
    <m/>
    <d v="2026-09-30T00:00:00"/>
    <s v="00"/>
    <m/>
    <x v="6"/>
    <x v="6"/>
    <n v="9.6999999999999993"/>
    <s v="Nontaxable"/>
    <s v="Calculated"/>
    <n v="0"/>
    <s v="N"/>
    <n v="3004.17"/>
  </r>
  <r>
    <m/>
    <m/>
    <m/>
    <m/>
    <m/>
    <m/>
    <d v="2026-09-30T00:00:00"/>
    <s v="00"/>
    <m/>
    <x v="7"/>
    <x v="7"/>
    <n v="11.15"/>
    <s v="Nontaxable"/>
    <s v="Calculated"/>
    <n v="0"/>
    <s v="N"/>
    <n v="3004.17"/>
  </r>
  <r>
    <m/>
    <m/>
    <m/>
    <m/>
    <m/>
    <m/>
    <d v="2026-09-30T00:00:00"/>
    <s v="31"/>
    <s v="OLTD18"/>
    <x v="9"/>
    <x v="9"/>
    <n v="7.21"/>
    <s v="After-Tax"/>
    <s v="Calculated"/>
    <n v="0"/>
    <s v="N"/>
    <n v="3004.17"/>
  </r>
  <r>
    <m/>
    <m/>
    <m/>
    <m/>
    <m/>
    <m/>
    <d v="2026-09-30T00:00:00"/>
    <s v="49"/>
    <s v="SAV02"/>
    <x v="11"/>
    <x v="11"/>
    <n v="90.13"/>
    <s v="Before-Tax"/>
    <s v="Calculated"/>
    <n v="0"/>
    <s v="N"/>
    <n v="3004.17"/>
  </r>
  <r>
    <m/>
    <m/>
    <m/>
    <m/>
    <m/>
    <m/>
    <d v="2026-09-30T00:00:00"/>
    <s v="7Z"/>
    <s v="PER3SB"/>
    <x v="12"/>
    <x v="12"/>
    <n v="150.21"/>
    <s v="Before-Tax"/>
    <s v="Calculated"/>
    <n v="0"/>
    <s v="N"/>
    <n v="3004.17"/>
  </r>
  <r>
    <m/>
    <m/>
    <m/>
    <m/>
    <m/>
    <m/>
    <d v="2026-09-30T00:00:00"/>
    <s v="7Z"/>
    <s v="PER3SB"/>
    <x v="12"/>
    <x v="12"/>
    <n v="167.63"/>
    <s v="Nontaxable"/>
    <s v="Calculated"/>
    <n v="0"/>
    <s v="N"/>
    <n v="3004.17"/>
  </r>
  <r>
    <m/>
    <m/>
    <m/>
    <m/>
    <m/>
    <m/>
    <d v="2026-09-30T00:00:00"/>
    <s v="00"/>
    <m/>
    <x v="0"/>
    <x v="0"/>
    <n v="21.58"/>
    <s v="After-Tax"/>
    <s v="Calculated"/>
    <n v="0"/>
    <s v="N"/>
    <n v="3974.51"/>
  </r>
  <r>
    <m/>
    <m/>
    <m/>
    <m/>
    <m/>
    <m/>
    <d v="2026-09-30T00:00:00"/>
    <s v="00"/>
    <m/>
    <x v="2"/>
    <x v="2"/>
    <n v="11.15"/>
    <s v="After-Tax"/>
    <s v="Calculated"/>
    <n v="0"/>
    <s v="N"/>
    <n v="3974.51"/>
  </r>
  <r>
    <m/>
    <m/>
    <m/>
    <m/>
    <m/>
    <m/>
    <d v="2026-09-30T00:00:00"/>
    <s v="00"/>
    <m/>
    <x v="13"/>
    <x v="13"/>
    <n v="34.51"/>
    <s v="After-Tax"/>
    <s v="Calculated"/>
    <n v="0"/>
    <s v="N"/>
    <n v="3974.51"/>
  </r>
  <r>
    <m/>
    <m/>
    <m/>
    <m/>
    <m/>
    <m/>
    <d v="2026-09-30T00:00:00"/>
    <s v="00"/>
    <m/>
    <x v="3"/>
    <x v="3"/>
    <n v="10.49"/>
    <s v="After-Tax"/>
    <s v="Calculated"/>
    <n v="0"/>
    <s v="N"/>
    <n v="3974.51"/>
  </r>
  <r>
    <m/>
    <m/>
    <m/>
    <m/>
    <m/>
    <m/>
    <d v="2026-09-30T00:00:00"/>
    <s v="00"/>
    <m/>
    <x v="6"/>
    <x v="6"/>
    <n v="12.84"/>
    <s v="Nontaxable"/>
    <s v="Calculated"/>
    <n v="0"/>
    <s v="N"/>
    <n v="3974.51"/>
  </r>
  <r>
    <m/>
    <m/>
    <m/>
    <m/>
    <m/>
    <m/>
    <d v="2026-09-30T00:00:00"/>
    <s v="00"/>
    <m/>
    <x v="7"/>
    <x v="7"/>
    <n v="11.15"/>
    <s v="Nontaxable"/>
    <s v="Calculated"/>
    <n v="0"/>
    <s v="N"/>
    <n v="3974.51"/>
  </r>
  <r>
    <m/>
    <m/>
    <m/>
    <m/>
    <m/>
    <m/>
    <d v="2026-09-30T00:00:00"/>
    <s v="00"/>
    <m/>
    <x v="5"/>
    <x v="5"/>
    <n v="16.54"/>
    <s v="Nontaxable"/>
    <s v="Calculated"/>
    <n v="0"/>
    <s v="N"/>
    <n v="3974.51"/>
  </r>
  <r>
    <m/>
    <m/>
    <m/>
    <m/>
    <m/>
    <m/>
    <d v="2026-09-30T00:00:00"/>
    <s v="10"/>
    <s v="C"/>
    <x v="27"/>
    <x v="27"/>
    <n v="141"/>
    <s v="Before-Tax"/>
    <s v="Calculated"/>
    <n v="0"/>
    <s v="N"/>
    <n v="3974.51"/>
  </r>
  <r>
    <m/>
    <m/>
    <m/>
    <m/>
    <m/>
    <m/>
    <d v="2026-09-30T00:00:00"/>
    <s v="31"/>
    <s v="OLTD11"/>
    <x v="9"/>
    <x v="9"/>
    <n v="15.5"/>
    <s v="After-Tax"/>
    <s v="Calculated"/>
    <n v="0"/>
    <s v="N"/>
    <n v="3974.51"/>
  </r>
  <r>
    <m/>
    <m/>
    <m/>
    <m/>
    <m/>
    <m/>
    <d v="2026-09-30T00:00:00"/>
    <s v="46"/>
    <s v="SAV01"/>
    <x v="23"/>
    <x v="23"/>
    <n v="596.17999999999995"/>
    <s v="After-Tax"/>
    <s v="Calculated"/>
    <n v="0"/>
    <s v="N"/>
    <n v="3974.51"/>
  </r>
  <r>
    <m/>
    <m/>
    <m/>
    <m/>
    <m/>
    <m/>
    <d v="2026-09-30T00:00:00"/>
    <s v="49"/>
    <s v="SAV02"/>
    <x v="11"/>
    <x v="11"/>
    <n v="794.9"/>
    <s v="After-Tax"/>
    <s v="Calculated"/>
    <n v="0"/>
    <s v="N"/>
    <n v="3974.51"/>
  </r>
  <r>
    <m/>
    <m/>
    <m/>
    <m/>
    <m/>
    <m/>
    <d v="2026-09-30T00:00:00"/>
    <s v="7Z"/>
    <s v="PER2"/>
    <x v="15"/>
    <x v="15"/>
    <n v="213.83"/>
    <s v="Before-Tax"/>
    <s v="Calculated"/>
    <n v="0"/>
    <s v="N"/>
    <n v="3974.51"/>
  </r>
  <r>
    <m/>
    <m/>
    <m/>
    <m/>
    <m/>
    <m/>
    <d v="2026-09-30T00:00:00"/>
    <s v="7Z"/>
    <s v="PER2"/>
    <x v="15"/>
    <x v="15"/>
    <n v="221.78"/>
    <s v="Nontaxable"/>
    <s v="Calculated"/>
    <n v="0"/>
    <s v="N"/>
    <n v="3974.51"/>
  </r>
  <r>
    <m/>
    <m/>
    <m/>
    <m/>
    <m/>
    <m/>
    <d v="2026-09-30T00:00:00"/>
    <s v="00"/>
    <m/>
    <x v="2"/>
    <x v="2"/>
    <n v="2.9"/>
    <s v="After-Tax"/>
    <s v="Calculated"/>
    <n v="0"/>
    <s v="N"/>
    <n v="1170.83"/>
  </r>
  <r>
    <m/>
    <m/>
    <m/>
    <m/>
    <m/>
    <m/>
    <d v="2026-09-30T00:00:00"/>
    <s v="00"/>
    <m/>
    <x v="0"/>
    <x v="0"/>
    <n v="6.36"/>
    <s v="After-Tax"/>
    <s v="Calculated"/>
    <n v="0"/>
    <s v="N"/>
    <n v="1170.83"/>
  </r>
  <r>
    <m/>
    <m/>
    <m/>
    <m/>
    <m/>
    <m/>
    <d v="2026-09-30T00:00:00"/>
    <s v="00"/>
    <m/>
    <x v="3"/>
    <x v="3"/>
    <n v="3.09"/>
    <s v="After-Tax"/>
    <s v="Calculated"/>
    <n v="0"/>
    <s v="N"/>
    <n v="1170.83"/>
  </r>
  <r>
    <m/>
    <m/>
    <m/>
    <m/>
    <m/>
    <m/>
    <d v="2026-09-30T00:00:00"/>
    <s v="00"/>
    <m/>
    <x v="6"/>
    <x v="6"/>
    <n v="3.78"/>
    <s v="Nontaxable"/>
    <s v="Calculated"/>
    <n v="0"/>
    <s v="N"/>
    <n v="1170.83"/>
  </r>
  <r>
    <m/>
    <m/>
    <m/>
    <m/>
    <m/>
    <m/>
    <d v="2026-09-30T00:00:00"/>
    <s v="00"/>
    <m/>
    <x v="7"/>
    <x v="7"/>
    <n v="2.9"/>
    <s v="Nontaxable"/>
    <s v="Calculated"/>
    <n v="0"/>
    <s v="N"/>
    <n v="1170.83"/>
  </r>
  <r>
    <m/>
    <m/>
    <m/>
    <m/>
    <m/>
    <m/>
    <d v="2026-09-30T00:00:00"/>
    <s v="00"/>
    <m/>
    <x v="5"/>
    <x v="5"/>
    <n v="4.3"/>
    <s v="Nontaxable"/>
    <s v="Calculated"/>
    <n v="0"/>
    <s v="N"/>
    <n v="1170.83"/>
  </r>
  <r>
    <m/>
    <m/>
    <m/>
    <m/>
    <m/>
    <m/>
    <d v="2026-09-30T00:00:00"/>
    <s v="00"/>
    <m/>
    <x v="4"/>
    <x v="4"/>
    <n v="1.52"/>
    <s v="Nontaxable"/>
    <s v="Calculated"/>
    <n v="0"/>
    <s v="N"/>
    <n v="1170.83"/>
  </r>
  <r>
    <m/>
    <m/>
    <m/>
    <m/>
    <m/>
    <m/>
    <d v="2026-09-30T00:00:00"/>
    <s v="7X"/>
    <s v="SBRP3"/>
    <x v="10"/>
    <x v="10"/>
    <n v="117.08"/>
    <s v="Before-Tax"/>
    <s v="Calculated"/>
    <n v="0"/>
    <s v="N"/>
    <n v="1170.83"/>
  </r>
  <r>
    <m/>
    <m/>
    <m/>
    <m/>
    <m/>
    <m/>
    <d v="2026-09-30T00:00:00"/>
    <s v="7X"/>
    <s v="SBRP3"/>
    <x v="10"/>
    <x v="10"/>
    <n v="117.08"/>
    <s v="Nontaxable"/>
    <s v="Calculated"/>
    <n v="0"/>
    <s v="N"/>
    <n v="1170.83"/>
  </r>
  <r>
    <m/>
    <m/>
    <m/>
    <m/>
    <m/>
    <m/>
    <d v="2026-09-30T00:00:00"/>
    <s v="00"/>
    <m/>
    <x v="2"/>
    <x v="2"/>
    <n v="11.15"/>
    <s v="After-Tax"/>
    <s v="Calculated"/>
    <n v="0"/>
    <s v="N"/>
    <n v="2424.04"/>
  </r>
  <r>
    <m/>
    <m/>
    <m/>
    <m/>
    <m/>
    <m/>
    <d v="2026-09-30T00:00:00"/>
    <s v="00"/>
    <m/>
    <x v="0"/>
    <x v="0"/>
    <n v="13.16"/>
    <s v="After-Tax"/>
    <s v="Calculated"/>
    <n v="0"/>
    <s v="N"/>
    <n v="2424.04"/>
  </r>
  <r>
    <m/>
    <m/>
    <m/>
    <m/>
    <m/>
    <m/>
    <d v="2026-09-30T00:00:00"/>
    <s v="00"/>
    <m/>
    <x v="3"/>
    <x v="3"/>
    <n v="6.4"/>
    <s v="After-Tax"/>
    <s v="Calculated"/>
    <n v="0"/>
    <s v="N"/>
    <n v="2424.04"/>
  </r>
  <r>
    <m/>
    <m/>
    <m/>
    <m/>
    <m/>
    <m/>
    <d v="2026-09-30T00:00:00"/>
    <s v="00"/>
    <m/>
    <x v="5"/>
    <x v="5"/>
    <n v="16.54"/>
    <s v="Nontaxable"/>
    <s v="Calculated"/>
    <n v="0"/>
    <s v="N"/>
    <n v="2424.04"/>
  </r>
  <r>
    <m/>
    <m/>
    <m/>
    <m/>
    <m/>
    <m/>
    <d v="2026-09-30T00:00:00"/>
    <s v="00"/>
    <m/>
    <x v="6"/>
    <x v="6"/>
    <n v="7.83"/>
    <s v="Nontaxable"/>
    <s v="Calculated"/>
    <n v="0"/>
    <s v="N"/>
    <n v="2424.04"/>
  </r>
  <r>
    <m/>
    <m/>
    <m/>
    <m/>
    <m/>
    <m/>
    <d v="2026-09-30T00:00:00"/>
    <s v="00"/>
    <m/>
    <x v="7"/>
    <x v="7"/>
    <n v="11.15"/>
    <s v="Nontaxable"/>
    <s v="Calculated"/>
    <n v="0"/>
    <s v="N"/>
    <n v="2424.04"/>
  </r>
  <r>
    <m/>
    <m/>
    <m/>
    <m/>
    <m/>
    <m/>
    <d v="2026-09-30T00:00:00"/>
    <s v="10"/>
    <s v="U"/>
    <x v="8"/>
    <x v="8"/>
    <n v="145"/>
    <s v="Before-Tax"/>
    <s v="Calculated"/>
    <n v="0"/>
    <s v="N"/>
    <n v="2424.04"/>
  </r>
  <r>
    <m/>
    <m/>
    <m/>
    <m/>
    <m/>
    <m/>
    <d v="2026-09-30T00:00:00"/>
    <s v="7Z"/>
    <s v="PER2"/>
    <x v="15"/>
    <x v="15"/>
    <n v="130.41"/>
    <s v="Before-Tax"/>
    <s v="Calculated"/>
    <n v="0"/>
    <s v="N"/>
    <n v="2424.04"/>
  </r>
  <r>
    <m/>
    <m/>
    <m/>
    <m/>
    <m/>
    <m/>
    <d v="2026-09-30T00:00:00"/>
    <s v="7Z"/>
    <s v="PER2"/>
    <x v="15"/>
    <x v="15"/>
    <n v="135.26"/>
    <s v="Nontaxable"/>
    <s v="Calculated"/>
    <n v="0"/>
    <s v="N"/>
    <n v="2424.04"/>
  </r>
  <r>
    <m/>
    <m/>
    <m/>
    <m/>
    <m/>
    <m/>
    <d v="2026-09-30T00:00:00"/>
    <s v="00"/>
    <m/>
    <x v="1"/>
    <x v="1"/>
    <n v="57.42"/>
    <s v="After-Tax"/>
    <s v="Calculated"/>
    <n v="0"/>
    <s v="N"/>
    <n v="4282"/>
  </r>
  <r>
    <m/>
    <m/>
    <m/>
    <m/>
    <m/>
    <m/>
    <d v="2026-09-30T00:00:00"/>
    <s v="00"/>
    <m/>
    <x v="0"/>
    <x v="0"/>
    <n v="23.25"/>
    <s v="After-Tax"/>
    <s v="Calculated"/>
    <n v="0"/>
    <s v="N"/>
    <n v="4282"/>
  </r>
  <r>
    <m/>
    <m/>
    <m/>
    <m/>
    <m/>
    <m/>
    <d v="2026-09-30T00:00:00"/>
    <s v="00"/>
    <m/>
    <x v="3"/>
    <x v="3"/>
    <n v="11.3"/>
    <s v="After-Tax"/>
    <s v="Calculated"/>
    <n v="0"/>
    <s v="N"/>
    <n v="4282"/>
  </r>
  <r>
    <m/>
    <m/>
    <m/>
    <m/>
    <m/>
    <m/>
    <d v="2026-09-30T00:00:00"/>
    <s v="00"/>
    <m/>
    <x v="2"/>
    <x v="2"/>
    <n v="11.15"/>
    <s v="After-Tax"/>
    <s v="Calculated"/>
    <n v="0"/>
    <s v="N"/>
    <n v="4282"/>
  </r>
  <r>
    <m/>
    <m/>
    <m/>
    <m/>
    <m/>
    <m/>
    <d v="2026-09-30T00:00:00"/>
    <s v="00"/>
    <m/>
    <x v="4"/>
    <x v="4"/>
    <n v="5.57"/>
    <s v="Nontaxable"/>
    <s v="Calculated"/>
    <n v="0"/>
    <s v="N"/>
    <n v="4282"/>
  </r>
  <r>
    <m/>
    <m/>
    <m/>
    <m/>
    <m/>
    <m/>
    <d v="2026-09-30T00:00:00"/>
    <s v="00"/>
    <m/>
    <x v="5"/>
    <x v="5"/>
    <n v="16.54"/>
    <s v="Nontaxable"/>
    <s v="Calculated"/>
    <n v="0"/>
    <s v="N"/>
    <n v="4282"/>
  </r>
  <r>
    <m/>
    <m/>
    <m/>
    <m/>
    <m/>
    <m/>
    <d v="2026-09-30T00:00:00"/>
    <s v="00"/>
    <m/>
    <x v="7"/>
    <x v="7"/>
    <n v="11.15"/>
    <s v="Nontaxable"/>
    <s v="Calculated"/>
    <n v="0"/>
    <s v="N"/>
    <n v="4282"/>
  </r>
  <r>
    <m/>
    <m/>
    <m/>
    <m/>
    <m/>
    <m/>
    <d v="2026-09-30T00:00:00"/>
    <s v="00"/>
    <m/>
    <x v="6"/>
    <x v="6"/>
    <n v="13.83"/>
    <s v="Nontaxable"/>
    <s v="Calculated"/>
    <n v="0"/>
    <s v="N"/>
    <n v="4282"/>
  </r>
  <r>
    <m/>
    <m/>
    <m/>
    <m/>
    <m/>
    <m/>
    <d v="2026-09-30T00:00:00"/>
    <s v="10"/>
    <s v="UH"/>
    <x v="25"/>
    <x v="25"/>
    <n v="78.5"/>
    <s v="Before-Tax"/>
    <s v="Calculated"/>
    <n v="0"/>
    <s v="N"/>
    <n v="4282"/>
  </r>
  <r>
    <m/>
    <m/>
    <m/>
    <m/>
    <m/>
    <m/>
    <d v="2026-09-30T00:00:00"/>
    <s v="31"/>
    <s v="OLTD03"/>
    <x v="9"/>
    <x v="9"/>
    <n v="20.49"/>
    <s v="After-Tax"/>
    <s v="Calculated"/>
    <n v="0"/>
    <s v="N"/>
    <n v="4282"/>
  </r>
  <r>
    <m/>
    <m/>
    <m/>
    <m/>
    <m/>
    <m/>
    <d v="2026-09-30T00:00:00"/>
    <s v="67"/>
    <s v="HSA02"/>
    <x v="26"/>
    <x v="26"/>
    <n v="300"/>
    <s v="Before-Tax"/>
    <s v="Calculated"/>
    <n v="0"/>
    <s v="N"/>
    <n v="4282"/>
  </r>
  <r>
    <m/>
    <m/>
    <m/>
    <m/>
    <m/>
    <m/>
    <d v="2026-09-30T00:00:00"/>
    <s v="7X"/>
    <s v="SBRP3"/>
    <x v="10"/>
    <x v="10"/>
    <n v="428.2"/>
    <s v="Before-Tax"/>
    <s v="Calculated"/>
    <n v="0"/>
    <s v="N"/>
    <n v="4282"/>
  </r>
  <r>
    <m/>
    <m/>
    <m/>
    <m/>
    <m/>
    <m/>
    <d v="2026-09-30T00:00:00"/>
    <s v="7X"/>
    <s v="SBRP3"/>
    <x v="10"/>
    <x v="10"/>
    <n v="428.2"/>
    <s v="Nontaxable"/>
    <s v="Calculated"/>
    <n v="0"/>
    <s v="N"/>
    <n v="4282"/>
  </r>
  <r>
    <m/>
    <m/>
    <m/>
    <m/>
    <m/>
    <m/>
    <d v="2026-09-30T00:00:00"/>
    <s v="00"/>
    <m/>
    <x v="31"/>
    <x v="31"/>
    <n v="35.19"/>
    <s v="After-Tax"/>
    <s v="Calculated"/>
    <n v="0"/>
    <s v="N"/>
    <n v="2345.67"/>
  </r>
  <r>
    <m/>
    <m/>
    <m/>
    <m/>
    <m/>
    <m/>
    <d v="2026-09-30T00:00:00"/>
    <s v="00"/>
    <m/>
    <x v="0"/>
    <x v="0"/>
    <n v="12.74"/>
    <s v="After-Tax"/>
    <s v="Calculated"/>
    <n v="0"/>
    <s v="N"/>
    <n v="2345.67"/>
  </r>
  <r>
    <m/>
    <m/>
    <m/>
    <m/>
    <m/>
    <m/>
    <d v="2026-09-30T00:00:00"/>
    <s v="00"/>
    <m/>
    <x v="2"/>
    <x v="2"/>
    <n v="11.15"/>
    <s v="After-Tax"/>
    <s v="Calculated"/>
    <n v="0"/>
    <s v="N"/>
    <n v="2345.67"/>
  </r>
  <r>
    <m/>
    <m/>
    <m/>
    <m/>
    <m/>
    <m/>
    <d v="2026-09-30T00:00:00"/>
    <s v="00"/>
    <m/>
    <x v="3"/>
    <x v="3"/>
    <n v="6.19"/>
    <s v="After-Tax"/>
    <s v="Calculated"/>
    <n v="0"/>
    <s v="N"/>
    <n v="2345.67"/>
  </r>
  <r>
    <m/>
    <m/>
    <m/>
    <m/>
    <m/>
    <m/>
    <d v="2026-09-30T00:00:00"/>
    <s v="00"/>
    <m/>
    <x v="13"/>
    <x v="13"/>
    <n v="9.48"/>
    <s v="After-Tax"/>
    <s v="Calculated"/>
    <n v="0"/>
    <s v="N"/>
    <n v="2345.67"/>
  </r>
  <r>
    <m/>
    <m/>
    <m/>
    <m/>
    <m/>
    <m/>
    <d v="2026-09-30T00:00:00"/>
    <s v="00"/>
    <m/>
    <x v="20"/>
    <x v="20"/>
    <n v="86.67"/>
    <s v="Before-Tax"/>
    <s v="Calculated"/>
    <n v="0"/>
    <s v="N"/>
    <n v="2345.67"/>
  </r>
  <r>
    <m/>
    <m/>
    <m/>
    <m/>
    <m/>
    <m/>
    <d v="2026-09-30T00:00:00"/>
    <s v="00"/>
    <m/>
    <x v="7"/>
    <x v="7"/>
    <n v="11.15"/>
    <s v="Nontaxable"/>
    <s v="Calculated"/>
    <n v="0"/>
    <s v="N"/>
    <n v="2345.67"/>
  </r>
  <r>
    <m/>
    <m/>
    <m/>
    <m/>
    <m/>
    <m/>
    <d v="2026-09-30T00:00:00"/>
    <s v="00"/>
    <m/>
    <x v="5"/>
    <x v="5"/>
    <n v="16.54"/>
    <s v="Nontaxable"/>
    <s v="Calculated"/>
    <n v="0"/>
    <s v="N"/>
    <n v="2345.67"/>
  </r>
  <r>
    <m/>
    <m/>
    <m/>
    <m/>
    <m/>
    <m/>
    <d v="2026-09-30T00:00:00"/>
    <s v="00"/>
    <m/>
    <x v="6"/>
    <x v="6"/>
    <n v="7.58"/>
    <s v="Nontaxable"/>
    <s v="Calculated"/>
    <n v="0"/>
    <s v="N"/>
    <n v="2345.67"/>
  </r>
  <r>
    <m/>
    <m/>
    <m/>
    <m/>
    <m/>
    <m/>
    <d v="2026-09-30T00:00:00"/>
    <s v="10"/>
    <s v="C1"/>
    <x v="18"/>
    <x v="18"/>
    <n v="51"/>
    <s v="Before-Tax"/>
    <s v="Calculated"/>
    <n v="0"/>
    <s v="N"/>
    <n v="2345.67"/>
  </r>
  <r>
    <m/>
    <m/>
    <m/>
    <m/>
    <m/>
    <m/>
    <d v="2026-09-30T00:00:00"/>
    <s v="49"/>
    <s v="SAV02"/>
    <x v="11"/>
    <x v="11"/>
    <n v="70.37"/>
    <s v="Before-Tax"/>
    <s v="Calculated"/>
    <n v="0"/>
    <s v="N"/>
    <n v="2345.67"/>
  </r>
  <r>
    <m/>
    <m/>
    <m/>
    <m/>
    <m/>
    <m/>
    <d v="2026-09-30T00:00:00"/>
    <s v="7Z"/>
    <s v="PER2"/>
    <x v="15"/>
    <x v="15"/>
    <n v="126.2"/>
    <s v="Before-Tax"/>
    <s v="Calculated"/>
    <n v="0"/>
    <s v="N"/>
    <n v="2345.67"/>
  </r>
  <r>
    <m/>
    <m/>
    <m/>
    <m/>
    <m/>
    <m/>
    <d v="2026-09-30T00:00:00"/>
    <s v="7Z"/>
    <s v="PER2"/>
    <x v="15"/>
    <x v="15"/>
    <n v="130.88999999999999"/>
    <s v="Nontaxable"/>
    <s v="Calculated"/>
    <n v="0"/>
    <s v="N"/>
    <n v="2345.67"/>
  </r>
  <r>
    <m/>
    <m/>
    <m/>
    <m/>
    <m/>
    <m/>
    <d v="2026-09-30T00:00:00"/>
    <s v="00"/>
    <m/>
    <x v="17"/>
    <x v="17"/>
    <n v="39.770000000000003"/>
    <s v="After-Tax"/>
    <s v="Calculated"/>
    <n v="0"/>
    <s v="N"/>
    <n v="2806.08"/>
  </r>
  <r>
    <m/>
    <m/>
    <m/>
    <m/>
    <m/>
    <m/>
    <d v="2026-09-30T00:00:00"/>
    <s v="00"/>
    <m/>
    <x v="0"/>
    <x v="0"/>
    <n v="15.24"/>
    <s v="After-Tax"/>
    <s v="Calculated"/>
    <n v="0"/>
    <s v="N"/>
    <n v="2806.08"/>
  </r>
  <r>
    <m/>
    <m/>
    <m/>
    <m/>
    <m/>
    <m/>
    <d v="2026-09-30T00:00:00"/>
    <s v="00"/>
    <m/>
    <x v="3"/>
    <x v="3"/>
    <n v="7.41"/>
    <s v="After-Tax"/>
    <s v="Calculated"/>
    <n v="0"/>
    <s v="N"/>
    <n v="2806.08"/>
  </r>
  <r>
    <m/>
    <m/>
    <m/>
    <m/>
    <m/>
    <m/>
    <d v="2026-09-30T00:00:00"/>
    <s v="00"/>
    <m/>
    <x v="2"/>
    <x v="2"/>
    <n v="11.15"/>
    <s v="After-Tax"/>
    <s v="Calculated"/>
    <n v="0"/>
    <s v="N"/>
    <n v="2806.08"/>
  </r>
  <r>
    <m/>
    <m/>
    <m/>
    <m/>
    <m/>
    <m/>
    <d v="2026-09-30T00:00:00"/>
    <s v="00"/>
    <m/>
    <x v="6"/>
    <x v="6"/>
    <n v="9.06"/>
    <s v="Nontaxable"/>
    <s v="Calculated"/>
    <n v="0"/>
    <s v="N"/>
    <n v="2806.08"/>
  </r>
  <r>
    <m/>
    <m/>
    <m/>
    <m/>
    <m/>
    <m/>
    <d v="2026-09-30T00:00:00"/>
    <s v="00"/>
    <m/>
    <x v="7"/>
    <x v="7"/>
    <n v="11.15"/>
    <s v="Nontaxable"/>
    <s v="Calculated"/>
    <n v="0"/>
    <s v="N"/>
    <n v="2806.08"/>
  </r>
  <r>
    <m/>
    <m/>
    <m/>
    <m/>
    <m/>
    <m/>
    <d v="2026-09-30T00:00:00"/>
    <s v="00"/>
    <m/>
    <x v="5"/>
    <x v="5"/>
    <n v="16.54"/>
    <s v="Nontaxable"/>
    <s v="Calculated"/>
    <n v="0"/>
    <s v="N"/>
    <n v="2806.08"/>
  </r>
  <r>
    <m/>
    <m/>
    <m/>
    <m/>
    <m/>
    <m/>
    <d v="2026-09-30T00:00:00"/>
    <s v="10"/>
    <s v="U"/>
    <x v="8"/>
    <x v="8"/>
    <n v="72.5"/>
    <s v="Before-Tax"/>
    <s v="Calculated"/>
    <n v="0"/>
    <s v="N"/>
    <n v="2806.08"/>
  </r>
  <r>
    <m/>
    <m/>
    <m/>
    <m/>
    <m/>
    <m/>
    <d v="2026-09-30T00:00:00"/>
    <s v="7Z"/>
    <s v="PER2"/>
    <x v="15"/>
    <x v="15"/>
    <n v="150.97"/>
    <s v="Before-Tax"/>
    <s v="Calculated"/>
    <n v="0"/>
    <s v="N"/>
    <n v="2806.08"/>
  </r>
  <r>
    <m/>
    <m/>
    <m/>
    <m/>
    <m/>
    <m/>
    <d v="2026-09-30T00:00:00"/>
    <s v="7Z"/>
    <s v="PER2"/>
    <x v="15"/>
    <x v="15"/>
    <n v="156.58000000000001"/>
    <s v="Nontaxable"/>
    <s v="Calculated"/>
    <n v="0"/>
    <s v="N"/>
    <n v="2806.08"/>
  </r>
  <r>
    <m/>
    <m/>
    <m/>
    <m/>
    <m/>
    <m/>
    <d v="2026-09-30T00:00:00"/>
    <s v="00"/>
    <m/>
    <x v="3"/>
    <x v="3"/>
    <n v="2.29"/>
    <s v="After-Tax"/>
    <s v="Calculated"/>
    <n v="0"/>
    <s v="N"/>
    <n v="868.02"/>
  </r>
  <r>
    <m/>
    <m/>
    <m/>
    <m/>
    <m/>
    <m/>
    <d v="2026-09-30T00:00:00"/>
    <s v="00"/>
    <m/>
    <x v="0"/>
    <x v="0"/>
    <n v="4.71"/>
    <s v="After-Tax"/>
    <s v="Calculated"/>
    <n v="0"/>
    <s v="N"/>
    <n v="868.02"/>
  </r>
  <r>
    <m/>
    <m/>
    <m/>
    <m/>
    <m/>
    <m/>
    <d v="2026-09-30T00:00:00"/>
    <s v="00"/>
    <m/>
    <x v="2"/>
    <x v="2"/>
    <n v="6.53"/>
    <s v="After-Tax"/>
    <s v="Calculated"/>
    <n v="0"/>
    <s v="N"/>
    <n v="868.02"/>
  </r>
  <r>
    <m/>
    <m/>
    <m/>
    <m/>
    <m/>
    <m/>
    <d v="2026-09-30T00:00:00"/>
    <s v="00"/>
    <m/>
    <x v="7"/>
    <x v="7"/>
    <n v="6.53"/>
    <s v="Nontaxable"/>
    <s v="Calculated"/>
    <n v="0"/>
    <s v="N"/>
    <n v="868.02"/>
  </r>
  <r>
    <m/>
    <m/>
    <m/>
    <m/>
    <m/>
    <m/>
    <d v="2026-09-30T00:00:00"/>
    <s v="00"/>
    <m/>
    <x v="5"/>
    <x v="5"/>
    <n v="9.69"/>
    <s v="Nontaxable"/>
    <s v="Calculated"/>
    <n v="0"/>
    <s v="N"/>
    <n v="868.02"/>
  </r>
  <r>
    <m/>
    <m/>
    <m/>
    <m/>
    <m/>
    <m/>
    <d v="2026-09-30T00:00:00"/>
    <s v="00"/>
    <m/>
    <x v="6"/>
    <x v="6"/>
    <n v="2.8"/>
    <s v="Nontaxable"/>
    <s v="Calculated"/>
    <n v="0"/>
    <s v="N"/>
    <n v="868.02"/>
  </r>
  <r>
    <m/>
    <m/>
    <m/>
    <m/>
    <m/>
    <m/>
    <d v="2026-09-30T00:00:00"/>
    <s v="00"/>
    <m/>
    <x v="3"/>
    <x v="3"/>
    <n v="1.95"/>
    <s v="After-Tax"/>
    <s v="Calculated"/>
    <n v="0"/>
    <s v="N"/>
    <n v="740"/>
  </r>
  <r>
    <m/>
    <m/>
    <m/>
    <m/>
    <m/>
    <m/>
    <d v="2026-09-30T00:00:00"/>
    <s v="00"/>
    <m/>
    <x v="0"/>
    <x v="0"/>
    <n v="4.0199999999999996"/>
    <s v="After-Tax"/>
    <s v="Calculated"/>
    <n v="0"/>
    <s v="N"/>
    <n v="740"/>
  </r>
  <r>
    <m/>
    <m/>
    <m/>
    <m/>
    <m/>
    <m/>
    <d v="2026-09-30T00:00:00"/>
    <s v="00"/>
    <m/>
    <x v="2"/>
    <x v="2"/>
    <n v="5.57"/>
    <s v="After-Tax"/>
    <s v="Calculated"/>
    <n v="0"/>
    <s v="N"/>
    <n v="740"/>
  </r>
  <r>
    <m/>
    <m/>
    <m/>
    <m/>
    <m/>
    <m/>
    <d v="2026-09-30T00:00:00"/>
    <s v="00"/>
    <m/>
    <x v="5"/>
    <x v="5"/>
    <n v="8.26"/>
    <s v="Nontaxable"/>
    <s v="Calculated"/>
    <n v="0"/>
    <s v="N"/>
    <n v="740"/>
  </r>
  <r>
    <m/>
    <m/>
    <m/>
    <m/>
    <m/>
    <m/>
    <d v="2026-09-30T00:00:00"/>
    <s v="00"/>
    <m/>
    <x v="7"/>
    <x v="7"/>
    <n v="5.57"/>
    <s v="Nontaxable"/>
    <s v="Calculated"/>
    <n v="0"/>
    <s v="N"/>
    <n v="740"/>
  </r>
  <r>
    <m/>
    <m/>
    <m/>
    <m/>
    <m/>
    <m/>
    <d v="2026-09-30T00:00:00"/>
    <s v="00"/>
    <m/>
    <x v="6"/>
    <x v="6"/>
    <n v="2.39"/>
    <s v="Nontaxable"/>
    <s v="Calculated"/>
    <n v="0"/>
    <s v="N"/>
    <n v="740"/>
  </r>
  <r>
    <m/>
    <m/>
    <m/>
    <m/>
    <m/>
    <m/>
    <d v="2026-09-30T00:00:00"/>
    <s v="00"/>
    <m/>
    <x v="2"/>
    <x v="2"/>
    <n v="11.15"/>
    <s v="After-Tax"/>
    <s v="Calculated"/>
    <n v="0"/>
    <s v="N"/>
    <n v="3999.25"/>
  </r>
  <r>
    <m/>
    <m/>
    <m/>
    <m/>
    <m/>
    <m/>
    <d v="2026-09-30T00:00:00"/>
    <s v="00"/>
    <m/>
    <x v="13"/>
    <x v="13"/>
    <n v="1.49"/>
    <s v="After-Tax"/>
    <s v="Calculated"/>
    <n v="0"/>
    <s v="N"/>
    <n v="3999.25"/>
  </r>
  <r>
    <m/>
    <m/>
    <m/>
    <m/>
    <m/>
    <m/>
    <d v="2026-09-30T00:00:00"/>
    <s v="00"/>
    <m/>
    <x v="3"/>
    <x v="3"/>
    <n v="10.56"/>
    <s v="After-Tax"/>
    <s v="Calculated"/>
    <n v="0"/>
    <s v="N"/>
    <n v="3999.25"/>
  </r>
  <r>
    <m/>
    <m/>
    <m/>
    <m/>
    <m/>
    <m/>
    <d v="2026-09-30T00:00:00"/>
    <s v="00"/>
    <m/>
    <x v="0"/>
    <x v="0"/>
    <n v="21.72"/>
    <s v="After-Tax"/>
    <s v="Calculated"/>
    <n v="0"/>
    <s v="N"/>
    <n v="3999.25"/>
  </r>
  <r>
    <m/>
    <m/>
    <m/>
    <m/>
    <m/>
    <m/>
    <d v="2026-09-30T00:00:00"/>
    <s v="00"/>
    <m/>
    <x v="17"/>
    <x v="17"/>
    <n v="39.770000000000003"/>
    <s v="After-Tax"/>
    <s v="Calculated"/>
    <n v="0"/>
    <s v="N"/>
    <n v="3999.25"/>
  </r>
  <r>
    <m/>
    <m/>
    <m/>
    <m/>
    <m/>
    <m/>
    <d v="2026-09-30T00:00:00"/>
    <s v="00"/>
    <m/>
    <x v="21"/>
    <x v="21"/>
    <n v="10"/>
    <s v="After-Tax"/>
    <s v="Calculated"/>
    <n v="0"/>
    <s v="N"/>
    <n v="3999.25"/>
  </r>
  <r>
    <m/>
    <m/>
    <m/>
    <m/>
    <m/>
    <m/>
    <d v="2026-09-30T00:00:00"/>
    <s v="00"/>
    <m/>
    <x v="6"/>
    <x v="6"/>
    <n v="12.92"/>
    <s v="Nontaxable"/>
    <s v="Calculated"/>
    <n v="0"/>
    <s v="N"/>
    <n v="3999.25"/>
  </r>
  <r>
    <m/>
    <m/>
    <m/>
    <m/>
    <m/>
    <m/>
    <d v="2026-09-30T00:00:00"/>
    <s v="00"/>
    <m/>
    <x v="5"/>
    <x v="5"/>
    <n v="16.54"/>
    <s v="Nontaxable"/>
    <s v="Calculated"/>
    <n v="0"/>
    <s v="N"/>
    <n v="3999.25"/>
  </r>
  <r>
    <m/>
    <m/>
    <m/>
    <m/>
    <m/>
    <m/>
    <d v="2026-09-30T00:00:00"/>
    <s v="00"/>
    <m/>
    <x v="7"/>
    <x v="7"/>
    <n v="11.15"/>
    <s v="Nontaxable"/>
    <s v="Calculated"/>
    <n v="0"/>
    <s v="N"/>
    <n v="3999.25"/>
  </r>
  <r>
    <m/>
    <m/>
    <m/>
    <m/>
    <m/>
    <m/>
    <d v="2026-09-30T00:00:00"/>
    <s v="10"/>
    <s v="U"/>
    <x v="8"/>
    <x v="8"/>
    <n v="127"/>
    <s v="Before-Tax"/>
    <s v="Calculated"/>
    <n v="0"/>
    <s v="N"/>
    <n v="3999.25"/>
  </r>
  <r>
    <m/>
    <m/>
    <m/>
    <m/>
    <m/>
    <m/>
    <d v="2026-09-30T00:00:00"/>
    <s v="31"/>
    <s v="OLTD11"/>
    <x v="9"/>
    <x v="9"/>
    <n v="15.6"/>
    <s v="After-Tax"/>
    <s v="Calculated"/>
    <n v="0"/>
    <s v="N"/>
    <n v="3999.25"/>
  </r>
  <r>
    <m/>
    <m/>
    <m/>
    <m/>
    <m/>
    <m/>
    <d v="2026-09-30T00:00:00"/>
    <s v="49"/>
    <s v="SAV02"/>
    <x v="11"/>
    <x v="11"/>
    <n v="119.98"/>
    <s v="Before-Tax"/>
    <s v="Calculated"/>
    <n v="0"/>
    <s v="N"/>
    <n v="3999.25"/>
  </r>
  <r>
    <m/>
    <m/>
    <m/>
    <m/>
    <m/>
    <m/>
    <d v="2026-09-30T00:00:00"/>
    <s v="7Z"/>
    <s v="PER2"/>
    <x v="15"/>
    <x v="15"/>
    <n v="215.16"/>
    <s v="Before-Tax"/>
    <s v="Calculated"/>
    <n v="0"/>
    <s v="N"/>
    <n v="3999.25"/>
  </r>
  <r>
    <m/>
    <m/>
    <m/>
    <m/>
    <m/>
    <m/>
    <d v="2026-09-30T00:00:00"/>
    <s v="7Z"/>
    <s v="PER2"/>
    <x v="15"/>
    <x v="15"/>
    <n v="223.16"/>
    <s v="Nontaxable"/>
    <s v="Calculated"/>
    <n v="0"/>
    <s v="N"/>
    <n v="3999.25"/>
  </r>
  <r>
    <m/>
    <m/>
    <m/>
    <m/>
    <m/>
    <m/>
    <d v="2026-09-30T00:00:00"/>
    <s v="00"/>
    <m/>
    <x v="3"/>
    <x v="3"/>
    <n v="4.1500000000000004"/>
    <s v="After-Tax"/>
    <s v="Calculated"/>
    <n v="0"/>
    <s v="N"/>
    <n v="1573.6"/>
  </r>
  <r>
    <m/>
    <m/>
    <m/>
    <m/>
    <m/>
    <m/>
    <d v="2026-09-30T00:00:00"/>
    <s v="00"/>
    <m/>
    <x v="0"/>
    <x v="0"/>
    <n v="8.5399999999999991"/>
    <s v="After-Tax"/>
    <s v="Calculated"/>
    <n v="0"/>
    <s v="N"/>
    <n v="1573.6"/>
  </r>
  <r>
    <m/>
    <m/>
    <m/>
    <m/>
    <m/>
    <m/>
    <d v="2026-09-30T00:00:00"/>
    <s v="00"/>
    <m/>
    <x v="2"/>
    <x v="2"/>
    <n v="3.9"/>
    <s v="After-Tax"/>
    <s v="Calculated"/>
    <n v="0"/>
    <s v="N"/>
    <n v="1573.6"/>
  </r>
  <r>
    <m/>
    <m/>
    <m/>
    <m/>
    <m/>
    <m/>
    <d v="2026-09-30T00:00:00"/>
    <s v="00"/>
    <m/>
    <x v="7"/>
    <x v="7"/>
    <n v="3.9"/>
    <s v="Nontaxable"/>
    <s v="Calculated"/>
    <n v="0"/>
    <s v="N"/>
    <n v="1573.6"/>
  </r>
  <r>
    <m/>
    <m/>
    <m/>
    <m/>
    <m/>
    <m/>
    <d v="2026-09-30T00:00:00"/>
    <s v="00"/>
    <m/>
    <x v="5"/>
    <x v="5"/>
    <n v="5.78"/>
    <s v="Nontaxable"/>
    <s v="Calculated"/>
    <n v="0"/>
    <s v="N"/>
    <n v="1573.6"/>
  </r>
  <r>
    <m/>
    <m/>
    <m/>
    <m/>
    <m/>
    <m/>
    <d v="2026-09-30T00:00:00"/>
    <s v="00"/>
    <m/>
    <x v="6"/>
    <x v="6"/>
    <n v="5.08"/>
    <s v="Nontaxable"/>
    <s v="Calculated"/>
    <n v="0"/>
    <s v="N"/>
    <n v="1573.6"/>
  </r>
  <r>
    <m/>
    <m/>
    <m/>
    <m/>
    <m/>
    <m/>
    <d v="2026-09-30T00:00:00"/>
    <s v="00"/>
    <m/>
    <x v="2"/>
    <x v="2"/>
    <n v="11.15"/>
    <s v="After-Tax"/>
    <s v="Calculated"/>
    <n v="0"/>
    <s v="N"/>
    <n v="4393.67"/>
  </r>
  <r>
    <m/>
    <m/>
    <m/>
    <m/>
    <m/>
    <m/>
    <d v="2026-09-30T00:00:00"/>
    <s v="00"/>
    <m/>
    <x v="0"/>
    <x v="0"/>
    <n v="23.86"/>
    <s v="After-Tax"/>
    <s v="Calculated"/>
    <n v="0"/>
    <s v="N"/>
    <n v="4393.67"/>
  </r>
  <r>
    <m/>
    <m/>
    <m/>
    <m/>
    <m/>
    <m/>
    <d v="2026-09-30T00:00:00"/>
    <s v="00"/>
    <m/>
    <x v="3"/>
    <x v="3"/>
    <n v="11.6"/>
    <s v="After-Tax"/>
    <s v="Calculated"/>
    <n v="0"/>
    <s v="N"/>
    <n v="4393.67"/>
  </r>
  <r>
    <m/>
    <m/>
    <m/>
    <m/>
    <m/>
    <m/>
    <d v="2026-09-30T00:00:00"/>
    <s v="00"/>
    <m/>
    <x v="5"/>
    <x v="5"/>
    <n v="16.54"/>
    <s v="Nontaxable"/>
    <s v="Calculated"/>
    <n v="0"/>
    <s v="N"/>
    <n v="4393.67"/>
  </r>
  <r>
    <m/>
    <m/>
    <m/>
    <m/>
    <m/>
    <m/>
    <d v="2026-09-30T00:00:00"/>
    <s v="00"/>
    <m/>
    <x v="4"/>
    <x v="4"/>
    <n v="5.71"/>
    <s v="Nontaxable"/>
    <s v="Calculated"/>
    <n v="0"/>
    <s v="N"/>
    <n v="4393.67"/>
  </r>
  <r>
    <m/>
    <m/>
    <m/>
    <m/>
    <m/>
    <m/>
    <d v="2026-09-30T00:00:00"/>
    <s v="00"/>
    <m/>
    <x v="6"/>
    <x v="6"/>
    <n v="14.19"/>
    <s v="Nontaxable"/>
    <s v="Calculated"/>
    <n v="0"/>
    <s v="N"/>
    <n v="4393.67"/>
  </r>
  <r>
    <m/>
    <m/>
    <m/>
    <m/>
    <m/>
    <m/>
    <d v="2026-09-30T00:00:00"/>
    <s v="00"/>
    <m/>
    <x v="7"/>
    <x v="7"/>
    <n v="11.15"/>
    <s v="Nontaxable"/>
    <s v="Calculated"/>
    <n v="0"/>
    <s v="N"/>
    <n v="4393.67"/>
  </r>
  <r>
    <m/>
    <m/>
    <m/>
    <m/>
    <m/>
    <m/>
    <d v="2026-09-30T00:00:00"/>
    <s v="10"/>
    <s v="U"/>
    <x v="8"/>
    <x v="8"/>
    <n v="145"/>
    <s v="Before-Tax"/>
    <s v="Calculated"/>
    <n v="0"/>
    <s v="N"/>
    <n v="4393.67"/>
  </r>
  <r>
    <m/>
    <m/>
    <m/>
    <m/>
    <m/>
    <m/>
    <d v="2026-09-30T00:00:00"/>
    <s v="7X"/>
    <s v="SBRP3"/>
    <x v="10"/>
    <x v="10"/>
    <n v="439.37"/>
    <s v="Before-Tax"/>
    <s v="Calculated"/>
    <n v="0"/>
    <s v="N"/>
    <n v="4393.67"/>
  </r>
  <r>
    <m/>
    <m/>
    <m/>
    <m/>
    <m/>
    <m/>
    <d v="2026-09-30T00:00:00"/>
    <s v="7X"/>
    <s v="SBRP3"/>
    <x v="10"/>
    <x v="10"/>
    <n v="439.37"/>
    <s v="Nontaxable"/>
    <s v="Calculated"/>
    <n v="0"/>
    <s v="N"/>
    <n v="4393.67"/>
  </r>
  <r>
    <m/>
    <m/>
    <m/>
    <m/>
    <m/>
    <m/>
    <d v="2026-09-30T00:00:00"/>
    <s v="00"/>
    <m/>
    <x v="0"/>
    <x v="0"/>
    <n v="26.3"/>
    <s v="After-Tax"/>
    <s v="Calculated"/>
    <n v="0"/>
    <s v="N"/>
    <n v="4842.58"/>
  </r>
  <r>
    <m/>
    <m/>
    <m/>
    <m/>
    <m/>
    <m/>
    <d v="2026-09-30T00:00:00"/>
    <s v="00"/>
    <m/>
    <x v="3"/>
    <x v="3"/>
    <n v="12.78"/>
    <s v="After-Tax"/>
    <s v="Calculated"/>
    <n v="0"/>
    <s v="N"/>
    <n v="4842.58"/>
  </r>
  <r>
    <m/>
    <m/>
    <m/>
    <m/>
    <m/>
    <m/>
    <d v="2026-09-30T00:00:00"/>
    <s v="00"/>
    <m/>
    <x v="2"/>
    <x v="2"/>
    <n v="11.15"/>
    <s v="After-Tax"/>
    <s v="Calculated"/>
    <n v="0"/>
    <s v="N"/>
    <n v="4842.58"/>
  </r>
  <r>
    <m/>
    <m/>
    <m/>
    <m/>
    <m/>
    <m/>
    <d v="2026-09-30T00:00:00"/>
    <s v="00"/>
    <m/>
    <x v="1"/>
    <x v="1"/>
    <n v="60.67"/>
    <s v="After-Tax"/>
    <s v="Calculated"/>
    <n v="0"/>
    <s v="N"/>
    <n v="4842.58"/>
  </r>
  <r>
    <m/>
    <m/>
    <m/>
    <m/>
    <m/>
    <m/>
    <d v="2026-09-30T00:00:00"/>
    <s v="00"/>
    <m/>
    <x v="6"/>
    <x v="6"/>
    <n v="15.64"/>
    <s v="Nontaxable"/>
    <s v="Calculated"/>
    <n v="0"/>
    <s v="N"/>
    <n v="4842.58"/>
  </r>
  <r>
    <m/>
    <m/>
    <m/>
    <m/>
    <m/>
    <m/>
    <d v="2026-09-30T00:00:00"/>
    <s v="00"/>
    <m/>
    <x v="5"/>
    <x v="5"/>
    <n v="16.54"/>
    <s v="Nontaxable"/>
    <s v="Calculated"/>
    <n v="0"/>
    <s v="N"/>
    <n v="4842.58"/>
  </r>
  <r>
    <m/>
    <m/>
    <m/>
    <m/>
    <m/>
    <m/>
    <d v="2026-09-30T00:00:00"/>
    <s v="00"/>
    <m/>
    <x v="7"/>
    <x v="7"/>
    <n v="11.15"/>
    <s v="Nontaxable"/>
    <s v="Calculated"/>
    <n v="0"/>
    <s v="N"/>
    <n v="4842.58"/>
  </r>
  <r>
    <m/>
    <m/>
    <m/>
    <m/>
    <m/>
    <m/>
    <d v="2026-09-30T00:00:00"/>
    <s v="10"/>
    <s v="U"/>
    <x v="8"/>
    <x v="8"/>
    <n v="127"/>
    <s v="Before-Tax"/>
    <s v="Calculated"/>
    <n v="0"/>
    <s v="N"/>
    <n v="4842.58"/>
  </r>
  <r>
    <m/>
    <m/>
    <m/>
    <m/>
    <m/>
    <m/>
    <d v="2026-09-30T00:00:00"/>
    <s v="49"/>
    <s v="SAV02"/>
    <x v="11"/>
    <x v="11"/>
    <n v="145.28"/>
    <s v="Before-Tax"/>
    <s v="Calculated"/>
    <n v="0"/>
    <s v="N"/>
    <n v="4842.58"/>
  </r>
  <r>
    <m/>
    <m/>
    <m/>
    <m/>
    <m/>
    <m/>
    <d v="2026-09-30T00:00:00"/>
    <s v="7Y"/>
    <s v="TRS3IE"/>
    <x v="30"/>
    <x v="30"/>
    <n v="290.55"/>
    <s v="Before-Tax"/>
    <s v="Calculated"/>
    <n v="0"/>
    <s v="N"/>
    <n v="4842.58"/>
  </r>
  <r>
    <m/>
    <m/>
    <m/>
    <m/>
    <m/>
    <m/>
    <d v="2026-09-30T00:00:00"/>
    <s v="7Y"/>
    <s v="TRS3IE"/>
    <x v="30"/>
    <x v="30"/>
    <n v="374.82"/>
    <s v="Nontaxable"/>
    <s v="Calculated"/>
    <n v="0"/>
    <s v="N"/>
    <n v="4842.58"/>
  </r>
  <r>
    <m/>
    <m/>
    <m/>
    <m/>
    <m/>
    <m/>
    <d v="2026-09-30T00:00:00"/>
    <s v="00"/>
    <m/>
    <x v="3"/>
    <x v="3"/>
    <n v="11.15"/>
    <s v="After-Tax"/>
    <s v="Calculated"/>
    <n v="0"/>
    <s v="N"/>
    <n v="4222.5"/>
  </r>
  <r>
    <m/>
    <m/>
    <m/>
    <m/>
    <m/>
    <m/>
    <d v="2026-09-30T00:00:00"/>
    <s v="00"/>
    <m/>
    <x v="0"/>
    <x v="0"/>
    <n v="22.93"/>
    <s v="After-Tax"/>
    <s v="Calculated"/>
    <n v="0"/>
    <s v="N"/>
    <n v="4222.5"/>
  </r>
  <r>
    <m/>
    <m/>
    <m/>
    <m/>
    <m/>
    <m/>
    <d v="2026-09-30T00:00:00"/>
    <s v="00"/>
    <m/>
    <x v="2"/>
    <x v="2"/>
    <n v="11.15"/>
    <s v="After-Tax"/>
    <s v="Calculated"/>
    <n v="0"/>
    <s v="N"/>
    <n v="4222.5"/>
  </r>
  <r>
    <m/>
    <m/>
    <m/>
    <m/>
    <m/>
    <m/>
    <d v="2026-09-30T00:00:00"/>
    <s v="00"/>
    <m/>
    <x v="5"/>
    <x v="5"/>
    <n v="16.54"/>
    <s v="Nontaxable"/>
    <s v="Calculated"/>
    <n v="0"/>
    <s v="N"/>
    <n v="4222.5"/>
  </r>
  <r>
    <m/>
    <m/>
    <m/>
    <m/>
    <m/>
    <m/>
    <d v="2026-09-30T00:00:00"/>
    <s v="00"/>
    <m/>
    <x v="7"/>
    <x v="7"/>
    <n v="11.15"/>
    <s v="Nontaxable"/>
    <s v="Calculated"/>
    <n v="0"/>
    <s v="N"/>
    <n v="4222.5"/>
  </r>
  <r>
    <m/>
    <m/>
    <m/>
    <m/>
    <m/>
    <m/>
    <d v="2026-09-30T00:00:00"/>
    <s v="00"/>
    <m/>
    <x v="6"/>
    <x v="6"/>
    <n v="13.64"/>
    <s v="Nontaxable"/>
    <s v="Calculated"/>
    <n v="0"/>
    <s v="N"/>
    <n v="4222.5"/>
  </r>
  <r>
    <m/>
    <m/>
    <m/>
    <m/>
    <m/>
    <m/>
    <d v="2026-09-30T00:00:00"/>
    <s v="10"/>
    <s v="U"/>
    <x v="8"/>
    <x v="8"/>
    <n v="72.5"/>
    <s v="Before-Tax"/>
    <s v="Calculated"/>
    <n v="0"/>
    <s v="N"/>
    <n v="4222.5"/>
  </r>
  <r>
    <m/>
    <m/>
    <m/>
    <m/>
    <m/>
    <m/>
    <d v="2026-09-30T00:00:00"/>
    <s v="49"/>
    <s v="SAV02"/>
    <x v="11"/>
    <x v="11"/>
    <n v="126.68"/>
    <s v="Before-Tax"/>
    <s v="Calculated"/>
    <n v="0"/>
    <s v="N"/>
    <n v="4222.5"/>
  </r>
  <r>
    <m/>
    <m/>
    <m/>
    <m/>
    <m/>
    <m/>
    <d v="2026-09-30T00:00:00"/>
    <s v="7Z"/>
    <s v="PER2"/>
    <x v="15"/>
    <x v="15"/>
    <n v="227.17"/>
    <s v="Before-Tax"/>
    <s v="Calculated"/>
    <n v="0"/>
    <s v="N"/>
    <n v="4222.5"/>
  </r>
  <r>
    <m/>
    <m/>
    <m/>
    <m/>
    <m/>
    <m/>
    <d v="2026-09-30T00:00:00"/>
    <s v="7Z"/>
    <s v="PER2"/>
    <x v="15"/>
    <x v="15"/>
    <n v="235.62"/>
    <s v="Nontaxable"/>
    <s v="Calculated"/>
    <n v="0"/>
    <s v="N"/>
    <n v="4222.5"/>
  </r>
  <r>
    <m/>
    <m/>
    <m/>
    <m/>
    <m/>
    <m/>
    <d v="2026-09-30T00:00:00"/>
    <s v="00"/>
    <m/>
    <x v="0"/>
    <x v="0"/>
    <n v="48.4"/>
    <s v="After-Tax"/>
    <s v="Calculated"/>
    <n v="0"/>
    <s v="N"/>
    <n v="8912.89"/>
  </r>
  <r>
    <m/>
    <m/>
    <m/>
    <m/>
    <m/>
    <m/>
    <d v="2026-09-30T00:00:00"/>
    <s v="00"/>
    <m/>
    <x v="2"/>
    <x v="2"/>
    <n v="11.15"/>
    <s v="After-Tax"/>
    <s v="Calculated"/>
    <n v="0"/>
    <s v="N"/>
    <n v="8912.89"/>
  </r>
  <r>
    <m/>
    <m/>
    <m/>
    <m/>
    <m/>
    <m/>
    <d v="2026-09-30T00:00:00"/>
    <s v="00"/>
    <m/>
    <x v="3"/>
    <x v="3"/>
    <n v="23.53"/>
    <s v="After-Tax"/>
    <s v="Calculated"/>
    <n v="0"/>
    <s v="N"/>
    <n v="8912.89"/>
  </r>
  <r>
    <m/>
    <m/>
    <m/>
    <m/>
    <m/>
    <m/>
    <d v="2026-09-30T00:00:00"/>
    <s v="00"/>
    <m/>
    <x v="13"/>
    <x v="13"/>
    <n v="21.15"/>
    <s v="After-Tax"/>
    <s v="Calculated"/>
    <n v="0"/>
    <s v="N"/>
    <n v="8912.89"/>
  </r>
  <r>
    <m/>
    <m/>
    <m/>
    <m/>
    <m/>
    <m/>
    <d v="2026-09-30T00:00:00"/>
    <s v="00"/>
    <m/>
    <x v="1"/>
    <x v="1"/>
    <n v="60.67"/>
    <s v="After-Tax"/>
    <s v="Calculated"/>
    <n v="0"/>
    <s v="N"/>
    <n v="8912.89"/>
  </r>
  <r>
    <m/>
    <m/>
    <m/>
    <m/>
    <m/>
    <m/>
    <d v="2026-09-30T00:00:00"/>
    <s v="00"/>
    <m/>
    <x v="5"/>
    <x v="5"/>
    <n v="16.54"/>
    <s v="Nontaxable"/>
    <s v="Calculated"/>
    <n v="0"/>
    <s v="N"/>
    <n v="8912.89"/>
  </r>
  <r>
    <m/>
    <m/>
    <m/>
    <m/>
    <m/>
    <m/>
    <d v="2026-09-30T00:00:00"/>
    <s v="00"/>
    <m/>
    <x v="4"/>
    <x v="4"/>
    <n v="-41.91"/>
    <s v="Nontaxable"/>
    <s v="Calculated"/>
    <n v="0"/>
    <s v="N"/>
    <n v="8912.89"/>
  </r>
  <r>
    <m/>
    <m/>
    <m/>
    <m/>
    <m/>
    <m/>
    <d v="2026-09-30T00:00:00"/>
    <s v="00"/>
    <m/>
    <x v="6"/>
    <x v="6"/>
    <n v="28.79"/>
    <s v="Nontaxable"/>
    <s v="Calculated"/>
    <n v="0"/>
    <s v="N"/>
    <n v="8912.89"/>
  </r>
  <r>
    <m/>
    <m/>
    <m/>
    <m/>
    <m/>
    <m/>
    <d v="2026-09-30T00:00:00"/>
    <s v="00"/>
    <m/>
    <x v="7"/>
    <x v="7"/>
    <n v="11.15"/>
    <s v="Nontaxable"/>
    <s v="Calculated"/>
    <n v="0"/>
    <s v="N"/>
    <n v="8912.89"/>
  </r>
  <r>
    <m/>
    <m/>
    <m/>
    <m/>
    <m/>
    <m/>
    <d v="2026-09-30T00:00:00"/>
    <s v="10"/>
    <s v="CV"/>
    <x v="37"/>
    <x v="37"/>
    <n v="131.5"/>
    <s v="Before-Tax"/>
    <s v="Calculated"/>
    <n v="0"/>
    <s v="N"/>
    <n v="8912.89"/>
  </r>
  <r>
    <m/>
    <m/>
    <m/>
    <m/>
    <m/>
    <m/>
    <d v="2026-09-30T00:00:00"/>
    <s v="7X"/>
    <s v="SBRP3"/>
    <x v="10"/>
    <x v="10"/>
    <n v="891.29"/>
    <s v="Before-Tax"/>
    <s v="Calculated"/>
    <n v="0"/>
    <s v="N"/>
    <n v="8912.89"/>
  </r>
  <r>
    <m/>
    <m/>
    <m/>
    <m/>
    <m/>
    <m/>
    <d v="2026-09-30T00:00:00"/>
    <s v="7X"/>
    <s v="SBRP3"/>
    <x v="10"/>
    <x v="10"/>
    <n v="891.29"/>
    <s v="Nontaxable"/>
    <s v="Calculated"/>
    <n v="0"/>
    <s v="N"/>
    <n v="8912.89"/>
  </r>
  <r>
    <m/>
    <m/>
    <m/>
    <m/>
    <m/>
    <m/>
    <d v="2026-09-30T00:00:00"/>
    <s v="00"/>
    <m/>
    <x v="0"/>
    <x v="0"/>
    <n v="2.98"/>
    <s v="After-Tax"/>
    <s v="Calculated"/>
    <n v="0"/>
    <s v="N"/>
    <n v="549.36"/>
  </r>
  <r>
    <m/>
    <m/>
    <m/>
    <m/>
    <m/>
    <m/>
    <d v="2026-09-30T00:00:00"/>
    <s v="00"/>
    <m/>
    <x v="2"/>
    <x v="2"/>
    <n v="4.46"/>
    <s v="After-Tax"/>
    <s v="Calculated"/>
    <n v="0"/>
    <s v="N"/>
    <n v="549.36"/>
  </r>
  <r>
    <m/>
    <m/>
    <m/>
    <m/>
    <m/>
    <m/>
    <d v="2026-09-30T00:00:00"/>
    <s v="00"/>
    <m/>
    <x v="3"/>
    <x v="3"/>
    <n v="1.45"/>
    <s v="After-Tax"/>
    <s v="Calculated"/>
    <n v="0"/>
    <s v="N"/>
    <n v="549.36"/>
  </r>
  <r>
    <m/>
    <m/>
    <m/>
    <m/>
    <m/>
    <m/>
    <d v="2026-09-30T00:00:00"/>
    <s v="00"/>
    <m/>
    <x v="7"/>
    <x v="7"/>
    <n v="4.46"/>
    <s v="Nontaxable"/>
    <s v="Calculated"/>
    <n v="0"/>
    <s v="N"/>
    <n v="549.36"/>
  </r>
  <r>
    <m/>
    <m/>
    <m/>
    <m/>
    <m/>
    <m/>
    <d v="2026-09-30T00:00:00"/>
    <s v="00"/>
    <m/>
    <x v="6"/>
    <x v="6"/>
    <n v="1.77"/>
    <s v="Nontaxable"/>
    <s v="Calculated"/>
    <n v="0"/>
    <s v="N"/>
    <n v="549.36"/>
  </r>
  <r>
    <m/>
    <m/>
    <m/>
    <m/>
    <m/>
    <m/>
    <d v="2026-09-30T00:00:00"/>
    <s v="00"/>
    <m/>
    <x v="5"/>
    <x v="5"/>
    <n v="6.62"/>
    <s v="Nontaxable"/>
    <s v="Calculated"/>
    <n v="0"/>
    <s v="N"/>
    <n v="549.36"/>
  </r>
  <r>
    <m/>
    <m/>
    <m/>
    <m/>
    <m/>
    <m/>
    <d v="2026-09-30T00:00:00"/>
    <s v="00"/>
    <m/>
    <x v="13"/>
    <x v="13"/>
    <n v="0.86"/>
    <s v="After-Tax"/>
    <s v="Calculated"/>
    <n v="0"/>
    <s v="N"/>
    <n v="3694.5"/>
  </r>
  <r>
    <m/>
    <m/>
    <m/>
    <m/>
    <m/>
    <m/>
    <d v="2026-09-30T00:00:00"/>
    <s v="00"/>
    <m/>
    <x v="3"/>
    <x v="3"/>
    <n v="9.75"/>
    <s v="After-Tax"/>
    <s v="Calculated"/>
    <n v="0"/>
    <s v="N"/>
    <n v="3694.5"/>
  </r>
  <r>
    <m/>
    <m/>
    <m/>
    <m/>
    <m/>
    <m/>
    <d v="2026-09-30T00:00:00"/>
    <s v="00"/>
    <m/>
    <x v="0"/>
    <x v="0"/>
    <n v="20.059999999999999"/>
    <s v="After-Tax"/>
    <s v="Calculated"/>
    <n v="0"/>
    <s v="N"/>
    <n v="3694.5"/>
  </r>
  <r>
    <m/>
    <m/>
    <m/>
    <m/>
    <m/>
    <m/>
    <d v="2026-09-30T00:00:00"/>
    <s v="00"/>
    <m/>
    <x v="2"/>
    <x v="2"/>
    <n v="11.15"/>
    <s v="After-Tax"/>
    <s v="Calculated"/>
    <n v="0"/>
    <s v="N"/>
    <n v="3694.5"/>
  </r>
  <r>
    <m/>
    <m/>
    <m/>
    <m/>
    <m/>
    <m/>
    <d v="2026-09-30T00:00:00"/>
    <s v="00"/>
    <m/>
    <x v="17"/>
    <x v="17"/>
    <n v="39.770000000000003"/>
    <s v="After-Tax"/>
    <s v="Calculated"/>
    <n v="0"/>
    <s v="N"/>
    <n v="3694.5"/>
  </r>
  <r>
    <m/>
    <m/>
    <m/>
    <m/>
    <m/>
    <m/>
    <d v="2026-09-30T00:00:00"/>
    <s v="00"/>
    <m/>
    <x v="5"/>
    <x v="5"/>
    <n v="16.54"/>
    <s v="Nontaxable"/>
    <s v="Calculated"/>
    <n v="0"/>
    <s v="N"/>
    <n v="3694.5"/>
  </r>
  <r>
    <m/>
    <m/>
    <m/>
    <m/>
    <m/>
    <m/>
    <d v="2026-09-30T00:00:00"/>
    <s v="00"/>
    <m/>
    <x v="6"/>
    <x v="6"/>
    <n v="11.93"/>
    <s v="Nontaxable"/>
    <s v="Calculated"/>
    <n v="0"/>
    <s v="N"/>
    <n v="3694.5"/>
  </r>
  <r>
    <m/>
    <m/>
    <m/>
    <m/>
    <m/>
    <m/>
    <d v="2026-09-30T00:00:00"/>
    <s v="00"/>
    <m/>
    <x v="7"/>
    <x v="7"/>
    <n v="11.15"/>
    <s v="Nontaxable"/>
    <s v="Calculated"/>
    <n v="0"/>
    <s v="N"/>
    <n v="3694.5"/>
  </r>
  <r>
    <m/>
    <m/>
    <m/>
    <m/>
    <m/>
    <m/>
    <d v="2026-09-30T00:00:00"/>
    <s v="10"/>
    <s v="U"/>
    <x v="8"/>
    <x v="8"/>
    <n v="127"/>
    <s v="Before-Tax"/>
    <s v="Calculated"/>
    <n v="0"/>
    <s v="N"/>
    <n v="3694.5"/>
  </r>
  <r>
    <m/>
    <m/>
    <m/>
    <m/>
    <m/>
    <m/>
    <d v="2026-09-30T00:00:00"/>
    <s v="60"/>
    <s v="FSA01"/>
    <x v="14"/>
    <x v="14"/>
    <n v="91.67"/>
    <s v="Before-Tax"/>
    <s v="Calculated"/>
    <n v="0"/>
    <s v="N"/>
    <n v="3694.5"/>
  </r>
  <r>
    <m/>
    <m/>
    <m/>
    <m/>
    <m/>
    <m/>
    <d v="2026-09-30T00:00:00"/>
    <s v="7Z"/>
    <s v="PER2"/>
    <x v="15"/>
    <x v="15"/>
    <n v="198.76"/>
    <s v="Before-Tax"/>
    <s v="Calculated"/>
    <n v="0"/>
    <s v="N"/>
    <n v="3694.5"/>
  </r>
  <r>
    <m/>
    <m/>
    <m/>
    <m/>
    <m/>
    <m/>
    <d v="2026-09-30T00:00:00"/>
    <s v="7Z"/>
    <s v="PER2"/>
    <x v="15"/>
    <x v="15"/>
    <n v="206.15"/>
    <s v="Nontaxable"/>
    <s v="Calculated"/>
    <n v="0"/>
    <s v="N"/>
    <n v="3694.5"/>
  </r>
  <r>
    <m/>
    <m/>
    <m/>
    <m/>
    <m/>
    <m/>
    <d v="2026-09-30T00:00:00"/>
    <s v="00"/>
    <m/>
    <x v="3"/>
    <x v="3"/>
    <n v="11.18"/>
    <s v="After-Tax"/>
    <s v="Calculated"/>
    <n v="0"/>
    <s v="N"/>
    <n v="4234.37"/>
  </r>
  <r>
    <m/>
    <m/>
    <m/>
    <m/>
    <m/>
    <m/>
    <d v="2026-09-30T00:00:00"/>
    <s v="00"/>
    <m/>
    <x v="0"/>
    <x v="0"/>
    <n v="22.99"/>
    <s v="After-Tax"/>
    <s v="Calculated"/>
    <n v="0"/>
    <s v="N"/>
    <n v="4234.37"/>
  </r>
  <r>
    <m/>
    <m/>
    <m/>
    <m/>
    <m/>
    <m/>
    <d v="2026-09-30T00:00:00"/>
    <s v="00"/>
    <m/>
    <x v="1"/>
    <x v="1"/>
    <n v="57.42"/>
    <s v="After-Tax"/>
    <s v="Calculated"/>
    <n v="0"/>
    <s v="N"/>
    <n v="4234.37"/>
  </r>
  <r>
    <m/>
    <m/>
    <m/>
    <m/>
    <m/>
    <m/>
    <d v="2026-09-30T00:00:00"/>
    <s v="00"/>
    <m/>
    <x v="2"/>
    <x v="2"/>
    <n v="11.15"/>
    <s v="After-Tax"/>
    <s v="Calculated"/>
    <n v="0"/>
    <s v="N"/>
    <n v="4234.37"/>
  </r>
  <r>
    <m/>
    <m/>
    <m/>
    <m/>
    <m/>
    <m/>
    <d v="2026-09-30T00:00:00"/>
    <s v="00"/>
    <m/>
    <x v="4"/>
    <x v="4"/>
    <n v="5.5"/>
    <s v="Nontaxable"/>
    <s v="Calculated"/>
    <n v="0"/>
    <s v="N"/>
    <n v="4234.37"/>
  </r>
  <r>
    <m/>
    <m/>
    <m/>
    <m/>
    <m/>
    <m/>
    <d v="2026-09-30T00:00:00"/>
    <s v="00"/>
    <m/>
    <x v="5"/>
    <x v="5"/>
    <n v="16.54"/>
    <s v="Nontaxable"/>
    <s v="Calculated"/>
    <n v="0"/>
    <s v="N"/>
    <n v="4234.37"/>
  </r>
  <r>
    <m/>
    <m/>
    <m/>
    <m/>
    <m/>
    <m/>
    <d v="2026-09-30T00:00:00"/>
    <s v="00"/>
    <m/>
    <x v="7"/>
    <x v="7"/>
    <n v="11.15"/>
    <s v="Nontaxable"/>
    <s v="Calculated"/>
    <n v="0"/>
    <s v="N"/>
    <n v="4234.37"/>
  </r>
  <r>
    <m/>
    <m/>
    <m/>
    <m/>
    <m/>
    <m/>
    <d v="2026-09-30T00:00:00"/>
    <s v="00"/>
    <m/>
    <x v="6"/>
    <x v="6"/>
    <n v="13.68"/>
    <s v="Nontaxable"/>
    <s v="Calculated"/>
    <n v="0"/>
    <s v="N"/>
    <n v="4234.37"/>
  </r>
  <r>
    <m/>
    <m/>
    <m/>
    <m/>
    <m/>
    <m/>
    <d v="2026-09-30T00:00:00"/>
    <s v="10"/>
    <s v="C"/>
    <x v="27"/>
    <x v="27"/>
    <n v="123.5"/>
    <s v="Before-Tax"/>
    <s v="Calculated"/>
    <n v="0"/>
    <s v="N"/>
    <n v="4234.37"/>
  </r>
  <r>
    <m/>
    <m/>
    <m/>
    <m/>
    <m/>
    <m/>
    <d v="2026-09-30T00:00:00"/>
    <s v="31"/>
    <s v="OLTD03"/>
    <x v="9"/>
    <x v="9"/>
    <n v="20.260000000000002"/>
    <s v="After-Tax"/>
    <s v="Calculated"/>
    <n v="0"/>
    <s v="N"/>
    <n v="4234.37"/>
  </r>
  <r>
    <m/>
    <m/>
    <m/>
    <m/>
    <m/>
    <m/>
    <d v="2026-09-30T00:00:00"/>
    <s v="7X"/>
    <s v="SBRP3"/>
    <x v="10"/>
    <x v="10"/>
    <n v="423.44"/>
    <s v="Before-Tax"/>
    <s v="Calculated"/>
    <n v="0"/>
    <s v="N"/>
    <n v="4234.37"/>
  </r>
  <r>
    <m/>
    <m/>
    <m/>
    <m/>
    <m/>
    <m/>
    <d v="2026-09-30T00:00:00"/>
    <s v="7X"/>
    <s v="SBRP3"/>
    <x v="10"/>
    <x v="10"/>
    <n v="423.44"/>
    <s v="Nontaxable"/>
    <s v="Calculated"/>
    <n v="0"/>
    <s v="N"/>
    <n v="4234.37"/>
  </r>
  <r>
    <m/>
    <m/>
    <m/>
    <m/>
    <m/>
    <m/>
    <d v="2026-09-30T00:00:00"/>
    <s v="00"/>
    <m/>
    <x v="0"/>
    <x v="0"/>
    <n v="57.98"/>
    <s v="After-Tax"/>
    <s v="Calculated"/>
    <n v="0"/>
    <s v="N"/>
    <n v="10678.45"/>
  </r>
  <r>
    <m/>
    <m/>
    <m/>
    <m/>
    <m/>
    <m/>
    <d v="2026-09-30T00:00:00"/>
    <s v="00"/>
    <m/>
    <x v="1"/>
    <x v="1"/>
    <n v="60.67"/>
    <s v="After-Tax"/>
    <s v="Calculated"/>
    <n v="0"/>
    <s v="N"/>
    <n v="10678.45"/>
  </r>
  <r>
    <m/>
    <m/>
    <m/>
    <m/>
    <m/>
    <m/>
    <d v="2026-09-30T00:00:00"/>
    <s v="00"/>
    <m/>
    <x v="3"/>
    <x v="3"/>
    <n v="28.19"/>
    <s v="After-Tax"/>
    <s v="Calculated"/>
    <n v="0"/>
    <s v="N"/>
    <n v="10678.45"/>
  </r>
  <r>
    <m/>
    <m/>
    <m/>
    <m/>
    <m/>
    <m/>
    <d v="2026-09-30T00:00:00"/>
    <s v="00"/>
    <m/>
    <x v="2"/>
    <x v="2"/>
    <n v="11.15"/>
    <s v="After-Tax"/>
    <s v="Calculated"/>
    <n v="0"/>
    <s v="N"/>
    <n v="10678.45"/>
  </r>
  <r>
    <m/>
    <m/>
    <m/>
    <m/>
    <m/>
    <m/>
    <d v="2026-09-30T00:00:00"/>
    <s v="00"/>
    <m/>
    <x v="6"/>
    <x v="6"/>
    <n v="34.49"/>
    <s v="Nontaxable"/>
    <s v="Calculated"/>
    <n v="0"/>
    <s v="N"/>
    <n v="10678.45"/>
  </r>
  <r>
    <m/>
    <m/>
    <m/>
    <m/>
    <m/>
    <m/>
    <d v="2026-09-30T00:00:00"/>
    <s v="00"/>
    <m/>
    <x v="5"/>
    <x v="5"/>
    <n v="16.54"/>
    <s v="Nontaxable"/>
    <s v="Calculated"/>
    <n v="0"/>
    <s v="N"/>
    <n v="10678.45"/>
  </r>
  <r>
    <m/>
    <m/>
    <m/>
    <m/>
    <m/>
    <m/>
    <d v="2026-09-30T00:00:00"/>
    <s v="00"/>
    <m/>
    <x v="4"/>
    <x v="4"/>
    <n v="13.88"/>
    <s v="Nontaxable"/>
    <s v="Calculated"/>
    <n v="0"/>
    <s v="N"/>
    <n v="10678.45"/>
  </r>
  <r>
    <m/>
    <m/>
    <m/>
    <m/>
    <m/>
    <m/>
    <d v="2026-09-30T00:00:00"/>
    <s v="00"/>
    <m/>
    <x v="7"/>
    <x v="7"/>
    <n v="11.15"/>
    <s v="Nontaxable"/>
    <s v="Calculated"/>
    <n v="0"/>
    <s v="N"/>
    <n v="10678.45"/>
  </r>
  <r>
    <m/>
    <m/>
    <m/>
    <m/>
    <m/>
    <m/>
    <d v="2026-09-30T00:00:00"/>
    <s v="10"/>
    <s v="CH"/>
    <x v="32"/>
    <x v="32"/>
    <n v="12.5"/>
    <s v="Before-Tax"/>
    <s v="Calculated"/>
    <n v="0"/>
    <s v="N"/>
    <n v="10678.45"/>
  </r>
  <r>
    <m/>
    <m/>
    <m/>
    <m/>
    <m/>
    <m/>
    <d v="2026-09-30T00:00:00"/>
    <s v="31"/>
    <s v="OLTD03"/>
    <x v="9"/>
    <x v="9"/>
    <n v="21.7"/>
    <s v="After-Tax"/>
    <s v="Calculated"/>
    <n v="0"/>
    <s v="N"/>
    <n v="10678.45"/>
  </r>
  <r>
    <m/>
    <m/>
    <m/>
    <m/>
    <m/>
    <m/>
    <d v="2026-09-30T00:00:00"/>
    <s v="7X"/>
    <s v="SBRP2"/>
    <x v="10"/>
    <x v="10"/>
    <n v="800.88"/>
    <s v="Before-Tax"/>
    <s v="Calculated"/>
    <n v="0"/>
    <s v="N"/>
    <n v="10678.45"/>
  </r>
  <r>
    <m/>
    <m/>
    <m/>
    <m/>
    <m/>
    <m/>
    <d v="2026-09-30T00:00:00"/>
    <s v="7X"/>
    <s v="SBRP2"/>
    <x v="10"/>
    <x v="10"/>
    <n v="800.88"/>
    <s v="Nontaxable"/>
    <s v="Calculated"/>
    <n v="0"/>
    <s v="N"/>
    <n v="10678.45"/>
  </r>
  <r>
    <m/>
    <m/>
    <m/>
    <m/>
    <m/>
    <m/>
    <d v="2026-09-30T00:00:00"/>
    <s v="00"/>
    <m/>
    <x v="2"/>
    <x v="2"/>
    <n v="12.26"/>
    <s v="After-Tax"/>
    <s v="Calculated"/>
    <n v="0"/>
    <s v="N"/>
    <n v="2001.12"/>
  </r>
  <r>
    <m/>
    <m/>
    <m/>
    <m/>
    <m/>
    <m/>
    <d v="2026-09-30T00:00:00"/>
    <s v="00"/>
    <m/>
    <x v="0"/>
    <x v="0"/>
    <n v="10.87"/>
    <s v="After-Tax"/>
    <s v="Calculated"/>
    <n v="0"/>
    <s v="N"/>
    <n v="2001.12"/>
  </r>
  <r>
    <m/>
    <m/>
    <m/>
    <m/>
    <m/>
    <m/>
    <d v="2026-09-30T00:00:00"/>
    <s v="00"/>
    <m/>
    <x v="3"/>
    <x v="3"/>
    <n v="5.28"/>
    <s v="After-Tax"/>
    <s v="Calculated"/>
    <n v="0"/>
    <s v="N"/>
    <n v="2001.12"/>
  </r>
  <r>
    <m/>
    <m/>
    <m/>
    <m/>
    <m/>
    <m/>
    <d v="2026-09-30T00:00:00"/>
    <s v="00"/>
    <m/>
    <x v="42"/>
    <x v="42"/>
    <n v="100"/>
    <s v="Before-Tax"/>
    <s v="Calculated"/>
    <n v="0"/>
    <s v="N"/>
    <n v="2001.12"/>
  </r>
  <r>
    <m/>
    <m/>
    <m/>
    <m/>
    <m/>
    <m/>
    <d v="2026-09-30T00:00:00"/>
    <s v="00"/>
    <m/>
    <x v="5"/>
    <x v="5"/>
    <n v="18.18"/>
    <s v="Nontaxable"/>
    <s v="Calculated"/>
    <n v="0"/>
    <s v="N"/>
    <n v="2001.12"/>
  </r>
  <r>
    <m/>
    <m/>
    <m/>
    <m/>
    <m/>
    <m/>
    <d v="2026-09-30T00:00:00"/>
    <s v="00"/>
    <m/>
    <x v="6"/>
    <x v="6"/>
    <n v="6.46"/>
    <s v="Nontaxable"/>
    <s v="Calculated"/>
    <n v="0"/>
    <s v="N"/>
    <n v="2001.12"/>
  </r>
  <r>
    <m/>
    <m/>
    <m/>
    <m/>
    <m/>
    <m/>
    <d v="2026-09-30T00:00:00"/>
    <s v="00"/>
    <m/>
    <x v="7"/>
    <x v="7"/>
    <n v="12.26"/>
    <s v="Nontaxable"/>
    <s v="Calculated"/>
    <n v="0"/>
    <s v="N"/>
    <n v="2001.12"/>
  </r>
  <r>
    <m/>
    <m/>
    <m/>
    <m/>
    <m/>
    <m/>
    <d v="2026-09-30T00:00:00"/>
    <s v="7Z"/>
    <s v="PER2"/>
    <x v="15"/>
    <x v="15"/>
    <n v="107.66"/>
    <s v="Before-Tax"/>
    <s v="Calculated"/>
    <n v="0"/>
    <s v="N"/>
    <n v="2001.12"/>
  </r>
  <r>
    <m/>
    <m/>
    <m/>
    <m/>
    <m/>
    <m/>
    <d v="2026-09-30T00:00:00"/>
    <s v="7Z"/>
    <s v="PER2"/>
    <x v="15"/>
    <x v="15"/>
    <n v="111.66"/>
    <s v="Nontaxable"/>
    <s v="Calculated"/>
    <n v="0"/>
    <s v="N"/>
    <n v="2001.12"/>
  </r>
  <r>
    <m/>
    <m/>
    <m/>
    <m/>
    <m/>
    <m/>
    <d v="2026-09-30T00:00:00"/>
    <s v="00"/>
    <m/>
    <x v="0"/>
    <x v="0"/>
    <n v="5"/>
    <s v="After-Tax"/>
    <s v="Calculated"/>
    <n v="0"/>
    <s v="N"/>
    <n v="921.3"/>
  </r>
  <r>
    <m/>
    <m/>
    <m/>
    <m/>
    <m/>
    <m/>
    <d v="2026-09-30T00:00:00"/>
    <s v="00"/>
    <m/>
    <x v="2"/>
    <x v="2"/>
    <n v="2.09"/>
    <s v="After-Tax"/>
    <s v="Calculated"/>
    <n v="0"/>
    <s v="N"/>
    <n v="921.3"/>
  </r>
  <r>
    <m/>
    <m/>
    <m/>
    <m/>
    <m/>
    <m/>
    <d v="2026-09-30T00:00:00"/>
    <s v="00"/>
    <m/>
    <x v="3"/>
    <x v="3"/>
    <n v="2.4300000000000002"/>
    <s v="After-Tax"/>
    <s v="Calculated"/>
    <n v="0"/>
    <s v="N"/>
    <n v="921.3"/>
  </r>
  <r>
    <m/>
    <m/>
    <m/>
    <m/>
    <m/>
    <m/>
    <d v="2026-09-30T00:00:00"/>
    <s v="00"/>
    <m/>
    <x v="6"/>
    <x v="6"/>
    <n v="2.98"/>
    <s v="Nontaxable"/>
    <s v="Calculated"/>
    <n v="0"/>
    <s v="N"/>
    <n v="921.3"/>
  </r>
  <r>
    <m/>
    <m/>
    <m/>
    <m/>
    <m/>
    <m/>
    <d v="2026-09-30T00:00:00"/>
    <s v="00"/>
    <m/>
    <x v="5"/>
    <x v="5"/>
    <n v="3.1"/>
    <s v="Nontaxable"/>
    <s v="Calculated"/>
    <n v="0"/>
    <s v="N"/>
    <n v="921.3"/>
  </r>
  <r>
    <m/>
    <m/>
    <m/>
    <m/>
    <m/>
    <m/>
    <d v="2026-09-30T00:00:00"/>
    <s v="00"/>
    <m/>
    <x v="7"/>
    <x v="7"/>
    <n v="2.09"/>
    <s v="Nontaxable"/>
    <s v="Calculated"/>
    <n v="0"/>
    <s v="N"/>
    <n v="921.3"/>
  </r>
  <r>
    <m/>
    <m/>
    <m/>
    <m/>
    <m/>
    <m/>
    <d v="2026-09-30T00:00:00"/>
    <s v="00"/>
    <m/>
    <x v="3"/>
    <x v="3"/>
    <n v="8.3800000000000008"/>
    <s v="After-Tax"/>
    <s v="Calculated"/>
    <n v="0"/>
    <s v="N"/>
    <n v="3174.02"/>
  </r>
  <r>
    <m/>
    <m/>
    <m/>
    <m/>
    <m/>
    <m/>
    <d v="2026-09-30T00:00:00"/>
    <s v="00"/>
    <m/>
    <x v="17"/>
    <x v="17"/>
    <n v="39.770000000000003"/>
    <s v="After-Tax"/>
    <s v="Calculated"/>
    <n v="0"/>
    <s v="N"/>
    <n v="3174.02"/>
  </r>
  <r>
    <m/>
    <m/>
    <m/>
    <m/>
    <m/>
    <m/>
    <d v="2026-09-30T00:00:00"/>
    <s v="00"/>
    <m/>
    <x v="0"/>
    <x v="0"/>
    <n v="17.23"/>
    <s v="After-Tax"/>
    <s v="Calculated"/>
    <n v="0"/>
    <s v="N"/>
    <n v="3174.02"/>
  </r>
  <r>
    <m/>
    <m/>
    <m/>
    <m/>
    <m/>
    <m/>
    <d v="2026-09-30T00:00:00"/>
    <s v="00"/>
    <m/>
    <x v="2"/>
    <x v="2"/>
    <n v="11.15"/>
    <s v="After-Tax"/>
    <s v="Calculated"/>
    <n v="0"/>
    <s v="N"/>
    <n v="3174.02"/>
  </r>
  <r>
    <m/>
    <m/>
    <m/>
    <m/>
    <m/>
    <m/>
    <d v="2026-09-30T00:00:00"/>
    <s v="00"/>
    <m/>
    <x v="6"/>
    <x v="6"/>
    <n v="10.25"/>
    <s v="Nontaxable"/>
    <s v="Calculated"/>
    <n v="0"/>
    <s v="N"/>
    <n v="3174.02"/>
  </r>
  <r>
    <m/>
    <m/>
    <m/>
    <m/>
    <m/>
    <m/>
    <d v="2026-09-30T00:00:00"/>
    <s v="00"/>
    <m/>
    <x v="5"/>
    <x v="5"/>
    <n v="16.54"/>
    <s v="Nontaxable"/>
    <s v="Calculated"/>
    <n v="0"/>
    <s v="N"/>
    <n v="3174.02"/>
  </r>
  <r>
    <m/>
    <m/>
    <m/>
    <m/>
    <m/>
    <m/>
    <d v="2026-09-30T00:00:00"/>
    <s v="00"/>
    <m/>
    <x v="7"/>
    <x v="7"/>
    <n v="11.15"/>
    <s v="Nontaxable"/>
    <s v="Calculated"/>
    <n v="0"/>
    <s v="N"/>
    <n v="3174.02"/>
  </r>
  <r>
    <m/>
    <m/>
    <m/>
    <m/>
    <m/>
    <m/>
    <d v="2026-09-30T00:00:00"/>
    <s v="10"/>
    <s v="U"/>
    <x v="8"/>
    <x v="8"/>
    <n v="72.5"/>
    <s v="Before-Tax"/>
    <s v="Calculated"/>
    <n v="0"/>
    <s v="N"/>
    <n v="3174.02"/>
  </r>
  <r>
    <m/>
    <m/>
    <m/>
    <m/>
    <m/>
    <m/>
    <d v="2026-09-30T00:00:00"/>
    <s v="31"/>
    <s v="OLTD11"/>
    <x v="9"/>
    <x v="9"/>
    <n v="13.62"/>
    <s v="After-Tax"/>
    <s v="Calculated"/>
    <n v="0"/>
    <s v="N"/>
    <n v="3174.02"/>
  </r>
  <r>
    <m/>
    <m/>
    <m/>
    <m/>
    <m/>
    <m/>
    <d v="2026-09-30T00:00:00"/>
    <s v="49"/>
    <s v="SAV02"/>
    <x v="11"/>
    <x v="11"/>
    <n v="95.22"/>
    <s v="Before-Tax"/>
    <s v="Calculated"/>
    <n v="0"/>
    <s v="N"/>
    <n v="3174.02"/>
  </r>
  <r>
    <m/>
    <m/>
    <m/>
    <m/>
    <m/>
    <m/>
    <d v="2026-09-30T00:00:00"/>
    <s v="60"/>
    <s v="FSA01"/>
    <x v="14"/>
    <x v="14"/>
    <n v="87.5"/>
    <s v="Before-Tax"/>
    <s v="Calculated"/>
    <n v="0"/>
    <s v="N"/>
    <n v="3174.02"/>
  </r>
  <r>
    <m/>
    <m/>
    <m/>
    <m/>
    <m/>
    <m/>
    <d v="2026-09-30T00:00:00"/>
    <s v="7Z"/>
    <s v="PER2"/>
    <x v="15"/>
    <x v="15"/>
    <n v="170.76"/>
    <s v="Before-Tax"/>
    <s v="Calculated"/>
    <n v="0"/>
    <s v="N"/>
    <n v="3174.02"/>
  </r>
  <r>
    <m/>
    <m/>
    <m/>
    <m/>
    <m/>
    <m/>
    <d v="2026-09-30T00:00:00"/>
    <s v="7Z"/>
    <s v="PER2"/>
    <x v="15"/>
    <x v="15"/>
    <n v="177.11"/>
    <s v="Nontaxable"/>
    <s v="Calculated"/>
    <n v="0"/>
    <s v="N"/>
    <n v="3174.02"/>
  </r>
  <r>
    <m/>
    <m/>
    <m/>
    <m/>
    <m/>
    <m/>
    <d v="2026-09-30T00:00:00"/>
    <s v="00"/>
    <m/>
    <x v="3"/>
    <x v="3"/>
    <n v="4.05"/>
    <s v="After-Tax"/>
    <s v="Calculated"/>
    <n v="0"/>
    <s v="N"/>
    <n v="1535.49"/>
  </r>
  <r>
    <m/>
    <m/>
    <m/>
    <m/>
    <m/>
    <m/>
    <d v="2026-09-30T00:00:00"/>
    <s v="00"/>
    <m/>
    <x v="0"/>
    <x v="0"/>
    <n v="8.34"/>
    <s v="After-Tax"/>
    <s v="Calculated"/>
    <n v="0"/>
    <s v="N"/>
    <n v="1535.49"/>
  </r>
  <r>
    <m/>
    <m/>
    <m/>
    <m/>
    <m/>
    <m/>
    <d v="2026-09-30T00:00:00"/>
    <s v="00"/>
    <m/>
    <x v="2"/>
    <x v="2"/>
    <n v="3.48"/>
    <s v="After-Tax"/>
    <s v="Calculated"/>
    <n v="0"/>
    <s v="N"/>
    <n v="1535.49"/>
  </r>
  <r>
    <m/>
    <m/>
    <m/>
    <m/>
    <m/>
    <m/>
    <d v="2026-09-30T00:00:00"/>
    <s v="00"/>
    <m/>
    <x v="6"/>
    <x v="6"/>
    <n v="4.96"/>
    <s v="Nontaxable"/>
    <s v="Calculated"/>
    <n v="0"/>
    <s v="N"/>
    <n v="1535.49"/>
  </r>
  <r>
    <m/>
    <m/>
    <m/>
    <m/>
    <m/>
    <m/>
    <d v="2026-09-30T00:00:00"/>
    <s v="00"/>
    <m/>
    <x v="7"/>
    <x v="7"/>
    <n v="3.48"/>
    <s v="Nontaxable"/>
    <s v="Calculated"/>
    <n v="0"/>
    <s v="N"/>
    <n v="1535.49"/>
  </r>
  <r>
    <m/>
    <m/>
    <m/>
    <m/>
    <m/>
    <m/>
    <d v="2026-09-30T00:00:00"/>
    <s v="00"/>
    <m/>
    <x v="5"/>
    <x v="5"/>
    <n v="5.16"/>
    <s v="Nontaxable"/>
    <s v="Calculated"/>
    <n v="0"/>
    <s v="N"/>
    <n v="1535.49"/>
  </r>
  <r>
    <m/>
    <m/>
    <m/>
    <m/>
    <m/>
    <m/>
    <d v="2026-09-30T00:00:00"/>
    <s v="00"/>
    <m/>
    <x v="3"/>
    <x v="3"/>
    <n v="13.19"/>
    <s v="After-Tax"/>
    <s v="Calculated"/>
    <n v="0"/>
    <s v="N"/>
    <n v="4995.93"/>
  </r>
  <r>
    <m/>
    <m/>
    <m/>
    <m/>
    <m/>
    <m/>
    <d v="2026-09-30T00:00:00"/>
    <s v="00"/>
    <m/>
    <x v="1"/>
    <x v="1"/>
    <n v="60.67"/>
    <s v="After-Tax"/>
    <s v="Calculated"/>
    <n v="0"/>
    <s v="N"/>
    <n v="4995.93"/>
  </r>
  <r>
    <m/>
    <m/>
    <m/>
    <m/>
    <m/>
    <m/>
    <d v="2026-09-30T00:00:00"/>
    <s v="00"/>
    <m/>
    <x v="0"/>
    <x v="0"/>
    <n v="27.13"/>
    <s v="After-Tax"/>
    <s v="Calculated"/>
    <n v="0"/>
    <s v="N"/>
    <n v="4995.93"/>
  </r>
  <r>
    <m/>
    <m/>
    <m/>
    <m/>
    <m/>
    <m/>
    <d v="2026-09-30T00:00:00"/>
    <s v="00"/>
    <m/>
    <x v="2"/>
    <x v="2"/>
    <n v="11.15"/>
    <s v="After-Tax"/>
    <s v="Calculated"/>
    <n v="0"/>
    <s v="N"/>
    <n v="4995.93"/>
  </r>
  <r>
    <m/>
    <m/>
    <m/>
    <m/>
    <m/>
    <m/>
    <d v="2026-09-30T00:00:00"/>
    <s v="00"/>
    <m/>
    <x v="6"/>
    <x v="6"/>
    <n v="16.14"/>
    <s v="Nontaxable"/>
    <s v="Calculated"/>
    <n v="0"/>
    <s v="N"/>
    <n v="4995.93"/>
  </r>
  <r>
    <m/>
    <m/>
    <m/>
    <m/>
    <m/>
    <m/>
    <d v="2026-09-30T00:00:00"/>
    <s v="00"/>
    <m/>
    <x v="7"/>
    <x v="7"/>
    <n v="11.15"/>
    <s v="Nontaxable"/>
    <s v="Calculated"/>
    <n v="0"/>
    <s v="N"/>
    <n v="4995.93"/>
  </r>
  <r>
    <m/>
    <m/>
    <m/>
    <m/>
    <m/>
    <m/>
    <d v="2026-09-30T00:00:00"/>
    <s v="00"/>
    <m/>
    <x v="4"/>
    <x v="4"/>
    <n v="6.49"/>
    <s v="Nontaxable"/>
    <s v="Calculated"/>
    <n v="0"/>
    <s v="N"/>
    <n v="4995.93"/>
  </r>
  <r>
    <m/>
    <m/>
    <m/>
    <m/>
    <m/>
    <m/>
    <d v="2026-09-30T00:00:00"/>
    <s v="00"/>
    <m/>
    <x v="5"/>
    <x v="5"/>
    <n v="16.54"/>
    <s v="Nontaxable"/>
    <s v="Calculated"/>
    <n v="0"/>
    <s v="N"/>
    <n v="4995.93"/>
  </r>
  <r>
    <m/>
    <m/>
    <m/>
    <m/>
    <m/>
    <m/>
    <d v="2026-09-30T00:00:00"/>
    <s v="10"/>
    <s v="C"/>
    <x v="27"/>
    <x v="27"/>
    <n v="141"/>
    <s v="Before-Tax"/>
    <s v="Calculated"/>
    <n v="0"/>
    <s v="N"/>
    <n v="4995.93"/>
  </r>
  <r>
    <m/>
    <m/>
    <m/>
    <m/>
    <m/>
    <m/>
    <d v="2026-09-30T00:00:00"/>
    <s v="31"/>
    <s v="OLTD03"/>
    <x v="9"/>
    <x v="9"/>
    <n v="24.06"/>
    <s v="After-Tax"/>
    <s v="Calculated"/>
    <n v="0"/>
    <s v="N"/>
    <n v="4995.93"/>
  </r>
  <r>
    <m/>
    <m/>
    <m/>
    <m/>
    <m/>
    <m/>
    <d v="2026-09-30T00:00:00"/>
    <s v="49"/>
    <s v="SAV02"/>
    <x v="11"/>
    <x v="11"/>
    <n v="149.88"/>
    <s v="Before-Tax"/>
    <s v="Calculated"/>
    <n v="0"/>
    <s v="N"/>
    <n v="4995.93"/>
  </r>
  <r>
    <m/>
    <m/>
    <m/>
    <m/>
    <m/>
    <m/>
    <d v="2026-09-30T00:00:00"/>
    <s v="7X"/>
    <s v="SBRP1"/>
    <x v="10"/>
    <x v="10"/>
    <n v="249.8"/>
    <s v="Before-Tax"/>
    <s v="Calculated"/>
    <n v="0"/>
    <s v="N"/>
    <n v="4995.93"/>
  </r>
  <r>
    <m/>
    <m/>
    <m/>
    <m/>
    <m/>
    <m/>
    <d v="2026-09-30T00:00:00"/>
    <s v="7X"/>
    <s v="SBRP1"/>
    <x v="10"/>
    <x v="10"/>
    <n v="249.8"/>
    <s v="Nontaxable"/>
    <s v="Calculated"/>
    <n v="0"/>
    <s v="N"/>
    <n v="4995.93"/>
  </r>
  <r>
    <m/>
    <m/>
    <m/>
    <m/>
    <m/>
    <m/>
    <d v="2026-09-30T00:00:00"/>
    <s v="00"/>
    <m/>
    <x v="0"/>
    <x v="0"/>
    <n v="23.02"/>
    <s v="After-Tax"/>
    <s v="Calculated"/>
    <n v="0"/>
    <s v="N"/>
    <n v="4239.32"/>
  </r>
  <r>
    <m/>
    <m/>
    <m/>
    <m/>
    <m/>
    <m/>
    <d v="2026-09-30T00:00:00"/>
    <s v="00"/>
    <m/>
    <x v="3"/>
    <x v="3"/>
    <n v="11.19"/>
    <s v="After-Tax"/>
    <s v="Calculated"/>
    <n v="0"/>
    <s v="N"/>
    <n v="4239.32"/>
  </r>
  <r>
    <m/>
    <m/>
    <m/>
    <m/>
    <m/>
    <m/>
    <d v="2026-09-30T00:00:00"/>
    <s v="00"/>
    <m/>
    <x v="2"/>
    <x v="2"/>
    <n v="11.15"/>
    <s v="After-Tax"/>
    <s v="Calculated"/>
    <n v="0"/>
    <s v="N"/>
    <n v="4239.32"/>
  </r>
  <r>
    <m/>
    <m/>
    <m/>
    <m/>
    <m/>
    <m/>
    <d v="2026-09-30T00:00:00"/>
    <s v="00"/>
    <m/>
    <x v="7"/>
    <x v="7"/>
    <n v="11.15"/>
    <s v="Nontaxable"/>
    <s v="Calculated"/>
    <n v="0"/>
    <s v="N"/>
    <n v="4239.32"/>
  </r>
  <r>
    <m/>
    <m/>
    <m/>
    <m/>
    <m/>
    <m/>
    <d v="2026-09-30T00:00:00"/>
    <s v="00"/>
    <m/>
    <x v="6"/>
    <x v="6"/>
    <n v="13.69"/>
    <s v="Nontaxable"/>
    <s v="Calculated"/>
    <n v="0"/>
    <s v="N"/>
    <n v="4239.32"/>
  </r>
  <r>
    <m/>
    <m/>
    <m/>
    <m/>
    <m/>
    <m/>
    <d v="2026-09-30T00:00:00"/>
    <s v="00"/>
    <m/>
    <x v="5"/>
    <x v="5"/>
    <n v="16.54"/>
    <s v="Nontaxable"/>
    <s v="Calculated"/>
    <n v="0"/>
    <s v="N"/>
    <n v="4239.32"/>
  </r>
  <r>
    <m/>
    <m/>
    <m/>
    <m/>
    <m/>
    <m/>
    <d v="2026-09-30T00:00:00"/>
    <s v="00"/>
    <m/>
    <x v="3"/>
    <x v="3"/>
    <n v="10.210000000000001"/>
    <s v="After-Tax"/>
    <s v="Calculated"/>
    <n v="0"/>
    <s v="N"/>
    <n v="3866.63"/>
  </r>
  <r>
    <m/>
    <m/>
    <m/>
    <m/>
    <m/>
    <m/>
    <d v="2026-09-30T00:00:00"/>
    <s v="00"/>
    <m/>
    <x v="2"/>
    <x v="2"/>
    <n v="11.15"/>
    <s v="After-Tax"/>
    <s v="Calculated"/>
    <n v="0"/>
    <s v="N"/>
    <n v="3866.63"/>
  </r>
  <r>
    <m/>
    <m/>
    <m/>
    <m/>
    <m/>
    <m/>
    <d v="2026-09-30T00:00:00"/>
    <s v="00"/>
    <m/>
    <x v="1"/>
    <x v="1"/>
    <n v="57.42"/>
    <s v="After-Tax"/>
    <s v="Calculated"/>
    <n v="0"/>
    <s v="N"/>
    <n v="3866.63"/>
  </r>
  <r>
    <m/>
    <m/>
    <m/>
    <m/>
    <m/>
    <m/>
    <d v="2026-09-30T00:00:00"/>
    <s v="00"/>
    <m/>
    <x v="0"/>
    <x v="0"/>
    <n v="21"/>
    <s v="After-Tax"/>
    <s v="Calculated"/>
    <n v="0"/>
    <s v="N"/>
    <n v="3866.63"/>
  </r>
  <r>
    <m/>
    <m/>
    <m/>
    <m/>
    <m/>
    <m/>
    <d v="2026-09-30T00:00:00"/>
    <s v="00"/>
    <m/>
    <x v="6"/>
    <x v="6"/>
    <n v="12.49"/>
    <s v="Nontaxable"/>
    <s v="Calculated"/>
    <n v="0"/>
    <s v="N"/>
    <n v="3866.63"/>
  </r>
  <r>
    <m/>
    <m/>
    <m/>
    <m/>
    <m/>
    <m/>
    <d v="2026-09-30T00:00:00"/>
    <s v="00"/>
    <m/>
    <x v="7"/>
    <x v="7"/>
    <n v="11.15"/>
    <s v="Nontaxable"/>
    <s v="Calculated"/>
    <n v="0"/>
    <s v="N"/>
    <n v="3866.63"/>
  </r>
  <r>
    <m/>
    <m/>
    <m/>
    <m/>
    <m/>
    <m/>
    <d v="2026-09-30T00:00:00"/>
    <s v="00"/>
    <m/>
    <x v="5"/>
    <x v="5"/>
    <n v="16.54"/>
    <s v="Nontaxable"/>
    <s v="Calculated"/>
    <n v="0"/>
    <s v="N"/>
    <n v="3866.63"/>
  </r>
  <r>
    <m/>
    <m/>
    <m/>
    <m/>
    <m/>
    <m/>
    <d v="2026-09-30T00:00:00"/>
    <s v="10"/>
    <s v="C1"/>
    <x v="18"/>
    <x v="18"/>
    <n v="51"/>
    <s v="Before-Tax"/>
    <s v="Calculated"/>
    <n v="0"/>
    <s v="N"/>
    <n v="3866.63"/>
  </r>
  <r>
    <m/>
    <m/>
    <m/>
    <m/>
    <m/>
    <m/>
    <d v="2026-09-30T00:00:00"/>
    <s v="31"/>
    <s v="OLTD11"/>
    <x v="9"/>
    <x v="9"/>
    <n v="13.68"/>
    <s v="After-Tax"/>
    <s v="Calculated"/>
    <n v="0"/>
    <s v="N"/>
    <n v="3866.63"/>
  </r>
  <r>
    <m/>
    <m/>
    <m/>
    <m/>
    <m/>
    <m/>
    <d v="2026-09-30T00:00:00"/>
    <s v="49"/>
    <s v="SAV02"/>
    <x v="11"/>
    <x v="11"/>
    <n v="116"/>
    <s v="Before-Tax"/>
    <s v="Calculated"/>
    <n v="0"/>
    <s v="N"/>
    <n v="3866.63"/>
  </r>
  <r>
    <m/>
    <m/>
    <m/>
    <m/>
    <m/>
    <m/>
    <d v="2026-09-30T00:00:00"/>
    <s v="7Y"/>
    <s v="TRS3SB"/>
    <x v="39"/>
    <x v="39"/>
    <n v="193.33"/>
    <s v="Before-Tax"/>
    <s v="Calculated"/>
    <n v="0"/>
    <s v="N"/>
    <n v="3866.63"/>
  </r>
  <r>
    <m/>
    <m/>
    <m/>
    <m/>
    <m/>
    <m/>
    <d v="2026-09-30T00:00:00"/>
    <s v="7Y"/>
    <s v="TRS3SB"/>
    <x v="39"/>
    <x v="39"/>
    <n v="299.27999999999997"/>
    <s v="Nontaxable"/>
    <s v="Calculated"/>
    <n v="0"/>
    <s v="N"/>
    <n v="3866.63"/>
  </r>
  <r>
    <m/>
    <m/>
    <m/>
    <m/>
    <m/>
    <m/>
    <d v="2026-09-30T00:00:00"/>
    <s v="00"/>
    <m/>
    <x v="0"/>
    <x v="0"/>
    <n v="18.23"/>
    <s v="After-Tax"/>
    <s v="Calculated"/>
    <n v="0"/>
    <s v="N"/>
    <n v="3356.79"/>
  </r>
  <r>
    <m/>
    <m/>
    <m/>
    <m/>
    <m/>
    <m/>
    <d v="2026-09-30T00:00:00"/>
    <s v="00"/>
    <m/>
    <x v="2"/>
    <x v="2"/>
    <n v="11.15"/>
    <s v="After-Tax"/>
    <s v="Calculated"/>
    <n v="0"/>
    <s v="N"/>
    <n v="3356.79"/>
  </r>
  <r>
    <m/>
    <m/>
    <m/>
    <m/>
    <m/>
    <m/>
    <d v="2026-09-30T00:00:00"/>
    <s v="00"/>
    <m/>
    <x v="3"/>
    <x v="3"/>
    <n v="8.86"/>
    <s v="After-Tax"/>
    <s v="Calculated"/>
    <n v="0"/>
    <s v="N"/>
    <n v="3356.79"/>
  </r>
  <r>
    <m/>
    <m/>
    <m/>
    <m/>
    <m/>
    <m/>
    <d v="2026-09-30T00:00:00"/>
    <s v="00"/>
    <m/>
    <x v="6"/>
    <x v="6"/>
    <n v="10.84"/>
    <s v="Nontaxable"/>
    <s v="Calculated"/>
    <n v="0"/>
    <s v="N"/>
    <n v="3356.79"/>
  </r>
  <r>
    <m/>
    <m/>
    <m/>
    <m/>
    <m/>
    <m/>
    <d v="2026-09-30T00:00:00"/>
    <s v="00"/>
    <m/>
    <x v="7"/>
    <x v="7"/>
    <n v="11.15"/>
    <s v="Nontaxable"/>
    <s v="Calculated"/>
    <n v="0"/>
    <s v="N"/>
    <n v="3356.79"/>
  </r>
  <r>
    <m/>
    <m/>
    <m/>
    <m/>
    <m/>
    <m/>
    <d v="2026-09-30T00:00:00"/>
    <s v="00"/>
    <m/>
    <x v="5"/>
    <x v="5"/>
    <n v="16.54"/>
    <s v="Nontaxable"/>
    <s v="Calculated"/>
    <n v="0"/>
    <s v="N"/>
    <n v="3356.79"/>
  </r>
  <r>
    <m/>
    <m/>
    <m/>
    <m/>
    <m/>
    <m/>
    <d v="2026-09-30T00:00:00"/>
    <s v="10"/>
    <s v="C"/>
    <x v="27"/>
    <x v="27"/>
    <n v="70.5"/>
    <s v="Before-Tax"/>
    <s v="Calculated"/>
    <n v="0"/>
    <s v="N"/>
    <n v="3356.79"/>
  </r>
  <r>
    <m/>
    <m/>
    <m/>
    <m/>
    <m/>
    <m/>
    <d v="2026-09-30T00:00:00"/>
    <s v="31"/>
    <s v="OLTD11"/>
    <x v="9"/>
    <x v="9"/>
    <n v="13.09"/>
    <s v="After-Tax"/>
    <s v="Calculated"/>
    <n v="0"/>
    <s v="N"/>
    <n v="3356.79"/>
  </r>
  <r>
    <m/>
    <m/>
    <m/>
    <m/>
    <m/>
    <m/>
    <d v="2026-09-30T00:00:00"/>
    <s v="7Z"/>
    <s v="PER2"/>
    <x v="15"/>
    <x v="15"/>
    <n v="180.6"/>
    <s v="Before-Tax"/>
    <s v="Calculated"/>
    <n v="0"/>
    <s v="N"/>
    <n v="3356.79"/>
  </r>
  <r>
    <m/>
    <m/>
    <m/>
    <m/>
    <m/>
    <m/>
    <d v="2026-09-30T00:00:00"/>
    <s v="7Z"/>
    <s v="PER2"/>
    <x v="15"/>
    <x v="15"/>
    <n v="187.31"/>
    <s v="Nontaxable"/>
    <s v="Calculated"/>
    <n v="0"/>
    <s v="N"/>
    <n v="3356.79"/>
  </r>
  <r>
    <m/>
    <m/>
    <m/>
    <m/>
    <m/>
    <m/>
    <d v="2026-09-30T00:00:00"/>
    <s v="00"/>
    <m/>
    <x v="3"/>
    <x v="3"/>
    <n v="9.39"/>
    <s v="After-Tax"/>
    <s v="Calculated"/>
    <n v="0"/>
    <s v="N"/>
    <n v="3556.66"/>
  </r>
  <r>
    <m/>
    <m/>
    <m/>
    <m/>
    <m/>
    <m/>
    <d v="2026-09-30T00:00:00"/>
    <s v="00"/>
    <m/>
    <x v="0"/>
    <x v="0"/>
    <n v="19.309999999999999"/>
    <s v="After-Tax"/>
    <s v="Calculated"/>
    <n v="0"/>
    <s v="N"/>
    <n v="3556.66"/>
  </r>
  <r>
    <m/>
    <m/>
    <m/>
    <m/>
    <m/>
    <m/>
    <d v="2026-09-30T00:00:00"/>
    <s v="00"/>
    <m/>
    <x v="2"/>
    <x v="2"/>
    <n v="8.1199999999999992"/>
    <s v="After-Tax"/>
    <s v="Calculated"/>
    <n v="0"/>
    <s v="N"/>
    <n v="3556.66"/>
  </r>
  <r>
    <m/>
    <m/>
    <m/>
    <m/>
    <m/>
    <m/>
    <d v="2026-09-30T00:00:00"/>
    <s v="00"/>
    <m/>
    <x v="7"/>
    <x v="7"/>
    <n v="8.1199999999999992"/>
    <s v="Nontaxable"/>
    <s v="Calculated"/>
    <n v="0"/>
    <s v="N"/>
    <n v="3556.66"/>
  </r>
  <r>
    <m/>
    <m/>
    <m/>
    <m/>
    <m/>
    <m/>
    <d v="2026-09-30T00:00:00"/>
    <s v="00"/>
    <m/>
    <x v="5"/>
    <x v="5"/>
    <n v="12.05"/>
    <s v="Nontaxable"/>
    <s v="Calculated"/>
    <n v="0"/>
    <s v="N"/>
    <n v="3556.66"/>
  </r>
  <r>
    <m/>
    <m/>
    <m/>
    <m/>
    <m/>
    <m/>
    <d v="2026-09-30T00:00:00"/>
    <s v="00"/>
    <m/>
    <x v="6"/>
    <x v="6"/>
    <n v="11.49"/>
    <s v="Nontaxable"/>
    <s v="Calculated"/>
    <n v="0"/>
    <s v="N"/>
    <n v="3556.66"/>
  </r>
  <r>
    <m/>
    <m/>
    <m/>
    <m/>
    <m/>
    <m/>
    <d v="2026-09-30T00:00:00"/>
    <s v="00"/>
    <m/>
    <x v="3"/>
    <x v="3"/>
    <n v="10.76"/>
    <s v="After-Tax"/>
    <s v="Calculated"/>
    <n v="0"/>
    <s v="N"/>
    <n v="4075.02"/>
  </r>
  <r>
    <m/>
    <m/>
    <m/>
    <m/>
    <m/>
    <m/>
    <d v="2026-09-30T00:00:00"/>
    <s v="00"/>
    <m/>
    <x v="0"/>
    <x v="0"/>
    <n v="22.13"/>
    <s v="After-Tax"/>
    <s v="Calculated"/>
    <n v="0"/>
    <s v="N"/>
    <n v="4075.02"/>
  </r>
  <r>
    <m/>
    <m/>
    <m/>
    <m/>
    <m/>
    <m/>
    <d v="2026-09-30T00:00:00"/>
    <s v="00"/>
    <m/>
    <x v="2"/>
    <x v="2"/>
    <n v="11.15"/>
    <s v="After-Tax"/>
    <s v="Calculated"/>
    <n v="0"/>
    <s v="N"/>
    <n v="4075.02"/>
  </r>
  <r>
    <m/>
    <m/>
    <m/>
    <m/>
    <m/>
    <m/>
    <d v="2026-09-30T00:00:00"/>
    <s v="00"/>
    <m/>
    <x v="7"/>
    <x v="7"/>
    <n v="11.15"/>
    <s v="Nontaxable"/>
    <s v="Calculated"/>
    <n v="0"/>
    <s v="N"/>
    <n v="4075.02"/>
  </r>
  <r>
    <m/>
    <m/>
    <m/>
    <m/>
    <m/>
    <m/>
    <d v="2026-09-30T00:00:00"/>
    <s v="00"/>
    <m/>
    <x v="5"/>
    <x v="5"/>
    <n v="16.54"/>
    <s v="Nontaxable"/>
    <s v="Calculated"/>
    <n v="0"/>
    <s v="N"/>
    <n v="4075.02"/>
  </r>
  <r>
    <m/>
    <m/>
    <m/>
    <m/>
    <m/>
    <m/>
    <d v="2026-09-30T00:00:00"/>
    <s v="00"/>
    <m/>
    <x v="6"/>
    <x v="6"/>
    <n v="13.16"/>
    <s v="Nontaxable"/>
    <s v="Calculated"/>
    <n v="0"/>
    <s v="N"/>
    <n v="4075.02"/>
  </r>
  <r>
    <m/>
    <m/>
    <m/>
    <m/>
    <m/>
    <m/>
    <d v="2026-09-30T00:00:00"/>
    <s v="10"/>
    <s v="UH"/>
    <x v="25"/>
    <x v="25"/>
    <n v="28.5"/>
    <s v="Before-Tax"/>
    <s v="Calculated"/>
    <n v="0"/>
    <s v="N"/>
    <n v="4075.02"/>
  </r>
  <r>
    <m/>
    <m/>
    <m/>
    <m/>
    <m/>
    <m/>
    <d v="2026-09-30T00:00:00"/>
    <s v="49"/>
    <s v="SAV02"/>
    <x v="11"/>
    <x v="11"/>
    <n v="122.25"/>
    <s v="Before-Tax"/>
    <s v="Calculated"/>
    <n v="0"/>
    <s v="N"/>
    <n v="4075.02"/>
  </r>
  <r>
    <m/>
    <m/>
    <m/>
    <m/>
    <m/>
    <m/>
    <d v="2026-09-30T00:00:00"/>
    <s v="67"/>
    <s v="HSA01"/>
    <x v="26"/>
    <x v="26"/>
    <n v="154.16999999999999"/>
    <s v="Before-Tax"/>
    <s v="Calculated"/>
    <n v="0"/>
    <s v="N"/>
    <n v="4075.02"/>
  </r>
  <r>
    <m/>
    <m/>
    <m/>
    <m/>
    <m/>
    <m/>
    <d v="2026-09-30T00:00:00"/>
    <s v="7Y"/>
    <s v="TRS3IA"/>
    <x v="30"/>
    <x v="30"/>
    <n v="203.75"/>
    <s v="Before-Tax"/>
    <s v="Calculated"/>
    <n v="0"/>
    <s v="N"/>
    <n v="4075.02"/>
  </r>
  <r>
    <m/>
    <m/>
    <m/>
    <m/>
    <m/>
    <m/>
    <d v="2026-09-30T00:00:00"/>
    <s v="7Y"/>
    <s v="TRS3IA"/>
    <x v="30"/>
    <x v="30"/>
    <n v="315.41000000000003"/>
    <s v="Nontaxable"/>
    <s v="Calculated"/>
    <n v="0"/>
    <s v="N"/>
    <n v="4075.02"/>
  </r>
  <r>
    <m/>
    <m/>
    <m/>
    <m/>
    <m/>
    <m/>
    <d v="2026-09-30T00:00:00"/>
    <s v="00"/>
    <m/>
    <x v="2"/>
    <x v="2"/>
    <n v="4.6399999999999997"/>
    <s v="After-Tax"/>
    <s v="Calculated"/>
    <n v="0"/>
    <s v="N"/>
    <n v="2047.32"/>
  </r>
  <r>
    <m/>
    <m/>
    <m/>
    <m/>
    <m/>
    <m/>
    <d v="2026-09-30T00:00:00"/>
    <s v="00"/>
    <m/>
    <x v="0"/>
    <x v="0"/>
    <n v="11.12"/>
    <s v="After-Tax"/>
    <s v="Calculated"/>
    <n v="0"/>
    <s v="N"/>
    <n v="2047.32"/>
  </r>
  <r>
    <m/>
    <m/>
    <m/>
    <m/>
    <m/>
    <m/>
    <d v="2026-09-30T00:00:00"/>
    <s v="00"/>
    <m/>
    <x v="3"/>
    <x v="3"/>
    <n v="5.4"/>
    <s v="After-Tax"/>
    <s v="Calculated"/>
    <n v="0"/>
    <s v="N"/>
    <n v="2047.32"/>
  </r>
  <r>
    <m/>
    <m/>
    <m/>
    <m/>
    <m/>
    <m/>
    <d v="2026-09-30T00:00:00"/>
    <s v="00"/>
    <m/>
    <x v="5"/>
    <x v="5"/>
    <n v="6.88"/>
    <s v="Nontaxable"/>
    <s v="Calculated"/>
    <n v="0"/>
    <s v="N"/>
    <n v="2047.32"/>
  </r>
  <r>
    <m/>
    <m/>
    <m/>
    <m/>
    <m/>
    <m/>
    <d v="2026-09-30T00:00:00"/>
    <s v="00"/>
    <m/>
    <x v="7"/>
    <x v="7"/>
    <n v="4.6399999999999997"/>
    <s v="Nontaxable"/>
    <s v="Calculated"/>
    <n v="0"/>
    <s v="N"/>
    <n v="2047.32"/>
  </r>
  <r>
    <m/>
    <m/>
    <m/>
    <m/>
    <m/>
    <m/>
    <d v="2026-09-30T00:00:00"/>
    <s v="00"/>
    <m/>
    <x v="6"/>
    <x v="6"/>
    <n v="6.61"/>
    <s v="Nontaxable"/>
    <s v="Calculated"/>
    <n v="0"/>
    <s v="N"/>
    <n v="2047.32"/>
  </r>
  <r>
    <m/>
    <m/>
    <m/>
    <m/>
    <m/>
    <m/>
    <d v="2026-09-30T00:00:00"/>
    <s v="00"/>
    <m/>
    <x v="2"/>
    <x v="2"/>
    <n v="11.15"/>
    <s v="After-Tax"/>
    <s v="Calculated"/>
    <n v="0"/>
    <s v="N"/>
    <n v="3741.42"/>
  </r>
  <r>
    <m/>
    <m/>
    <m/>
    <m/>
    <m/>
    <m/>
    <d v="2026-09-30T00:00:00"/>
    <s v="00"/>
    <m/>
    <x v="3"/>
    <x v="3"/>
    <n v="9.8800000000000008"/>
    <s v="After-Tax"/>
    <s v="Calculated"/>
    <n v="0"/>
    <s v="N"/>
    <n v="3741.42"/>
  </r>
  <r>
    <m/>
    <m/>
    <m/>
    <m/>
    <m/>
    <m/>
    <d v="2026-09-30T00:00:00"/>
    <s v="00"/>
    <m/>
    <x v="0"/>
    <x v="0"/>
    <n v="20.32"/>
    <s v="After-Tax"/>
    <s v="Calculated"/>
    <n v="0"/>
    <s v="N"/>
    <n v="3741.42"/>
  </r>
  <r>
    <m/>
    <m/>
    <m/>
    <m/>
    <m/>
    <m/>
    <d v="2026-09-30T00:00:00"/>
    <s v="00"/>
    <m/>
    <x v="17"/>
    <x v="17"/>
    <n v="39.770000000000003"/>
    <s v="After-Tax"/>
    <s v="Calculated"/>
    <n v="0"/>
    <s v="N"/>
    <n v="3741.42"/>
  </r>
  <r>
    <m/>
    <m/>
    <m/>
    <m/>
    <m/>
    <m/>
    <d v="2026-09-30T00:00:00"/>
    <s v="00"/>
    <m/>
    <x v="13"/>
    <x v="13"/>
    <n v="75.239999999999995"/>
    <s v="After-Tax"/>
    <s v="Calculated"/>
    <n v="0"/>
    <s v="N"/>
    <n v="3741.42"/>
  </r>
  <r>
    <m/>
    <m/>
    <m/>
    <m/>
    <m/>
    <m/>
    <d v="2026-09-30T00:00:00"/>
    <s v="00"/>
    <m/>
    <x v="6"/>
    <x v="6"/>
    <n v="12.08"/>
    <s v="Nontaxable"/>
    <s v="Calculated"/>
    <n v="0"/>
    <s v="N"/>
    <n v="3741.42"/>
  </r>
  <r>
    <m/>
    <m/>
    <m/>
    <m/>
    <m/>
    <m/>
    <d v="2026-09-30T00:00:00"/>
    <s v="00"/>
    <m/>
    <x v="5"/>
    <x v="5"/>
    <n v="16.54"/>
    <s v="Nontaxable"/>
    <s v="Calculated"/>
    <n v="0"/>
    <s v="N"/>
    <n v="3741.42"/>
  </r>
  <r>
    <m/>
    <m/>
    <m/>
    <m/>
    <m/>
    <m/>
    <d v="2026-09-30T00:00:00"/>
    <s v="00"/>
    <m/>
    <x v="7"/>
    <x v="7"/>
    <n v="11.15"/>
    <s v="Nontaxable"/>
    <s v="Calculated"/>
    <n v="0"/>
    <s v="N"/>
    <n v="3741.42"/>
  </r>
  <r>
    <m/>
    <m/>
    <m/>
    <m/>
    <m/>
    <m/>
    <d v="2026-09-30T00:00:00"/>
    <s v="10"/>
    <s v="U"/>
    <x v="8"/>
    <x v="8"/>
    <n v="145"/>
    <s v="Before-Tax"/>
    <s v="Calculated"/>
    <n v="0"/>
    <s v="N"/>
    <n v="3741.42"/>
  </r>
  <r>
    <m/>
    <m/>
    <m/>
    <m/>
    <m/>
    <m/>
    <d v="2026-09-30T00:00:00"/>
    <s v="31"/>
    <s v="OLTD11"/>
    <x v="9"/>
    <x v="9"/>
    <n v="13.62"/>
    <s v="After-Tax"/>
    <s v="Calculated"/>
    <n v="0"/>
    <s v="N"/>
    <n v="3741.42"/>
  </r>
  <r>
    <m/>
    <m/>
    <m/>
    <m/>
    <m/>
    <m/>
    <d v="2026-09-30T00:00:00"/>
    <s v="7Z"/>
    <s v="PER2"/>
    <x v="15"/>
    <x v="15"/>
    <n v="201.29"/>
    <s v="Before-Tax"/>
    <s v="Calculated"/>
    <n v="0"/>
    <s v="N"/>
    <n v="3741.42"/>
  </r>
  <r>
    <m/>
    <m/>
    <m/>
    <m/>
    <m/>
    <m/>
    <d v="2026-09-30T00:00:00"/>
    <s v="7Z"/>
    <s v="PER2"/>
    <x v="15"/>
    <x v="15"/>
    <n v="208.77"/>
    <s v="Nontaxable"/>
    <s v="Calculated"/>
    <n v="0"/>
    <s v="N"/>
    <n v="3741.42"/>
  </r>
  <r>
    <m/>
    <m/>
    <m/>
    <m/>
    <m/>
    <m/>
    <d v="2026-09-30T00:00:00"/>
    <s v="00"/>
    <m/>
    <x v="1"/>
    <x v="1"/>
    <n v="60.67"/>
    <s v="After-Tax"/>
    <s v="Calculated"/>
    <n v="0"/>
    <s v="N"/>
    <n v="6290.03"/>
  </r>
  <r>
    <m/>
    <m/>
    <m/>
    <m/>
    <m/>
    <m/>
    <d v="2026-09-30T00:00:00"/>
    <s v="00"/>
    <m/>
    <x v="3"/>
    <x v="3"/>
    <n v="16.61"/>
    <s v="After-Tax"/>
    <s v="Calculated"/>
    <n v="0"/>
    <s v="N"/>
    <n v="6290.03"/>
  </r>
  <r>
    <m/>
    <m/>
    <m/>
    <m/>
    <m/>
    <m/>
    <d v="2026-09-30T00:00:00"/>
    <s v="00"/>
    <m/>
    <x v="0"/>
    <x v="0"/>
    <n v="34.15"/>
    <s v="After-Tax"/>
    <s v="Calculated"/>
    <n v="0"/>
    <s v="N"/>
    <n v="6290.03"/>
  </r>
  <r>
    <m/>
    <m/>
    <m/>
    <m/>
    <m/>
    <m/>
    <d v="2026-09-30T00:00:00"/>
    <s v="00"/>
    <m/>
    <x v="2"/>
    <x v="2"/>
    <n v="11.15"/>
    <s v="After-Tax"/>
    <s v="Calculated"/>
    <n v="0"/>
    <s v="N"/>
    <n v="6290.03"/>
  </r>
  <r>
    <m/>
    <m/>
    <m/>
    <m/>
    <m/>
    <m/>
    <d v="2026-09-30T00:00:00"/>
    <s v="00"/>
    <m/>
    <x v="5"/>
    <x v="5"/>
    <n v="16.54"/>
    <s v="Nontaxable"/>
    <s v="Calculated"/>
    <n v="0"/>
    <s v="N"/>
    <n v="6290.03"/>
  </r>
  <r>
    <m/>
    <m/>
    <m/>
    <m/>
    <m/>
    <m/>
    <d v="2026-09-30T00:00:00"/>
    <s v="00"/>
    <m/>
    <x v="7"/>
    <x v="7"/>
    <n v="11.15"/>
    <s v="Nontaxable"/>
    <s v="Calculated"/>
    <n v="0"/>
    <s v="N"/>
    <n v="6290.03"/>
  </r>
  <r>
    <m/>
    <m/>
    <m/>
    <m/>
    <m/>
    <m/>
    <d v="2026-09-30T00:00:00"/>
    <s v="00"/>
    <m/>
    <x v="6"/>
    <x v="6"/>
    <n v="20.32"/>
    <s v="Nontaxable"/>
    <s v="Calculated"/>
    <n v="0"/>
    <s v="N"/>
    <n v="6290.03"/>
  </r>
  <r>
    <m/>
    <m/>
    <m/>
    <m/>
    <m/>
    <m/>
    <d v="2026-09-30T00:00:00"/>
    <s v="10"/>
    <s v="U"/>
    <x v="8"/>
    <x v="8"/>
    <n v="72.5"/>
    <s v="Before-Tax"/>
    <s v="Calculated"/>
    <n v="0"/>
    <s v="N"/>
    <n v="6290.03"/>
  </r>
  <r>
    <m/>
    <m/>
    <m/>
    <m/>
    <m/>
    <m/>
    <d v="2026-09-30T00:00:00"/>
    <s v="49"/>
    <s v="SAV02"/>
    <x v="11"/>
    <x v="11"/>
    <n v="188.7"/>
    <s v="Before-Tax"/>
    <s v="Calculated"/>
    <n v="0"/>
    <s v="N"/>
    <n v="6290.03"/>
  </r>
  <r>
    <m/>
    <m/>
    <m/>
    <m/>
    <m/>
    <m/>
    <d v="2026-09-30T00:00:00"/>
    <s v="7Y"/>
    <s v="TRS3SB"/>
    <x v="39"/>
    <x v="39"/>
    <n v="314.5"/>
    <s v="Before-Tax"/>
    <s v="Calculated"/>
    <n v="0"/>
    <s v="N"/>
    <n v="6290.03"/>
  </r>
  <r>
    <m/>
    <m/>
    <m/>
    <m/>
    <m/>
    <m/>
    <d v="2026-09-30T00:00:00"/>
    <s v="7Y"/>
    <s v="TRS3SB"/>
    <x v="39"/>
    <x v="39"/>
    <n v="486.85"/>
    <s v="Nontaxable"/>
    <s v="Calculated"/>
    <n v="0"/>
    <s v="N"/>
    <n v="6290.03"/>
  </r>
  <r>
    <m/>
    <m/>
    <m/>
    <m/>
    <m/>
    <m/>
    <d v="2026-09-30T00:00:00"/>
    <s v="00"/>
    <m/>
    <x v="2"/>
    <x v="2"/>
    <n v="2.77"/>
    <s v="After-Tax"/>
    <s v="Calculated"/>
    <n v="0"/>
    <s v="N"/>
    <n v="368.71"/>
  </r>
  <r>
    <m/>
    <m/>
    <m/>
    <m/>
    <m/>
    <m/>
    <d v="2026-09-30T00:00:00"/>
    <s v="00"/>
    <m/>
    <x v="3"/>
    <x v="3"/>
    <n v="0.97"/>
    <s v="After-Tax"/>
    <s v="Calculated"/>
    <n v="0"/>
    <s v="N"/>
    <n v="368.71"/>
  </r>
  <r>
    <m/>
    <m/>
    <m/>
    <m/>
    <m/>
    <m/>
    <d v="2026-09-30T00:00:00"/>
    <s v="00"/>
    <m/>
    <x v="0"/>
    <x v="0"/>
    <n v="2"/>
    <s v="After-Tax"/>
    <s v="Calculated"/>
    <n v="0"/>
    <s v="N"/>
    <n v="368.71"/>
  </r>
  <r>
    <m/>
    <m/>
    <m/>
    <m/>
    <m/>
    <m/>
    <d v="2026-09-30T00:00:00"/>
    <s v="00"/>
    <m/>
    <x v="6"/>
    <x v="6"/>
    <n v="1.19"/>
    <s v="Nontaxable"/>
    <s v="Calculated"/>
    <n v="0"/>
    <s v="N"/>
    <n v="368.71"/>
  </r>
  <r>
    <m/>
    <m/>
    <m/>
    <m/>
    <m/>
    <m/>
    <d v="2026-09-30T00:00:00"/>
    <s v="00"/>
    <m/>
    <x v="5"/>
    <x v="5"/>
    <n v="4.1100000000000003"/>
    <s v="Nontaxable"/>
    <s v="Calculated"/>
    <n v="0"/>
    <s v="N"/>
    <n v="368.71"/>
  </r>
  <r>
    <m/>
    <m/>
    <m/>
    <m/>
    <m/>
    <m/>
    <d v="2026-09-30T00:00:00"/>
    <s v="00"/>
    <m/>
    <x v="7"/>
    <x v="7"/>
    <n v="2.77"/>
    <s v="Nontaxable"/>
    <s v="Calculated"/>
    <n v="0"/>
    <s v="N"/>
    <n v="368.71"/>
  </r>
  <r>
    <m/>
    <m/>
    <m/>
    <m/>
    <m/>
    <m/>
    <d v="2026-09-30T00:00:00"/>
    <s v="00"/>
    <m/>
    <x v="13"/>
    <x v="13"/>
    <n v="2.37"/>
    <s v="After-Tax"/>
    <s v="Calculated"/>
    <n v="0"/>
    <s v="N"/>
    <n v="4731.22"/>
  </r>
  <r>
    <m/>
    <m/>
    <m/>
    <m/>
    <m/>
    <m/>
    <d v="2026-09-30T00:00:00"/>
    <s v="00"/>
    <m/>
    <x v="3"/>
    <x v="3"/>
    <n v="12.49"/>
    <s v="After-Tax"/>
    <s v="Calculated"/>
    <n v="0"/>
    <s v="N"/>
    <n v="4731.22"/>
  </r>
  <r>
    <m/>
    <m/>
    <m/>
    <m/>
    <m/>
    <m/>
    <d v="2026-09-30T00:00:00"/>
    <s v="00"/>
    <m/>
    <x v="0"/>
    <x v="0"/>
    <n v="25.69"/>
    <s v="After-Tax"/>
    <s v="Calculated"/>
    <n v="0"/>
    <s v="N"/>
    <n v="4731.22"/>
  </r>
  <r>
    <m/>
    <m/>
    <m/>
    <m/>
    <m/>
    <m/>
    <d v="2026-09-30T00:00:00"/>
    <s v="00"/>
    <m/>
    <x v="17"/>
    <x v="17"/>
    <n v="39.770000000000003"/>
    <s v="After-Tax"/>
    <s v="Calculated"/>
    <n v="0"/>
    <s v="N"/>
    <n v="4731.22"/>
  </r>
  <r>
    <m/>
    <m/>
    <m/>
    <m/>
    <m/>
    <m/>
    <d v="2026-09-30T00:00:00"/>
    <s v="00"/>
    <m/>
    <x v="2"/>
    <x v="2"/>
    <n v="11.15"/>
    <s v="After-Tax"/>
    <s v="Calculated"/>
    <n v="0"/>
    <s v="N"/>
    <n v="4731.22"/>
  </r>
  <r>
    <m/>
    <m/>
    <m/>
    <m/>
    <m/>
    <m/>
    <d v="2026-09-30T00:00:00"/>
    <s v="00"/>
    <m/>
    <x v="7"/>
    <x v="7"/>
    <n v="11.15"/>
    <s v="Nontaxable"/>
    <s v="Calculated"/>
    <n v="0"/>
    <s v="N"/>
    <n v="4731.22"/>
  </r>
  <r>
    <m/>
    <m/>
    <m/>
    <m/>
    <m/>
    <m/>
    <d v="2026-09-30T00:00:00"/>
    <s v="00"/>
    <m/>
    <x v="5"/>
    <x v="5"/>
    <n v="16.54"/>
    <s v="Nontaxable"/>
    <s v="Calculated"/>
    <n v="0"/>
    <s v="N"/>
    <n v="4731.22"/>
  </r>
  <r>
    <m/>
    <m/>
    <m/>
    <m/>
    <m/>
    <m/>
    <d v="2026-09-30T00:00:00"/>
    <s v="00"/>
    <m/>
    <x v="6"/>
    <x v="6"/>
    <n v="15.28"/>
    <s v="Nontaxable"/>
    <s v="Calculated"/>
    <n v="0"/>
    <s v="N"/>
    <n v="4731.22"/>
  </r>
  <r>
    <m/>
    <m/>
    <m/>
    <m/>
    <m/>
    <m/>
    <d v="2026-09-30T00:00:00"/>
    <s v="49"/>
    <s v="SAV02"/>
    <x v="11"/>
    <x v="11"/>
    <n v="100"/>
    <s v="Before-Tax"/>
    <s v="Calculated"/>
    <n v="0"/>
    <s v="N"/>
    <n v="4731.22"/>
  </r>
  <r>
    <m/>
    <m/>
    <m/>
    <m/>
    <m/>
    <m/>
    <d v="2026-09-30T00:00:00"/>
    <s v="7Z"/>
    <s v="PER2"/>
    <x v="15"/>
    <x v="15"/>
    <n v="254.54"/>
    <s v="Before-Tax"/>
    <s v="Calculated"/>
    <n v="0"/>
    <s v="N"/>
    <n v="4731.22"/>
  </r>
  <r>
    <m/>
    <m/>
    <m/>
    <m/>
    <m/>
    <m/>
    <d v="2026-09-30T00:00:00"/>
    <s v="7Z"/>
    <s v="PER2"/>
    <x v="15"/>
    <x v="15"/>
    <n v="264"/>
    <s v="Nontaxable"/>
    <s v="Calculated"/>
    <n v="0"/>
    <s v="N"/>
    <n v="4731.22"/>
  </r>
  <r>
    <m/>
    <m/>
    <m/>
    <m/>
    <m/>
    <m/>
    <d v="2026-09-30T00:00:00"/>
    <s v="00"/>
    <m/>
    <x v="2"/>
    <x v="2"/>
    <n v="2.9"/>
    <s v="After-Tax"/>
    <s v="Calculated"/>
    <n v="0"/>
    <s v="N"/>
    <n v="1170.83"/>
  </r>
  <r>
    <m/>
    <m/>
    <m/>
    <m/>
    <m/>
    <m/>
    <d v="2026-09-30T00:00:00"/>
    <s v="00"/>
    <m/>
    <x v="0"/>
    <x v="0"/>
    <n v="6.36"/>
    <s v="After-Tax"/>
    <s v="Calculated"/>
    <n v="0"/>
    <s v="N"/>
    <n v="1170.83"/>
  </r>
  <r>
    <m/>
    <m/>
    <m/>
    <m/>
    <m/>
    <m/>
    <d v="2026-09-30T00:00:00"/>
    <s v="00"/>
    <m/>
    <x v="3"/>
    <x v="3"/>
    <n v="3.09"/>
    <s v="After-Tax"/>
    <s v="Calculated"/>
    <n v="0"/>
    <s v="N"/>
    <n v="1170.83"/>
  </r>
  <r>
    <m/>
    <m/>
    <m/>
    <m/>
    <m/>
    <m/>
    <d v="2026-09-30T00:00:00"/>
    <s v="00"/>
    <m/>
    <x v="6"/>
    <x v="6"/>
    <n v="3.78"/>
    <s v="Nontaxable"/>
    <s v="Calculated"/>
    <n v="0"/>
    <s v="N"/>
    <n v="1170.83"/>
  </r>
  <r>
    <m/>
    <m/>
    <m/>
    <m/>
    <m/>
    <m/>
    <d v="2026-09-30T00:00:00"/>
    <s v="00"/>
    <m/>
    <x v="7"/>
    <x v="7"/>
    <n v="2.9"/>
    <s v="Nontaxable"/>
    <s v="Calculated"/>
    <n v="0"/>
    <s v="N"/>
    <n v="1170.83"/>
  </r>
  <r>
    <m/>
    <m/>
    <m/>
    <m/>
    <m/>
    <m/>
    <d v="2026-09-30T00:00:00"/>
    <s v="00"/>
    <m/>
    <x v="5"/>
    <x v="5"/>
    <n v="4.3"/>
    <s v="Nontaxable"/>
    <s v="Calculated"/>
    <n v="0"/>
    <s v="N"/>
    <n v="1170.83"/>
  </r>
  <r>
    <m/>
    <m/>
    <m/>
    <m/>
    <m/>
    <m/>
    <d v="2026-09-30T00:00:00"/>
    <s v="7Y"/>
    <s v="TRS3SH"/>
    <x v="39"/>
    <x v="39"/>
    <n v="81.96"/>
    <s v="Before-Tax"/>
    <s v="Calculated"/>
    <n v="0"/>
    <s v="N"/>
    <n v="1170.83"/>
  </r>
  <r>
    <m/>
    <m/>
    <m/>
    <m/>
    <m/>
    <m/>
    <d v="2026-09-30T00:00:00"/>
    <s v="7Y"/>
    <s v="TRS3SH"/>
    <x v="39"/>
    <x v="39"/>
    <n v="90.62"/>
    <s v="Nontaxable"/>
    <s v="Calculated"/>
    <n v="0"/>
    <s v="N"/>
    <n v="1170.83"/>
  </r>
  <r>
    <m/>
    <m/>
    <m/>
    <m/>
    <m/>
    <m/>
    <d v="2026-09-30T00:00:00"/>
    <s v="00"/>
    <m/>
    <x v="0"/>
    <x v="0"/>
    <n v="5.56"/>
    <s v="After-Tax"/>
    <s v="Calculated"/>
    <n v="0"/>
    <s v="N"/>
    <n v="1023.66"/>
  </r>
  <r>
    <m/>
    <m/>
    <m/>
    <m/>
    <m/>
    <m/>
    <d v="2026-09-30T00:00:00"/>
    <s v="00"/>
    <m/>
    <x v="3"/>
    <x v="3"/>
    <n v="2.7"/>
    <s v="After-Tax"/>
    <s v="Calculated"/>
    <n v="0"/>
    <s v="N"/>
    <n v="1023.66"/>
  </r>
  <r>
    <m/>
    <m/>
    <m/>
    <m/>
    <m/>
    <m/>
    <d v="2026-09-30T00:00:00"/>
    <s v="00"/>
    <m/>
    <x v="2"/>
    <x v="2"/>
    <n v="2.3199999999999998"/>
    <s v="After-Tax"/>
    <s v="Calculated"/>
    <n v="0"/>
    <s v="N"/>
    <n v="1023.66"/>
  </r>
  <r>
    <m/>
    <m/>
    <m/>
    <m/>
    <m/>
    <m/>
    <d v="2026-09-30T00:00:00"/>
    <s v="00"/>
    <m/>
    <x v="5"/>
    <x v="5"/>
    <n v="3.44"/>
    <s v="Nontaxable"/>
    <s v="Calculated"/>
    <n v="0"/>
    <s v="N"/>
    <n v="1023.66"/>
  </r>
  <r>
    <m/>
    <m/>
    <m/>
    <m/>
    <m/>
    <m/>
    <d v="2026-09-30T00:00:00"/>
    <s v="00"/>
    <m/>
    <x v="6"/>
    <x v="6"/>
    <n v="3.31"/>
    <s v="Nontaxable"/>
    <s v="Calculated"/>
    <n v="0"/>
    <s v="N"/>
    <n v="1023.66"/>
  </r>
  <r>
    <m/>
    <m/>
    <m/>
    <m/>
    <m/>
    <m/>
    <d v="2026-09-30T00:00:00"/>
    <s v="00"/>
    <m/>
    <x v="7"/>
    <x v="7"/>
    <n v="2.3199999999999998"/>
    <s v="Nontaxable"/>
    <s v="Calculated"/>
    <n v="0"/>
    <s v="N"/>
    <n v="1023.66"/>
  </r>
  <r>
    <m/>
    <m/>
    <m/>
    <m/>
    <m/>
    <m/>
    <d v="2026-09-30T00:00:00"/>
    <s v="00"/>
    <m/>
    <x v="21"/>
    <x v="21"/>
    <n v="37.5"/>
    <s v="After-Tax"/>
    <s v="Calculated"/>
    <n v="0"/>
    <s v="N"/>
    <n v="4200.87"/>
  </r>
  <r>
    <m/>
    <m/>
    <m/>
    <m/>
    <m/>
    <m/>
    <d v="2026-09-30T00:00:00"/>
    <s v="00"/>
    <m/>
    <x v="3"/>
    <x v="3"/>
    <n v="11.09"/>
    <s v="After-Tax"/>
    <s v="Calculated"/>
    <n v="0"/>
    <s v="N"/>
    <n v="4200.87"/>
  </r>
  <r>
    <m/>
    <m/>
    <m/>
    <m/>
    <m/>
    <m/>
    <d v="2026-09-30T00:00:00"/>
    <s v="00"/>
    <m/>
    <x v="2"/>
    <x v="2"/>
    <n v="11.15"/>
    <s v="After-Tax"/>
    <s v="Calculated"/>
    <n v="0"/>
    <s v="N"/>
    <n v="4200.87"/>
  </r>
  <r>
    <m/>
    <m/>
    <m/>
    <m/>
    <m/>
    <m/>
    <d v="2026-09-30T00:00:00"/>
    <s v="00"/>
    <m/>
    <x v="0"/>
    <x v="0"/>
    <n v="22.81"/>
    <s v="After-Tax"/>
    <s v="Calculated"/>
    <n v="0"/>
    <s v="N"/>
    <n v="4200.87"/>
  </r>
  <r>
    <m/>
    <m/>
    <m/>
    <m/>
    <m/>
    <m/>
    <d v="2026-09-30T00:00:00"/>
    <s v="00"/>
    <m/>
    <x v="22"/>
    <x v="22"/>
    <n v="25"/>
    <s v="After-Tax"/>
    <s v="Calculated"/>
    <n v="0"/>
    <s v="N"/>
    <n v="4200.87"/>
  </r>
  <r>
    <m/>
    <m/>
    <m/>
    <m/>
    <m/>
    <m/>
    <d v="2026-09-30T00:00:00"/>
    <s v="00"/>
    <m/>
    <x v="13"/>
    <x v="13"/>
    <n v="114.34"/>
    <s v="After-Tax"/>
    <s v="Calculated"/>
    <n v="0"/>
    <s v="N"/>
    <n v="4200.87"/>
  </r>
  <r>
    <m/>
    <m/>
    <m/>
    <m/>
    <m/>
    <m/>
    <d v="2026-09-30T00:00:00"/>
    <s v="00"/>
    <m/>
    <x v="41"/>
    <x v="41"/>
    <n v="53"/>
    <s v="Before-Tax"/>
    <s v="Calculated"/>
    <n v="0"/>
    <s v="N"/>
    <n v="4200.87"/>
  </r>
  <r>
    <m/>
    <m/>
    <m/>
    <m/>
    <m/>
    <m/>
    <d v="2026-09-30T00:00:00"/>
    <s v="00"/>
    <m/>
    <x v="6"/>
    <x v="6"/>
    <n v="13.57"/>
    <s v="Nontaxable"/>
    <s v="Calculated"/>
    <n v="0"/>
    <s v="N"/>
    <n v="4200.87"/>
  </r>
  <r>
    <m/>
    <m/>
    <m/>
    <m/>
    <m/>
    <m/>
    <d v="2026-09-30T00:00:00"/>
    <s v="00"/>
    <m/>
    <x v="5"/>
    <x v="5"/>
    <n v="16.54"/>
    <s v="Nontaxable"/>
    <s v="Calculated"/>
    <n v="0"/>
    <s v="N"/>
    <n v="4200.87"/>
  </r>
  <r>
    <m/>
    <m/>
    <m/>
    <m/>
    <m/>
    <m/>
    <d v="2026-09-30T00:00:00"/>
    <s v="00"/>
    <m/>
    <x v="7"/>
    <x v="7"/>
    <n v="11.15"/>
    <s v="Nontaxable"/>
    <s v="Calculated"/>
    <n v="0"/>
    <s v="N"/>
    <n v="4200.87"/>
  </r>
  <r>
    <m/>
    <m/>
    <m/>
    <m/>
    <m/>
    <m/>
    <d v="2026-09-30T00:00:00"/>
    <s v="00"/>
    <m/>
    <x v="4"/>
    <x v="4"/>
    <n v="5.46"/>
    <s v="Nontaxable"/>
    <s v="Calculated"/>
    <n v="0"/>
    <s v="N"/>
    <n v="4200.87"/>
  </r>
  <r>
    <m/>
    <m/>
    <m/>
    <m/>
    <m/>
    <m/>
    <d v="2026-09-30T00:00:00"/>
    <s v="10"/>
    <s v="U"/>
    <x v="8"/>
    <x v="8"/>
    <n v="145"/>
    <s v="Before-Tax"/>
    <s v="Calculated"/>
    <n v="0"/>
    <s v="N"/>
    <n v="4200.87"/>
  </r>
  <r>
    <m/>
    <m/>
    <m/>
    <m/>
    <m/>
    <m/>
    <d v="2026-09-30T00:00:00"/>
    <s v="31"/>
    <s v="OLTD03"/>
    <x v="9"/>
    <x v="9"/>
    <n v="21.01"/>
    <s v="After-Tax"/>
    <s v="Calculated"/>
    <n v="0"/>
    <s v="N"/>
    <n v="4200.87"/>
  </r>
  <r>
    <m/>
    <m/>
    <m/>
    <m/>
    <m/>
    <m/>
    <d v="2026-09-30T00:00:00"/>
    <s v="7X"/>
    <s v="SBRP3"/>
    <x v="10"/>
    <x v="10"/>
    <n v="420.09"/>
    <s v="Before-Tax"/>
    <s v="Calculated"/>
    <n v="0"/>
    <s v="N"/>
    <n v="4200.87"/>
  </r>
  <r>
    <m/>
    <m/>
    <m/>
    <m/>
    <m/>
    <m/>
    <d v="2026-09-30T00:00:00"/>
    <s v="7X"/>
    <s v="SBRP3"/>
    <x v="10"/>
    <x v="10"/>
    <n v="420.09"/>
    <s v="Nontaxable"/>
    <s v="Calculated"/>
    <n v="0"/>
    <s v="N"/>
    <n v="4200.87"/>
  </r>
  <r>
    <m/>
    <m/>
    <m/>
    <m/>
    <m/>
    <m/>
    <d v="2026-09-30T00:00:00"/>
    <s v="A4"/>
    <s v="SURTU"/>
    <x v="16"/>
    <x v="16"/>
    <n v="12.5"/>
    <s v="Before-Tax"/>
    <s v="Calculated"/>
    <n v="0"/>
    <s v="N"/>
    <n v="4200.87"/>
  </r>
  <r>
    <m/>
    <m/>
    <m/>
    <m/>
    <m/>
    <m/>
    <d v="2026-09-30T00:00:00"/>
    <s v="00"/>
    <m/>
    <x v="3"/>
    <x v="3"/>
    <n v="13.24"/>
    <s v="After-Tax"/>
    <s v="Calculated"/>
    <n v="0"/>
    <s v="N"/>
    <n v="5016.55"/>
  </r>
  <r>
    <m/>
    <m/>
    <m/>
    <m/>
    <m/>
    <m/>
    <d v="2026-09-30T00:00:00"/>
    <s v="00"/>
    <m/>
    <x v="2"/>
    <x v="2"/>
    <n v="11.15"/>
    <s v="After-Tax"/>
    <s v="Calculated"/>
    <n v="0"/>
    <s v="N"/>
    <n v="5016.55"/>
  </r>
  <r>
    <m/>
    <m/>
    <m/>
    <m/>
    <m/>
    <m/>
    <d v="2026-09-30T00:00:00"/>
    <s v="00"/>
    <m/>
    <x v="13"/>
    <x v="13"/>
    <n v="68.19"/>
    <s v="After-Tax"/>
    <s v="Calculated"/>
    <n v="0"/>
    <s v="N"/>
    <n v="5016.55"/>
  </r>
  <r>
    <m/>
    <m/>
    <m/>
    <m/>
    <m/>
    <m/>
    <d v="2026-09-30T00:00:00"/>
    <s v="00"/>
    <m/>
    <x v="0"/>
    <x v="0"/>
    <n v="27.24"/>
    <s v="After-Tax"/>
    <s v="Calculated"/>
    <n v="0"/>
    <s v="N"/>
    <n v="5016.55"/>
  </r>
  <r>
    <m/>
    <m/>
    <m/>
    <m/>
    <m/>
    <m/>
    <d v="2026-09-30T00:00:00"/>
    <s v="00"/>
    <m/>
    <x v="7"/>
    <x v="7"/>
    <n v="11.15"/>
    <s v="Nontaxable"/>
    <s v="Calculated"/>
    <n v="0"/>
    <s v="N"/>
    <n v="5016.55"/>
  </r>
  <r>
    <m/>
    <m/>
    <m/>
    <m/>
    <m/>
    <m/>
    <d v="2026-09-30T00:00:00"/>
    <s v="00"/>
    <m/>
    <x v="5"/>
    <x v="5"/>
    <n v="16.54"/>
    <s v="Nontaxable"/>
    <s v="Calculated"/>
    <n v="0"/>
    <s v="N"/>
    <n v="5016.55"/>
  </r>
  <r>
    <m/>
    <m/>
    <m/>
    <m/>
    <m/>
    <m/>
    <d v="2026-09-30T00:00:00"/>
    <s v="00"/>
    <m/>
    <x v="4"/>
    <x v="4"/>
    <n v="6.52"/>
    <s v="Nontaxable"/>
    <s v="Calculated"/>
    <n v="0"/>
    <s v="N"/>
    <n v="5016.55"/>
  </r>
  <r>
    <m/>
    <m/>
    <m/>
    <m/>
    <m/>
    <m/>
    <d v="2026-09-30T00:00:00"/>
    <s v="00"/>
    <m/>
    <x v="6"/>
    <x v="6"/>
    <n v="16.2"/>
    <s v="Nontaxable"/>
    <s v="Calculated"/>
    <n v="0"/>
    <s v="N"/>
    <n v="5016.55"/>
  </r>
  <r>
    <m/>
    <m/>
    <m/>
    <m/>
    <m/>
    <m/>
    <d v="2026-09-30T00:00:00"/>
    <s v="10"/>
    <s v="U"/>
    <x v="8"/>
    <x v="8"/>
    <n v="199.5"/>
    <s v="Before-Tax"/>
    <s v="Calculated"/>
    <n v="0"/>
    <s v="N"/>
    <n v="5016.55"/>
  </r>
  <r>
    <m/>
    <m/>
    <m/>
    <m/>
    <m/>
    <m/>
    <d v="2026-09-30T00:00:00"/>
    <s v="31"/>
    <s v="OLTD03"/>
    <x v="9"/>
    <x v="9"/>
    <n v="25.09"/>
    <s v="After-Tax"/>
    <s v="Calculated"/>
    <n v="0"/>
    <s v="N"/>
    <n v="5016.55"/>
  </r>
  <r>
    <m/>
    <m/>
    <m/>
    <m/>
    <m/>
    <m/>
    <d v="2026-09-30T00:00:00"/>
    <s v="7X"/>
    <s v="SBRP3"/>
    <x v="10"/>
    <x v="10"/>
    <n v="501.66"/>
    <s v="Before-Tax"/>
    <s v="Calculated"/>
    <n v="0"/>
    <s v="N"/>
    <n v="5016.55"/>
  </r>
  <r>
    <m/>
    <m/>
    <m/>
    <m/>
    <m/>
    <m/>
    <d v="2026-09-30T00:00:00"/>
    <s v="7X"/>
    <s v="SBRP3"/>
    <x v="10"/>
    <x v="10"/>
    <n v="501.66"/>
    <s v="Nontaxable"/>
    <s v="Calculated"/>
    <n v="0"/>
    <s v="N"/>
    <n v="5016.55"/>
  </r>
  <r>
    <m/>
    <m/>
    <m/>
    <m/>
    <m/>
    <m/>
    <d v="2026-09-30T00:00:00"/>
    <s v="00"/>
    <m/>
    <x v="2"/>
    <x v="2"/>
    <n v="0.83"/>
    <s v="After-Tax"/>
    <s v="Calculated"/>
    <n v="0"/>
    <s v="N"/>
    <n v="152.28"/>
  </r>
  <r>
    <m/>
    <m/>
    <m/>
    <m/>
    <m/>
    <m/>
    <d v="2026-09-30T00:00:00"/>
    <s v="00"/>
    <m/>
    <x v="0"/>
    <x v="0"/>
    <n v="0.83"/>
    <s v="After-Tax"/>
    <s v="Calculated"/>
    <n v="0"/>
    <s v="N"/>
    <n v="152.28"/>
  </r>
  <r>
    <m/>
    <m/>
    <m/>
    <m/>
    <m/>
    <m/>
    <d v="2026-09-30T00:00:00"/>
    <s v="00"/>
    <m/>
    <x v="3"/>
    <x v="3"/>
    <n v="0.4"/>
    <s v="After-Tax"/>
    <s v="Calculated"/>
    <n v="0"/>
    <s v="N"/>
    <n v="152.28"/>
  </r>
  <r>
    <m/>
    <m/>
    <m/>
    <m/>
    <m/>
    <m/>
    <d v="2026-09-30T00:00:00"/>
    <s v="00"/>
    <m/>
    <x v="5"/>
    <x v="5"/>
    <n v="1.24"/>
    <s v="Nontaxable"/>
    <s v="Calculated"/>
    <n v="0"/>
    <s v="N"/>
    <n v="152.28"/>
  </r>
  <r>
    <m/>
    <m/>
    <m/>
    <m/>
    <m/>
    <m/>
    <d v="2026-09-30T00:00:00"/>
    <s v="00"/>
    <m/>
    <x v="6"/>
    <x v="6"/>
    <n v="0.49"/>
    <s v="Nontaxable"/>
    <s v="Calculated"/>
    <n v="0"/>
    <s v="N"/>
    <n v="152.28"/>
  </r>
  <r>
    <m/>
    <m/>
    <m/>
    <m/>
    <m/>
    <m/>
    <d v="2026-09-30T00:00:00"/>
    <s v="00"/>
    <m/>
    <x v="7"/>
    <x v="7"/>
    <n v="0.83"/>
    <s v="Nontaxable"/>
    <s v="Calculated"/>
    <n v="0"/>
    <s v="N"/>
    <n v="152.28"/>
  </r>
  <r>
    <m/>
    <m/>
    <m/>
    <m/>
    <m/>
    <m/>
    <d v="2026-09-30T00:00:00"/>
    <s v="00"/>
    <m/>
    <x v="0"/>
    <x v="0"/>
    <n v="20.36"/>
    <s v="After-Tax"/>
    <s v="Calculated"/>
    <n v="0"/>
    <s v="N"/>
    <n v="3750"/>
  </r>
  <r>
    <m/>
    <m/>
    <m/>
    <m/>
    <m/>
    <m/>
    <d v="2026-09-30T00:00:00"/>
    <s v="00"/>
    <m/>
    <x v="2"/>
    <x v="2"/>
    <n v="11.15"/>
    <s v="After-Tax"/>
    <s v="Calculated"/>
    <n v="0"/>
    <s v="N"/>
    <n v="3750"/>
  </r>
  <r>
    <m/>
    <m/>
    <m/>
    <m/>
    <m/>
    <m/>
    <d v="2026-09-30T00:00:00"/>
    <s v="00"/>
    <m/>
    <x v="3"/>
    <x v="3"/>
    <n v="9.9"/>
    <s v="After-Tax"/>
    <s v="Calculated"/>
    <n v="0"/>
    <s v="N"/>
    <n v="3750"/>
  </r>
  <r>
    <m/>
    <m/>
    <m/>
    <m/>
    <m/>
    <m/>
    <d v="2026-09-30T00:00:00"/>
    <s v="00"/>
    <m/>
    <x v="5"/>
    <x v="5"/>
    <n v="16.54"/>
    <s v="Nontaxable"/>
    <s v="Calculated"/>
    <n v="0"/>
    <s v="N"/>
    <n v="3750"/>
  </r>
  <r>
    <m/>
    <m/>
    <m/>
    <m/>
    <m/>
    <m/>
    <d v="2026-09-30T00:00:00"/>
    <s v="00"/>
    <m/>
    <x v="7"/>
    <x v="7"/>
    <n v="11.15"/>
    <s v="Nontaxable"/>
    <s v="Calculated"/>
    <n v="0"/>
    <s v="N"/>
    <n v="3750"/>
  </r>
  <r>
    <m/>
    <m/>
    <m/>
    <m/>
    <m/>
    <m/>
    <d v="2026-09-30T00:00:00"/>
    <s v="00"/>
    <m/>
    <x v="6"/>
    <x v="6"/>
    <n v="12.11"/>
    <s v="Nontaxable"/>
    <s v="Calculated"/>
    <n v="0"/>
    <s v="N"/>
    <n v="3750"/>
  </r>
  <r>
    <m/>
    <m/>
    <m/>
    <m/>
    <m/>
    <m/>
    <d v="2026-09-30T00:00:00"/>
    <s v="00"/>
    <m/>
    <x v="4"/>
    <x v="4"/>
    <n v="4.88"/>
    <s v="Nontaxable"/>
    <s v="Calculated"/>
    <n v="0"/>
    <s v="N"/>
    <n v="3750"/>
  </r>
  <r>
    <m/>
    <m/>
    <m/>
    <m/>
    <m/>
    <m/>
    <d v="2026-09-30T00:00:00"/>
    <s v="10"/>
    <s v="CH"/>
    <x v="32"/>
    <x v="32"/>
    <n v="12.5"/>
    <s v="Before-Tax"/>
    <s v="Calculated"/>
    <n v="0"/>
    <s v="N"/>
    <n v="3750"/>
  </r>
  <r>
    <m/>
    <m/>
    <m/>
    <m/>
    <m/>
    <m/>
    <d v="2026-09-30T00:00:00"/>
    <s v="31"/>
    <s v="OLTD03"/>
    <x v="9"/>
    <x v="9"/>
    <n v="18.75"/>
    <s v="After-Tax"/>
    <s v="Calculated"/>
    <n v="0"/>
    <s v="N"/>
    <n v="3750"/>
  </r>
  <r>
    <m/>
    <m/>
    <m/>
    <m/>
    <m/>
    <m/>
    <d v="2026-09-30T00:00:00"/>
    <s v="49"/>
    <s v="SAV02"/>
    <x v="11"/>
    <x v="11"/>
    <n v="112.5"/>
    <s v="Before-Tax"/>
    <s v="Calculated"/>
    <n v="0"/>
    <s v="N"/>
    <n v="3750"/>
  </r>
  <r>
    <m/>
    <m/>
    <m/>
    <m/>
    <m/>
    <m/>
    <d v="2026-09-30T00:00:00"/>
    <s v="67"/>
    <s v="HSA01"/>
    <x v="26"/>
    <x v="26"/>
    <n v="411.11"/>
    <s v="Before-Tax"/>
    <s v="Calculated"/>
    <n v="0"/>
    <s v="N"/>
    <n v="3750"/>
  </r>
  <r>
    <m/>
    <m/>
    <m/>
    <m/>
    <m/>
    <m/>
    <d v="2026-09-30T00:00:00"/>
    <s v="7X"/>
    <s v="SBRP3"/>
    <x v="10"/>
    <x v="10"/>
    <n v="375"/>
    <s v="Before-Tax"/>
    <s v="Calculated"/>
    <n v="0"/>
    <s v="N"/>
    <n v="3750"/>
  </r>
  <r>
    <m/>
    <m/>
    <m/>
    <m/>
    <m/>
    <m/>
    <d v="2026-09-30T00:00:00"/>
    <s v="7X"/>
    <s v="SBRP3"/>
    <x v="10"/>
    <x v="10"/>
    <n v="375"/>
    <s v="Nontaxable"/>
    <s v="Calculated"/>
    <n v="0"/>
    <s v="N"/>
    <n v="3750"/>
  </r>
  <r>
    <m/>
    <m/>
    <m/>
    <m/>
    <m/>
    <m/>
    <d v="2026-09-30T00:00:00"/>
    <s v="00"/>
    <m/>
    <x v="3"/>
    <x v="3"/>
    <n v="1.24"/>
    <s v="After-Tax"/>
    <s v="Calculated"/>
    <n v="0"/>
    <s v="N"/>
    <n v="468"/>
  </r>
  <r>
    <m/>
    <m/>
    <m/>
    <m/>
    <m/>
    <m/>
    <d v="2026-09-30T00:00:00"/>
    <s v="00"/>
    <m/>
    <x v="0"/>
    <x v="0"/>
    <n v="2.54"/>
    <s v="After-Tax"/>
    <s v="Calculated"/>
    <n v="0"/>
    <s v="N"/>
    <n v="468"/>
  </r>
  <r>
    <m/>
    <m/>
    <m/>
    <m/>
    <m/>
    <m/>
    <d v="2026-09-30T00:00:00"/>
    <s v="00"/>
    <m/>
    <x v="2"/>
    <x v="2"/>
    <n v="0.92"/>
    <s v="After-Tax"/>
    <s v="Calculated"/>
    <n v="0"/>
    <s v="N"/>
    <n v="468"/>
  </r>
  <r>
    <m/>
    <m/>
    <m/>
    <m/>
    <m/>
    <m/>
    <d v="2026-09-30T00:00:00"/>
    <s v="00"/>
    <m/>
    <x v="5"/>
    <x v="5"/>
    <n v="1.37"/>
    <s v="Nontaxable"/>
    <s v="Calculated"/>
    <n v="0"/>
    <s v="N"/>
    <n v="468"/>
  </r>
  <r>
    <m/>
    <m/>
    <m/>
    <m/>
    <m/>
    <m/>
    <d v="2026-09-30T00:00:00"/>
    <s v="00"/>
    <m/>
    <x v="7"/>
    <x v="7"/>
    <n v="0.92"/>
    <s v="Nontaxable"/>
    <s v="Calculated"/>
    <n v="0"/>
    <s v="N"/>
    <n v="468"/>
  </r>
  <r>
    <m/>
    <m/>
    <m/>
    <m/>
    <m/>
    <m/>
    <d v="2026-09-30T00:00:00"/>
    <s v="00"/>
    <m/>
    <x v="6"/>
    <x v="6"/>
    <n v="1.51"/>
    <s v="Nontaxable"/>
    <s v="Calculated"/>
    <n v="0"/>
    <s v="N"/>
    <n v="468"/>
  </r>
  <r>
    <m/>
    <m/>
    <m/>
    <m/>
    <m/>
    <m/>
    <d v="2026-09-30T00:00:00"/>
    <s v="00"/>
    <m/>
    <x v="2"/>
    <x v="2"/>
    <n v="11.15"/>
    <s v="After-Tax"/>
    <s v="Calculated"/>
    <n v="0"/>
    <s v="N"/>
    <n v="3694.5"/>
  </r>
  <r>
    <m/>
    <m/>
    <m/>
    <m/>
    <m/>
    <m/>
    <d v="2026-09-30T00:00:00"/>
    <s v="00"/>
    <m/>
    <x v="13"/>
    <x v="13"/>
    <n v="1.44"/>
    <s v="After-Tax"/>
    <s v="Calculated"/>
    <n v="0"/>
    <s v="N"/>
    <n v="3694.5"/>
  </r>
  <r>
    <m/>
    <m/>
    <m/>
    <m/>
    <m/>
    <m/>
    <d v="2026-09-30T00:00:00"/>
    <s v="00"/>
    <m/>
    <x v="3"/>
    <x v="3"/>
    <n v="9.75"/>
    <s v="After-Tax"/>
    <s v="Calculated"/>
    <n v="0"/>
    <s v="N"/>
    <n v="3694.5"/>
  </r>
  <r>
    <m/>
    <m/>
    <m/>
    <m/>
    <m/>
    <m/>
    <d v="2026-09-30T00:00:00"/>
    <s v="00"/>
    <m/>
    <x v="0"/>
    <x v="0"/>
    <n v="20.059999999999999"/>
    <s v="After-Tax"/>
    <s v="Calculated"/>
    <n v="0"/>
    <s v="N"/>
    <n v="3694.5"/>
  </r>
  <r>
    <m/>
    <m/>
    <m/>
    <m/>
    <m/>
    <m/>
    <d v="2026-09-30T00:00:00"/>
    <s v="00"/>
    <m/>
    <x v="21"/>
    <x v="21"/>
    <n v="10"/>
    <s v="After-Tax"/>
    <s v="Calculated"/>
    <n v="0"/>
    <s v="N"/>
    <n v="3694.5"/>
  </r>
  <r>
    <m/>
    <m/>
    <m/>
    <m/>
    <m/>
    <m/>
    <d v="2026-09-30T00:00:00"/>
    <s v="00"/>
    <m/>
    <x v="17"/>
    <x v="17"/>
    <n v="39.770000000000003"/>
    <s v="After-Tax"/>
    <s v="Calculated"/>
    <n v="0"/>
    <s v="N"/>
    <n v="3694.5"/>
  </r>
  <r>
    <m/>
    <m/>
    <m/>
    <m/>
    <m/>
    <m/>
    <d v="2026-09-30T00:00:00"/>
    <s v="00"/>
    <m/>
    <x v="7"/>
    <x v="7"/>
    <n v="11.15"/>
    <s v="Nontaxable"/>
    <s v="Calculated"/>
    <n v="0"/>
    <s v="N"/>
    <n v="3694.5"/>
  </r>
  <r>
    <m/>
    <m/>
    <m/>
    <m/>
    <m/>
    <m/>
    <d v="2026-09-30T00:00:00"/>
    <s v="00"/>
    <m/>
    <x v="5"/>
    <x v="5"/>
    <n v="16.54"/>
    <s v="Nontaxable"/>
    <s v="Calculated"/>
    <n v="0"/>
    <s v="N"/>
    <n v="3694.5"/>
  </r>
  <r>
    <m/>
    <m/>
    <m/>
    <m/>
    <m/>
    <m/>
    <d v="2026-09-30T00:00:00"/>
    <s v="00"/>
    <m/>
    <x v="6"/>
    <x v="6"/>
    <n v="11.93"/>
    <s v="Nontaxable"/>
    <s v="Calculated"/>
    <n v="0"/>
    <s v="N"/>
    <n v="3694.5"/>
  </r>
  <r>
    <m/>
    <m/>
    <m/>
    <m/>
    <m/>
    <m/>
    <d v="2026-09-30T00:00:00"/>
    <s v="10"/>
    <s v="U"/>
    <x v="8"/>
    <x v="8"/>
    <n v="72.5"/>
    <s v="Before-Tax"/>
    <s v="Calculated"/>
    <n v="0"/>
    <s v="N"/>
    <n v="3694.5"/>
  </r>
  <r>
    <m/>
    <m/>
    <m/>
    <m/>
    <m/>
    <m/>
    <d v="2026-09-30T00:00:00"/>
    <s v="31"/>
    <s v="OLTD11"/>
    <x v="9"/>
    <x v="9"/>
    <n v="14.41"/>
    <s v="After-Tax"/>
    <s v="Calculated"/>
    <n v="0"/>
    <s v="N"/>
    <n v="3694.5"/>
  </r>
  <r>
    <m/>
    <m/>
    <m/>
    <m/>
    <m/>
    <m/>
    <d v="2026-09-30T00:00:00"/>
    <s v="7Z"/>
    <s v="PER2"/>
    <x v="15"/>
    <x v="15"/>
    <n v="198.76"/>
    <s v="Before-Tax"/>
    <s v="Calculated"/>
    <n v="0"/>
    <s v="N"/>
    <n v="3694.5"/>
  </r>
  <r>
    <m/>
    <m/>
    <m/>
    <m/>
    <m/>
    <m/>
    <d v="2026-09-30T00:00:00"/>
    <s v="7Z"/>
    <s v="PER2"/>
    <x v="15"/>
    <x v="15"/>
    <n v="206.15"/>
    <s v="Nontaxable"/>
    <s v="Calculated"/>
    <n v="0"/>
    <s v="N"/>
    <n v="3694.5"/>
  </r>
  <r>
    <m/>
    <m/>
    <m/>
    <m/>
    <m/>
    <m/>
    <d v="2026-09-30T00:00:00"/>
    <s v="00"/>
    <m/>
    <x v="17"/>
    <x v="17"/>
    <n v="39.770000000000003"/>
    <s v="After-Tax"/>
    <s v="Calculated"/>
    <n v="0"/>
    <s v="N"/>
    <n v="2960.29"/>
  </r>
  <r>
    <m/>
    <m/>
    <m/>
    <m/>
    <m/>
    <m/>
    <d v="2026-09-30T00:00:00"/>
    <s v="00"/>
    <m/>
    <x v="2"/>
    <x v="2"/>
    <n v="11.15"/>
    <s v="After-Tax"/>
    <s v="Calculated"/>
    <n v="0"/>
    <s v="N"/>
    <n v="2960.29"/>
  </r>
  <r>
    <m/>
    <m/>
    <m/>
    <m/>
    <m/>
    <m/>
    <d v="2026-09-30T00:00:00"/>
    <s v="00"/>
    <m/>
    <x v="0"/>
    <x v="0"/>
    <n v="16.07"/>
    <s v="After-Tax"/>
    <s v="Calculated"/>
    <n v="0"/>
    <s v="N"/>
    <n v="2960.29"/>
  </r>
  <r>
    <m/>
    <m/>
    <m/>
    <m/>
    <m/>
    <m/>
    <d v="2026-09-30T00:00:00"/>
    <s v="00"/>
    <m/>
    <x v="3"/>
    <x v="3"/>
    <n v="7.82"/>
    <s v="After-Tax"/>
    <s v="Calculated"/>
    <n v="0"/>
    <s v="N"/>
    <n v="2960.29"/>
  </r>
  <r>
    <m/>
    <m/>
    <m/>
    <m/>
    <m/>
    <m/>
    <d v="2026-09-30T00:00:00"/>
    <s v="00"/>
    <m/>
    <x v="7"/>
    <x v="7"/>
    <n v="11.15"/>
    <s v="Nontaxable"/>
    <s v="Calculated"/>
    <n v="0"/>
    <s v="N"/>
    <n v="2960.29"/>
  </r>
  <r>
    <m/>
    <m/>
    <m/>
    <m/>
    <m/>
    <m/>
    <d v="2026-09-30T00:00:00"/>
    <s v="00"/>
    <m/>
    <x v="5"/>
    <x v="5"/>
    <n v="16.54"/>
    <s v="Nontaxable"/>
    <s v="Calculated"/>
    <n v="0"/>
    <s v="N"/>
    <n v="2960.29"/>
  </r>
  <r>
    <m/>
    <m/>
    <m/>
    <m/>
    <m/>
    <m/>
    <d v="2026-09-30T00:00:00"/>
    <s v="00"/>
    <m/>
    <x v="6"/>
    <x v="6"/>
    <n v="9.56"/>
    <s v="Nontaxable"/>
    <s v="Calculated"/>
    <n v="0"/>
    <s v="N"/>
    <n v="2960.29"/>
  </r>
  <r>
    <m/>
    <m/>
    <m/>
    <m/>
    <m/>
    <m/>
    <d v="2026-09-30T00:00:00"/>
    <s v="10"/>
    <s v="C1"/>
    <x v="18"/>
    <x v="18"/>
    <n v="51"/>
    <s v="Before-Tax"/>
    <s v="Calculated"/>
    <n v="0"/>
    <s v="N"/>
    <n v="2960.29"/>
  </r>
  <r>
    <m/>
    <m/>
    <m/>
    <m/>
    <m/>
    <m/>
    <d v="2026-09-30T00:00:00"/>
    <s v="7Z"/>
    <s v="PER3SA"/>
    <x v="12"/>
    <x v="12"/>
    <n v="148.01"/>
    <s v="Before-Tax"/>
    <s v="Calculated"/>
    <n v="0"/>
    <s v="N"/>
    <n v="2960.29"/>
  </r>
  <r>
    <m/>
    <m/>
    <m/>
    <m/>
    <m/>
    <m/>
    <d v="2026-09-30T00:00:00"/>
    <s v="7Z"/>
    <s v="PER3SA"/>
    <x v="12"/>
    <x v="12"/>
    <n v="165.18"/>
    <s v="Nontaxable"/>
    <s v="Calculated"/>
    <n v="0"/>
    <s v="N"/>
    <n v="2960.29"/>
  </r>
  <r>
    <m/>
    <m/>
    <m/>
    <m/>
    <m/>
    <m/>
    <d v="2026-09-30T00:00:00"/>
    <s v="00"/>
    <m/>
    <x v="0"/>
    <x v="0"/>
    <n v="13.69"/>
    <s v="After-Tax"/>
    <s v="Calculated"/>
    <n v="0"/>
    <s v="N"/>
    <n v="2522.04"/>
  </r>
  <r>
    <m/>
    <m/>
    <m/>
    <m/>
    <m/>
    <m/>
    <d v="2026-09-30T00:00:00"/>
    <s v="00"/>
    <m/>
    <x v="3"/>
    <x v="3"/>
    <n v="6.66"/>
    <s v="After-Tax"/>
    <s v="Calculated"/>
    <n v="0"/>
    <s v="N"/>
    <n v="2522.04"/>
  </r>
  <r>
    <m/>
    <m/>
    <m/>
    <m/>
    <m/>
    <m/>
    <d v="2026-09-30T00:00:00"/>
    <s v="00"/>
    <m/>
    <x v="2"/>
    <x v="2"/>
    <n v="11.15"/>
    <s v="After-Tax"/>
    <s v="Calculated"/>
    <n v="0"/>
    <s v="N"/>
    <n v="2522.04"/>
  </r>
  <r>
    <m/>
    <m/>
    <m/>
    <m/>
    <m/>
    <m/>
    <d v="2026-09-30T00:00:00"/>
    <s v="00"/>
    <m/>
    <x v="6"/>
    <x v="6"/>
    <n v="8.15"/>
    <s v="Nontaxable"/>
    <s v="Calculated"/>
    <n v="0"/>
    <s v="N"/>
    <n v="2522.04"/>
  </r>
  <r>
    <m/>
    <m/>
    <m/>
    <m/>
    <m/>
    <m/>
    <d v="2026-09-30T00:00:00"/>
    <s v="00"/>
    <m/>
    <x v="7"/>
    <x v="7"/>
    <n v="11.15"/>
    <s v="Nontaxable"/>
    <s v="Calculated"/>
    <n v="0"/>
    <s v="N"/>
    <n v="2522.04"/>
  </r>
  <r>
    <m/>
    <m/>
    <m/>
    <m/>
    <m/>
    <m/>
    <d v="2026-09-30T00:00:00"/>
    <s v="00"/>
    <m/>
    <x v="5"/>
    <x v="5"/>
    <n v="16.54"/>
    <s v="Nontaxable"/>
    <s v="Calculated"/>
    <n v="0"/>
    <s v="N"/>
    <n v="2522.04"/>
  </r>
  <r>
    <m/>
    <m/>
    <m/>
    <m/>
    <m/>
    <m/>
    <d v="2026-09-30T00:00:00"/>
    <s v="31"/>
    <s v="OLTD11"/>
    <x v="9"/>
    <x v="9"/>
    <n v="9.84"/>
    <s v="After-Tax"/>
    <s v="Calculated"/>
    <n v="0"/>
    <s v="N"/>
    <n v="2522.04"/>
  </r>
  <r>
    <m/>
    <m/>
    <m/>
    <m/>
    <m/>
    <m/>
    <d v="2026-09-30T00:00:00"/>
    <s v="7Z"/>
    <s v="PER2"/>
    <x v="15"/>
    <x v="15"/>
    <n v="135.69"/>
    <s v="Before-Tax"/>
    <s v="Calculated"/>
    <n v="0"/>
    <s v="N"/>
    <n v="2522.04"/>
  </r>
  <r>
    <m/>
    <m/>
    <m/>
    <m/>
    <m/>
    <m/>
    <d v="2026-09-30T00:00:00"/>
    <s v="7Z"/>
    <s v="PER2"/>
    <x v="15"/>
    <x v="15"/>
    <n v="140.72999999999999"/>
    <s v="Nontaxable"/>
    <s v="Calculated"/>
    <n v="0"/>
    <s v="N"/>
    <n v="2522.04"/>
  </r>
  <r>
    <m/>
    <m/>
    <m/>
    <m/>
    <m/>
    <m/>
    <d v="2026-09-30T00:00:00"/>
    <s v="00"/>
    <m/>
    <x v="0"/>
    <x v="0"/>
    <n v="10.130000000000001"/>
    <s v="After-Tax"/>
    <s v="Calculated"/>
    <n v="0"/>
    <s v="N"/>
    <n v="1865.21"/>
  </r>
  <r>
    <m/>
    <m/>
    <m/>
    <m/>
    <m/>
    <m/>
    <d v="2026-09-30T00:00:00"/>
    <s v="00"/>
    <m/>
    <x v="3"/>
    <x v="3"/>
    <n v="4.92"/>
    <s v="After-Tax"/>
    <s v="Calculated"/>
    <n v="0"/>
    <s v="N"/>
    <n v="1865.21"/>
  </r>
  <r>
    <m/>
    <m/>
    <m/>
    <m/>
    <m/>
    <m/>
    <d v="2026-09-30T00:00:00"/>
    <s v="00"/>
    <m/>
    <x v="2"/>
    <x v="2"/>
    <n v="11.15"/>
    <s v="After-Tax"/>
    <s v="Calculated"/>
    <n v="0"/>
    <s v="N"/>
    <n v="1865.21"/>
  </r>
  <r>
    <m/>
    <m/>
    <m/>
    <m/>
    <m/>
    <m/>
    <d v="2026-09-30T00:00:00"/>
    <s v="00"/>
    <m/>
    <x v="6"/>
    <x v="6"/>
    <n v="6.02"/>
    <s v="Nontaxable"/>
    <s v="Calculated"/>
    <n v="0"/>
    <s v="N"/>
    <n v="1865.21"/>
  </r>
  <r>
    <m/>
    <m/>
    <m/>
    <m/>
    <m/>
    <m/>
    <d v="2026-09-30T00:00:00"/>
    <s v="00"/>
    <m/>
    <x v="5"/>
    <x v="5"/>
    <n v="16.54"/>
    <s v="Nontaxable"/>
    <s v="Calculated"/>
    <n v="0"/>
    <s v="N"/>
    <n v="1865.21"/>
  </r>
  <r>
    <m/>
    <m/>
    <m/>
    <m/>
    <m/>
    <m/>
    <d v="2026-09-30T00:00:00"/>
    <s v="00"/>
    <m/>
    <x v="7"/>
    <x v="7"/>
    <n v="11.15"/>
    <s v="Nontaxable"/>
    <s v="Calculated"/>
    <n v="0"/>
    <s v="N"/>
    <n v="1865.21"/>
  </r>
  <r>
    <m/>
    <m/>
    <m/>
    <m/>
    <m/>
    <m/>
    <d v="2026-09-30T00:00:00"/>
    <s v="7Z"/>
    <s v="PER2"/>
    <x v="15"/>
    <x v="15"/>
    <n v="100.35"/>
    <s v="Before-Tax"/>
    <s v="Calculated"/>
    <n v="0"/>
    <s v="N"/>
    <n v="1865.21"/>
  </r>
  <r>
    <m/>
    <m/>
    <m/>
    <m/>
    <m/>
    <m/>
    <d v="2026-09-30T00:00:00"/>
    <s v="7Z"/>
    <s v="PER2"/>
    <x v="15"/>
    <x v="15"/>
    <n v="104.08"/>
    <s v="Nontaxable"/>
    <s v="Calculated"/>
    <n v="0"/>
    <s v="N"/>
    <n v="1865.21"/>
  </r>
  <r>
    <m/>
    <m/>
    <m/>
    <m/>
    <m/>
    <m/>
    <d v="2026-09-30T00:00:00"/>
    <s v="00"/>
    <m/>
    <x v="2"/>
    <x v="2"/>
    <n v="11.15"/>
    <s v="After-Tax"/>
    <s v="Calculated"/>
    <n v="0"/>
    <s v="N"/>
    <n v="3691.25"/>
  </r>
  <r>
    <m/>
    <m/>
    <m/>
    <m/>
    <m/>
    <m/>
    <d v="2026-09-30T00:00:00"/>
    <s v="00"/>
    <m/>
    <x v="3"/>
    <x v="3"/>
    <n v="9.74"/>
    <s v="After-Tax"/>
    <s v="Calculated"/>
    <n v="0"/>
    <s v="N"/>
    <n v="3691.25"/>
  </r>
  <r>
    <m/>
    <m/>
    <m/>
    <m/>
    <m/>
    <m/>
    <d v="2026-09-30T00:00:00"/>
    <s v="00"/>
    <m/>
    <x v="0"/>
    <x v="0"/>
    <n v="20.04"/>
    <s v="After-Tax"/>
    <s v="Calculated"/>
    <n v="0"/>
    <s v="N"/>
    <n v="3691.25"/>
  </r>
  <r>
    <m/>
    <m/>
    <m/>
    <m/>
    <m/>
    <m/>
    <d v="2026-09-30T00:00:00"/>
    <s v="00"/>
    <m/>
    <x v="5"/>
    <x v="5"/>
    <n v="16.54"/>
    <s v="Nontaxable"/>
    <s v="Calculated"/>
    <n v="0"/>
    <s v="N"/>
    <n v="3691.25"/>
  </r>
  <r>
    <m/>
    <m/>
    <m/>
    <m/>
    <m/>
    <m/>
    <d v="2026-09-30T00:00:00"/>
    <s v="00"/>
    <m/>
    <x v="6"/>
    <x v="6"/>
    <n v="11.92"/>
    <s v="Nontaxable"/>
    <s v="Calculated"/>
    <n v="0"/>
    <s v="N"/>
    <n v="3691.25"/>
  </r>
  <r>
    <m/>
    <m/>
    <m/>
    <m/>
    <m/>
    <m/>
    <d v="2026-09-30T00:00:00"/>
    <s v="00"/>
    <m/>
    <x v="7"/>
    <x v="7"/>
    <n v="11.15"/>
    <s v="Nontaxable"/>
    <s v="Calculated"/>
    <n v="0"/>
    <s v="N"/>
    <n v="3691.25"/>
  </r>
  <r>
    <m/>
    <m/>
    <m/>
    <m/>
    <m/>
    <m/>
    <d v="2026-09-30T00:00:00"/>
    <s v="10"/>
    <s v="C"/>
    <x v="27"/>
    <x v="27"/>
    <n v="70.5"/>
    <s v="Before-Tax"/>
    <s v="Calculated"/>
    <n v="0"/>
    <s v="N"/>
    <n v="3691.25"/>
  </r>
  <r>
    <m/>
    <m/>
    <m/>
    <m/>
    <m/>
    <m/>
    <d v="2026-09-30T00:00:00"/>
    <s v="49"/>
    <s v="SAV02"/>
    <x v="11"/>
    <x v="11"/>
    <n v="110.74"/>
    <s v="Before-Tax"/>
    <s v="Calculated"/>
    <n v="0"/>
    <s v="N"/>
    <n v="3691.25"/>
  </r>
  <r>
    <m/>
    <m/>
    <m/>
    <m/>
    <m/>
    <m/>
    <d v="2026-09-30T00:00:00"/>
    <s v="00"/>
    <m/>
    <x v="0"/>
    <x v="0"/>
    <n v="0.39"/>
    <s v="After-Tax"/>
    <s v="Calculated"/>
    <n v="0"/>
    <s v="N"/>
    <n v="72"/>
  </r>
  <r>
    <m/>
    <m/>
    <m/>
    <m/>
    <m/>
    <m/>
    <d v="2026-09-30T00:00:00"/>
    <s v="00"/>
    <m/>
    <x v="3"/>
    <x v="3"/>
    <n v="0.19"/>
    <s v="After-Tax"/>
    <s v="Calculated"/>
    <n v="0"/>
    <s v="N"/>
    <n v="72"/>
  </r>
  <r>
    <m/>
    <m/>
    <m/>
    <m/>
    <m/>
    <m/>
    <d v="2026-09-30T00:00:00"/>
    <s v="00"/>
    <m/>
    <x v="2"/>
    <x v="2"/>
    <n v="0.41"/>
    <s v="After-Tax"/>
    <s v="Calculated"/>
    <n v="0"/>
    <s v="N"/>
    <n v="72"/>
  </r>
  <r>
    <m/>
    <m/>
    <m/>
    <m/>
    <m/>
    <m/>
    <d v="2026-09-30T00:00:00"/>
    <s v="00"/>
    <m/>
    <x v="5"/>
    <x v="5"/>
    <n v="0.62"/>
    <s v="Nontaxable"/>
    <s v="Calculated"/>
    <n v="0"/>
    <s v="N"/>
    <n v="72"/>
  </r>
  <r>
    <m/>
    <m/>
    <m/>
    <m/>
    <m/>
    <m/>
    <d v="2026-09-30T00:00:00"/>
    <s v="00"/>
    <m/>
    <x v="7"/>
    <x v="7"/>
    <n v="0.41"/>
    <s v="Nontaxable"/>
    <s v="Calculated"/>
    <n v="0"/>
    <s v="N"/>
    <n v="72"/>
  </r>
  <r>
    <m/>
    <m/>
    <m/>
    <m/>
    <m/>
    <m/>
    <d v="2026-09-30T00:00:00"/>
    <s v="00"/>
    <m/>
    <x v="6"/>
    <x v="6"/>
    <n v="0.23"/>
    <s v="Nontaxable"/>
    <s v="Calculated"/>
    <n v="0"/>
    <s v="N"/>
    <n v="72"/>
  </r>
  <r>
    <m/>
    <m/>
    <m/>
    <m/>
    <m/>
    <m/>
    <d v="2026-09-30T00:00:00"/>
    <s v="00"/>
    <m/>
    <x v="13"/>
    <x v="13"/>
    <n v="47.49"/>
    <s v="After-Tax"/>
    <s v="Calculated"/>
    <n v="0"/>
    <s v="N"/>
    <n v="9370.2800000000007"/>
  </r>
  <r>
    <m/>
    <m/>
    <m/>
    <m/>
    <m/>
    <m/>
    <d v="2026-09-30T00:00:00"/>
    <s v="00"/>
    <m/>
    <x v="3"/>
    <x v="3"/>
    <n v="24.74"/>
    <s v="After-Tax"/>
    <s v="Calculated"/>
    <n v="0"/>
    <s v="N"/>
    <n v="9370.2800000000007"/>
  </r>
  <r>
    <m/>
    <m/>
    <m/>
    <m/>
    <m/>
    <m/>
    <d v="2026-09-30T00:00:00"/>
    <s v="00"/>
    <m/>
    <x v="2"/>
    <x v="2"/>
    <n v="11.15"/>
    <s v="After-Tax"/>
    <s v="Calculated"/>
    <n v="0"/>
    <s v="N"/>
    <n v="9370.2800000000007"/>
  </r>
  <r>
    <m/>
    <m/>
    <m/>
    <m/>
    <m/>
    <m/>
    <d v="2026-09-30T00:00:00"/>
    <s v="00"/>
    <m/>
    <x v="1"/>
    <x v="1"/>
    <n v="60.67"/>
    <s v="After-Tax"/>
    <s v="Calculated"/>
    <n v="0"/>
    <s v="N"/>
    <n v="9370.2800000000007"/>
  </r>
  <r>
    <m/>
    <m/>
    <m/>
    <m/>
    <m/>
    <m/>
    <d v="2026-09-30T00:00:00"/>
    <s v="00"/>
    <m/>
    <x v="0"/>
    <x v="0"/>
    <n v="50.88"/>
    <s v="After-Tax"/>
    <s v="Calculated"/>
    <n v="0"/>
    <s v="N"/>
    <n v="9370.2800000000007"/>
  </r>
  <r>
    <m/>
    <m/>
    <m/>
    <m/>
    <m/>
    <m/>
    <d v="2026-09-30T00:00:00"/>
    <s v="00"/>
    <m/>
    <x v="7"/>
    <x v="7"/>
    <n v="11.15"/>
    <s v="Nontaxable"/>
    <s v="Calculated"/>
    <n v="0"/>
    <s v="N"/>
    <n v="9370.2800000000007"/>
  </r>
  <r>
    <m/>
    <m/>
    <m/>
    <m/>
    <m/>
    <m/>
    <d v="2026-09-30T00:00:00"/>
    <s v="00"/>
    <m/>
    <x v="6"/>
    <x v="6"/>
    <n v="30.27"/>
    <s v="Nontaxable"/>
    <s v="Calculated"/>
    <n v="0"/>
    <s v="N"/>
    <n v="9370.2800000000007"/>
  </r>
  <r>
    <m/>
    <m/>
    <m/>
    <m/>
    <m/>
    <m/>
    <d v="2026-09-30T00:00:00"/>
    <s v="00"/>
    <m/>
    <x v="4"/>
    <x v="4"/>
    <n v="12.18"/>
    <s v="Nontaxable"/>
    <s v="Calculated"/>
    <n v="0"/>
    <s v="N"/>
    <n v="9370.2800000000007"/>
  </r>
  <r>
    <m/>
    <m/>
    <m/>
    <m/>
    <m/>
    <m/>
    <d v="2026-09-30T00:00:00"/>
    <s v="00"/>
    <m/>
    <x v="5"/>
    <x v="5"/>
    <n v="16.54"/>
    <s v="Nontaxable"/>
    <s v="Calculated"/>
    <n v="0"/>
    <s v="N"/>
    <n v="9370.2800000000007"/>
  </r>
  <r>
    <m/>
    <m/>
    <m/>
    <m/>
    <m/>
    <m/>
    <d v="2026-09-30T00:00:00"/>
    <s v="10"/>
    <s v="UH"/>
    <x v="25"/>
    <x v="25"/>
    <n v="50"/>
    <s v="Before-Tax"/>
    <s v="Calculated"/>
    <n v="0"/>
    <s v="N"/>
    <n v="9370.2800000000007"/>
  </r>
  <r>
    <m/>
    <m/>
    <m/>
    <m/>
    <m/>
    <m/>
    <d v="2026-09-30T00:00:00"/>
    <s v="31"/>
    <s v="OLTD03"/>
    <x v="9"/>
    <x v="9"/>
    <n v="21.65"/>
    <s v="After-Tax"/>
    <s v="Calculated"/>
    <n v="0"/>
    <s v="N"/>
    <n v="9370.2800000000007"/>
  </r>
  <r>
    <m/>
    <m/>
    <m/>
    <m/>
    <m/>
    <m/>
    <d v="2026-09-30T00:00:00"/>
    <s v="49"/>
    <s v="SAV02"/>
    <x v="11"/>
    <x v="11"/>
    <n v="281.11"/>
    <s v="Before-Tax"/>
    <s v="Calculated"/>
    <n v="0"/>
    <s v="N"/>
    <n v="9370.2800000000007"/>
  </r>
  <r>
    <m/>
    <m/>
    <m/>
    <m/>
    <m/>
    <m/>
    <d v="2026-09-30T00:00:00"/>
    <s v="7X"/>
    <s v="SBRP3"/>
    <x v="10"/>
    <x v="10"/>
    <n v="937.03"/>
    <s v="Before-Tax"/>
    <s v="Calculated"/>
    <n v="0"/>
    <s v="N"/>
    <n v="9370.2800000000007"/>
  </r>
  <r>
    <m/>
    <m/>
    <m/>
    <m/>
    <m/>
    <m/>
    <d v="2026-09-30T00:00:00"/>
    <s v="7X"/>
    <s v="SBRP3"/>
    <x v="10"/>
    <x v="10"/>
    <n v="937.03"/>
    <s v="Nontaxable"/>
    <s v="Calculated"/>
    <n v="0"/>
    <s v="N"/>
    <n v="9370.2800000000007"/>
  </r>
  <r>
    <m/>
    <m/>
    <m/>
    <m/>
    <m/>
    <m/>
    <d v="2026-09-30T00:00:00"/>
    <s v="00"/>
    <m/>
    <x v="2"/>
    <x v="2"/>
    <n v="11.15"/>
    <s v="After-Tax"/>
    <s v="Calculated"/>
    <n v="0"/>
    <s v="N"/>
    <n v="5380.96"/>
  </r>
  <r>
    <m/>
    <m/>
    <m/>
    <m/>
    <m/>
    <m/>
    <d v="2026-09-30T00:00:00"/>
    <s v="00"/>
    <m/>
    <x v="1"/>
    <x v="1"/>
    <n v="57.42"/>
    <s v="After-Tax"/>
    <s v="Calculated"/>
    <n v="0"/>
    <s v="N"/>
    <n v="5380.96"/>
  </r>
  <r>
    <m/>
    <m/>
    <m/>
    <m/>
    <m/>
    <m/>
    <d v="2026-09-30T00:00:00"/>
    <s v="00"/>
    <m/>
    <x v="0"/>
    <x v="0"/>
    <n v="29.22"/>
    <s v="After-Tax"/>
    <s v="Calculated"/>
    <n v="0"/>
    <s v="N"/>
    <n v="5380.96"/>
  </r>
  <r>
    <m/>
    <m/>
    <m/>
    <m/>
    <m/>
    <m/>
    <d v="2026-09-30T00:00:00"/>
    <s v="00"/>
    <m/>
    <x v="13"/>
    <x v="13"/>
    <n v="13.41"/>
    <s v="After-Tax"/>
    <s v="Calculated"/>
    <n v="0"/>
    <s v="N"/>
    <n v="5380.96"/>
  </r>
  <r>
    <m/>
    <m/>
    <m/>
    <m/>
    <m/>
    <m/>
    <d v="2026-09-30T00:00:00"/>
    <s v="00"/>
    <m/>
    <x v="3"/>
    <x v="3"/>
    <n v="14.21"/>
    <s v="After-Tax"/>
    <s v="Calculated"/>
    <n v="0"/>
    <s v="N"/>
    <n v="5380.96"/>
  </r>
  <r>
    <m/>
    <m/>
    <m/>
    <m/>
    <m/>
    <m/>
    <d v="2026-09-30T00:00:00"/>
    <s v="00"/>
    <m/>
    <x v="6"/>
    <x v="6"/>
    <n v="17.38"/>
    <s v="Nontaxable"/>
    <s v="Calculated"/>
    <n v="0"/>
    <s v="N"/>
    <n v="5380.96"/>
  </r>
  <r>
    <m/>
    <m/>
    <m/>
    <m/>
    <m/>
    <m/>
    <d v="2026-09-30T00:00:00"/>
    <s v="00"/>
    <m/>
    <x v="7"/>
    <x v="7"/>
    <n v="11.15"/>
    <s v="Nontaxable"/>
    <s v="Calculated"/>
    <n v="0"/>
    <s v="N"/>
    <n v="5380.96"/>
  </r>
  <r>
    <m/>
    <m/>
    <m/>
    <m/>
    <m/>
    <m/>
    <d v="2026-09-30T00:00:00"/>
    <s v="00"/>
    <m/>
    <x v="5"/>
    <x v="5"/>
    <n v="16.54"/>
    <s v="Nontaxable"/>
    <s v="Calculated"/>
    <n v="0"/>
    <s v="N"/>
    <n v="5380.96"/>
  </r>
  <r>
    <m/>
    <m/>
    <m/>
    <m/>
    <m/>
    <m/>
    <d v="2026-09-30T00:00:00"/>
    <s v="10"/>
    <s v="C"/>
    <x v="27"/>
    <x v="27"/>
    <n v="194"/>
    <s v="Before-Tax"/>
    <s v="Calculated"/>
    <n v="0"/>
    <s v="N"/>
    <n v="5380.96"/>
  </r>
  <r>
    <m/>
    <m/>
    <m/>
    <m/>
    <m/>
    <m/>
    <d v="2026-09-30T00:00:00"/>
    <s v="49"/>
    <s v="SAV02"/>
    <x v="11"/>
    <x v="11"/>
    <n v="161.43"/>
    <s v="Before-Tax"/>
    <s v="Calculated"/>
    <n v="0"/>
    <s v="N"/>
    <n v="5380.96"/>
  </r>
  <r>
    <m/>
    <m/>
    <m/>
    <m/>
    <m/>
    <m/>
    <d v="2026-09-30T00:00:00"/>
    <s v="7Y"/>
    <s v="TRS3SC"/>
    <x v="39"/>
    <x v="39"/>
    <n v="322.86"/>
    <s v="Before-Tax"/>
    <s v="Calculated"/>
    <n v="0"/>
    <s v="N"/>
    <n v="5380.96"/>
  </r>
  <r>
    <m/>
    <m/>
    <m/>
    <m/>
    <m/>
    <m/>
    <d v="2026-09-30T00:00:00"/>
    <s v="7Y"/>
    <s v="TRS3SC"/>
    <x v="39"/>
    <x v="39"/>
    <n v="416.49"/>
    <s v="Nontaxable"/>
    <s v="Calculated"/>
    <n v="0"/>
    <s v="N"/>
    <n v="5380.96"/>
  </r>
  <r>
    <m/>
    <m/>
    <m/>
    <m/>
    <m/>
    <m/>
    <d v="2026-09-30T00:00:00"/>
    <s v="00"/>
    <m/>
    <x v="0"/>
    <x v="0"/>
    <n v="10.68"/>
    <s v="After-Tax"/>
    <s v="Calculated"/>
    <n v="0"/>
    <s v="N"/>
    <n v="1967.04"/>
  </r>
  <r>
    <m/>
    <m/>
    <m/>
    <m/>
    <m/>
    <m/>
    <d v="2026-09-30T00:00:00"/>
    <s v="00"/>
    <m/>
    <x v="3"/>
    <x v="3"/>
    <n v="5.19"/>
    <s v="After-Tax"/>
    <s v="Calculated"/>
    <n v="0"/>
    <s v="N"/>
    <n v="1967.04"/>
  </r>
  <r>
    <m/>
    <m/>
    <m/>
    <m/>
    <m/>
    <m/>
    <d v="2026-09-30T00:00:00"/>
    <s v="00"/>
    <m/>
    <x v="2"/>
    <x v="2"/>
    <n v="11.15"/>
    <s v="After-Tax"/>
    <s v="Calculated"/>
    <n v="0"/>
    <s v="N"/>
    <n v="1967.04"/>
  </r>
  <r>
    <m/>
    <m/>
    <m/>
    <m/>
    <m/>
    <m/>
    <d v="2026-09-30T00:00:00"/>
    <s v="00"/>
    <m/>
    <x v="6"/>
    <x v="6"/>
    <n v="6.35"/>
    <s v="Nontaxable"/>
    <s v="Calculated"/>
    <n v="0"/>
    <s v="N"/>
    <n v="1967.04"/>
  </r>
  <r>
    <m/>
    <m/>
    <m/>
    <m/>
    <m/>
    <m/>
    <d v="2026-09-30T00:00:00"/>
    <s v="00"/>
    <m/>
    <x v="7"/>
    <x v="7"/>
    <n v="11.15"/>
    <s v="Nontaxable"/>
    <s v="Calculated"/>
    <n v="0"/>
    <s v="N"/>
    <n v="1967.04"/>
  </r>
  <r>
    <m/>
    <m/>
    <m/>
    <m/>
    <m/>
    <m/>
    <d v="2026-09-30T00:00:00"/>
    <s v="00"/>
    <m/>
    <x v="5"/>
    <x v="5"/>
    <n v="16.54"/>
    <s v="Nontaxable"/>
    <s v="Calculated"/>
    <n v="0"/>
    <s v="N"/>
    <n v="1967.04"/>
  </r>
  <r>
    <m/>
    <m/>
    <m/>
    <m/>
    <m/>
    <m/>
    <d v="2026-09-30T00:00:00"/>
    <s v="7Z"/>
    <s v="PER2"/>
    <x v="15"/>
    <x v="15"/>
    <n v="105.83"/>
    <s v="Before-Tax"/>
    <s v="Calculated"/>
    <n v="0"/>
    <s v="N"/>
    <n v="1967.04"/>
  </r>
  <r>
    <m/>
    <m/>
    <m/>
    <m/>
    <m/>
    <m/>
    <d v="2026-09-30T00:00:00"/>
    <s v="7Z"/>
    <s v="PER2"/>
    <x v="15"/>
    <x v="15"/>
    <n v="109.76"/>
    <s v="Nontaxable"/>
    <s v="Calculated"/>
    <n v="0"/>
    <s v="N"/>
    <n v="1967.04"/>
  </r>
  <r>
    <m/>
    <m/>
    <m/>
    <m/>
    <m/>
    <m/>
    <d v="2026-09-30T00:00:00"/>
    <s v="00"/>
    <m/>
    <x v="0"/>
    <x v="0"/>
    <n v="10.38"/>
    <s v="After-Tax"/>
    <s v="Calculated"/>
    <n v="0"/>
    <s v="N"/>
    <n v="1910.8"/>
  </r>
  <r>
    <m/>
    <m/>
    <m/>
    <m/>
    <m/>
    <m/>
    <d v="2026-09-30T00:00:00"/>
    <s v="00"/>
    <m/>
    <x v="2"/>
    <x v="2"/>
    <n v="4.7300000000000004"/>
    <s v="After-Tax"/>
    <s v="Calculated"/>
    <n v="0"/>
    <s v="N"/>
    <n v="1910.8"/>
  </r>
  <r>
    <m/>
    <m/>
    <m/>
    <m/>
    <m/>
    <m/>
    <d v="2026-09-30T00:00:00"/>
    <s v="00"/>
    <m/>
    <x v="3"/>
    <x v="3"/>
    <n v="5.04"/>
    <s v="After-Tax"/>
    <s v="Calculated"/>
    <n v="0"/>
    <s v="N"/>
    <n v="1910.8"/>
  </r>
  <r>
    <m/>
    <m/>
    <m/>
    <m/>
    <m/>
    <m/>
    <d v="2026-09-30T00:00:00"/>
    <s v="00"/>
    <m/>
    <x v="5"/>
    <x v="5"/>
    <n v="7.02"/>
    <s v="Nontaxable"/>
    <s v="Calculated"/>
    <n v="0"/>
    <s v="N"/>
    <n v="1910.8"/>
  </r>
  <r>
    <m/>
    <m/>
    <m/>
    <m/>
    <m/>
    <m/>
    <d v="2026-09-30T00:00:00"/>
    <s v="00"/>
    <m/>
    <x v="7"/>
    <x v="7"/>
    <n v="4.7300000000000004"/>
    <s v="Nontaxable"/>
    <s v="Calculated"/>
    <n v="0"/>
    <s v="N"/>
    <n v="1910.8"/>
  </r>
  <r>
    <m/>
    <m/>
    <m/>
    <m/>
    <m/>
    <m/>
    <d v="2026-09-30T00:00:00"/>
    <s v="00"/>
    <m/>
    <x v="6"/>
    <x v="6"/>
    <n v="6.17"/>
    <s v="Nontaxable"/>
    <s v="Calculated"/>
    <n v="0"/>
    <s v="N"/>
    <n v="1910.8"/>
  </r>
  <r>
    <m/>
    <m/>
    <m/>
    <m/>
    <m/>
    <m/>
    <d v="2026-09-30T00:00:00"/>
    <s v="00"/>
    <m/>
    <x v="3"/>
    <x v="3"/>
    <n v="1.28"/>
    <s v="After-Tax"/>
    <s v="Calculated"/>
    <n v="0"/>
    <s v="N"/>
    <n v="485.98"/>
  </r>
  <r>
    <m/>
    <m/>
    <m/>
    <m/>
    <m/>
    <m/>
    <d v="2026-09-30T00:00:00"/>
    <s v="00"/>
    <m/>
    <x v="2"/>
    <x v="2"/>
    <n v="3.95"/>
    <s v="After-Tax"/>
    <s v="Calculated"/>
    <n v="0"/>
    <s v="N"/>
    <n v="485.98"/>
  </r>
  <r>
    <m/>
    <m/>
    <m/>
    <m/>
    <m/>
    <m/>
    <d v="2026-09-30T00:00:00"/>
    <s v="00"/>
    <m/>
    <x v="0"/>
    <x v="0"/>
    <n v="2.64"/>
    <s v="After-Tax"/>
    <s v="Calculated"/>
    <n v="0"/>
    <s v="N"/>
    <n v="485.98"/>
  </r>
  <r>
    <m/>
    <m/>
    <m/>
    <m/>
    <m/>
    <m/>
    <d v="2026-09-30T00:00:00"/>
    <s v="00"/>
    <m/>
    <x v="7"/>
    <x v="7"/>
    <n v="3.95"/>
    <s v="Nontaxable"/>
    <s v="Calculated"/>
    <n v="0"/>
    <s v="N"/>
    <n v="485.98"/>
  </r>
  <r>
    <m/>
    <m/>
    <m/>
    <m/>
    <m/>
    <m/>
    <d v="2026-09-30T00:00:00"/>
    <s v="00"/>
    <m/>
    <x v="5"/>
    <x v="5"/>
    <n v="5.86"/>
    <s v="Nontaxable"/>
    <s v="Calculated"/>
    <n v="0"/>
    <s v="N"/>
    <n v="485.98"/>
  </r>
  <r>
    <m/>
    <m/>
    <m/>
    <m/>
    <m/>
    <m/>
    <d v="2026-09-30T00:00:00"/>
    <s v="00"/>
    <m/>
    <x v="6"/>
    <x v="6"/>
    <n v="1.57"/>
    <s v="Nontaxable"/>
    <s v="Calculated"/>
    <n v="0"/>
    <s v="N"/>
    <n v="485.98"/>
  </r>
  <r>
    <m/>
    <m/>
    <m/>
    <m/>
    <m/>
    <m/>
    <d v="2026-09-30T00:00:00"/>
    <s v="00"/>
    <m/>
    <x v="0"/>
    <x v="0"/>
    <n v="22.51"/>
    <s v="After-Tax"/>
    <s v="Calculated"/>
    <n v="0"/>
    <s v="N"/>
    <n v="4145.08"/>
  </r>
  <r>
    <m/>
    <m/>
    <m/>
    <m/>
    <m/>
    <m/>
    <d v="2026-09-30T00:00:00"/>
    <s v="00"/>
    <m/>
    <x v="2"/>
    <x v="2"/>
    <n v="11.15"/>
    <s v="After-Tax"/>
    <s v="Calculated"/>
    <n v="0"/>
    <s v="N"/>
    <n v="4145.08"/>
  </r>
  <r>
    <m/>
    <m/>
    <m/>
    <m/>
    <m/>
    <m/>
    <d v="2026-09-30T00:00:00"/>
    <s v="00"/>
    <m/>
    <x v="13"/>
    <x v="13"/>
    <n v="54.78"/>
    <s v="After-Tax"/>
    <s v="Calculated"/>
    <n v="0"/>
    <s v="N"/>
    <n v="4145.08"/>
  </r>
  <r>
    <m/>
    <m/>
    <m/>
    <m/>
    <m/>
    <m/>
    <d v="2026-09-30T00:00:00"/>
    <s v="00"/>
    <m/>
    <x v="3"/>
    <x v="3"/>
    <n v="10.94"/>
    <s v="After-Tax"/>
    <s v="Calculated"/>
    <n v="0"/>
    <s v="N"/>
    <n v="4145.08"/>
  </r>
  <r>
    <m/>
    <m/>
    <m/>
    <m/>
    <m/>
    <m/>
    <d v="2026-09-30T00:00:00"/>
    <s v="00"/>
    <m/>
    <x v="6"/>
    <x v="6"/>
    <n v="13.39"/>
    <s v="Nontaxable"/>
    <s v="Calculated"/>
    <n v="0"/>
    <s v="N"/>
    <n v="4145.08"/>
  </r>
  <r>
    <m/>
    <m/>
    <m/>
    <m/>
    <m/>
    <m/>
    <d v="2026-09-30T00:00:00"/>
    <s v="00"/>
    <m/>
    <x v="7"/>
    <x v="7"/>
    <n v="11.15"/>
    <s v="Nontaxable"/>
    <s v="Calculated"/>
    <n v="0"/>
    <s v="N"/>
    <n v="4145.08"/>
  </r>
  <r>
    <m/>
    <m/>
    <m/>
    <m/>
    <m/>
    <m/>
    <d v="2026-09-30T00:00:00"/>
    <s v="00"/>
    <m/>
    <x v="5"/>
    <x v="5"/>
    <n v="16.54"/>
    <s v="Nontaxable"/>
    <s v="Calculated"/>
    <n v="0"/>
    <s v="N"/>
    <n v="4145.08"/>
  </r>
  <r>
    <m/>
    <m/>
    <m/>
    <m/>
    <m/>
    <m/>
    <d v="2026-09-30T00:00:00"/>
    <s v="10"/>
    <s v="U"/>
    <x v="8"/>
    <x v="8"/>
    <n v="72.5"/>
    <s v="Before-Tax"/>
    <s v="Calculated"/>
    <n v="0"/>
    <s v="N"/>
    <n v="4145.08"/>
  </r>
  <r>
    <m/>
    <m/>
    <m/>
    <m/>
    <m/>
    <m/>
    <d v="2026-09-30T00:00:00"/>
    <s v="31"/>
    <s v="OLTD11"/>
    <x v="9"/>
    <x v="9"/>
    <n v="15.6"/>
    <s v="After-Tax"/>
    <s v="Calculated"/>
    <n v="0"/>
    <s v="N"/>
    <n v="4145.08"/>
  </r>
  <r>
    <m/>
    <m/>
    <m/>
    <m/>
    <m/>
    <m/>
    <d v="2026-09-30T00:00:00"/>
    <s v="60"/>
    <s v="FSA01"/>
    <x v="14"/>
    <x v="14"/>
    <n v="40"/>
    <s v="Before-Tax"/>
    <s v="Calculated"/>
    <n v="0"/>
    <s v="N"/>
    <n v="4145.08"/>
  </r>
  <r>
    <m/>
    <m/>
    <m/>
    <m/>
    <m/>
    <m/>
    <d v="2026-09-30T00:00:00"/>
    <s v="7Z"/>
    <s v="PER3IJ"/>
    <x v="28"/>
    <x v="28"/>
    <n v="621.76"/>
    <s v="Before-Tax"/>
    <s v="Calculated"/>
    <n v="0"/>
    <s v="N"/>
    <n v="4145.08"/>
  </r>
  <r>
    <m/>
    <m/>
    <m/>
    <m/>
    <m/>
    <m/>
    <d v="2026-09-30T00:00:00"/>
    <s v="7Z"/>
    <s v="PER3IJ"/>
    <x v="28"/>
    <x v="28"/>
    <n v="231.3"/>
    <s v="Nontaxable"/>
    <s v="Calculated"/>
    <n v="0"/>
    <s v="N"/>
    <n v="4145.08"/>
  </r>
  <r>
    <m/>
    <m/>
    <m/>
    <m/>
    <m/>
    <m/>
    <d v="2026-09-30T00:00:00"/>
    <s v="00"/>
    <m/>
    <x v="13"/>
    <x v="13"/>
    <n v="4.25"/>
    <s v="After-Tax"/>
    <s v="Calculated"/>
    <n v="0"/>
    <s v="N"/>
    <n v="2522.04"/>
  </r>
  <r>
    <m/>
    <m/>
    <m/>
    <m/>
    <m/>
    <m/>
    <d v="2026-09-30T00:00:00"/>
    <s v="00"/>
    <m/>
    <x v="3"/>
    <x v="3"/>
    <n v="6.66"/>
    <s v="After-Tax"/>
    <s v="Calculated"/>
    <n v="0"/>
    <s v="N"/>
    <n v="2522.04"/>
  </r>
  <r>
    <m/>
    <m/>
    <m/>
    <m/>
    <m/>
    <m/>
    <d v="2026-09-30T00:00:00"/>
    <s v="00"/>
    <m/>
    <x v="0"/>
    <x v="0"/>
    <n v="13.69"/>
    <s v="After-Tax"/>
    <s v="Calculated"/>
    <n v="0"/>
    <s v="N"/>
    <n v="2522.04"/>
  </r>
  <r>
    <m/>
    <m/>
    <m/>
    <m/>
    <m/>
    <m/>
    <d v="2026-09-30T00:00:00"/>
    <s v="00"/>
    <m/>
    <x v="2"/>
    <x v="2"/>
    <n v="11.15"/>
    <s v="After-Tax"/>
    <s v="Calculated"/>
    <n v="0"/>
    <s v="N"/>
    <n v="2522.04"/>
  </r>
  <r>
    <m/>
    <m/>
    <m/>
    <m/>
    <m/>
    <m/>
    <d v="2026-09-30T00:00:00"/>
    <s v="00"/>
    <m/>
    <x v="6"/>
    <x v="6"/>
    <n v="8.15"/>
    <s v="Nontaxable"/>
    <s v="Calculated"/>
    <n v="0"/>
    <s v="N"/>
    <n v="2522.04"/>
  </r>
  <r>
    <m/>
    <m/>
    <m/>
    <m/>
    <m/>
    <m/>
    <d v="2026-09-30T00:00:00"/>
    <s v="00"/>
    <m/>
    <x v="7"/>
    <x v="7"/>
    <n v="11.15"/>
    <s v="Nontaxable"/>
    <s v="Calculated"/>
    <n v="0"/>
    <s v="N"/>
    <n v="2522.04"/>
  </r>
  <r>
    <m/>
    <m/>
    <m/>
    <m/>
    <m/>
    <m/>
    <d v="2026-09-30T00:00:00"/>
    <s v="00"/>
    <m/>
    <x v="5"/>
    <x v="5"/>
    <n v="16.54"/>
    <s v="Nontaxable"/>
    <s v="Calculated"/>
    <n v="0"/>
    <s v="N"/>
    <n v="2522.04"/>
  </r>
  <r>
    <m/>
    <m/>
    <m/>
    <m/>
    <m/>
    <m/>
    <d v="2026-09-30T00:00:00"/>
    <s v="10"/>
    <s v="C1"/>
    <x v="18"/>
    <x v="18"/>
    <n v="89.5"/>
    <s v="Before-Tax"/>
    <s v="Calculated"/>
    <n v="0"/>
    <s v="N"/>
    <n v="2522.04"/>
  </r>
  <r>
    <m/>
    <m/>
    <m/>
    <m/>
    <m/>
    <m/>
    <d v="2026-09-30T00:00:00"/>
    <s v="31"/>
    <s v="OLTD18"/>
    <x v="9"/>
    <x v="9"/>
    <n v="6.06"/>
    <s v="After-Tax"/>
    <s v="Calculated"/>
    <n v="0"/>
    <s v="N"/>
    <n v="2522.04"/>
  </r>
  <r>
    <m/>
    <m/>
    <m/>
    <m/>
    <m/>
    <m/>
    <d v="2026-09-30T00:00:00"/>
    <s v="49"/>
    <s v="SAV02"/>
    <x v="11"/>
    <x v="11"/>
    <n v="75.66"/>
    <s v="Before-Tax"/>
    <s v="Calculated"/>
    <n v="0"/>
    <s v="N"/>
    <n v="2522.04"/>
  </r>
  <r>
    <m/>
    <m/>
    <m/>
    <m/>
    <m/>
    <m/>
    <d v="2026-09-30T00:00:00"/>
    <s v="7Z"/>
    <s v="PER3SC"/>
    <x v="12"/>
    <x v="12"/>
    <n v="151.32"/>
    <s v="Before-Tax"/>
    <s v="Calculated"/>
    <n v="0"/>
    <s v="N"/>
    <n v="2522.04"/>
  </r>
  <r>
    <m/>
    <m/>
    <m/>
    <m/>
    <m/>
    <m/>
    <d v="2026-09-30T00:00:00"/>
    <s v="7Z"/>
    <s v="PER3SC"/>
    <x v="12"/>
    <x v="12"/>
    <n v="140.72999999999999"/>
    <s v="Nontaxable"/>
    <s v="Calculated"/>
    <n v="0"/>
    <s v="N"/>
    <n v="2522.04"/>
  </r>
  <r>
    <m/>
    <m/>
    <m/>
    <m/>
    <m/>
    <m/>
    <d v="2026-09-30T00:00:00"/>
    <s v="00"/>
    <m/>
    <x v="3"/>
    <x v="3"/>
    <n v="9.75"/>
    <s v="After-Tax"/>
    <s v="Calculated"/>
    <n v="0"/>
    <s v="N"/>
    <n v="3694.5"/>
  </r>
  <r>
    <m/>
    <m/>
    <m/>
    <m/>
    <m/>
    <m/>
    <d v="2026-09-30T00:00:00"/>
    <s v="00"/>
    <m/>
    <x v="2"/>
    <x v="2"/>
    <n v="11.15"/>
    <s v="After-Tax"/>
    <s v="Calculated"/>
    <n v="0"/>
    <s v="N"/>
    <n v="3694.5"/>
  </r>
  <r>
    <m/>
    <m/>
    <m/>
    <m/>
    <m/>
    <m/>
    <d v="2026-09-30T00:00:00"/>
    <s v="00"/>
    <m/>
    <x v="0"/>
    <x v="0"/>
    <n v="20.059999999999999"/>
    <s v="After-Tax"/>
    <s v="Calculated"/>
    <n v="0"/>
    <s v="N"/>
    <n v="3694.5"/>
  </r>
  <r>
    <m/>
    <m/>
    <m/>
    <m/>
    <m/>
    <m/>
    <d v="2026-09-30T00:00:00"/>
    <s v="00"/>
    <m/>
    <x v="21"/>
    <x v="21"/>
    <n v="10"/>
    <s v="After-Tax"/>
    <s v="Calculated"/>
    <n v="0"/>
    <s v="N"/>
    <n v="3694.5"/>
  </r>
  <r>
    <m/>
    <m/>
    <m/>
    <m/>
    <m/>
    <m/>
    <d v="2026-09-30T00:00:00"/>
    <s v="00"/>
    <m/>
    <x v="17"/>
    <x v="17"/>
    <n v="39.770000000000003"/>
    <s v="After-Tax"/>
    <s v="Calculated"/>
    <n v="0"/>
    <s v="N"/>
    <n v="3694.5"/>
  </r>
  <r>
    <m/>
    <m/>
    <m/>
    <m/>
    <m/>
    <m/>
    <d v="2026-09-30T00:00:00"/>
    <s v="00"/>
    <m/>
    <x v="5"/>
    <x v="5"/>
    <n v="16.54"/>
    <s v="Nontaxable"/>
    <s v="Calculated"/>
    <n v="0"/>
    <s v="N"/>
    <n v="3694.5"/>
  </r>
  <r>
    <m/>
    <m/>
    <m/>
    <m/>
    <m/>
    <m/>
    <d v="2026-09-30T00:00:00"/>
    <s v="00"/>
    <m/>
    <x v="6"/>
    <x v="6"/>
    <n v="11.93"/>
    <s v="Nontaxable"/>
    <s v="Calculated"/>
    <n v="0"/>
    <s v="N"/>
    <n v="3694.5"/>
  </r>
  <r>
    <m/>
    <m/>
    <m/>
    <m/>
    <m/>
    <m/>
    <d v="2026-09-30T00:00:00"/>
    <s v="00"/>
    <m/>
    <x v="7"/>
    <x v="7"/>
    <n v="11.15"/>
    <s v="Nontaxable"/>
    <s v="Calculated"/>
    <n v="0"/>
    <s v="N"/>
    <n v="3694.5"/>
  </r>
  <r>
    <m/>
    <m/>
    <m/>
    <m/>
    <m/>
    <m/>
    <d v="2026-09-30T00:00:00"/>
    <s v="10"/>
    <s v="U"/>
    <x v="8"/>
    <x v="8"/>
    <n v="127"/>
    <s v="Before-Tax"/>
    <s v="Calculated"/>
    <n v="0"/>
    <s v="N"/>
    <n v="3694.5"/>
  </r>
  <r>
    <m/>
    <m/>
    <m/>
    <m/>
    <m/>
    <m/>
    <d v="2026-09-30T00:00:00"/>
    <s v="49"/>
    <s v="SAV02"/>
    <x v="11"/>
    <x v="11"/>
    <n v="110.84"/>
    <s v="Before-Tax"/>
    <s v="Calculated"/>
    <n v="0"/>
    <s v="N"/>
    <n v="3694.5"/>
  </r>
  <r>
    <m/>
    <m/>
    <m/>
    <m/>
    <m/>
    <m/>
    <d v="2026-09-30T00:00:00"/>
    <s v="7Z"/>
    <s v="PER3SC"/>
    <x v="12"/>
    <x v="12"/>
    <n v="221.67"/>
    <s v="Before-Tax"/>
    <s v="Calculated"/>
    <n v="0"/>
    <s v="N"/>
    <n v="3694.5"/>
  </r>
  <r>
    <m/>
    <m/>
    <m/>
    <m/>
    <m/>
    <m/>
    <d v="2026-09-30T00:00:00"/>
    <s v="7Z"/>
    <s v="PER3SC"/>
    <x v="12"/>
    <x v="12"/>
    <n v="206.15"/>
    <s v="Nontaxable"/>
    <s v="Calculated"/>
    <n v="0"/>
    <s v="N"/>
    <n v="3694.5"/>
  </r>
  <r>
    <m/>
    <m/>
    <m/>
    <m/>
    <m/>
    <m/>
    <d v="2026-09-30T00:00:00"/>
    <s v="00"/>
    <m/>
    <x v="0"/>
    <x v="0"/>
    <n v="27.44"/>
    <s v="After-Tax"/>
    <s v="Calculated"/>
    <n v="0"/>
    <s v="N"/>
    <n v="5053.25"/>
  </r>
  <r>
    <m/>
    <m/>
    <m/>
    <m/>
    <m/>
    <m/>
    <d v="2026-09-30T00:00:00"/>
    <s v="00"/>
    <m/>
    <x v="1"/>
    <x v="1"/>
    <n v="60.67"/>
    <s v="After-Tax"/>
    <s v="Calculated"/>
    <n v="0"/>
    <s v="N"/>
    <n v="5053.25"/>
  </r>
  <r>
    <m/>
    <m/>
    <m/>
    <m/>
    <m/>
    <m/>
    <d v="2026-09-30T00:00:00"/>
    <s v="00"/>
    <m/>
    <x v="2"/>
    <x v="2"/>
    <n v="11.15"/>
    <s v="After-Tax"/>
    <s v="Calculated"/>
    <n v="0"/>
    <s v="N"/>
    <n v="5053.25"/>
  </r>
  <r>
    <m/>
    <m/>
    <m/>
    <m/>
    <m/>
    <m/>
    <d v="2026-09-30T00:00:00"/>
    <s v="00"/>
    <m/>
    <x v="3"/>
    <x v="3"/>
    <n v="13.34"/>
    <s v="After-Tax"/>
    <s v="Calculated"/>
    <n v="0"/>
    <s v="N"/>
    <n v="5053.25"/>
  </r>
  <r>
    <m/>
    <m/>
    <m/>
    <m/>
    <m/>
    <m/>
    <d v="2026-09-30T00:00:00"/>
    <s v="00"/>
    <m/>
    <x v="4"/>
    <x v="4"/>
    <n v="6.57"/>
    <s v="Nontaxable"/>
    <s v="Calculated"/>
    <n v="0"/>
    <s v="N"/>
    <n v="5053.25"/>
  </r>
  <r>
    <m/>
    <m/>
    <m/>
    <m/>
    <m/>
    <m/>
    <d v="2026-09-30T00:00:00"/>
    <s v="00"/>
    <m/>
    <x v="5"/>
    <x v="5"/>
    <n v="16.54"/>
    <s v="Nontaxable"/>
    <s v="Calculated"/>
    <n v="0"/>
    <s v="N"/>
    <n v="5053.25"/>
  </r>
  <r>
    <m/>
    <m/>
    <m/>
    <m/>
    <m/>
    <m/>
    <d v="2026-09-30T00:00:00"/>
    <s v="00"/>
    <m/>
    <x v="7"/>
    <x v="7"/>
    <n v="11.15"/>
    <s v="Nontaxable"/>
    <s v="Calculated"/>
    <n v="0"/>
    <s v="N"/>
    <n v="5053.25"/>
  </r>
  <r>
    <m/>
    <m/>
    <m/>
    <m/>
    <m/>
    <m/>
    <d v="2026-09-30T00:00:00"/>
    <s v="00"/>
    <m/>
    <x v="6"/>
    <x v="6"/>
    <n v="16.32"/>
    <s v="Nontaxable"/>
    <s v="Calculated"/>
    <n v="0"/>
    <s v="N"/>
    <n v="5053.25"/>
  </r>
  <r>
    <m/>
    <m/>
    <m/>
    <m/>
    <m/>
    <m/>
    <d v="2026-09-30T00:00:00"/>
    <s v="10"/>
    <s v="C"/>
    <x v="27"/>
    <x v="27"/>
    <n v="70.5"/>
    <s v="Before-Tax"/>
    <s v="Calculated"/>
    <n v="0"/>
    <s v="N"/>
    <n v="5053.25"/>
  </r>
  <r>
    <m/>
    <m/>
    <m/>
    <m/>
    <m/>
    <m/>
    <d v="2026-09-30T00:00:00"/>
    <s v="31"/>
    <s v="OLTD03"/>
    <x v="9"/>
    <x v="9"/>
    <n v="24.35"/>
    <s v="After-Tax"/>
    <s v="Calculated"/>
    <n v="0"/>
    <s v="N"/>
    <n v="5053.25"/>
  </r>
  <r>
    <m/>
    <m/>
    <m/>
    <m/>
    <m/>
    <m/>
    <d v="2026-09-30T00:00:00"/>
    <s v="7X"/>
    <s v="SBRP3"/>
    <x v="10"/>
    <x v="10"/>
    <n v="505.33"/>
    <s v="Before-Tax"/>
    <s v="Calculated"/>
    <n v="0"/>
    <s v="N"/>
    <n v="5053.25"/>
  </r>
  <r>
    <m/>
    <m/>
    <m/>
    <m/>
    <m/>
    <m/>
    <d v="2026-09-30T00:00:00"/>
    <s v="7X"/>
    <s v="SBRP3"/>
    <x v="10"/>
    <x v="10"/>
    <n v="505.33"/>
    <s v="Nontaxable"/>
    <s v="Calculated"/>
    <n v="0"/>
    <s v="N"/>
    <n v="5053.25"/>
  </r>
  <r>
    <m/>
    <m/>
    <m/>
    <m/>
    <m/>
    <m/>
    <d v="2026-09-30T00:00:00"/>
    <s v="00"/>
    <m/>
    <x v="13"/>
    <x v="13"/>
    <n v="7.52"/>
    <s v="After-Tax"/>
    <s v="Calculated"/>
    <n v="0"/>
    <s v="N"/>
    <n v="2685.05"/>
  </r>
  <r>
    <m/>
    <m/>
    <m/>
    <m/>
    <m/>
    <m/>
    <d v="2026-09-30T00:00:00"/>
    <s v="00"/>
    <m/>
    <x v="2"/>
    <x v="2"/>
    <n v="11.15"/>
    <s v="After-Tax"/>
    <s v="Calculated"/>
    <n v="0"/>
    <s v="N"/>
    <n v="2685.05"/>
  </r>
  <r>
    <m/>
    <m/>
    <m/>
    <m/>
    <m/>
    <m/>
    <d v="2026-09-30T00:00:00"/>
    <s v="00"/>
    <m/>
    <x v="3"/>
    <x v="3"/>
    <n v="7.09"/>
    <s v="After-Tax"/>
    <s v="Calculated"/>
    <n v="0"/>
    <s v="N"/>
    <n v="2685.05"/>
  </r>
  <r>
    <m/>
    <m/>
    <m/>
    <m/>
    <m/>
    <m/>
    <d v="2026-09-30T00:00:00"/>
    <s v="00"/>
    <m/>
    <x v="0"/>
    <x v="0"/>
    <n v="14.58"/>
    <s v="After-Tax"/>
    <s v="Calculated"/>
    <n v="0"/>
    <s v="N"/>
    <n v="2685.05"/>
  </r>
  <r>
    <m/>
    <m/>
    <m/>
    <m/>
    <m/>
    <m/>
    <d v="2026-09-30T00:00:00"/>
    <s v="00"/>
    <m/>
    <x v="17"/>
    <x v="17"/>
    <n v="39.770000000000003"/>
    <s v="After-Tax"/>
    <s v="Calculated"/>
    <n v="0"/>
    <s v="N"/>
    <n v="2685.05"/>
  </r>
  <r>
    <m/>
    <m/>
    <m/>
    <m/>
    <m/>
    <m/>
    <d v="2026-09-30T00:00:00"/>
    <s v="00"/>
    <m/>
    <x v="6"/>
    <x v="6"/>
    <n v="8.67"/>
    <s v="Nontaxable"/>
    <s v="Calculated"/>
    <n v="0"/>
    <s v="N"/>
    <n v="2685.05"/>
  </r>
  <r>
    <m/>
    <m/>
    <m/>
    <m/>
    <m/>
    <m/>
    <d v="2026-09-30T00:00:00"/>
    <s v="00"/>
    <m/>
    <x v="7"/>
    <x v="7"/>
    <n v="11.15"/>
    <s v="Nontaxable"/>
    <s v="Calculated"/>
    <n v="0"/>
    <s v="N"/>
    <n v="2685.05"/>
  </r>
  <r>
    <m/>
    <m/>
    <m/>
    <m/>
    <m/>
    <m/>
    <d v="2026-09-30T00:00:00"/>
    <s v="00"/>
    <m/>
    <x v="5"/>
    <x v="5"/>
    <n v="16.54"/>
    <s v="Nontaxable"/>
    <s v="Calculated"/>
    <n v="0"/>
    <s v="N"/>
    <n v="2685.05"/>
  </r>
  <r>
    <m/>
    <m/>
    <m/>
    <m/>
    <m/>
    <m/>
    <d v="2026-09-30T00:00:00"/>
    <s v="10"/>
    <s v="U"/>
    <x v="8"/>
    <x v="8"/>
    <n v="72.5"/>
    <s v="Before-Tax"/>
    <s v="Calculated"/>
    <n v="0"/>
    <s v="N"/>
    <n v="2685.05"/>
  </r>
  <r>
    <m/>
    <m/>
    <m/>
    <m/>
    <m/>
    <m/>
    <d v="2026-09-30T00:00:00"/>
    <s v="31"/>
    <s v="OLTD11"/>
    <x v="9"/>
    <x v="9"/>
    <n v="13.62"/>
    <s v="After-Tax"/>
    <s v="Calculated"/>
    <n v="0"/>
    <s v="N"/>
    <n v="2685.05"/>
  </r>
  <r>
    <m/>
    <m/>
    <m/>
    <m/>
    <m/>
    <m/>
    <d v="2026-09-30T00:00:00"/>
    <s v="7Z"/>
    <s v="PER2"/>
    <x v="15"/>
    <x v="15"/>
    <n v="144.46"/>
    <s v="Before-Tax"/>
    <s v="Calculated"/>
    <n v="0"/>
    <s v="N"/>
    <n v="2685.05"/>
  </r>
  <r>
    <m/>
    <m/>
    <m/>
    <m/>
    <m/>
    <m/>
    <d v="2026-09-30T00:00:00"/>
    <s v="7Z"/>
    <s v="PER2"/>
    <x v="15"/>
    <x v="15"/>
    <n v="149.83000000000001"/>
    <s v="Nontaxable"/>
    <s v="Calculated"/>
    <n v="0"/>
    <s v="N"/>
    <n v="2685.05"/>
  </r>
  <r>
    <m/>
    <m/>
    <m/>
    <m/>
    <m/>
    <m/>
    <d v="2026-09-30T00:00:00"/>
    <s v="00"/>
    <m/>
    <x v="17"/>
    <x v="17"/>
    <n v="39.770000000000003"/>
    <s v="After-Tax"/>
    <s v="Calculated"/>
    <n v="0"/>
    <s v="N"/>
    <n v="3999.25"/>
  </r>
  <r>
    <m/>
    <m/>
    <m/>
    <m/>
    <m/>
    <m/>
    <d v="2026-09-30T00:00:00"/>
    <s v="00"/>
    <m/>
    <x v="3"/>
    <x v="3"/>
    <n v="10.56"/>
    <s v="After-Tax"/>
    <s v="Calculated"/>
    <n v="0"/>
    <s v="N"/>
    <n v="3999.25"/>
  </r>
  <r>
    <m/>
    <m/>
    <m/>
    <m/>
    <m/>
    <m/>
    <d v="2026-09-30T00:00:00"/>
    <s v="00"/>
    <m/>
    <x v="0"/>
    <x v="0"/>
    <n v="21.72"/>
    <s v="After-Tax"/>
    <s v="Calculated"/>
    <n v="0"/>
    <s v="N"/>
    <n v="3999.25"/>
  </r>
  <r>
    <m/>
    <m/>
    <m/>
    <m/>
    <m/>
    <m/>
    <d v="2026-09-30T00:00:00"/>
    <s v="00"/>
    <m/>
    <x v="35"/>
    <x v="35"/>
    <n v="23.92"/>
    <s v="After-Tax"/>
    <s v="Calculated"/>
    <n v="0"/>
    <s v="N"/>
    <n v="3999.25"/>
  </r>
  <r>
    <m/>
    <m/>
    <m/>
    <m/>
    <m/>
    <m/>
    <d v="2026-09-30T00:00:00"/>
    <s v="00"/>
    <m/>
    <x v="2"/>
    <x v="2"/>
    <n v="11.15"/>
    <s v="After-Tax"/>
    <s v="Calculated"/>
    <n v="0"/>
    <s v="N"/>
    <n v="3999.25"/>
  </r>
  <r>
    <m/>
    <m/>
    <m/>
    <m/>
    <m/>
    <m/>
    <d v="2026-09-30T00:00:00"/>
    <s v="00"/>
    <m/>
    <x v="6"/>
    <x v="6"/>
    <n v="12.92"/>
    <s v="Nontaxable"/>
    <s v="Calculated"/>
    <n v="0"/>
    <s v="N"/>
    <n v="3999.25"/>
  </r>
  <r>
    <m/>
    <m/>
    <m/>
    <m/>
    <m/>
    <m/>
    <d v="2026-09-30T00:00:00"/>
    <s v="00"/>
    <m/>
    <x v="7"/>
    <x v="7"/>
    <n v="11.15"/>
    <s v="Nontaxable"/>
    <s v="Calculated"/>
    <n v="0"/>
    <s v="N"/>
    <n v="3999.25"/>
  </r>
  <r>
    <m/>
    <m/>
    <m/>
    <m/>
    <m/>
    <m/>
    <d v="2026-09-30T00:00:00"/>
    <s v="00"/>
    <m/>
    <x v="5"/>
    <x v="5"/>
    <n v="16.54"/>
    <s v="Nontaxable"/>
    <s v="Calculated"/>
    <n v="0"/>
    <s v="N"/>
    <n v="3999.25"/>
  </r>
  <r>
    <m/>
    <m/>
    <m/>
    <m/>
    <m/>
    <m/>
    <d v="2026-09-30T00:00:00"/>
    <s v="10"/>
    <s v="U"/>
    <x v="8"/>
    <x v="8"/>
    <n v="127"/>
    <s v="Before-Tax"/>
    <s v="Calculated"/>
    <n v="0"/>
    <s v="N"/>
    <n v="3999.25"/>
  </r>
  <r>
    <m/>
    <m/>
    <m/>
    <m/>
    <m/>
    <m/>
    <d v="2026-09-30T00:00:00"/>
    <s v="31"/>
    <s v="OLTD11"/>
    <x v="9"/>
    <x v="9"/>
    <n v="15.6"/>
    <s v="After-Tax"/>
    <s v="Calculated"/>
    <n v="0"/>
    <s v="N"/>
    <n v="3999.25"/>
  </r>
  <r>
    <m/>
    <m/>
    <m/>
    <m/>
    <m/>
    <m/>
    <d v="2026-09-30T00:00:00"/>
    <s v="7Z"/>
    <s v="PER2"/>
    <x v="15"/>
    <x v="15"/>
    <n v="215.16"/>
    <s v="Before-Tax"/>
    <s v="Calculated"/>
    <n v="0"/>
    <s v="N"/>
    <n v="3999.25"/>
  </r>
  <r>
    <m/>
    <m/>
    <m/>
    <m/>
    <m/>
    <m/>
    <d v="2026-09-30T00:00:00"/>
    <s v="7Z"/>
    <s v="PER2"/>
    <x v="15"/>
    <x v="15"/>
    <n v="223.16"/>
    <s v="Nontaxable"/>
    <s v="Calculated"/>
    <n v="0"/>
    <s v="N"/>
    <n v="3999.25"/>
  </r>
  <r>
    <m/>
    <m/>
    <m/>
    <m/>
    <m/>
    <m/>
    <d v="2026-09-30T00:00:00"/>
    <s v="00"/>
    <m/>
    <x v="0"/>
    <x v="0"/>
    <n v="19.309999999999999"/>
    <s v="After-Tax"/>
    <s v="Calculated"/>
    <n v="0"/>
    <s v="N"/>
    <n v="3556.66"/>
  </r>
  <r>
    <m/>
    <m/>
    <m/>
    <m/>
    <m/>
    <m/>
    <d v="2026-09-30T00:00:00"/>
    <s v="00"/>
    <m/>
    <x v="3"/>
    <x v="3"/>
    <n v="9.39"/>
    <s v="After-Tax"/>
    <s v="Calculated"/>
    <n v="0"/>
    <s v="N"/>
    <n v="3556.66"/>
  </r>
  <r>
    <m/>
    <m/>
    <m/>
    <m/>
    <m/>
    <m/>
    <d v="2026-09-30T00:00:00"/>
    <s v="00"/>
    <m/>
    <x v="38"/>
    <x v="38"/>
    <n v="23.08"/>
    <s v="After-Tax"/>
    <s v="Calculated"/>
    <n v="0"/>
    <s v="N"/>
    <n v="3556.66"/>
  </r>
  <r>
    <m/>
    <m/>
    <m/>
    <m/>
    <m/>
    <m/>
    <d v="2026-09-30T00:00:00"/>
    <s v="00"/>
    <m/>
    <x v="2"/>
    <x v="2"/>
    <n v="8.1199999999999992"/>
    <s v="After-Tax"/>
    <s v="Calculated"/>
    <n v="0"/>
    <s v="N"/>
    <n v="3556.66"/>
  </r>
  <r>
    <m/>
    <m/>
    <m/>
    <m/>
    <m/>
    <m/>
    <d v="2026-09-30T00:00:00"/>
    <s v="00"/>
    <m/>
    <x v="6"/>
    <x v="6"/>
    <n v="11.49"/>
    <s v="Nontaxable"/>
    <s v="Calculated"/>
    <n v="0"/>
    <s v="N"/>
    <n v="3556.66"/>
  </r>
  <r>
    <m/>
    <m/>
    <m/>
    <m/>
    <m/>
    <m/>
    <d v="2026-09-30T00:00:00"/>
    <s v="00"/>
    <m/>
    <x v="4"/>
    <x v="4"/>
    <n v="4.62"/>
    <s v="Nontaxable"/>
    <s v="Calculated"/>
    <n v="0"/>
    <s v="N"/>
    <n v="3556.66"/>
  </r>
  <r>
    <m/>
    <m/>
    <m/>
    <m/>
    <m/>
    <m/>
    <d v="2026-09-30T00:00:00"/>
    <s v="00"/>
    <m/>
    <x v="5"/>
    <x v="5"/>
    <n v="12.05"/>
    <s v="Nontaxable"/>
    <s v="Calculated"/>
    <n v="0"/>
    <s v="N"/>
    <n v="3556.66"/>
  </r>
  <r>
    <m/>
    <m/>
    <m/>
    <m/>
    <m/>
    <m/>
    <d v="2026-09-30T00:00:00"/>
    <s v="00"/>
    <m/>
    <x v="7"/>
    <x v="7"/>
    <n v="8.1199999999999992"/>
    <s v="Nontaxable"/>
    <s v="Calculated"/>
    <n v="0"/>
    <s v="N"/>
    <n v="3556.66"/>
  </r>
  <r>
    <m/>
    <m/>
    <m/>
    <m/>
    <m/>
    <m/>
    <d v="2026-09-30T00:00:00"/>
    <s v="10"/>
    <s v="UH"/>
    <x v="25"/>
    <x v="25"/>
    <n v="57"/>
    <s v="Before-Tax"/>
    <s v="Calculated"/>
    <n v="0"/>
    <s v="N"/>
    <n v="3556.66"/>
  </r>
  <r>
    <m/>
    <m/>
    <m/>
    <m/>
    <m/>
    <m/>
    <d v="2026-09-30T00:00:00"/>
    <s v="7X"/>
    <s v="SBRP2"/>
    <x v="10"/>
    <x v="10"/>
    <n v="266.75"/>
    <s v="Before-Tax"/>
    <s v="Calculated"/>
    <n v="0"/>
    <s v="N"/>
    <n v="3556.66"/>
  </r>
  <r>
    <m/>
    <m/>
    <m/>
    <m/>
    <m/>
    <m/>
    <d v="2026-09-30T00:00:00"/>
    <s v="7X"/>
    <s v="SBRP2"/>
    <x v="10"/>
    <x v="10"/>
    <n v="266.75"/>
    <s v="Nontaxable"/>
    <s v="Calculated"/>
    <n v="0"/>
    <s v="N"/>
    <n v="3556.66"/>
  </r>
  <r>
    <m/>
    <m/>
    <m/>
    <m/>
    <m/>
    <m/>
    <d v="2026-09-30T00:00:00"/>
    <s v="00"/>
    <m/>
    <x v="17"/>
    <x v="17"/>
    <n v="39.770000000000003"/>
    <s v="After-Tax"/>
    <s v="Calculated"/>
    <n v="0"/>
    <s v="N"/>
    <n v="4145.08"/>
  </r>
  <r>
    <m/>
    <m/>
    <m/>
    <m/>
    <m/>
    <m/>
    <d v="2026-09-30T00:00:00"/>
    <s v="00"/>
    <m/>
    <x v="0"/>
    <x v="0"/>
    <n v="22.51"/>
    <s v="After-Tax"/>
    <s v="Calculated"/>
    <n v="0"/>
    <s v="N"/>
    <n v="4145.08"/>
  </r>
  <r>
    <m/>
    <m/>
    <m/>
    <m/>
    <m/>
    <m/>
    <d v="2026-09-30T00:00:00"/>
    <s v="00"/>
    <m/>
    <x v="3"/>
    <x v="3"/>
    <n v="10.94"/>
    <s v="After-Tax"/>
    <s v="Calculated"/>
    <n v="0"/>
    <s v="N"/>
    <n v="4145.08"/>
  </r>
  <r>
    <m/>
    <m/>
    <m/>
    <m/>
    <m/>
    <m/>
    <d v="2026-09-30T00:00:00"/>
    <s v="00"/>
    <m/>
    <x v="2"/>
    <x v="2"/>
    <n v="11.15"/>
    <s v="After-Tax"/>
    <s v="Calculated"/>
    <n v="0"/>
    <s v="N"/>
    <n v="4145.08"/>
  </r>
  <r>
    <m/>
    <m/>
    <m/>
    <m/>
    <m/>
    <m/>
    <d v="2026-09-30T00:00:00"/>
    <s v="00"/>
    <m/>
    <x v="35"/>
    <x v="35"/>
    <n v="76.67"/>
    <s v="After-Tax"/>
    <s v="Calculated"/>
    <n v="0"/>
    <s v="N"/>
    <n v="4145.08"/>
  </r>
  <r>
    <m/>
    <m/>
    <m/>
    <m/>
    <m/>
    <m/>
    <d v="2026-09-30T00:00:00"/>
    <s v="00"/>
    <m/>
    <x v="6"/>
    <x v="6"/>
    <n v="13.39"/>
    <s v="Nontaxable"/>
    <s v="Calculated"/>
    <n v="0"/>
    <s v="N"/>
    <n v="4145.08"/>
  </r>
  <r>
    <m/>
    <m/>
    <m/>
    <m/>
    <m/>
    <m/>
    <d v="2026-09-30T00:00:00"/>
    <s v="00"/>
    <m/>
    <x v="5"/>
    <x v="5"/>
    <n v="16.54"/>
    <s v="Nontaxable"/>
    <s v="Calculated"/>
    <n v="0"/>
    <s v="N"/>
    <n v="4145.08"/>
  </r>
  <r>
    <m/>
    <m/>
    <m/>
    <m/>
    <m/>
    <m/>
    <d v="2026-09-30T00:00:00"/>
    <s v="00"/>
    <m/>
    <x v="7"/>
    <x v="7"/>
    <n v="11.15"/>
    <s v="Nontaxable"/>
    <s v="Calculated"/>
    <n v="0"/>
    <s v="N"/>
    <n v="4145.08"/>
  </r>
  <r>
    <m/>
    <m/>
    <m/>
    <m/>
    <m/>
    <m/>
    <d v="2026-09-30T00:00:00"/>
    <s v="10"/>
    <s v="U"/>
    <x v="8"/>
    <x v="8"/>
    <n v="72.5"/>
    <s v="Before-Tax"/>
    <s v="Calculated"/>
    <n v="0"/>
    <s v="N"/>
    <n v="4145.08"/>
  </r>
  <r>
    <m/>
    <m/>
    <m/>
    <m/>
    <m/>
    <m/>
    <d v="2026-09-30T00:00:00"/>
    <s v="31"/>
    <s v="OLTD11"/>
    <x v="9"/>
    <x v="9"/>
    <n v="15.6"/>
    <s v="After-Tax"/>
    <s v="Calculated"/>
    <n v="0"/>
    <s v="N"/>
    <n v="4145.08"/>
  </r>
  <r>
    <m/>
    <m/>
    <m/>
    <m/>
    <m/>
    <m/>
    <d v="2026-09-30T00:00:00"/>
    <s v="7Z"/>
    <s v="PER2"/>
    <x v="15"/>
    <x v="15"/>
    <n v="223.01"/>
    <s v="Before-Tax"/>
    <s v="Calculated"/>
    <n v="0"/>
    <s v="N"/>
    <n v="4145.08"/>
  </r>
  <r>
    <m/>
    <m/>
    <m/>
    <m/>
    <m/>
    <m/>
    <d v="2026-09-30T00:00:00"/>
    <s v="7Z"/>
    <s v="PER2"/>
    <x v="15"/>
    <x v="15"/>
    <n v="231.3"/>
    <s v="Nontaxable"/>
    <s v="Calculated"/>
    <n v="0"/>
    <s v="N"/>
    <n v="4145.08"/>
  </r>
  <r>
    <m/>
    <m/>
    <m/>
    <m/>
    <m/>
    <m/>
    <d v="2026-09-30T00:00:00"/>
    <s v="00"/>
    <m/>
    <x v="3"/>
    <x v="3"/>
    <n v="5.22"/>
    <s v="After-Tax"/>
    <s v="Calculated"/>
    <n v="0"/>
    <s v="N"/>
    <n v="1978.54"/>
  </r>
  <r>
    <m/>
    <m/>
    <m/>
    <m/>
    <m/>
    <m/>
    <d v="2026-09-30T00:00:00"/>
    <s v="00"/>
    <m/>
    <x v="0"/>
    <x v="0"/>
    <n v="10.74"/>
    <s v="After-Tax"/>
    <s v="Calculated"/>
    <n v="0"/>
    <s v="N"/>
    <n v="1978.54"/>
  </r>
  <r>
    <m/>
    <m/>
    <m/>
    <m/>
    <m/>
    <m/>
    <d v="2026-09-30T00:00:00"/>
    <s v="00"/>
    <m/>
    <x v="2"/>
    <x v="2"/>
    <n v="11.15"/>
    <s v="After-Tax"/>
    <s v="Calculated"/>
    <n v="0"/>
    <s v="N"/>
    <n v="1978.54"/>
  </r>
  <r>
    <m/>
    <m/>
    <m/>
    <m/>
    <m/>
    <m/>
    <d v="2026-09-30T00:00:00"/>
    <s v="00"/>
    <m/>
    <x v="5"/>
    <x v="5"/>
    <n v="16.54"/>
    <s v="Nontaxable"/>
    <s v="Calculated"/>
    <n v="0"/>
    <s v="N"/>
    <n v="1978.54"/>
  </r>
  <r>
    <m/>
    <m/>
    <m/>
    <m/>
    <m/>
    <m/>
    <d v="2026-09-30T00:00:00"/>
    <s v="00"/>
    <m/>
    <x v="6"/>
    <x v="6"/>
    <n v="6.39"/>
    <s v="Nontaxable"/>
    <s v="Calculated"/>
    <n v="0"/>
    <s v="N"/>
    <n v="1978.54"/>
  </r>
  <r>
    <m/>
    <m/>
    <m/>
    <m/>
    <m/>
    <m/>
    <d v="2026-09-30T00:00:00"/>
    <s v="00"/>
    <m/>
    <x v="7"/>
    <x v="7"/>
    <n v="11.15"/>
    <s v="Nontaxable"/>
    <s v="Calculated"/>
    <n v="0"/>
    <s v="N"/>
    <n v="1978.54"/>
  </r>
  <r>
    <m/>
    <m/>
    <m/>
    <m/>
    <m/>
    <m/>
    <d v="2026-09-30T00:00:00"/>
    <s v="10"/>
    <s v="C1"/>
    <x v="18"/>
    <x v="18"/>
    <n v="51"/>
    <s v="Before-Tax"/>
    <s v="Calculated"/>
    <n v="0"/>
    <s v="N"/>
    <n v="1978.54"/>
  </r>
  <r>
    <m/>
    <m/>
    <m/>
    <m/>
    <m/>
    <m/>
    <d v="2026-09-30T00:00:00"/>
    <s v="31"/>
    <s v="OLTD11"/>
    <x v="9"/>
    <x v="9"/>
    <n v="7.72"/>
    <s v="After-Tax"/>
    <s v="Calculated"/>
    <n v="0"/>
    <s v="N"/>
    <n v="1978.54"/>
  </r>
  <r>
    <m/>
    <m/>
    <m/>
    <m/>
    <m/>
    <m/>
    <d v="2026-09-30T00:00:00"/>
    <s v="7Z"/>
    <s v="PER2"/>
    <x v="15"/>
    <x v="15"/>
    <n v="106.45"/>
    <s v="Before-Tax"/>
    <s v="Calculated"/>
    <n v="0"/>
    <s v="N"/>
    <n v="1978.54"/>
  </r>
  <r>
    <m/>
    <m/>
    <m/>
    <m/>
    <m/>
    <m/>
    <d v="2026-09-30T00:00:00"/>
    <s v="7Z"/>
    <s v="PER2"/>
    <x v="15"/>
    <x v="15"/>
    <n v="110.4"/>
    <s v="Nontaxable"/>
    <s v="Calculated"/>
    <n v="0"/>
    <s v="N"/>
    <n v="1978.54"/>
  </r>
  <r>
    <m/>
    <m/>
    <m/>
    <m/>
    <m/>
    <m/>
    <d v="2026-09-30T00:00:00"/>
    <s v="00"/>
    <m/>
    <x v="2"/>
    <x v="2"/>
    <n v="2.36"/>
    <s v="After-Tax"/>
    <s v="Calculated"/>
    <n v="0"/>
    <s v="N"/>
    <n v="955.4"/>
  </r>
  <r>
    <m/>
    <m/>
    <m/>
    <m/>
    <m/>
    <m/>
    <d v="2026-09-30T00:00:00"/>
    <s v="00"/>
    <m/>
    <x v="3"/>
    <x v="3"/>
    <n v="2.52"/>
    <s v="After-Tax"/>
    <s v="Calculated"/>
    <n v="0"/>
    <s v="N"/>
    <n v="955.4"/>
  </r>
  <r>
    <m/>
    <m/>
    <m/>
    <m/>
    <m/>
    <m/>
    <d v="2026-09-30T00:00:00"/>
    <s v="00"/>
    <m/>
    <x v="0"/>
    <x v="0"/>
    <n v="5.19"/>
    <s v="After-Tax"/>
    <s v="Calculated"/>
    <n v="0"/>
    <s v="N"/>
    <n v="955.4"/>
  </r>
  <r>
    <m/>
    <m/>
    <m/>
    <m/>
    <m/>
    <m/>
    <d v="2026-09-30T00:00:00"/>
    <s v="00"/>
    <m/>
    <x v="7"/>
    <x v="7"/>
    <n v="2.36"/>
    <s v="Nontaxable"/>
    <s v="Calculated"/>
    <n v="0"/>
    <s v="N"/>
    <n v="955.4"/>
  </r>
  <r>
    <m/>
    <m/>
    <m/>
    <m/>
    <m/>
    <m/>
    <d v="2026-09-30T00:00:00"/>
    <s v="00"/>
    <m/>
    <x v="5"/>
    <x v="5"/>
    <n v="3.51"/>
    <s v="Nontaxable"/>
    <s v="Calculated"/>
    <n v="0"/>
    <s v="N"/>
    <n v="955.4"/>
  </r>
  <r>
    <m/>
    <m/>
    <m/>
    <m/>
    <m/>
    <m/>
    <d v="2026-09-30T00:00:00"/>
    <s v="00"/>
    <m/>
    <x v="6"/>
    <x v="6"/>
    <n v="3.09"/>
    <s v="Nontaxable"/>
    <s v="Calculated"/>
    <n v="0"/>
    <s v="N"/>
    <n v="955.4"/>
  </r>
  <r>
    <m/>
    <m/>
    <m/>
    <m/>
    <m/>
    <m/>
    <d v="2026-09-30T00:00:00"/>
    <s v="00"/>
    <m/>
    <x v="2"/>
    <x v="2"/>
    <n v="2.09"/>
    <s v="After-Tax"/>
    <s v="Calculated"/>
    <n v="0"/>
    <s v="N"/>
    <n v="921.3"/>
  </r>
  <r>
    <m/>
    <m/>
    <m/>
    <m/>
    <m/>
    <m/>
    <d v="2026-09-30T00:00:00"/>
    <s v="00"/>
    <m/>
    <x v="0"/>
    <x v="0"/>
    <n v="5"/>
    <s v="After-Tax"/>
    <s v="Calculated"/>
    <n v="0"/>
    <s v="N"/>
    <n v="921.3"/>
  </r>
  <r>
    <m/>
    <m/>
    <m/>
    <m/>
    <m/>
    <m/>
    <d v="2026-09-30T00:00:00"/>
    <s v="00"/>
    <m/>
    <x v="3"/>
    <x v="3"/>
    <n v="2.4300000000000002"/>
    <s v="After-Tax"/>
    <s v="Calculated"/>
    <n v="0"/>
    <s v="N"/>
    <n v="921.3"/>
  </r>
  <r>
    <m/>
    <m/>
    <m/>
    <m/>
    <m/>
    <m/>
    <d v="2026-09-30T00:00:00"/>
    <s v="00"/>
    <m/>
    <x v="6"/>
    <x v="6"/>
    <n v="2.98"/>
    <s v="Nontaxable"/>
    <s v="Calculated"/>
    <n v="0"/>
    <s v="N"/>
    <n v="921.3"/>
  </r>
  <r>
    <m/>
    <m/>
    <m/>
    <m/>
    <m/>
    <m/>
    <d v="2026-09-30T00:00:00"/>
    <s v="00"/>
    <m/>
    <x v="5"/>
    <x v="5"/>
    <n v="3.1"/>
    <s v="Nontaxable"/>
    <s v="Calculated"/>
    <n v="0"/>
    <s v="N"/>
    <n v="921.3"/>
  </r>
  <r>
    <m/>
    <m/>
    <m/>
    <m/>
    <m/>
    <m/>
    <d v="2026-09-30T00:00:00"/>
    <s v="00"/>
    <m/>
    <x v="7"/>
    <x v="7"/>
    <n v="2.09"/>
    <s v="Nontaxable"/>
    <s v="Calculated"/>
    <n v="0"/>
    <s v="N"/>
    <n v="921.3"/>
  </r>
  <r>
    <m/>
    <m/>
    <m/>
    <m/>
    <m/>
    <m/>
    <d v="2026-09-30T00:00:00"/>
    <s v="00"/>
    <m/>
    <x v="2"/>
    <x v="2"/>
    <n v="11.15"/>
    <s v="After-Tax"/>
    <s v="Calculated"/>
    <n v="0"/>
    <s v="N"/>
    <n v="3866.63"/>
  </r>
  <r>
    <m/>
    <m/>
    <m/>
    <m/>
    <m/>
    <m/>
    <d v="2026-09-30T00:00:00"/>
    <s v="00"/>
    <m/>
    <x v="0"/>
    <x v="0"/>
    <n v="21"/>
    <s v="After-Tax"/>
    <s v="Calculated"/>
    <n v="0"/>
    <s v="N"/>
    <n v="3866.63"/>
  </r>
  <r>
    <m/>
    <m/>
    <m/>
    <m/>
    <m/>
    <m/>
    <d v="2026-09-30T00:00:00"/>
    <s v="00"/>
    <m/>
    <x v="3"/>
    <x v="3"/>
    <n v="10.210000000000001"/>
    <s v="After-Tax"/>
    <s v="Calculated"/>
    <n v="0"/>
    <s v="N"/>
    <n v="3866.63"/>
  </r>
  <r>
    <m/>
    <m/>
    <m/>
    <m/>
    <m/>
    <m/>
    <d v="2026-09-30T00:00:00"/>
    <s v="00"/>
    <m/>
    <x v="6"/>
    <x v="6"/>
    <n v="12.49"/>
    <s v="Nontaxable"/>
    <s v="Calculated"/>
    <n v="0"/>
    <s v="N"/>
    <n v="3866.63"/>
  </r>
  <r>
    <m/>
    <m/>
    <m/>
    <m/>
    <m/>
    <m/>
    <d v="2026-09-30T00:00:00"/>
    <s v="00"/>
    <m/>
    <x v="7"/>
    <x v="7"/>
    <n v="11.15"/>
    <s v="Nontaxable"/>
    <s v="Calculated"/>
    <n v="0"/>
    <s v="N"/>
    <n v="3866.63"/>
  </r>
  <r>
    <m/>
    <m/>
    <m/>
    <m/>
    <m/>
    <m/>
    <d v="2026-09-30T00:00:00"/>
    <s v="00"/>
    <m/>
    <x v="5"/>
    <x v="5"/>
    <n v="16.54"/>
    <s v="Nontaxable"/>
    <s v="Calculated"/>
    <n v="0"/>
    <s v="N"/>
    <n v="3866.63"/>
  </r>
  <r>
    <m/>
    <m/>
    <m/>
    <m/>
    <m/>
    <m/>
    <d v="2026-09-30T00:00:00"/>
    <s v="10"/>
    <s v="U"/>
    <x v="8"/>
    <x v="8"/>
    <n v="199.5"/>
    <s v="Before-Tax"/>
    <s v="Calculated"/>
    <n v="0"/>
    <s v="N"/>
    <n v="3866.63"/>
  </r>
  <r>
    <m/>
    <m/>
    <m/>
    <m/>
    <m/>
    <m/>
    <d v="2026-09-30T00:00:00"/>
    <s v="31"/>
    <s v="OLTD11"/>
    <x v="9"/>
    <x v="9"/>
    <n v="13.68"/>
    <s v="After-Tax"/>
    <s v="Calculated"/>
    <n v="0"/>
    <s v="N"/>
    <n v="3866.63"/>
  </r>
  <r>
    <m/>
    <m/>
    <m/>
    <m/>
    <m/>
    <m/>
    <d v="2026-09-30T00:00:00"/>
    <s v="00"/>
    <m/>
    <x v="0"/>
    <x v="0"/>
    <n v="19.25"/>
    <s v="After-Tax"/>
    <s v="Calculated"/>
    <n v="0"/>
    <s v="N"/>
    <n v="3545.21"/>
  </r>
  <r>
    <m/>
    <m/>
    <m/>
    <m/>
    <m/>
    <m/>
    <d v="2026-09-30T00:00:00"/>
    <s v="00"/>
    <m/>
    <x v="3"/>
    <x v="3"/>
    <n v="9.36"/>
    <s v="After-Tax"/>
    <s v="Calculated"/>
    <n v="0"/>
    <s v="N"/>
    <n v="3545.21"/>
  </r>
  <r>
    <m/>
    <m/>
    <m/>
    <m/>
    <m/>
    <m/>
    <d v="2026-09-30T00:00:00"/>
    <s v="00"/>
    <m/>
    <x v="2"/>
    <x v="2"/>
    <n v="11.15"/>
    <s v="After-Tax"/>
    <s v="Calculated"/>
    <n v="0"/>
    <s v="N"/>
    <n v="3545.21"/>
  </r>
  <r>
    <m/>
    <m/>
    <m/>
    <m/>
    <m/>
    <m/>
    <d v="2026-09-30T00:00:00"/>
    <s v="00"/>
    <m/>
    <x v="5"/>
    <x v="5"/>
    <n v="16.54"/>
    <s v="Nontaxable"/>
    <s v="Calculated"/>
    <n v="0"/>
    <s v="N"/>
    <n v="3545.21"/>
  </r>
  <r>
    <m/>
    <m/>
    <m/>
    <m/>
    <m/>
    <m/>
    <d v="2026-09-30T00:00:00"/>
    <s v="00"/>
    <m/>
    <x v="6"/>
    <x v="6"/>
    <n v="11.45"/>
    <s v="Nontaxable"/>
    <s v="Calculated"/>
    <n v="0"/>
    <s v="N"/>
    <n v="3545.21"/>
  </r>
  <r>
    <m/>
    <m/>
    <m/>
    <m/>
    <m/>
    <m/>
    <d v="2026-09-30T00:00:00"/>
    <s v="00"/>
    <m/>
    <x v="7"/>
    <x v="7"/>
    <n v="11.15"/>
    <s v="Nontaxable"/>
    <s v="Calculated"/>
    <n v="0"/>
    <s v="N"/>
    <n v="3545.21"/>
  </r>
  <r>
    <m/>
    <m/>
    <m/>
    <m/>
    <m/>
    <m/>
    <d v="2026-09-30T00:00:00"/>
    <s v="10"/>
    <s v="U3"/>
    <x v="19"/>
    <x v="19"/>
    <n v="41"/>
    <s v="Before-Tax"/>
    <s v="Calculated"/>
    <n v="0"/>
    <s v="N"/>
    <n v="3545.21"/>
  </r>
  <r>
    <m/>
    <m/>
    <m/>
    <m/>
    <m/>
    <m/>
    <d v="2026-09-30T00:00:00"/>
    <s v="7Z"/>
    <s v="PER2"/>
    <x v="15"/>
    <x v="15"/>
    <n v="190.73"/>
    <s v="Before-Tax"/>
    <s v="Calculated"/>
    <n v="0"/>
    <s v="N"/>
    <n v="3545.21"/>
  </r>
  <r>
    <m/>
    <m/>
    <m/>
    <m/>
    <m/>
    <m/>
    <d v="2026-09-30T00:00:00"/>
    <s v="7Z"/>
    <s v="PER2"/>
    <x v="15"/>
    <x v="15"/>
    <n v="197.82"/>
    <s v="Nontaxable"/>
    <s v="Calculated"/>
    <n v="0"/>
    <s v="N"/>
    <n v="3545.21"/>
  </r>
  <r>
    <m/>
    <m/>
    <m/>
    <m/>
    <m/>
    <m/>
    <d v="2026-09-30T00:00:00"/>
    <s v="00"/>
    <m/>
    <x v="17"/>
    <x v="17"/>
    <n v="39.770000000000003"/>
    <s v="After-Tax"/>
    <s v="Calculated"/>
    <n v="0"/>
    <s v="N"/>
    <n v="3545.21"/>
  </r>
  <r>
    <m/>
    <m/>
    <m/>
    <m/>
    <m/>
    <m/>
    <d v="2026-09-30T00:00:00"/>
    <s v="00"/>
    <m/>
    <x v="3"/>
    <x v="3"/>
    <n v="9.36"/>
    <s v="After-Tax"/>
    <s v="Calculated"/>
    <n v="0"/>
    <s v="N"/>
    <n v="3545.21"/>
  </r>
  <r>
    <m/>
    <m/>
    <m/>
    <m/>
    <m/>
    <m/>
    <d v="2026-09-30T00:00:00"/>
    <s v="00"/>
    <m/>
    <x v="2"/>
    <x v="2"/>
    <n v="11.15"/>
    <s v="After-Tax"/>
    <s v="Calculated"/>
    <n v="0"/>
    <s v="N"/>
    <n v="3545.21"/>
  </r>
  <r>
    <m/>
    <m/>
    <m/>
    <m/>
    <m/>
    <m/>
    <d v="2026-09-30T00:00:00"/>
    <s v="00"/>
    <m/>
    <x v="0"/>
    <x v="0"/>
    <n v="19.25"/>
    <s v="After-Tax"/>
    <s v="Calculated"/>
    <n v="0"/>
    <s v="N"/>
    <n v="3545.21"/>
  </r>
  <r>
    <m/>
    <m/>
    <m/>
    <m/>
    <m/>
    <m/>
    <d v="2026-09-30T00:00:00"/>
    <s v="00"/>
    <m/>
    <x v="7"/>
    <x v="7"/>
    <n v="11.15"/>
    <s v="Nontaxable"/>
    <s v="Calculated"/>
    <n v="0"/>
    <s v="N"/>
    <n v="3545.21"/>
  </r>
  <r>
    <m/>
    <m/>
    <m/>
    <m/>
    <m/>
    <m/>
    <d v="2026-09-30T00:00:00"/>
    <s v="00"/>
    <m/>
    <x v="5"/>
    <x v="5"/>
    <n v="16.54"/>
    <s v="Nontaxable"/>
    <s v="Calculated"/>
    <n v="0"/>
    <s v="N"/>
    <n v="3545.21"/>
  </r>
  <r>
    <m/>
    <m/>
    <m/>
    <m/>
    <m/>
    <m/>
    <d v="2026-09-30T00:00:00"/>
    <s v="00"/>
    <m/>
    <x v="6"/>
    <x v="6"/>
    <n v="11.45"/>
    <s v="Nontaxable"/>
    <s v="Calculated"/>
    <n v="0"/>
    <s v="N"/>
    <n v="3545.21"/>
  </r>
  <r>
    <m/>
    <m/>
    <m/>
    <m/>
    <m/>
    <m/>
    <d v="2026-09-30T00:00:00"/>
    <s v="49"/>
    <s v="SAV02"/>
    <x v="11"/>
    <x v="11"/>
    <n v="283.62"/>
    <s v="After-Tax"/>
    <s v="Calculated"/>
    <n v="0"/>
    <s v="N"/>
    <n v="3545.21"/>
  </r>
  <r>
    <m/>
    <m/>
    <m/>
    <m/>
    <m/>
    <m/>
    <d v="2026-09-30T00:00:00"/>
    <s v="7Z"/>
    <s v="PER3SE"/>
    <x v="12"/>
    <x v="12"/>
    <n v="212.71"/>
    <s v="Before-Tax"/>
    <s v="Calculated"/>
    <n v="0"/>
    <s v="N"/>
    <n v="3545.21"/>
  </r>
  <r>
    <m/>
    <m/>
    <m/>
    <m/>
    <m/>
    <m/>
    <d v="2026-09-30T00:00:00"/>
    <s v="7Z"/>
    <s v="PER3SE"/>
    <x v="12"/>
    <x v="12"/>
    <n v="197.82"/>
    <s v="Nontaxable"/>
    <s v="Calculated"/>
    <n v="0"/>
    <s v="N"/>
    <n v="3545.21"/>
  </r>
  <r>
    <m/>
    <m/>
    <m/>
    <m/>
    <m/>
    <m/>
    <d v="2026-09-30T00:00:00"/>
    <s v="00"/>
    <m/>
    <x v="0"/>
    <x v="0"/>
    <n v="25.91"/>
    <s v="After-Tax"/>
    <s v="Calculated"/>
    <n v="0"/>
    <s v="N"/>
    <n v="4772.4799999999996"/>
  </r>
  <r>
    <m/>
    <m/>
    <m/>
    <m/>
    <m/>
    <m/>
    <d v="2026-09-30T00:00:00"/>
    <s v="00"/>
    <m/>
    <x v="1"/>
    <x v="1"/>
    <n v="60.67"/>
    <s v="After-Tax"/>
    <s v="Calculated"/>
    <n v="0"/>
    <s v="N"/>
    <n v="4772.4799999999996"/>
  </r>
  <r>
    <m/>
    <m/>
    <m/>
    <m/>
    <m/>
    <m/>
    <d v="2026-09-30T00:00:00"/>
    <s v="00"/>
    <m/>
    <x v="2"/>
    <x v="2"/>
    <n v="11.15"/>
    <s v="After-Tax"/>
    <s v="Calculated"/>
    <n v="0"/>
    <s v="N"/>
    <n v="4772.4799999999996"/>
  </r>
  <r>
    <m/>
    <m/>
    <m/>
    <m/>
    <m/>
    <m/>
    <d v="2026-09-30T00:00:00"/>
    <s v="00"/>
    <m/>
    <x v="3"/>
    <x v="3"/>
    <n v="12.6"/>
    <s v="After-Tax"/>
    <s v="Calculated"/>
    <n v="0"/>
    <s v="N"/>
    <n v="4772.4799999999996"/>
  </r>
  <r>
    <m/>
    <m/>
    <m/>
    <m/>
    <m/>
    <m/>
    <d v="2026-09-30T00:00:00"/>
    <s v="00"/>
    <m/>
    <x v="4"/>
    <x v="4"/>
    <n v="6.2"/>
    <s v="Nontaxable"/>
    <s v="Calculated"/>
    <n v="0"/>
    <s v="N"/>
    <n v="4772.4799999999996"/>
  </r>
  <r>
    <m/>
    <m/>
    <m/>
    <m/>
    <m/>
    <m/>
    <d v="2026-09-30T00:00:00"/>
    <s v="00"/>
    <m/>
    <x v="6"/>
    <x v="6"/>
    <n v="15.42"/>
    <s v="Nontaxable"/>
    <s v="Calculated"/>
    <n v="0"/>
    <s v="N"/>
    <n v="4772.4799999999996"/>
  </r>
  <r>
    <m/>
    <m/>
    <m/>
    <m/>
    <m/>
    <m/>
    <d v="2026-09-30T00:00:00"/>
    <s v="00"/>
    <m/>
    <x v="7"/>
    <x v="7"/>
    <n v="11.15"/>
    <s v="Nontaxable"/>
    <s v="Calculated"/>
    <n v="0"/>
    <s v="N"/>
    <n v="4772.4799999999996"/>
  </r>
  <r>
    <m/>
    <m/>
    <m/>
    <m/>
    <m/>
    <m/>
    <d v="2026-09-30T00:00:00"/>
    <s v="00"/>
    <m/>
    <x v="5"/>
    <x v="5"/>
    <n v="16.54"/>
    <s v="Nontaxable"/>
    <s v="Calculated"/>
    <n v="0"/>
    <s v="N"/>
    <n v="4772.4799999999996"/>
  </r>
  <r>
    <m/>
    <m/>
    <m/>
    <m/>
    <m/>
    <m/>
    <d v="2026-09-30T00:00:00"/>
    <s v="10"/>
    <s v="C1"/>
    <x v="18"/>
    <x v="18"/>
    <n v="140.5"/>
    <s v="Before-Tax"/>
    <s v="Calculated"/>
    <n v="0"/>
    <s v="N"/>
    <n v="4772.4799999999996"/>
  </r>
  <r>
    <m/>
    <m/>
    <m/>
    <m/>
    <m/>
    <m/>
    <d v="2026-09-30T00:00:00"/>
    <s v="31"/>
    <s v="OLTD03"/>
    <x v="9"/>
    <x v="9"/>
    <n v="23.86"/>
    <s v="After-Tax"/>
    <s v="Calculated"/>
    <n v="0"/>
    <s v="N"/>
    <n v="4772.4799999999996"/>
  </r>
  <r>
    <m/>
    <m/>
    <m/>
    <m/>
    <m/>
    <m/>
    <d v="2026-09-30T00:00:00"/>
    <s v="46"/>
    <s v="SAV01"/>
    <x v="23"/>
    <x v="23"/>
    <n v="357.94"/>
    <s v="After-Tax"/>
    <s v="Calculated"/>
    <n v="0"/>
    <s v="N"/>
    <n v="4772.4799999999996"/>
  </r>
  <r>
    <m/>
    <m/>
    <m/>
    <m/>
    <m/>
    <m/>
    <d v="2026-09-30T00:00:00"/>
    <s v="60"/>
    <s v="FSA01"/>
    <x v="14"/>
    <x v="14"/>
    <n v="50"/>
    <s v="Before-Tax"/>
    <s v="Calculated"/>
    <n v="0"/>
    <s v="N"/>
    <n v="4772.4799999999996"/>
  </r>
  <r>
    <m/>
    <m/>
    <m/>
    <m/>
    <m/>
    <m/>
    <d v="2026-09-30T00:00:00"/>
    <s v="7X"/>
    <s v="SBRP3"/>
    <x v="10"/>
    <x v="10"/>
    <n v="477.25"/>
    <s v="Before-Tax"/>
    <s v="Calculated"/>
    <n v="0"/>
    <s v="N"/>
    <n v="4772.4799999999996"/>
  </r>
  <r>
    <m/>
    <m/>
    <m/>
    <m/>
    <m/>
    <m/>
    <d v="2026-09-30T00:00:00"/>
    <s v="7X"/>
    <s v="SBRP3"/>
    <x v="10"/>
    <x v="10"/>
    <n v="477.25"/>
    <s v="Nontaxable"/>
    <s v="Calculated"/>
    <n v="0"/>
    <s v="N"/>
    <n v="4772.4799999999996"/>
  </r>
  <r>
    <m/>
    <m/>
    <m/>
    <m/>
    <m/>
    <m/>
    <d v="2026-09-30T00:00:00"/>
    <s v="00"/>
    <m/>
    <x v="0"/>
    <x v="0"/>
    <n v="44.07"/>
    <s v="After-Tax"/>
    <s v="Calculated"/>
    <n v="0"/>
    <s v="N"/>
    <n v="8116.09"/>
  </r>
  <r>
    <m/>
    <m/>
    <m/>
    <m/>
    <m/>
    <m/>
    <d v="2026-09-30T00:00:00"/>
    <s v="00"/>
    <m/>
    <x v="2"/>
    <x v="2"/>
    <n v="11.15"/>
    <s v="After-Tax"/>
    <s v="Calculated"/>
    <n v="0"/>
    <s v="N"/>
    <n v="8116.09"/>
  </r>
  <r>
    <m/>
    <m/>
    <m/>
    <m/>
    <m/>
    <m/>
    <d v="2026-09-30T00:00:00"/>
    <s v="00"/>
    <m/>
    <x v="3"/>
    <x v="3"/>
    <n v="21.43"/>
    <s v="After-Tax"/>
    <s v="Calculated"/>
    <n v="0"/>
    <s v="N"/>
    <n v="8116.09"/>
  </r>
  <r>
    <m/>
    <m/>
    <m/>
    <m/>
    <m/>
    <m/>
    <d v="2026-09-30T00:00:00"/>
    <s v="00"/>
    <m/>
    <x v="4"/>
    <x v="4"/>
    <n v="10.55"/>
    <s v="Nontaxable"/>
    <s v="Calculated"/>
    <n v="0"/>
    <s v="N"/>
    <n v="8116.09"/>
  </r>
  <r>
    <m/>
    <m/>
    <m/>
    <m/>
    <m/>
    <m/>
    <d v="2026-09-30T00:00:00"/>
    <s v="00"/>
    <m/>
    <x v="6"/>
    <x v="6"/>
    <n v="26.21"/>
    <s v="Nontaxable"/>
    <s v="Calculated"/>
    <n v="0"/>
    <s v="N"/>
    <n v="8116.09"/>
  </r>
  <r>
    <m/>
    <m/>
    <m/>
    <m/>
    <m/>
    <m/>
    <d v="2026-09-30T00:00:00"/>
    <s v="00"/>
    <m/>
    <x v="7"/>
    <x v="7"/>
    <n v="11.15"/>
    <s v="Nontaxable"/>
    <s v="Calculated"/>
    <n v="0"/>
    <s v="N"/>
    <n v="8116.09"/>
  </r>
  <r>
    <m/>
    <m/>
    <m/>
    <m/>
    <m/>
    <m/>
    <d v="2026-09-30T00:00:00"/>
    <s v="00"/>
    <m/>
    <x v="5"/>
    <x v="5"/>
    <n v="16.54"/>
    <s v="Nontaxable"/>
    <s v="Calculated"/>
    <n v="0"/>
    <s v="N"/>
    <n v="8116.09"/>
  </r>
  <r>
    <m/>
    <m/>
    <m/>
    <m/>
    <m/>
    <m/>
    <d v="2026-09-30T00:00:00"/>
    <s v="10"/>
    <s v="UH"/>
    <x v="25"/>
    <x v="25"/>
    <n v="78.5"/>
    <s v="Before-Tax"/>
    <s v="Calculated"/>
    <n v="0"/>
    <s v="N"/>
    <n v="8116.09"/>
  </r>
  <r>
    <m/>
    <m/>
    <m/>
    <m/>
    <m/>
    <m/>
    <d v="2026-09-30T00:00:00"/>
    <s v="31"/>
    <s v="OLTD03"/>
    <x v="9"/>
    <x v="9"/>
    <n v="20.73"/>
    <s v="After-Tax"/>
    <s v="Calculated"/>
    <n v="0"/>
    <s v="N"/>
    <n v="8116.09"/>
  </r>
  <r>
    <m/>
    <m/>
    <m/>
    <m/>
    <m/>
    <m/>
    <d v="2026-09-30T00:00:00"/>
    <s v="67"/>
    <s v="HSA02"/>
    <x v="26"/>
    <x v="26"/>
    <n v="301"/>
    <s v="Before-Tax"/>
    <s v="Calculated"/>
    <n v="0"/>
    <s v="N"/>
    <n v="8116.09"/>
  </r>
  <r>
    <m/>
    <m/>
    <m/>
    <m/>
    <m/>
    <m/>
    <d v="2026-09-30T00:00:00"/>
    <s v="7X"/>
    <s v="SBRP2"/>
    <x v="10"/>
    <x v="10"/>
    <n v="608.71"/>
    <s v="Before-Tax"/>
    <s v="Calculated"/>
    <n v="0"/>
    <s v="N"/>
    <n v="8116.09"/>
  </r>
  <r>
    <m/>
    <m/>
    <m/>
    <m/>
    <m/>
    <m/>
    <d v="2026-09-30T00:00:00"/>
    <s v="7X"/>
    <s v="SBRP2"/>
    <x v="10"/>
    <x v="10"/>
    <n v="608.71"/>
    <s v="Nontaxable"/>
    <s v="Calculated"/>
    <n v="0"/>
    <s v="N"/>
    <n v="8116.09"/>
  </r>
  <r>
    <m/>
    <m/>
    <m/>
    <m/>
    <m/>
    <m/>
    <d v="2026-09-30T00:00:00"/>
    <s v="00"/>
    <m/>
    <x v="17"/>
    <x v="17"/>
    <n v="39.770000000000003"/>
    <s v="After-Tax"/>
    <s v="Calculated"/>
    <n v="0"/>
    <s v="N"/>
    <n v="3247.87"/>
  </r>
  <r>
    <m/>
    <m/>
    <m/>
    <m/>
    <m/>
    <m/>
    <d v="2026-09-30T00:00:00"/>
    <s v="00"/>
    <m/>
    <x v="21"/>
    <x v="21"/>
    <n v="10"/>
    <s v="After-Tax"/>
    <s v="Calculated"/>
    <n v="0"/>
    <s v="N"/>
    <n v="3247.87"/>
  </r>
  <r>
    <m/>
    <m/>
    <m/>
    <m/>
    <m/>
    <m/>
    <d v="2026-09-30T00:00:00"/>
    <s v="00"/>
    <m/>
    <x v="0"/>
    <x v="0"/>
    <n v="17.64"/>
    <s v="After-Tax"/>
    <s v="Calculated"/>
    <n v="0"/>
    <s v="N"/>
    <n v="3247.87"/>
  </r>
  <r>
    <m/>
    <m/>
    <m/>
    <m/>
    <m/>
    <m/>
    <d v="2026-09-30T00:00:00"/>
    <s v="00"/>
    <m/>
    <x v="2"/>
    <x v="2"/>
    <n v="11.15"/>
    <s v="After-Tax"/>
    <s v="Calculated"/>
    <n v="0"/>
    <s v="N"/>
    <n v="3247.87"/>
  </r>
  <r>
    <m/>
    <m/>
    <m/>
    <m/>
    <m/>
    <m/>
    <d v="2026-09-30T00:00:00"/>
    <s v="00"/>
    <m/>
    <x v="3"/>
    <x v="3"/>
    <n v="8.57"/>
    <s v="After-Tax"/>
    <s v="Calculated"/>
    <n v="0"/>
    <s v="N"/>
    <n v="3247.87"/>
  </r>
  <r>
    <m/>
    <m/>
    <m/>
    <m/>
    <m/>
    <m/>
    <d v="2026-09-30T00:00:00"/>
    <s v="00"/>
    <m/>
    <x v="5"/>
    <x v="5"/>
    <n v="16.54"/>
    <s v="Nontaxable"/>
    <s v="Calculated"/>
    <n v="0"/>
    <s v="N"/>
    <n v="3247.87"/>
  </r>
  <r>
    <m/>
    <m/>
    <m/>
    <m/>
    <m/>
    <m/>
    <d v="2026-09-30T00:00:00"/>
    <s v="00"/>
    <m/>
    <x v="7"/>
    <x v="7"/>
    <n v="11.15"/>
    <s v="Nontaxable"/>
    <s v="Calculated"/>
    <n v="0"/>
    <s v="N"/>
    <n v="3247.87"/>
  </r>
  <r>
    <m/>
    <m/>
    <m/>
    <m/>
    <m/>
    <m/>
    <d v="2026-09-30T00:00:00"/>
    <s v="00"/>
    <m/>
    <x v="6"/>
    <x v="6"/>
    <n v="10.49"/>
    <s v="Nontaxable"/>
    <s v="Calculated"/>
    <n v="0"/>
    <s v="N"/>
    <n v="3247.87"/>
  </r>
  <r>
    <m/>
    <m/>
    <m/>
    <m/>
    <m/>
    <m/>
    <d v="2026-09-30T00:00:00"/>
    <s v="7Z"/>
    <s v="PER3SI"/>
    <x v="12"/>
    <x v="12"/>
    <n v="324.79000000000002"/>
    <s v="Before-Tax"/>
    <s v="Calculated"/>
    <n v="0"/>
    <s v="N"/>
    <n v="3247.87"/>
  </r>
  <r>
    <m/>
    <m/>
    <m/>
    <m/>
    <m/>
    <m/>
    <d v="2026-09-30T00:00:00"/>
    <s v="7Z"/>
    <s v="PER3SI"/>
    <x v="12"/>
    <x v="12"/>
    <n v="181.23"/>
    <s v="Nontaxable"/>
    <s v="Calculated"/>
    <n v="0"/>
    <s v="N"/>
    <n v="3247.87"/>
  </r>
  <r>
    <m/>
    <m/>
    <m/>
    <m/>
    <m/>
    <m/>
    <d v="2026-09-30T00:00:00"/>
    <s v="00"/>
    <m/>
    <x v="0"/>
    <x v="0"/>
    <n v="9.5399999999999991"/>
    <s v="After-Tax"/>
    <s v="Calculated"/>
    <n v="0"/>
    <s v="N"/>
    <n v="1756.24"/>
  </r>
  <r>
    <m/>
    <m/>
    <m/>
    <m/>
    <m/>
    <m/>
    <d v="2026-09-30T00:00:00"/>
    <s v="00"/>
    <m/>
    <x v="3"/>
    <x v="3"/>
    <n v="4.6399999999999997"/>
    <s v="After-Tax"/>
    <s v="Calculated"/>
    <n v="0"/>
    <s v="N"/>
    <n v="1756.24"/>
  </r>
  <r>
    <m/>
    <m/>
    <m/>
    <m/>
    <m/>
    <m/>
    <d v="2026-09-30T00:00:00"/>
    <s v="00"/>
    <m/>
    <x v="2"/>
    <x v="2"/>
    <n v="4.3499999999999996"/>
    <s v="After-Tax"/>
    <s v="Calculated"/>
    <n v="0"/>
    <s v="N"/>
    <n v="1756.24"/>
  </r>
  <r>
    <m/>
    <m/>
    <m/>
    <m/>
    <m/>
    <m/>
    <d v="2026-09-30T00:00:00"/>
    <s v="00"/>
    <m/>
    <x v="5"/>
    <x v="5"/>
    <n v="6.45"/>
    <s v="Nontaxable"/>
    <s v="Calculated"/>
    <n v="0"/>
    <s v="N"/>
    <n v="1756.24"/>
  </r>
  <r>
    <m/>
    <m/>
    <m/>
    <m/>
    <m/>
    <m/>
    <d v="2026-09-30T00:00:00"/>
    <s v="00"/>
    <m/>
    <x v="6"/>
    <x v="6"/>
    <n v="5.67"/>
    <s v="Nontaxable"/>
    <s v="Calculated"/>
    <n v="0"/>
    <s v="N"/>
    <n v="1756.24"/>
  </r>
  <r>
    <m/>
    <m/>
    <m/>
    <m/>
    <m/>
    <m/>
    <d v="2026-09-30T00:00:00"/>
    <s v="00"/>
    <m/>
    <x v="7"/>
    <x v="7"/>
    <n v="4.3499999999999996"/>
    <s v="Nontaxable"/>
    <s v="Calculated"/>
    <n v="0"/>
    <s v="N"/>
    <n v="1756.24"/>
  </r>
  <r>
    <m/>
    <m/>
    <m/>
    <m/>
    <m/>
    <m/>
    <d v="2026-09-30T00:00:00"/>
    <s v="00"/>
    <m/>
    <x v="2"/>
    <x v="2"/>
    <n v="11.15"/>
    <s v="After-Tax"/>
    <s v="Calculated"/>
    <n v="0"/>
    <s v="N"/>
    <n v="2992.5"/>
  </r>
  <r>
    <m/>
    <m/>
    <m/>
    <m/>
    <m/>
    <m/>
    <d v="2026-09-30T00:00:00"/>
    <s v="00"/>
    <m/>
    <x v="3"/>
    <x v="3"/>
    <n v="7.9"/>
    <s v="After-Tax"/>
    <s v="Calculated"/>
    <n v="0"/>
    <s v="N"/>
    <n v="2992.5"/>
  </r>
  <r>
    <m/>
    <m/>
    <m/>
    <m/>
    <m/>
    <m/>
    <d v="2026-09-30T00:00:00"/>
    <s v="00"/>
    <m/>
    <x v="0"/>
    <x v="0"/>
    <n v="16.25"/>
    <s v="After-Tax"/>
    <s v="Calculated"/>
    <n v="0"/>
    <s v="N"/>
    <n v="2992.5"/>
  </r>
  <r>
    <m/>
    <m/>
    <m/>
    <m/>
    <m/>
    <m/>
    <d v="2026-09-30T00:00:00"/>
    <s v="00"/>
    <m/>
    <x v="6"/>
    <x v="6"/>
    <n v="9.67"/>
    <s v="Nontaxable"/>
    <s v="Calculated"/>
    <n v="0"/>
    <s v="N"/>
    <n v="2992.5"/>
  </r>
  <r>
    <m/>
    <m/>
    <m/>
    <m/>
    <m/>
    <m/>
    <d v="2026-09-30T00:00:00"/>
    <s v="00"/>
    <m/>
    <x v="5"/>
    <x v="5"/>
    <n v="16.54"/>
    <s v="Nontaxable"/>
    <s v="Calculated"/>
    <n v="0"/>
    <s v="N"/>
    <n v="2992.5"/>
  </r>
  <r>
    <m/>
    <m/>
    <m/>
    <m/>
    <m/>
    <m/>
    <d v="2026-09-30T00:00:00"/>
    <s v="00"/>
    <m/>
    <x v="7"/>
    <x v="7"/>
    <n v="11.15"/>
    <s v="Nontaxable"/>
    <s v="Calculated"/>
    <n v="0"/>
    <s v="N"/>
    <n v="2992.5"/>
  </r>
  <r>
    <m/>
    <m/>
    <m/>
    <m/>
    <m/>
    <m/>
    <d v="2026-09-30T00:00:00"/>
    <s v="10"/>
    <s v="U"/>
    <x v="8"/>
    <x v="8"/>
    <n v="145"/>
    <s v="Before-Tax"/>
    <s v="Calculated"/>
    <n v="0"/>
    <s v="N"/>
    <n v="2992.5"/>
  </r>
  <r>
    <m/>
    <m/>
    <m/>
    <m/>
    <m/>
    <m/>
    <d v="2026-09-30T00:00:00"/>
    <s v="7Z"/>
    <s v="PER3IJ"/>
    <x v="28"/>
    <x v="28"/>
    <n v="448.88"/>
    <s v="Before-Tax"/>
    <s v="Calculated"/>
    <n v="0"/>
    <s v="N"/>
    <n v="2992.5"/>
  </r>
  <r>
    <m/>
    <m/>
    <m/>
    <m/>
    <m/>
    <m/>
    <d v="2026-09-30T00:00:00"/>
    <s v="7Z"/>
    <s v="PER3IJ"/>
    <x v="28"/>
    <x v="28"/>
    <n v="166.98"/>
    <s v="Nontaxable"/>
    <s v="Calculated"/>
    <n v="0"/>
    <s v="N"/>
    <n v="2992.5"/>
  </r>
  <r>
    <m/>
    <m/>
    <m/>
    <m/>
    <m/>
    <m/>
    <d v="2026-09-30T00:00:00"/>
    <s v="00"/>
    <m/>
    <x v="3"/>
    <x v="3"/>
    <n v="1.61"/>
    <s v="After-Tax"/>
    <s v="Calculated"/>
    <n v="0"/>
    <s v="N"/>
    <n v="610.5"/>
  </r>
  <r>
    <m/>
    <m/>
    <m/>
    <m/>
    <m/>
    <m/>
    <d v="2026-09-30T00:00:00"/>
    <s v="00"/>
    <m/>
    <x v="0"/>
    <x v="0"/>
    <n v="3.32"/>
    <s v="After-Tax"/>
    <s v="Calculated"/>
    <n v="0"/>
    <s v="N"/>
    <n v="610.5"/>
  </r>
  <r>
    <m/>
    <m/>
    <m/>
    <m/>
    <m/>
    <m/>
    <d v="2026-09-30T00:00:00"/>
    <s v="00"/>
    <m/>
    <x v="2"/>
    <x v="2"/>
    <n v="4.59"/>
    <s v="After-Tax"/>
    <s v="Calculated"/>
    <n v="0"/>
    <s v="N"/>
    <n v="610.5"/>
  </r>
  <r>
    <m/>
    <m/>
    <m/>
    <m/>
    <m/>
    <m/>
    <d v="2026-09-30T00:00:00"/>
    <s v="00"/>
    <m/>
    <x v="7"/>
    <x v="7"/>
    <n v="4.59"/>
    <s v="Nontaxable"/>
    <s v="Calculated"/>
    <n v="0"/>
    <s v="N"/>
    <n v="610.5"/>
  </r>
  <r>
    <m/>
    <m/>
    <m/>
    <m/>
    <m/>
    <m/>
    <d v="2026-09-30T00:00:00"/>
    <s v="00"/>
    <m/>
    <x v="5"/>
    <x v="5"/>
    <n v="6.82"/>
    <s v="Nontaxable"/>
    <s v="Calculated"/>
    <n v="0"/>
    <s v="N"/>
    <n v="610.5"/>
  </r>
  <r>
    <m/>
    <m/>
    <m/>
    <m/>
    <m/>
    <m/>
    <d v="2026-09-30T00:00:00"/>
    <s v="00"/>
    <m/>
    <x v="6"/>
    <x v="6"/>
    <n v="1.97"/>
    <s v="Nontaxable"/>
    <s v="Calculated"/>
    <n v="0"/>
    <s v="N"/>
    <n v="610.5"/>
  </r>
  <r>
    <m/>
    <m/>
    <m/>
    <m/>
    <m/>
    <m/>
    <d v="2026-09-30T00:00:00"/>
    <s v="00"/>
    <m/>
    <x v="13"/>
    <x v="13"/>
    <n v="4.93"/>
    <s v="After-Tax"/>
    <s v="Calculated"/>
    <n v="0"/>
    <s v="N"/>
    <n v="4249.25"/>
  </r>
  <r>
    <m/>
    <m/>
    <m/>
    <m/>
    <m/>
    <m/>
    <d v="2026-09-30T00:00:00"/>
    <s v="00"/>
    <m/>
    <x v="2"/>
    <x v="2"/>
    <n v="11.15"/>
    <s v="After-Tax"/>
    <s v="Calculated"/>
    <n v="0"/>
    <s v="N"/>
    <n v="4249.25"/>
  </r>
  <r>
    <m/>
    <m/>
    <m/>
    <m/>
    <m/>
    <m/>
    <d v="2026-09-30T00:00:00"/>
    <s v="00"/>
    <m/>
    <x v="3"/>
    <x v="3"/>
    <n v="11.22"/>
    <s v="After-Tax"/>
    <s v="Calculated"/>
    <n v="0"/>
    <s v="N"/>
    <n v="4249.25"/>
  </r>
  <r>
    <m/>
    <m/>
    <m/>
    <m/>
    <m/>
    <m/>
    <d v="2026-09-30T00:00:00"/>
    <s v="00"/>
    <m/>
    <x v="0"/>
    <x v="0"/>
    <n v="23.07"/>
    <s v="After-Tax"/>
    <s v="Calculated"/>
    <n v="0"/>
    <s v="N"/>
    <n v="4249.25"/>
  </r>
  <r>
    <m/>
    <m/>
    <m/>
    <m/>
    <m/>
    <m/>
    <d v="2026-09-30T00:00:00"/>
    <s v="00"/>
    <m/>
    <x v="21"/>
    <x v="21"/>
    <n v="15"/>
    <s v="After-Tax"/>
    <s v="Calculated"/>
    <n v="0"/>
    <s v="N"/>
    <n v="4249.25"/>
  </r>
  <r>
    <m/>
    <m/>
    <m/>
    <m/>
    <m/>
    <m/>
    <d v="2026-09-30T00:00:00"/>
    <s v="00"/>
    <m/>
    <x v="17"/>
    <x v="17"/>
    <n v="39.770000000000003"/>
    <s v="After-Tax"/>
    <s v="Calculated"/>
    <n v="0"/>
    <s v="N"/>
    <n v="4249.25"/>
  </r>
  <r>
    <m/>
    <m/>
    <m/>
    <m/>
    <m/>
    <m/>
    <d v="2026-09-30T00:00:00"/>
    <s v="00"/>
    <m/>
    <x v="6"/>
    <x v="6"/>
    <n v="13.73"/>
    <s v="Nontaxable"/>
    <s v="Calculated"/>
    <n v="0"/>
    <s v="N"/>
    <n v="4249.25"/>
  </r>
  <r>
    <m/>
    <m/>
    <m/>
    <m/>
    <m/>
    <m/>
    <d v="2026-09-30T00:00:00"/>
    <s v="00"/>
    <m/>
    <x v="7"/>
    <x v="7"/>
    <n v="11.15"/>
    <s v="Nontaxable"/>
    <s v="Calculated"/>
    <n v="0"/>
    <s v="N"/>
    <n v="4249.25"/>
  </r>
  <r>
    <m/>
    <m/>
    <m/>
    <m/>
    <m/>
    <m/>
    <d v="2026-09-30T00:00:00"/>
    <s v="00"/>
    <m/>
    <x v="5"/>
    <x v="5"/>
    <n v="16.54"/>
    <s v="Nontaxable"/>
    <s v="Calculated"/>
    <n v="0"/>
    <s v="N"/>
    <n v="4249.25"/>
  </r>
  <r>
    <m/>
    <m/>
    <m/>
    <m/>
    <m/>
    <m/>
    <d v="2026-09-30T00:00:00"/>
    <s v="10"/>
    <s v="U"/>
    <x v="8"/>
    <x v="8"/>
    <n v="199.5"/>
    <s v="Before-Tax"/>
    <s v="Calculated"/>
    <n v="0"/>
    <s v="N"/>
    <n v="4249.25"/>
  </r>
  <r>
    <m/>
    <m/>
    <m/>
    <m/>
    <m/>
    <m/>
    <d v="2026-09-30T00:00:00"/>
    <s v="31"/>
    <s v="OLTD11"/>
    <x v="9"/>
    <x v="9"/>
    <n v="15.6"/>
    <s v="After-Tax"/>
    <s v="Calculated"/>
    <n v="0"/>
    <s v="N"/>
    <n v="4249.25"/>
  </r>
  <r>
    <m/>
    <m/>
    <m/>
    <m/>
    <m/>
    <m/>
    <d v="2026-09-30T00:00:00"/>
    <s v="7Z"/>
    <s v="PER2"/>
    <x v="15"/>
    <x v="15"/>
    <n v="228.61"/>
    <s v="Before-Tax"/>
    <s v="Calculated"/>
    <n v="0"/>
    <s v="N"/>
    <n v="4249.25"/>
  </r>
  <r>
    <m/>
    <m/>
    <m/>
    <m/>
    <m/>
    <m/>
    <d v="2026-09-30T00:00:00"/>
    <s v="7Z"/>
    <s v="PER2"/>
    <x v="15"/>
    <x v="15"/>
    <n v="237.11"/>
    <s v="Nontaxable"/>
    <s v="Calculated"/>
    <n v="0"/>
    <s v="N"/>
    <n v="4249.25"/>
  </r>
  <r>
    <m/>
    <m/>
    <m/>
    <m/>
    <m/>
    <m/>
    <d v="2026-09-30T00:00:00"/>
    <s v="00"/>
    <m/>
    <x v="3"/>
    <x v="3"/>
    <n v="8.86"/>
    <s v="After-Tax"/>
    <s v="Calculated"/>
    <n v="0"/>
    <s v="N"/>
    <n v="3356.79"/>
  </r>
  <r>
    <m/>
    <m/>
    <m/>
    <m/>
    <m/>
    <m/>
    <d v="2026-09-30T00:00:00"/>
    <s v="00"/>
    <m/>
    <x v="0"/>
    <x v="0"/>
    <n v="18.23"/>
    <s v="After-Tax"/>
    <s v="Calculated"/>
    <n v="0"/>
    <s v="N"/>
    <n v="3356.79"/>
  </r>
  <r>
    <m/>
    <m/>
    <m/>
    <m/>
    <m/>
    <m/>
    <d v="2026-09-30T00:00:00"/>
    <s v="00"/>
    <m/>
    <x v="21"/>
    <x v="21"/>
    <n v="5"/>
    <s v="After-Tax"/>
    <s v="Calculated"/>
    <n v="0"/>
    <s v="N"/>
    <n v="3356.79"/>
  </r>
  <r>
    <m/>
    <m/>
    <m/>
    <m/>
    <m/>
    <m/>
    <d v="2026-09-30T00:00:00"/>
    <s v="00"/>
    <m/>
    <x v="17"/>
    <x v="17"/>
    <n v="39.770000000000003"/>
    <s v="After-Tax"/>
    <s v="Calculated"/>
    <n v="0"/>
    <s v="N"/>
    <n v="3356.79"/>
  </r>
  <r>
    <m/>
    <m/>
    <m/>
    <m/>
    <m/>
    <m/>
    <d v="2026-09-30T00:00:00"/>
    <s v="00"/>
    <m/>
    <x v="2"/>
    <x v="2"/>
    <n v="11.15"/>
    <s v="After-Tax"/>
    <s v="Calculated"/>
    <n v="0"/>
    <s v="N"/>
    <n v="3356.79"/>
  </r>
  <r>
    <m/>
    <m/>
    <m/>
    <m/>
    <m/>
    <m/>
    <d v="2026-09-30T00:00:00"/>
    <s v="00"/>
    <m/>
    <x v="13"/>
    <x v="13"/>
    <n v="15.42"/>
    <s v="After-Tax"/>
    <s v="Calculated"/>
    <n v="0"/>
    <s v="N"/>
    <n v="3356.79"/>
  </r>
  <r>
    <m/>
    <m/>
    <m/>
    <m/>
    <m/>
    <m/>
    <d v="2026-09-30T00:00:00"/>
    <s v="00"/>
    <m/>
    <x v="5"/>
    <x v="5"/>
    <n v="16.54"/>
    <s v="Nontaxable"/>
    <s v="Calculated"/>
    <n v="0"/>
    <s v="N"/>
    <n v="3356.79"/>
  </r>
  <r>
    <m/>
    <m/>
    <m/>
    <m/>
    <m/>
    <m/>
    <d v="2026-09-30T00:00:00"/>
    <s v="00"/>
    <m/>
    <x v="7"/>
    <x v="7"/>
    <n v="11.15"/>
    <s v="Nontaxable"/>
    <s v="Calculated"/>
    <n v="0"/>
    <s v="N"/>
    <n v="3356.79"/>
  </r>
  <r>
    <m/>
    <m/>
    <m/>
    <m/>
    <m/>
    <m/>
    <d v="2026-09-30T00:00:00"/>
    <s v="00"/>
    <m/>
    <x v="6"/>
    <x v="6"/>
    <n v="10.84"/>
    <s v="Nontaxable"/>
    <s v="Calculated"/>
    <n v="0"/>
    <s v="N"/>
    <n v="3356.79"/>
  </r>
  <r>
    <m/>
    <m/>
    <m/>
    <m/>
    <m/>
    <m/>
    <d v="2026-09-30T00:00:00"/>
    <s v="10"/>
    <s v="U"/>
    <x v="8"/>
    <x v="8"/>
    <n v="199.5"/>
    <s v="Before-Tax"/>
    <s v="Calculated"/>
    <n v="0"/>
    <s v="N"/>
    <n v="3356.79"/>
  </r>
  <r>
    <m/>
    <m/>
    <m/>
    <m/>
    <m/>
    <m/>
    <d v="2026-09-30T00:00:00"/>
    <s v="31"/>
    <s v="OLTD11"/>
    <x v="9"/>
    <x v="9"/>
    <n v="13.09"/>
    <s v="After-Tax"/>
    <s v="Calculated"/>
    <n v="0"/>
    <s v="N"/>
    <n v="3356.79"/>
  </r>
  <r>
    <m/>
    <m/>
    <m/>
    <m/>
    <m/>
    <m/>
    <d v="2026-09-30T00:00:00"/>
    <s v="49"/>
    <s v="SAV02"/>
    <x v="11"/>
    <x v="11"/>
    <n v="100.7"/>
    <s v="Before-Tax"/>
    <s v="Calculated"/>
    <n v="0"/>
    <s v="N"/>
    <n v="3356.79"/>
  </r>
  <r>
    <m/>
    <m/>
    <m/>
    <m/>
    <m/>
    <m/>
    <d v="2026-09-30T00:00:00"/>
    <s v="7Z"/>
    <s v="PER2"/>
    <x v="15"/>
    <x v="15"/>
    <n v="180.6"/>
    <s v="Before-Tax"/>
    <s v="Calculated"/>
    <n v="0"/>
    <s v="N"/>
    <n v="3356.79"/>
  </r>
  <r>
    <m/>
    <m/>
    <m/>
    <m/>
    <m/>
    <m/>
    <d v="2026-09-30T00:00:00"/>
    <s v="7Z"/>
    <s v="PER2"/>
    <x v="15"/>
    <x v="15"/>
    <n v="187.31"/>
    <s v="Nontaxable"/>
    <s v="Calculated"/>
    <n v="0"/>
    <s v="N"/>
    <n v="3356.79"/>
  </r>
  <r>
    <m/>
    <m/>
    <m/>
    <m/>
    <m/>
    <m/>
    <d v="2026-09-30T00:00:00"/>
    <s v="00"/>
    <m/>
    <x v="3"/>
    <x v="3"/>
    <n v="11.41"/>
    <s v="After-Tax"/>
    <s v="Calculated"/>
    <n v="0"/>
    <s v="N"/>
    <n v="4322.0600000000004"/>
  </r>
  <r>
    <m/>
    <m/>
    <m/>
    <m/>
    <m/>
    <m/>
    <d v="2026-09-30T00:00:00"/>
    <s v="00"/>
    <m/>
    <x v="0"/>
    <x v="0"/>
    <n v="23.47"/>
    <s v="After-Tax"/>
    <s v="Calculated"/>
    <n v="0"/>
    <s v="N"/>
    <n v="4322.0600000000004"/>
  </r>
  <r>
    <m/>
    <m/>
    <m/>
    <m/>
    <m/>
    <m/>
    <d v="2026-09-30T00:00:00"/>
    <s v="00"/>
    <m/>
    <x v="2"/>
    <x v="2"/>
    <n v="11.15"/>
    <s v="After-Tax"/>
    <s v="Calculated"/>
    <n v="0"/>
    <s v="N"/>
    <n v="4322.0600000000004"/>
  </r>
  <r>
    <m/>
    <m/>
    <m/>
    <m/>
    <m/>
    <m/>
    <d v="2026-09-30T00:00:00"/>
    <s v="00"/>
    <m/>
    <x v="13"/>
    <x v="13"/>
    <n v="89.34"/>
    <s v="After-Tax"/>
    <s v="Calculated"/>
    <n v="0"/>
    <s v="N"/>
    <n v="4322.0600000000004"/>
  </r>
  <r>
    <m/>
    <m/>
    <m/>
    <m/>
    <m/>
    <m/>
    <d v="2026-09-30T00:00:00"/>
    <s v="00"/>
    <m/>
    <x v="7"/>
    <x v="7"/>
    <n v="11.15"/>
    <s v="Nontaxable"/>
    <s v="Calculated"/>
    <n v="0"/>
    <s v="N"/>
    <n v="4322.0600000000004"/>
  </r>
  <r>
    <m/>
    <m/>
    <m/>
    <m/>
    <m/>
    <m/>
    <d v="2026-09-30T00:00:00"/>
    <s v="00"/>
    <m/>
    <x v="5"/>
    <x v="5"/>
    <n v="16.54"/>
    <s v="Nontaxable"/>
    <s v="Calculated"/>
    <n v="0"/>
    <s v="N"/>
    <n v="4322.0600000000004"/>
  </r>
  <r>
    <m/>
    <m/>
    <m/>
    <m/>
    <m/>
    <m/>
    <d v="2026-09-30T00:00:00"/>
    <s v="00"/>
    <m/>
    <x v="4"/>
    <x v="4"/>
    <n v="5.62"/>
    <s v="Nontaxable"/>
    <s v="Calculated"/>
    <n v="0"/>
    <s v="N"/>
    <n v="4322.0600000000004"/>
  </r>
  <r>
    <m/>
    <m/>
    <m/>
    <m/>
    <m/>
    <m/>
    <d v="2026-09-30T00:00:00"/>
    <s v="00"/>
    <m/>
    <x v="6"/>
    <x v="6"/>
    <n v="13.96"/>
    <s v="Nontaxable"/>
    <s v="Calculated"/>
    <n v="0"/>
    <s v="N"/>
    <n v="4322.0600000000004"/>
  </r>
  <r>
    <m/>
    <m/>
    <m/>
    <m/>
    <m/>
    <m/>
    <d v="2026-09-30T00:00:00"/>
    <s v="10"/>
    <s v="U"/>
    <x v="8"/>
    <x v="8"/>
    <n v="145"/>
    <s v="Before-Tax"/>
    <s v="Calculated"/>
    <n v="0"/>
    <s v="N"/>
    <n v="4322.0600000000004"/>
  </r>
  <r>
    <m/>
    <m/>
    <m/>
    <m/>
    <m/>
    <m/>
    <d v="2026-09-30T00:00:00"/>
    <s v="31"/>
    <s v="OLTD03"/>
    <x v="9"/>
    <x v="9"/>
    <n v="20.69"/>
    <s v="After-Tax"/>
    <s v="Calculated"/>
    <n v="0"/>
    <s v="N"/>
    <n v="4322.0600000000004"/>
  </r>
  <r>
    <m/>
    <m/>
    <m/>
    <m/>
    <m/>
    <m/>
    <d v="2026-09-30T00:00:00"/>
    <s v="7X"/>
    <s v="SBRP3"/>
    <x v="10"/>
    <x v="10"/>
    <n v="432.21"/>
    <s v="Before-Tax"/>
    <s v="Calculated"/>
    <n v="0"/>
    <s v="N"/>
    <n v="4322.0600000000004"/>
  </r>
  <r>
    <m/>
    <m/>
    <m/>
    <m/>
    <m/>
    <m/>
    <d v="2026-09-30T00:00:00"/>
    <s v="7X"/>
    <s v="SBRP3"/>
    <x v="10"/>
    <x v="10"/>
    <n v="432.21"/>
    <s v="Nontaxable"/>
    <s v="Calculated"/>
    <n v="0"/>
    <s v="N"/>
    <n v="4322.0600000000004"/>
  </r>
  <r>
    <m/>
    <m/>
    <m/>
    <m/>
    <m/>
    <m/>
    <d v="2026-09-30T00:00:00"/>
    <s v="00"/>
    <m/>
    <x v="2"/>
    <x v="2"/>
    <n v="11.15"/>
    <s v="After-Tax"/>
    <s v="Calculated"/>
    <n v="0"/>
    <s v="N"/>
    <n v="4247.92"/>
  </r>
  <r>
    <m/>
    <m/>
    <m/>
    <m/>
    <m/>
    <m/>
    <d v="2026-09-30T00:00:00"/>
    <s v="00"/>
    <m/>
    <x v="3"/>
    <x v="3"/>
    <n v="11.21"/>
    <s v="After-Tax"/>
    <s v="Calculated"/>
    <n v="0"/>
    <s v="N"/>
    <n v="4247.92"/>
  </r>
  <r>
    <m/>
    <m/>
    <m/>
    <m/>
    <m/>
    <m/>
    <d v="2026-09-30T00:00:00"/>
    <s v="00"/>
    <m/>
    <x v="0"/>
    <x v="0"/>
    <n v="23.07"/>
    <s v="After-Tax"/>
    <s v="Calculated"/>
    <n v="0"/>
    <s v="N"/>
    <n v="4247.92"/>
  </r>
  <r>
    <m/>
    <m/>
    <m/>
    <m/>
    <m/>
    <m/>
    <d v="2026-09-30T00:00:00"/>
    <s v="00"/>
    <m/>
    <x v="20"/>
    <x v="20"/>
    <n v="86.67"/>
    <s v="Before-Tax"/>
    <s v="Calculated"/>
    <n v="0"/>
    <s v="N"/>
    <n v="4247.92"/>
  </r>
  <r>
    <m/>
    <m/>
    <m/>
    <m/>
    <m/>
    <m/>
    <d v="2026-09-30T00:00:00"/>
    <s v="00"/>
    <m/>
    <x v="5"/>
    <x v="5"/>
    <n v="16.54"/>
    <s v="Nontaxable"/>
    <s v="Calculated"/>
    <n v="0"/>
    <s v="N"/>
    <n v="4247.92"/>
  </r>
  <r>
    <m/>
    <m/>
    <m/>
    <m/>
    <m/>
    <m/>
    <d v="2026-09-30T00:00:00"/>
    <s v="00"/>
    <m/>
    <x v="7"/>
    <x v="7"/>
    <n v="11.15"/>
    <s v="Nontaxable"/>
    <s v="Calculated"/>
    <n v="0"/>
    <s v="N"/>
    <n v="4247.92"/>
  </r>
  <r>
    <m/>
    <m/>
    <m/>
    <m/>
    <m/>
    <m/>
    <d v="2026-09-30T00:00:00"/>
    <s v="00"/>
    <m/>
    <x v="6"/>
    <x v="6"/>
    <n v="13.72"/>
    <s v="Nontaxable"/>
    <s v="Calculated"/>
    <n v="0"/>
    <s v="N"/>
    <n v="4247.92"/>
  </r>
  <r>
    <m/>
    <m/>
    <m/>
    <m/>
    <m/>
    <m/>
    <d v="2026-09-30T00:00:00"/>
    <s v="10"/>
    <s v="U"/>
    <x v="8"/>
    <x v="8"/>
    <n v="127"/>
    <s v="Before-Tax"/>
    <s v="Calculated"/>
    <n v="0"/>
    <s v="N"/>
    <n v="4247.92"/>
  </r>
  <r>
    <m/>
    <m/>
    <m/>
    <m/>
    <m/>
    <m/>
    <d v="2026-09-30T00:00:00"/>
    <s v="31"/>
    <s v="OLTD18"/>
    <x v="9"/>
    <x v="9"/>
    <n v="10.199999999999999"/>
    <s v="After-Tax"/>
    <s v="Calculated"/>
    <n v="0"/>
    <s v="N"/>
    <n v="4247.92"/>
  </r>
  <r>
    <m/>
    <m/>
    <m/>
    <m/>
    <m/>
    <m/>
    <d v="2026-09-30T00:00:00"/>
    <s v="49"/>
    <s v="SAV02"/>
    <x v="11"/>
    <x v="11"/>
    <n v="127.44"/>
    <s v="Before-Tax"/>
    <s v="Calculated"/>
    <n v="0"/>
    <s v="N"/>
    <n v="4247.92"/>
  </r>
  <r>
    <m/>
    <m/>
    <m/>
    <m/>
    <m/>
    <m/>
    <d v="2026-09-30T00:00:00"/>
    <s v="7Z"/>
    <s v="PER2"/>
    <x v="15"/>
    <x v="15"/>
    <n v="228.54"/>
    <s v="Before-Tax"/>
    <s v="Calculated"/>
    <n v="0"/>
    <s v="N"/>
    <n v="4247.92"/>
  </r>
  <r>
    <m/>
    <m/>
    <m/>
    <m/>
    <m/>
    <m/>
    <d v="2026-09-30T00:00:00"/>
    <s v="7Z"/>
    <s v="PER2"/>
    <x v="15"/>
    <x v="15"/>
    <n v="237.03"/>
    <s v="Nontaxable"/>
    <s v="Calculated"/>
    <n v="0"/>
    <s v="N"/>
    <n v="4247.92"/>
  </r>
  <r>
    <m/>
    <m/>
    <m/>
    <m/>
    <m/>
    <m/>
    <d v="2026-09-30T00:00:00"/>
    <s v="00"/>
    <m/>
    <x v="0"/>
    <x v="0"/>
    <n v="13.97"/>
    <s v="After-Tax"/>
    <s v="Calculated"/>
    <n v="0"/>
    <s v="N"/>
    <n v="2572.75"/>
  </r>
  <r>
    <m/>
    <m/>
    <m/>
    <m/>
    <m/>
    <m/>
    <d v="2026-09-30T00:00:00"/>
    <s v="00"/>
    <m/>
    <x v="3"/>
    <x v="3"/>
    <n v="6.79"/>
    <s v="After-Tax"/>
    <s v="Calculated"/>
    <n v="0"/>
    <s v="N"/>
    <n v="2572.75"/>
  </r>
  <r>
    <m/>
    <m/>
    <m/>
    <m/>
    <m/>
    <m/>
    <d v="2026-09-30T00:00:00"/>
    <s v="00"/>
    <m/>
    <x v="2"/>
    <x v="2"/>
    <n v="11.15"/>
    <s v="After-Tax"/>
    <s v="Calculated"/>
    <n v="0"/>
    <s v="N"/>
    <n v="2572.75"/>
  </r>
  <r>
    <m/>
    <m/>
    <m/>
    <m/>
    <m/>
    <m/>
    <d v="2026-09-30T00:00:00"/>
    <s v="00"/>
    <m/>
    <x v="6"/>
    <x v="6"/>
    <n v="8.31"/>
    <s v="Nontaxable"/>
    <s v="Calculated"/>
    <n v="0"/>
    <s v="N"/>
    <n v="2572.75"/>
  </r>
  <r>
    <m/>
    <m/>
    <m/>
    <m/>
    <m/>
    <m/>
    <d v="2026-09-30T00:00:00"/>
    <s v="00"/>
    <m/>
    <x v="7"/>
    <x v="7"/>
    <n v="11.15"/>
    <s v="Nontaxable"/>
    <s v="Calculated"/>
    <n v="0"/>
    <s v="N"/>
    <n v="2572.75"/>
  </r>
  <r>
    <m/>
    <m/>
    <m/>
    <m/>
    <m/>
    <m/>
    <d v="2026-09-30T00:00:00"/>
    <s v="00"/>
    <m/>
    <x v="5"/>
    <x v="5"/>
    <n v="16.54"/>
    <s v="Nontaxable"/>
    <s v="Calculated"/>
    <n v="0"/>
    <s v="N"/>
    <n v="2572.75"/>
  </r>
  <r>
    <m/>
    <m/>
    <m/>
    <m/>
    <m/>
    <m/>
    <d v="2026-09-30T00:00:00"/>
    <s v="10"/>
    <s v="CV"/>
    <x v="37"/>
    <x v="37"/>
    <n v="131.5"/>
    <s v="Before-Tax"/>
    <s v="Calculated"/>
    <n v="0"/>
    <s v="N"/>
    <n v="2572.75"/>
  </r>
  <r>
    <m/>
    <m/>
    <m/>
    <m/>
    <m/>
    <m/>
    <d v="2026-09-30T00:00:00"/>
    <s v="31"/>
    <s v="OLTD11"/>
    <x v="9"/>
    <x v="9"/>
    <n v="10.039999999999999"/>
    <s v="After-Tax"/>
    <s v="Calculated"/>
    <n v="0"/>
    <s v="N"/>
    <n v="2572.75"/>
  </r>
  <r>
    <m/>
    <m/>
    <m/>
    <m/>
    <m/>
    <m/>
    <d v="2026-09-30T00:00:00"/>
    <s v="7Z"/>
    <s v="PER2"/>
    <x v="15"/>
    <x v="15"/>
    <n v="138.41"/>
    <s v="Before-Tax"/>
    <s v="Calculated"/>
    <n v="0"/>
    <s v="N"/>
    <n v="2572.75"/>
  </r>
  <r>
    <m/>
    <m/>
    <m/>
    <m/>
    <m/>
    <m/>
    <d v="2026-09-30T00:00:00"/>
    <s v="7Z"/>
    <s v="PER2"/>
    <x v="15"/>
    <x v="15"/>
    <n v="143.56"/>
    <s v="Nontaxable"/>
    <s v="Calculated"/>
    <n v="0"/>
    <s v="N"/>
    <n v="2572.75"/>
  </r>
  <r>
    <m/>
    <m/>
    <m/>
    <m/>
    <m/>
    <m/>
    <d v="2026-09-30T00:00:00"/>
    <s v="00"/>
    <m/>
    <x v="3"/>
    <x v="3"/>
    <n v="11.13"/>
    <s v="After-Tax"/>
    <s v="Calculated"/>
    <n v="0"/>
    <s v="N"/>
    <n v="4214.7700000000004"/>
  </r>
  <r>
    <m/>
    <m/>
    <m/>
    <m/>
    <m/>
    <m/>
    <d v="2026-09-30T00:00:00"/>
    <s v="00"/>
    <m/>
    <x v="0"/>
    <x v="0"/>
    <n v="22.89"/>
    <s v="After-Tax"/>
    <s v="Calculated"/>
    <n v="0"/>
    <s v="N"/>
    <n v="4214.7700000000004"/>
  </r>
  <r>
    <m/>
    <m/>
    <m/>
    <m/>
    <m/>
    <m/>
    <d v="2026-09-30T00:00:00"/>
    <s v="00"/>
    <m/>
    <x v="2"/>
    <x v="2"/>
    <n v="11.15"/>
    <s v="After-Tax"/>
    <s v="Calculated"/>
    <n v="0"/>
    <s v="N"/>
    <n v="4214.7700000000004"/>
  </r>
  <r>
    <m/>
    <m/>
    <m/>
    <m/>
    <m/>
    <m/>
    <d v="2026-09-30T00:00:00"/>
    <s v="00"/>
    <m/>
    <x v="5"/>
    <x v="5"/>
    <n v="16.54"/>
    <s v="Nontaxable"/>
    <s v="Calculated"/>
    <n v="0"/>
    <s v="N"/>
    <n v="4214.7700000000004"/>
  </r>
  <r>
    <m/>
    <m/>
    <m/>
    <m/>
    <m/>
    <m/>
    <d v="2026-09-30T00:00:00"/>
    <s v="00"/>
    <m/>
    <x v="6"/>
    <x v="6"/>
    <n v="13.61"/>
    <s v="Nontaxable"/>
    <s v="Calculated"/>
    <n v="0"/>
    <s v="N"/>
    <n v="4214.7700000000004"/>
  </r>
  <r>
    <m/>
    <m/>
    <m/>
    <m/>
    <m/>
    <m/>
    <d v="2026-09-30T00:00:00"/>
    <s v="00"/>
    <m/>
    <x v="7"/>
    <x v="7"/>
    <n v="11.15"/>
    <s v="Nontaxable"/>
    <s v="Calculated"/>
    <n v="0"/>
    <s v="N"/>
    <n v="4214.7700000000004"/>
  </r>
  <r>
    <m/>
    <m/>
    <m/>
    <m/>
    <m/>
    <m/>
    <d v="2026-09-30T00:00:00"/>
    <s v="10"/>
    <s v="C"/>
    <x v="27"/>
    <x v="27"/>
    <n v="70.5"/>
    <s v="Before-Tax"/>
    <s v="Calculated"/>
    <n v="0"/>
    <s v="N"/>
    <n v="4214.7700000000004"/>
  </r>
  <r>
    <m/>
    <m/>
    <m/>
    <m/>
    <m/>
    <m/>
    <d v="2026-09-30T00:00:00"/>
    <s v="31"/>
    <s v="OLTD11"/>
    <x v="9"/>
    <x v="9"/>
    <n v="16.440000000000001"/>
    <s v="After-Tax"/>
    <s v="Calculated"/>
    <n v="0"/>
    <s v="N"/>
    <n v="4214.7700000000004"/>
  </r>
  <r>
    <m/>
    <m/>
    <m/>
    <m/>
    <m/>
    <m/>
    <d v="2026-09-30T00:00:00"/>
    <s v="49"/>
    <s v="SAV02"/>
    <x v="11"/>
    <x v="11"/>
    <n v="126.44"/>
    <s v="Before-Tax"/>
    <s v="Calculated"/>
    <n v="0"/>
    <s v="N"/>
    <n v="4214.7700000000004"/>
  </r>
  <r>
    <m/>
    <m/>
    <m/>
    <m/>
    <m/>
    <m/>
    <d v="2026-09-30T00:00:00"/>
    <s v="7Y"/>
    <s v="TRS3SB"/>
    <x v="39"/>
    <x v="39"/>
    <n v="210.74"/>
    <s v="Before-Tax"/>
    <s v="Calculated"/>
    <n v="0"/>
    <s v="N"/>
    <n v="4214.7700000000004"/>
  </r>
  <r>
    <m/>
    <m/>
    <m/>
    <m/>
    <m/>
    <m/>
    <d v="2026-09-30T00:00:00"/>
    <s v="7Y"/>
    <s v="TRS3SB"/>
    <x v="39"/>
    <x v="39"/>
    <n v="326.22000000000003"/>
    <s v="Nontaxable"/>
    <s v="Calculated"/>
    <n v="0"/>
    <s v="N"/>
    <n v="4214.7700000000004"/>
  </r>
  <r>
    <m/>
    <m/>
    <m/>
    <m/>
    <m/>
    <m/>
    <d v="2026-09-30T00:00:00"/>
    <s v="00"/>
    <m/>
    <x v="2"/>
    <x v="2"/>
    <n v="2.9"/>
    <s v="After-Tax"/>
    <s v="Calculated"/>
    <n v="0"/>
    <s v="N"/>
    <n v="1170.83"/>
  </r>
  <r>
    <m/>
    <m/>
    <m/>
    <m/>
    <m/>
    <m/>
    <d v="2026-09-30T00:00:00"/>
    <s v="00"/>
    <m/>
    <x v="0"/>
    <x v="0"/>
    <n v="6.36"/>
    <s v="After-Tax"/>
    <s v="Calculated"/>
    <n v="0"/>
    <s v="N"/>
    <n v="1170.83"/>
  </r>
  <r>
    <m/>
    <m/>
    <m/>
    <m/>
    <m/>
    <m/>
    <d v="2026-09-30T00:00:00"/>
    <s v="00"/>
    <m/>
    <x v="3"/>
    <x v="3"/>
    <n v="3.09"/>
    <s v="After-Tax"/>
    <s v="Calculated"/>
    <n v="0"/>
    <s v="N"/>
    <n v="1170.83"/>
  </r>
  <r>
    <m/>
    <m/>
    <m/>
    <m/>
    <m/>
    <m/>
    <d v="2026-09-30T00:00:00"/>
    <s v="00"/>
    <m/>
    <x v="7"/>
    <x v="7"/>
    <n v="2.9"/>
    <s v="Nontaxable"/>
    <s v="Calculated"/>
    <n v="0"/>
    <s v="N"/>
    <n v="1170.83"/>
  </r>
  <r>
    <m/>
    <m/>
    <m/>
    <m/>
    <m/>
    <m/>
    <d v="2026-09-30T00:00:00"/>
    <s v="00"/>
    <m/>
    <x v="5"/>
    <x v="5"/>
    <n v="4.3"/>
    <s v="Nontaxable"/>
    <s v="Calculated"/>
    <n v="0"/>
    <s v="N"/>
    <n v="1170.83"/>
  </r>
  <r>
    <m/>
    <m/>
    <m/>
    <m/>
    <m/>
    <m/>
    <d v="2026-09-30T00:00:00"/>
    <s v="00"/>
    <m/>
    <x v="4"/>
    <x v="4"/>
    <n v="1.52"/>
    <s v="Nontaxable"/>
    <s v="Calculated"/>
    <n v="0"/>
    <s v="N"/>
    <n v="1170.83"/>
  </r>
  <r>
    <m/>
    <m/>
    <m/>
    <m/>
    <m/>
    <m/>
    <d v="2026-09-30T00:00:00"/>
    <s v="00"/>
    <m/>
    <x v="6"/>
    <x v="6"/>
    <n v="3.78"/>
    <s v="Nontaxable"/>
    <s v="Calculated"/>
    <n v="0"/>
    <s v="N"/>
    <n v="1170.83"/>
  </r>
  <r>
    <m/>
    <m/>
    <m/>
    <m/>
    <m/>
    <m/>
    <d v="2026-09-30T00:00:00"/>
    <s v="7X"/>
    <s v="SBRP2"/>
    <x v="10"/>
    <x v="10"/>
    <n v="87.81"/>
    <s v="Before-Tax"/>
    <s v="Calculated"/>
    <n v="0"/>
    <s v="N"/>
    <n v="1170.83"/>
  </r>
  <r>
    <m/>
    <m/>
    <m/>
    <m/>
    <m/>
    <m/>
    <d v="2026-09-30T00:00:00"/>
    <s v="7X"/>
    <s v="SBRP2"/>
    <x v="10"/>
    <x v="10"/>
    <n v="87.81"/>
    <s v="Nontaxable"/>
    <s v="Calculated"/>
    <n v="0"/>
    <s v="N"/>
    <n v="1170.83"/>
  </r>
  <r>
    <m/>
    <m/>
    <m/>
    <m/>
    <m/>
    <m/>
    <d v="2026-09-30T00:00:00"/>
    <s v="00"/>
    <m/>
    <x v="2"/>
    <x v="2"/>
    <n v="11.15"/>
    <s v="After-Tax"/>
    <s v="Calculated"/>
    <n v="0"/>
    <s v="N"/>
    <n v="3207.54"/>
  </r>
  <r>
    <m/>
    <m/>
    <m/>
    <m/>
    <m/>
    <m/>
    <d v="2026-09-30T00:00:00"/>
    <s v="00"/>
    <m/>
    <x v="17"/>
    <x v="17"/>
    <n v="39.770000000000003"/>
    <s v="After-Tax"/>
    <s v="Calculated"/>
    <n v="0"/>
    <s v="N"/>
    <n v="3207.54"/>
  </r>
  <r>
    <m/>
    <m/>
    <m/>
    <m/>
    <m/>
    <m/>
    <d v="2026-09-30T00:00:00"/>
    <s v="00"/>
    <m/>
    <x v="0"/>
    <x v="0"/>
    <n v="17.420000000000002"/>
    <s v="After-Tax"/>
    <s v="Calculated"/>
    <n v="0"/>
    <s v="N"/>
    <n v="3207.54"/>
  </r>
  <r>
    <m/>
    <m/>
    <m/>
    <m/>
    <m/>
    <m/>
    <d v="2026-09-30T00:00:00"/>
    <s v="00"/>
    <m/>
    <x v="3"/>
    <x v="3"/>
    <n v="8.4700000000000006"/>
    <s v="After-Tax"/>
    <s v="Calculated"/>
    <n v="0"/>
    <s v="N"/>
    <n v="3207.54"/>
  </r>
  <r>
    <m/>
    <m/>
    <m/>
    <m/>
    <m/>
    <m/>
    <d v="2026-09-30T00:00:00"/>
    <s v="00"/>
    <m/>
    <x v="6"/>
    <x v="6"/>
    <n v="10.36"/>
    <s v="Nontaxable"/>
    <s v="Calculated"/>
    <n v="0"/>
    <s v="N"/>
    <n v="3207.54"/>
  </r>
  <r>
    <m/>
    <m/>
    <m/>
    <m/>
    <m/>
    <m/>
    <d v="2026-09-30T00:00:00"/>
    <s v="00"/>
    <m/>
    <x v="5"/>
    <x v="5"/>
    <n v="16.54"/>
    <s v="Nontaxable"/>
    <s v="Calculated"/>
    <n v="0"/>
    <s v="N"/>
    <n v="3207.54"/>
  </r>
  <r>
    <m/>
    <m/>
    <m/>
    <m/>
    <m/>
    <m/>
    <d v="2026-09-30T00:00:00"/>
    <s v="00"/>
    <m/>
    <x v="7"/>
    <x v="7"/>
    <n v="11.15"/>
    <s v="Nontaxable"/>
    <s v="Calculated"/>
    <n v="0"/>
    <s v="N"/>
    <n v="3207.54"/>
  </r>
  <r>
    <m/>
    <m/>
    <m/>
    <m/>
    <m/>
    <m/>
    <d v="2026-09-30T00:00:00"/>
    <s v="31"/>
    <s v="OLTD11"/>
    <x v="9"/>
    <x v="9"/>
    <n v="12.51"/>
    <s v="After-Tax"/>
    <s v="Calculated"/>
    <n v="0"/>
    <s v="N"/>
    <n v="3207.54"/>
  </r>
  <r>
    <m/>
    <m/>
    <m/>
    <m/>
    <m/>
    <m/>
    <d v="2026-09-30T00:00:00"/>
    <s v="49"/>
    <s v="SAV02"/>
    <x v="11"/>
    <x v="11"/>
    <n v="96.23"/>
    <s v="Before-Tax"/>
    <s v="Calculated"/>
    <n v="0"/>
    <s v="N"/>
    <n v="3207.54"/>
  </r>
  <r>
    <m/>
    <m/>
    <m/>
    <m/>
    <m/>
    <m/>
    <d v="2026-09-30T00:00:00"/>
    <s v="7Z"/>
    <s v="PER3SH"/>
    <x v="12"/>
    <x v="12"/>
    <n v="224.53"/>
    <s v="Before-Tax"/>
    <s v="Calculated"/>
    <n v="0"/>
    <s v="N"/>
    <n v="3207.54"/>
  </r>
  <r>
    <m/>
    <m/>
    <m/>
    <m/>
    <m/>
    <m/>
    <d v="2026-09-30T00:00:00"/>
    <s v="7Z"/>
    <s v="PER3SH"/>
    <x v="12"/>
    <x v="12"/>
    <n v="178.98"/>
    <s v="Nontaxable"/>
    <s v="Calculated"/>
    <n v="0"/>
    <s v="N"/>
    <n v="3207.54"/>
  </r>
  <r>
    <m/>
    <m/>
    <m/>
    <m/>
    <m/>
    <m/>
    <d v="2026-09-30T00:00:00"/>
    <s v="00"/>
    <m/>
    <x v="3"/>
    <x v="3"/>
    <n v="3.7"/>
    <s v="After-Tax"/>
    <s v="Calculated"/>
    <n v="0"/>
    <s v="N"/>
    <n v="1400"/>
  </r>
  <r>
    <m/>
    <m/>
    <m/>
    <m/>
    <m/>
    <m/>
    <d v="2026-09-30T00:00:00"/>
    <s v="00"/>
    <m/>
    <x v="0"/>
    <x v="0"/>
    <n v="7.6"/>
    <s v="After-Tax"/>
    <s v="Calculated"/>
    <n v="0"/>
    <s v="N"/>
    <n v="1400"/>
  </r>
  <r>
    <m/>
    <m/>
    <m/>
    <m/>
    <m/>
    <m/>
    <d v="2026-09-30T00:00:00"/>
    <s v="00"/>
    <m/>
    <x v="2"/>
    <x v="2"/>
    <n v="1.95"/>
    <s v="After-Tax"/>
    <s v="Calculated"/>
    <n v="0"/>
    <s v="N"/>
    <n v="1400"/>
  </r>
  <r>
    <m/>
    <m/>
    <m/>
    <m/>
    <m/>
    <m/>
    <d v="2026-09-30T00:00:00"/>
    <s v="00"/>
    <m/>
    <x v="7"/>
    <x v="7"/>
    <n v="1.95"/>
    <s v="Nontaxable"/>
    <s v="Calculated"/>
    <n v="0"/>
    <s v="N"/>
    <n v="1400"/>
  </r>
  <r>
    <m/>
    <m/>
    <m/>
    <m/>
    <m/>
    <m/>
    <d v="2026-09-30T00:00:00"/>
    <s v="00"/>
    <m/>
    <x v="5"/>
    <x v="5"/>
    <n v="2.89"/>
    <s v="Nontaxable"/>
    <s v="Calculated"/>
    <n v="0"/>
    <s v="N"/>
    <n v="1400"/>
  </r>
  <r>
    <m/>
    <m/>
    <m/>
    <m/>
    <m/>
    <m/>
    <d v="2026-09-30T00:00:00"/>
    <s v="00"/>
    <m/>
    <x v="6"/>
    <x v="6"/>
    <n v="4.5199999999999996"/>
    <s v="Nontaxable"/>
    <s v="Calculated"/>
    <n v="0"/>
    <s v="N"/>
    <n v="1400"/>
  </r>
  <r>
    <m/>
    <m/>
    <m/>
    <m/>
    <m/>
    <m/>
    <d v="2026-09-30T00:00:00"/>
    <s v="00"/>
    <m/>
    <x v="13"/>
    <x v="13"/>
    <n v="9.94"/>
    <s v="After-Tax"/>
    <s v="Calculated"/>
    <n v="0"/>
    <s v="N"/>
    <n v="2572.75"/>
  </r>
  <r>
    <m/>
    <m/>
    <m/>
    <m/>
    <m/>
    <m/>
    <d v="2026-09-30T00:00:00"/>
    <s v="00"/>
    <m/>
    <x v="0"/>
    <x v="0"/>
    <n v="13.97"/>
    <s v="After-Tax"/>
    <s v="Calculated"/>
    <n v="0"/>
    <s v="N"/>
    <n v="2572.75"/>
  </r>
  <r>
    <m/>
    <m/>
    <m/>
    <m/>
    <m/>
    <m/>
    <d v="2026-09-30T00:00:00"/>
    <s v="00"/>
    <m/>
    <x v="2"/>
    <x v="2"/>
    <n v="11.15"/>
    <s v="After-Tax"/>
    <s v="Calculated"/>
    <n v="0"/>
    <s v="N"/>
    <n v="2572.75"/>
  </r>
  <r>
    <m/>
    <m/>
    <m/>
    <m/>
    <m/>
    <m/>
    <d v="2026-09-30T00:00:00"/>
    <s v="00"/>
    <m/>
    <x v="3"/>
    <x v="3"/>
    <n v="6.79"/>
    <s v="After-Tax"/>
    <s v="Calculated"/>
    <n v="0"/>
    <s v="N"/>
    <n v="2572.75"/>
  </r>
  <r>
    <m/>
    <m/>
    <m/>
    <m/>
    <m/>
    <m/>
    <d v="2026-09-30T00:00:00"/>
    <s v="00"/>
    <m/>
    <x v="5"/>
    <x v="5"/>
    <n v="16.54"/>
    <s v="Nontaxable"/>
    <s v="Calculated"/>
    <n v="0"/>
    <s v="N"/>
    <n v="2572.75"/>
  </r>
  <r>
    <m/>
    <m/>
    <m/>
    <m/>
    <m/>
    <m/>
    <d v="2026-09-30T00:00:00"/>
    <s v="00"/>
    <m/>
    <x v="7"/>
    <x v="7"/>
    <n v="11.15"/>
    <s v="Nontaxable"/>
    <s v="Calculated"/>
    <n v="0"/>
    <s v="N"/>
    <n v="2572.75"/>
  </r>
  <r>
    <m/>
    <m/>
    <m/>
    <m/>
    <m/>
    <m/>
    <d v="2026-09-30T00:00:00"/>
    <s v="00"/>
    <m/>
    <x v="6"/>
    <x v="6"/>
    <n v="8.31"/>
    <s v="Nontaxable"/>
    <s v="Calculated"/>
    <n v="0"/>
    <s v="N"/>
    <n v="2572.75"/>
  </r>
  <r>
    <m/>
    <m/>
    <m/>
    <m/>
    <m/>
    <m/>
    <d v="2026-09-30T00:00:00"/>
    <s v="10"/>
    <s v="UH"/>
    <x v="25"/>
    <x v="25"/>
    <n v="78.5"/>
    <s v="Before-Tax"/>
    <s v="Calculated"/>
    <n v="0"/>
    <s v="N"/>
    <n v="2572.75"/>
  </r>
  <r>
    <m/>
    <m/>
    <m/>
    <m/>
    <m/>
    <m/>
    <d v="2026-09-30T00:00:00"/>
    <s v="31"/>
    <s v="OLTD11"/>
    <x v="9"/>
    <x v="9"/>
    <n v="10.039999999999999"/>
    <s v="After-Tax"/>
    <s v="Calculated"/>
    <n v="0"/>
    <s v="N"/>
    <n v="2572.75"/>
  </r>
  <r>
    <m/>
    <m/>
    <m/>
    <m/>
    <m/>
    <m/>
    <d v="2026-09-30T00:00:00"/>
    <s v="7Z"/>
    <s v="PER2"/>
    <x v="15"/>
    <x v="15"/>
    <n v="138.41"/>
    <s v="Before-Tax"/>
    <s v="Calculated"/>
    <n v="0"/>
    <s v="N"/>
    <n v="2572.75"/>
  </r>
  <r>
    <m/>
    <m/>
    <m/>
    <m/>
    <m/>
    <m/>
    <d v="2026-09-30T00:00:00"/>
    <s v="7Z"/>
    <s v="PER2"/>
    <x v="15"/>
    <x v="15"/>
    <n v="143.56"/>
    <s v="Nontaxable"/>
    <s v="Calculated"/>
    <n v="0"/>
    <s v="N"/>
    <n v="2572.75"/>
  </r>
  <r>
    <m/>
    <m/>
    <m/>
    <m/>
    <m/>
    <m/>
    <d v="2026-09-30T00:00:00"/>
    <s v="00"/>
    <m/>
    <x v="0"/>
    <x v="0"/>
    <n v="6.36"/>
    <s v="After-Tax"/>
    <s v="Calculated"/>
    <n v="0"/>
    <s v="N"/>
    <n v="1170.82"/>
  </r>
  <r>
    <m/>
    <m/>
    <m/>
    <m/>
    <m/>
    <m/>
    <d v="2026-09-30T00:00:00"/>
    <s v="00"/>
    <m/>
    <x v="3"/>
    <x v="3"/>
    <n v="3.09"/>
    <s v="After-Tax"/>
    <s v="Calculated"/>
    <n v="0"/>
    <s v="N"/>
    <n v="1170.82"/>
  </r>
  <r>
    <m/>
    <m/>
    <m/>
    <m/>
    <m/>
    <m/>
    <d v="2026-09-30T00:00:00"/>
    <s v="00"/>
    <m/>
    <x v="2"/>
    <x v="2"/>
    <n v="2.9"/>
    <s v="After-Tax"/>
    <s v="Calculated"/>
    <n v="0"/>
    <s v="N"/>
    <n v="1170.82"/>
  </r>
  <r>
    <m/>
    <m/>
    <m/>
    <m/>
    <m/>
    <m/>
    <d v="2026-09-30T00:00:00"/>
    <s v="00"/>
    <m/>
    <x v="6"/>
    <x v="6"/>
    <n v="3.78"/>
    <s v="Nontaxable"/>
    <s v="Calculated"/>
    <n v="0"/>
    <s v="N"/>
    <n v="1170.82"/>
  </r>
  <r>
    <m/>
    <m/>
    <m/>
    <m/>
    <m/>
    <m/>
    <d v="2026-09-30T00:00:00"/>
    <s v="00"/>
    <m/>
    <x v="7"/>
    <x v="7"/>
    <n v="2.9"/>
    <s v="Nontaxable"/>
    <s v="Calculated"/>
    <n v="0"/>
    <s v="N"/>
    <n v="1170.82"/>
  </r>
  <r>
    <m/>
    <m/>
    <m/>
    <m/>
    <m/>
    <m/>
    <d v="2026-09-30T00:00:00"/>
    <s v="00"/>
    <m/>
    <x v="5"/>
    <x v="5"/>
    <n v="4.3"/>
    <s v="Nontaxable"/>
    <s v="Calculated"/>
    <n v="0"/>
    <s v="N"/>
    <n v="1170.82"/>
  </r>
  <r>
    <m/>
    <m/>
    <m/>
    <m/>
    <m/>
    <m/>
    <d v="2026-09-30T00:00:00"/>
    <s v="00"/>
    <m/>
    <x v="3"/>
    <x v="3"/>
    <n v="7.41"/>
    <s v="After-Tax"/>
    <s v="Calculated"/>
    <n v="0"/>
    <s v="N"/>
    <n v="2806.08"/>
  </r>
  <r>
    <m/>
    <m/>
    <m/>
    <m/>
    <m/>
    <m/>
    <d v="2026-09-30T00:00:00"/>
    <s v="00"/>
    <m/>
    <x v="0"/>
    <x v="0"/>
    <n v="15.24"/>
    <s v="After-Tax"/>
    <s v="Calculated"/>
    <n v="0"/>
    <s v="N"/>
    <n v="2806.08"/>
  </r>
  <r>
    <m/>
    <m/>
    <m/>
    <m/>
    <m/>
    <m/>
    <d v="2026-09-30T00:00:00"/>
    <s v="00"/>
    <m/>
    <x v="17"/>
    <x v="17"/>
    <n v="39.770000000000003"/>
    <s v="After-Tax"/>
    <s v="Calculated"/>
    <n v="0"/>
    <s v="N"/>
    <n v="2806.08"/>
  </r>
  <r>
    <m/>
    <m/>
    <m/>
    <m/>
    <m/>
    <m/>
    <d v="2026-09-30T00:00:00"/>
    <s v="00"/>
    <m/>
    <x v="2"/>
    <x v="2"/>
    <n v="11.15"/>
    <s v="After-Tax"/>
    <s v="Calculated"/>
    <n v="0"/>
    <s v="N"/>
    <n v="2806.08"/>
  </r>
  <r>
    <m/>
    <m/>
    <m/>
    <m/>
    <m/>
    <m/>
    <d v="2026-09-30T00:00:00"/>
    <s v="00"/>
    <m/>
    <x v="6"/>
    <x v="6"/>
    <n v="9.06"/>
    <s v="Nontaxable"/>
    <s v="Calculated"/>
    <n v="0"/>
    <s v="N"/>
    <n v="2806.08"/>
  </r>
  <r>
    <m/>
    <m/>
    <m/>
    <m/>
    <m/>
    <m/>
    <d v="2026-09-30T00:00:00"/>
    <s v="00"/>
    <m/>
    <x v="7"/>
    <x v="7"/>
    <n v="11.15"/>
    <s v="Nontaxable"/>
    <s v="Calculated"/>
    <n v="0"/>
    <s v="N"/>
    <n v="2806.08"/>
  </r>
  <r>
    <m/>
    <m/>
    <m/>
    <m/>
    <m/>
    <m/>
    <d v="2026-09-30T00:00:00"/>
    <s v="00"/>
    <m/>
    <x v="5"/>
    <x v="5"/>
    <n v="16.54"/>
    <s v="Nontaxable"/>
    <s v="Calculated"/>
    <n v="0"/>
    <s v="N"/>
    <n v="2806.08"/>
  </r>
  <r>
    <m/>
    <m/>
    <m/>
    <m/>
    <m/>
    <m/>
    <d v="2026-09-30T00:00:00"/>
    <s v="49"/>
    <s v="SAV02"/>
    <x v="11"/>
    <x v="11"/>
    <n v="84.18"/>
    <s v="Before-Tax"/>
    <s v="Calculated"/>
    <n v="0"/>
    <s v="N"/>
    <n v="2806.08"/>
  </r>
  <r>
    <m/>
    <m/>
    <m/>
    <m/>
    <m/>
    <m/>
    <d v="2026-09-30T00:00:00"/>
    <s v="7Z"/>
    <s v="PER2"/>
    <x v="15"/>
    <x v="15"/>
    <n v="150.97"/>
    <s v="Before-Tax"/>
    <s v="Calculated"/>
    <n v="0"/>
    <s v="N"/>
    <n v="2806.08"/>
  </r>
  <r>
    <m/>
    <m/>
    <m/>
    <m/>
    <m/>
    <m/>
    <d v="2026-09-30T00:00:00"/>
    <s v="7Z"/>
    <s v="PER2"/>
    <x v="15"/>
    <x v="15"/>
    <n v="156.58000000000001"/>
    <s v="Nontaxable"/>
    <s v="Calculated"/>
    <n v="0"/>
    <s v="N"/>
    <n v="2806.08"/>
  </r>
  <r>
    <m/>
    <m/>
    <m/>
    <m/>
    <m/>
    <m/>
    <d v="2026-09-30T00:00:00"/>
    <s v="00"/>
    <m/>
    <x v="3"/>
    <x v="3"/>
    <n v="1.47"/>
    <s v="After-Tax"/>
    <s v="Calculated"/>
    <n v="0"/>
    <s v="N"/>
    <n v="555.41999999999996"/>
  </r>
  <r>
    <m/>
    <m/>
    <m/>
    <m/>
    <m/>
    <m/>
    <d v="2026-09-30T00:00:00"/>
    <s v="00"/>
    <m/>
    <x v="2"/>
    <x v="2"/>
    <n v="0.81"/>
    <s v="After-Tax"/>
    <s v="Calculated"/>
    <n v="0"/>
    <s v="N"/>
    <n v="555.41999999999996"/>
  </r>
  <r>
    <m/>
    <m/>
    <m/>
    <m/>
    <m/>
    <m/>
    <d v="2026-09-30T00:00:00"/>
    <s v="00"/>
    <m/>
    <x v="0"/>
    <x v="0"/>
    <n v="3.02"/>
    <s v="After-Tax"/>
    <s v="Calculated"/>
    <n v="0"/>
    <s v="N"/>
    <n v="555.41999999999996"/>
  </r>
  <r>
    <m/>
    <m/>
    <m/>
    <m/>
    <m/>
    <m/>
    <d v="2026-09-30T00:00:00"/>
    <s v="00"/>
    <m/>
    <x v="6"/>
    <x v="6"/>
    <n v="1.79"/>
    <s v="Nontaxable"/>
    <s v="Calculated"/>
    <n v="0"/>
    <s v="N"/>
    <n v="555.41999999999996"/>
  </r>
  <r>
    <m/>
    <m/>
    <m/>
    <m/>
    <m/>
    <m/>
    <d v="2026-09-30T00:00:00"/>
    <s v="00"/>
    <m/>
    <x v="4"/>
    <x v="4"/>
    <n v="0.72"/>
    <s v="Nontaxable"/>
    <s v="Calculated"/>
    <n v="0"/>
    <s v="N"/>
    <n v="555.41999999999996"/>
  </r>
  <r>
    <m/>
    <m/>
    <m/>
    <m/>
    <m/>
    <m/>
    <d v="2026-09-30T00:00:00"/>
    <s v="00"/>
    <m/>
    <x v="5"/>
    <x v="5"/>
    <n v="1.2"/>
    <s v="Nontaxable"/>
    <s v="Calculated"/>
    <n v="0"/>
    <s v="N"/>
    <n v="555.41999999999996"/>
  </r>
  <r>
    <m/>
    <m/>
    <m/>
    <m/>
    <m/>
    <m/>
    <d v="2026-09-30T00:00:00"/>
    <s v="00"/>
    <m/>
    <x v="7"/>
    <x v="7"/>
    <n v="0.81"/>
    <s v="Nontaxable"/>
    <s v="Calculated"/>
    <n v="0"/>
    <s v="N"/>
    <n v="555.41999999999996"/>
  </r>
  <r>
    <m/>
    <m/>
    <m/>
    <m/>
    <m/>
    <m/>
    <d v="2026-09-30T00:00:00"/>
    <s v="7X"/>
    <s v="SBRP3"/>
    <x v="10"/>
    <x v="10"/>
    <n v="55.54"/>
    <s v="Before-Tax"/>
    <s v="Calculated"/>
    <n v="0"/>
    <s v="N"/>
    <n v="555.41999999999996"/>
  </r>
  <r>
    <m/>
    <m/>
    <m/>
    <m/>
    <m/>
    <m/>
    <d v="2026-09-30T00:00:00"/>
    <s v="7X"/>
    <s v="SBRP3"/>
    <x v="10"/>
    <x v="10"/>
    <n v="55.54"/>
    <s v="Nontaxable"/>
    <s v="Calculated"/>
    <n v="0"/>
    <s v="N"/>
    <n v="555.41999999999996"/>
  </r>
  <r>
    <m/>
    <m/>
    <m/>
    <m/>
    <m/>
    <m/>
    <d v="2026-09-30T00:00:00"/>
    <s v="00"/>
    <m/>
    <x v="0"/>
    <x v="0"/>
    <n v="3.18"/>
    <s v="After-Tax"/>
    <s v="Calculated"/>
    <n v="0"/>
    <s v="N"/>
    <n v="585.41"/>
  </r>
  <r>
    <m/>
    <m/>
    <m/>
    <m/>
    <m/>
    <m/>
    <d v="2026-09-30T00:00:00"/>
    <s v="00"/>
    <m/>
    <x v="3"/>
    <x v="3"/>
    <n v="1.55"/>
    <s v="After-Tax"/>
    <s v="Calculated"/>
    <n v="0"/>
    <s v="N"/>
    <n v="585.41"/>
  </r>
  <r>
    <m/>
    <m/>
    <m/>
    <m/>
    <m/>
    <m/>
    <d v="2026-09-30T00:00:00"/>
    <s v="00"/>
    <m/>
    <x v="2"/>
    <x v="2"/>
    <n v="1.45"/>
    <s v="After-Tax"/>
    <s v="Calculated"/>
    <n v="0"/>
    <s v="N"/>
    <n v="585.41"/>
  </r>
  <r>
    <m/>
    <m/>
    <m/>
    <m/>
    <m/>
    <m/>
    <d v="2026-09-30T00:00:00"/>
    <s v="00"/>
    <m/>
    <x v="5"/>
    <x v="5"/>
    <n v="2.15"/>
    <s v="Nontaxable"/>
    <s v="Calculated"/>
    <n v="0"/>
    <s v="N"/>
    <n v="585.41"/>
  </r>
  <r>
    <m/>
    <m/>
    <m/>
    <m/>
    <m/>
    <m/>
    <d v="2026-09-30T00:00:00"/>
    <s v="00"/>
    <m/>
    <x v="6"/>
    <x v="6"/>
    <n v="1.89"/>
    <s v="Nontaxable"/>
    <s v="Calculated"/>
    <n v="0"/>
    <s v="N"/>
    <n v="585.41"/>
  </r>
  <r>
    <m/>
    <m/>
    <m/>
    <m/>
    <m/>
    <m/>
    <d v="2026-09-30T00:00:00"/>
    <s v="00"/>
    <m/>
    <x v="7"/>
    <x v="7"/>
    <n v="1.45"/>
    <s v="Nontaxable"/>
    <s v="Calculated"/>
    <n v="0"/>
    <s v="N"/>
    <n v="585.41"/>
  </r>
  <r>
    <m/>
    <m/>
    <m/>
    <m/>
    <m/>
    <m/>
    <d v="2026-09-30T00:00:00"/>
    <s v="00"/>
    <m/>
    <x v="3"/>
    <x v="3"/>
    <n v="10.220000000000001"/>
    <s v="After-Tax"/>
    <s v="Calculated"/>
    <n v="0"/>
    <s v="N"/>
    <n v="3870.98"/>
  </r>
  <r>
    <m/>
    <m/>
    <m/>
    <m/>
    <m/>
    <m/>
    <d v="2026-09-30T00:00:00"/>
    <s v="00"/>
    <m/>
    <x v="0"/>
    <x v="0"/>
    <n v="21.02"/>
    <s v="After-Tax"/>
    <s v="Calculated"/>
    <n v="0"/>
    <s v="N"/>
    <n v="3870.98"/>
  </r>
  <r>
    <m/>
    <m/>
    <m/>
    <m/>
    <m/>
    <m/>
    <d v="2026-09-30T00:00:00"/>
    <s v="00"/>
    <m/>
    <x v="1"/>
    <x v="1"/>
    <n v="57.42"/>
    <s v="After-Tax"/>
    <s v="Calculated"/>
    <n v="0"/>
    <s v="N"/>
    <n v="3870.98"/>
  </r>
  <r>
    <m/>
    <m/>
    <m/>
    <m/>
    <m/>
    <m/>
    <d v="2026-09-30T00:00:00"/>
    <s v="00"/>
    <m/>
    <x v="2"/>
    <x v="2"/>
    <n v="11.15"/>
    <s v="After-Tax"/>
    <s v="Calculated"/>
    <n v="0"/>
    <s v="N"/>
    <n v="3870.98"/>
  </r>
  <r>
    <m/>
    <m/>
    <m/>
    <m/>
    <m/>
    <m/>
    <d v="2026-09-30T00:00:00"/>
    <s v="00"/>
    <m/>
    <x v="6"/>
    <x v="6"/>
    <n v="12.5"/>
    <s v="Nontaxable"/>
    <s v="Calculated"/>
    <n v="0"/>
    <s v="N"/>
    <n v="3870.98"/>
  </r>
  <r>
    <m/>
    <m/>
    <m/>
    <m/>
    <m/>
    <m/>
    <d v="2026-09-30T00:00:00"/>
    <s v="00"/>
    <m/>
    <x v="7"/>
    <x v="7"/>
    <n v="11.15"/>
    <s v="Nontaxable"/>
    <s v="Calculated"/>
    <n v="0"/>
    <s v="N"/>
    <n v="3870.98"/>
  </r>
  <r>
    <m/>
    <m/>
    <m/>
    <m/>
    <m/>
    <m/>
    <d v="2026-09-30T00:00:00"/>
    <s v="00"/>
    <m/>
    <x v="5"/>
    <x v="5"/>
    <n v="16.54"/>
    <s v="Nontaxable"/>
    <s v="Calculated"/>
    <n v="0"/>
    <s v="N"/>
    <n v="3870.98"/>
  </r>
  <r>
    <m/>
    <m/>
    <m/>
    <m/>
    <m/>
    <m/>
    <d v="2026-09-30T00:00:00"/>
    <s v="10"/>
    <s v="C1"/>
    <x v="18"/>
    <x v="18"/>
    <n v="140.5"/>
    <s v="Before-Tax"/>
    <s v="Calculated"/>
    <n v="0"/>
    <s v="N"/>
    <n v="3870.98"/>
  </r>
  <r>
    <m/>
    <m/>
    <m/>
    <m/>
    <m/>
    <m/>
    <d v="2026-09-30T00:00:00"/>
    <s v="7Y"/>
    <s v="TRS3SC"/>
    <x v="39"/>
    <x v="39"/>
    <n v="232.26"/>
    <s v="Before-Tax"/>
    <s v="Calculated"/>
    <n v="0"/>
    <s v="N"/>
    <n v="3870.98"/>
  </r>
  <r>
    <m/>
    <m/>
    <m/>
    <m/>
    <m/>
    <m/>
    <d v="2026-09-30T00:00:00"/>
    <s v="7Y"/>
    <s v="TRS3SC"/>
    <x v="39"/>
    <x v="39"/>
    <n v="299.61"/>
    <s v="Nontaxable"/>
    <s v="Calculated"/>
    <n v="0"/>
    <s v="N"/>
    <n v="3870.98"/>
  </r>
  <r>
    <m/>
    <m/>
    <m/>
    <m/>
    <m/>
    <m/>
    <d v="2026-09-30T00:00:00"/>
    <s v="00"/>
    <m/>
    <x v="0"/>
    <x v="0"/>
    <n v="20.3"/>
    <s v="After-Tax"/>
    <s v="Calculated"/>
    <n v="0"/>
    <s v="N"/>
    <n v="3739.21"/>
  </r>
  <r>
    <m/>
    <m/>
    <m/>
    <m/>
    <m/>
    <m/>
    <d v="2026-09-30T00:00:00"/>
    <s v="00"/>
    <m/>
    <x v="2"/>
    <x v="2"/>
    <n v="11.15"/>
    <s v="After-Tax"/>
    <s v="Calculated"/>
    <n v="0"/>
    <s v="N"/>
    <n v="3739.21"/>
  </r>
  <r>
    <m/>
    <m/>
    <m/>
    <m/>
    <m/>
    <m/>
    <d v="2026-09-30T00:00:00"/>
    <s v="00"/>
    <m/>
    <x v="3"/>
    <x v="3"/>
    <n v="9.8699999999999992"/>
    <s v="After-Tax"/>
    <s v="Calculated"/>
    <n v="0"/>
    <s v="N"/>
    <n v="3739.21"/>
  </r>
  <r>
    <m/>
    <m/>
    <m/>
    <m/>
    <m/>
    <m/>
    <d v="2026-09-30T00:00:00"/>
    <s v="00"/>
    <m/>
    <x v="13"/>
    <x v="13"/>
    <n v="23.05"/>
    <s v="After-Tax"/>
    <s v="Calculated"/>
    <n v="0"/>
    <s v="N"/>
    <n v="3739.21"/>
  </r>
  <r>
    <m/>
    <m/>
    <m/>
    <m/>
    <m/>
    <m/>
    <d v="2026-09-30T00:00:00"/>
    <s v="00"/>
    <m/>
    <x v="31"/>
    <x v="31"/>
    <n v="56.09"/>
    <s v="After-Tax"/>
    <s v="Calculated"/>
    <n v="0"/>
    <s v="N"/>
    <n v="3739.21"/>
  </r>
  <r>
    <m/>
    <m/>
    <m/>
    <m/>
    <m/>
    <m/>
    <d v="2026-09-30T00:00:00"/>
    <s v="00"/>
    <m/>
    <x v="20"/>
    <x v="20"/>
    <n v="86.67"/>
    <s v="Before-Tax"/>
    <s v="Calculated"/>
    <n v="0"/>
    <s v="N"/>
    <n v="3739.21"/>
  </r>
  <r>
    <m/>
    <m/>
    <m/>
    <m/>
    <m/>
    <m/>
    <d v="2026-09-30T00:00:00"/>
    <s v="00"/>
    <m/>
    <x v="7"/>
    <x v="7"/>
    <n v="11.15"/>
    <s v="Nontaxable"/>
    <s v="Calculated"/>
    <n v="0"/>
    <s v="N"/>
    <n v="3739.21"/>
  </r>
  <r>
    <m/>
    <m/>
    <m/>
    <m/>
    <m/>
    <m/>
    <d v="2026-09-30T00:00:00"/>
    <s v="00"/>
    <m/>
    <x v="5"/>
    <x v="5"/>
    <n v="16.54"/>
    <s v="Nontaxable"/>
    <s v="Calculated"/>
    <n v="0"/>
    <s v="N"/>
    <n v="3739.21"/>
  </r>
  <r>
    <m/>
    <m/>
    <m/>
    <m/>
    <m/>
    <m/>
    <d v="2026-09-30T00:00:00"/>
    <s v="00"/>
    <m/>
    <x v="6"/>
    <x v="6"/>
    <n v="12.08"/>
    <s v="Nontaxable"/>
    <s v="Calculated"/>
    <n v="0"/>
    <s v="N"/>
    <n v="3739.21"/>
  </r>
  <r>
    <m/>
    <m/>
    <m/>
    <m/>
    <m/>
    <m/>
    <d v="2026-09-30T00:00:00"/>
    <s v="10"/>
    <s v="C"/>
    <x v="27"/>
    <x v="27"/>
    <n v="123.5"/>
    <s v="Before-Tax"/>
    <s v="Calculated"/>
    <n v="0"/>
    <s v="N"/>
    <n v="3739.21"/>
  </r>
  <r>
    <m/>
    <m/>
    <m/>
    <m/>
    <m/>
    <m/>
    <d v="2026-09-30T00:00:00"/>
    <s v="31"/>
    <s v="OLTD11"/>
    <x v="9"/>
    <x v="9"/>
    <n v="14.46"/>
    <s v="After-Tax"/>
    <s v="Calculated"/>
    <n v="0"/>
    <s v="N"/>
    <n v="3739.21"/>
  </r>
  <r>
    <m/>
    <m/>
    <m/>
    <m/>
    <m/>
    <m/>
    <d v="2026-09-30T00:00:00"/>
    <s v="7Z"/>
    <s v="PER2"/>
    <x v="15"/>
    <x v="15"/>
    <n v="201.17"/>
    <s v="Before-Tax"/>
    <s v="Calculated"/>
    <n v="0"/>
    <s v="N"/>
    <n v="3739.21"/>
  </r>
  <r>
    <m/>
    <m/>
    <m/>
    <m/>
    <m/>
    <m/>
    <d v="2026-09-30T00:00:00"/>
    <s v="7Z"/>
    <s v="PER2"/>
    <x v="15"/>
    <x v="15"/>
    <n v="208.65"/>
    <s v="Nontaxable"/>
    <s v="Calculated"/>
    <n v="0"/>
    <s v="N"/>
    <n v="3739.21"/>
  </r>
  <r>
    <m/>
    <m/>
    <m/>
    <m/>
    <m/>
    <m/>
    <d v="2026-09-30T00:00:00"/>
    <s v="00"/>
    <m/>
    <x v="2"/>
    <x v="2"/>
    <n v="11.15"/>
    <s v="After-Tax"/>
    <s v="Calculated"/>
    <n v="0"/>
    <s v="N"/>
    <n v="4239.32"/>
  </r>
  <r>
    <m/>
    <m/>
    <m/>
    <m/>
    <m/>
    <m/>
    <d v="2026-09-30T00:00:00"/>
    <s v="00"/>
    <m/>
    <x v="0"/>
    <x v="0"/>
    <n v="23.02"/>
    <s v="After-Tax"/>
    <s v="Calculated"/>
    <n v="0"/>
    <s v="N"/>
    <n v="4239.32"/>
  </r>
  <r>
    <m/>
    <m/>
    <m/>
    <m/>
    <m/>
    <m/>
    <d v="2026-09-30T00:00:00"/>
    <s v="00"/>
    <m/>
    <x v="3"/>
    <x v="3"/>
    <n v="11.19"/>
    <s v="After-Tax"/>
    <s v="Calculated"/>
    <n v="0"/>
    <s v="N"/>
    <n v="4239.32"/>
  </r>
  <r>
    <m/>
    <m/>
    <m/>
    <m/>
    <m/>
    <m/>
    <d v="2026-09-30T00:00:00"/>
    <s v="00"/>
    <m/>
    <x v="6"/>
    <x v="6"/>
    <n v="13.69"/>
    <s v="Nontaxable"/>
    <s v="Calculated"/>
    <n v="0"/>
    <s v="N"/>
    <n v="4239.32"/>
  </r>
  <r>
    <m/>
    <m/>
    <m/>
    <m/>
    <m/>
    <m/>
    <d v="2026-09-30T00:00:00"/>
    <s v="00"/>
    <m/>
    <x v="5"/>
    <x v="5"/>
    <n v="16.54"/>
    <s v="Nontaxable"/>
    <s v="Calculated"/>
    <n v="0"/>
    <s v="N"/>
    <n v="4239.32"/>
  </r>
  <r>
    <m/>
    <m/>
    <m/>
    <m/>
    <m/>
    <m/>
    <d v="2026-09-30T00:00:00"/>
    <s v="00"/>
    <m/>
    <x v="7"/>
    <x v="7"/>
    <n v="11.15"/>
    <s v="Nontaxable"/>
    <s v="Calculated"/>
    <n v="0"/>
    <s v="N"/>
    <n v="4239.32"/>
  </r>
  <r>
    <m/>
    <m/>
    <m/>
    <m/>
    <m/>
    <m/>
    <d v="2026-09-30T00:00:00"/>
    <s v="00"/>
    <m/>
    <x v="0"/>
    <x v="0"/>
    <n v="17.79"/>
    <s v="After-Tax"/>
    <s v="Calculated"/>
    <n v="0"/>
    <s v="N"/>
    <n v="3276"/>
  </r>
  <r>
    <m/>
    <m/>
    <m/>
    <m/>
    <m/>
    <m/>
    <d v="2026-09-30T00:00:00"/>
    <s v="00"/>
    <m/>
    <x v="2"/>
    <x v="2"/>
    <n v="6.5"/>
    <s v="After-Tax"/>
    <s v="Calculated"/>
    <n v="0"/>
    <s v="N"/>
    <n v="3276"/>
  </r>
  <r>
    <m/>
    <m/>
    <m/>
    <m/>
    <m/>
    <m/>
    <d v="2026-09-30T00:00:00"/>
    <s v="00"/>
    <m/>
    <x v="3"/>
    <x v="3"/>
    <n v="8.65"/>
    <s v="After-Tax"/>
    <s v="Calculated"/>
    <n v="0"/>
    <s v="N"/>
    <n v="3276"/>
  </r>
  <r>
    <m/>
    <m/>
    <m/>
    <m/>
    <m/>
    <m/>
    <d v="2026-09-30T00:00:00"/>
    <s v="00"/>
    <m/>
    <x v="4"/>
    <x v="4"/>
    <n v="4.26"/>
    <s v="Nontaxable"/>
    <s v="Calculated"/>
    <n v="0"/>
    <s v="N"/>
    <n v="3276"/>
  </r>
  <r>
    <m/>
    <m/>
    <m/>
    <m/>
    <m/>
    <m/>
    <d v="2026-09-30T00:00:00"/>
    <s v="00"/>
    <m/>
    <x v="7"/>
    <x v="7"/>
    <n v="6.5"/>
    <s v="Nontaxable"/>
    <s v="Calculated"/>
    <n v="0"/>
    <s v="N"/>
    <n v="3276"/>
  </r>
  <r>
    <m/>
    <m/>
    <m/>
    <m/>
    <m/>
    <m/>
    <d v="2026-09-30T00:00:00"/>
    <s v="00"/>
    <m/>
    <x v="5"/>
    <x v="5"/>
    <n v="9.64"/>
    <s v="Nontaxable"/>
    <s v="Calculated"/>
    <n v="0"/>
    <s v="N"/>
    <n v="3276"/>
  </r>
  <r>
    <m/>
    <m/>
    <m/>
    <m/>
    <m/>
    <m/>
    <d v="2026-09-30T00:00:00"/>
    <s v="00"/>
    <m/>
    <x v="6"/>
    <x v="6"/>
    <n v="10.58"/>
    <s v="Nontaxable"/>
    <s v="Calculated"/>
    <n v="0"/>
    <s v="N"/>
    <n v="3276"/>
  </r>
  <r>
    <m/>
    <m/>
    <m/>
    <m/>
    <m/>
    <m/>
    <d v="2026-09-30T00:00:00"/>
    <s v="10"/>
    <s v="U"/>
    <x v="8"/>
    <x v="8"/>
    <n v="290"/>
    <s v="Before-Tax"/>
    <s v="Calculated"/>
    <n v="0"/>
    <s v="N"/>
    <n v="3276"/>
  </r>
  <r>
    <m/>
    <m/>
    <m/>
    <m/>
    <m/>
    <m/>
    <d v="2026-09-30T00:00:00"/>
    <s v="31"/>
    <s v="OLTD11"/>
    <x v="9"/>
    <x v="9"/>
    <n v="23.72"/>
    <s v="After-Tax"/>
    <s v="Calculated"/>
    <n v="0"/>
    <s v="N"/>
    <n v="3276"/>
  </r>
  <r>
    <m/>
    <m/>
    <m/>
    <m/>
    <m/>
    <m/>
    <d v="2026-09-30T00:00:00"/>
    <s v="7X"/>
    <s v="SBRP3"/>
    <x v="10"/>
    <x v="10"/>
    <n v="327.60000000000002"/>
    <s v="Before-Tax"/>
    <s v="Calculated"/>
    <n v="0"/>
    <s v="N"/>
    <n v="3276"/>
  </r>
  <r>
    <m/>
    <m/>
    <m/>
    <m/>
    <m/>
    <m/>
    <d v="2026-09-30T00:00:00"/>
    <s v="7X"/>
    <s v="SBRP3"/>
    <x v="10"/>
    <x v="10"/>
    <n v="327.60000000000002"/>
    <s v="Nontaxable"/>
    <s v="Calculated"/>
    <n v="0"/>
    <s v="N"/>
    <n v="3276"/>
  </r>
  <r>
    <m/>
    <m/>
    <m/>
    <m/>
    <m/>
    <m/>
    <d v="2026-09-30T00:00:00"/>
    <s v="00"/>
    <m/>
    <x v="3"/>
    <x v="3"/>
    <n v="9.39"/>
    <s v="After-Tax"/>
    <s v="Calculated"/>
    <n v="0"/>
    <s v="N"/>
    <n v="3556.66"/>
  </r>
  <r>
    <m/>
    <m/>
    <m/>
    <m/>
    <m/>
    <m/>
    <d v="2026-09-30T00:00:00"/>
    <s v="00"/>
    <m/>
    <x v="0"/>
    <x v="0"/>
    <n v="19.309999999999999"/>
    <s v="After-Tax"/>
    <s v="Calculated"/>
    <n v="0"/>
    <s v="N"/>
    <n v="3556.66"/>
  </r>
  <r>
    <m/>
    <m/>
    <m/>
    <m/>
    <m/>
    <m/>
    <d v="2026-09-30T00:00:00"/>
    <s v="00"/>
    <m/>
    <x v="2"/>
    <x v="2"/>
    <n v="8.1199999999999992"/>
    <s v="After-Tax"/>
    <s v="Calculated"/>
    <n v="0"/>
    <s v="N"/>
    <n v="3556.66"/>
  </r>
  <r>
    <m/>
    <m/>
    <m/>
    <m/>
    <m/>
    <m/>
    <d v="2026-09-30T00:00:00"/>
    <s v="00"/>
    <m/>
    <x v="7"/>
    <x v="7"/>
    <n v="8.1199999999999992"/>
    <s v="Nontaxable"/>
    <s v="Calculated"/>
    <n v="0"/>
    <s v="N"/>
    <n v="3556.66"/>
  </r>
  <r>
    <m/>
    <m/>
    <m/>
    <m/>
    <m/>
    <m/>
    <d v="2026-09-30T00:00:00"/>
    <s v="00"/>
    <m/>
    <x v="5"/>
    <x v="5"/>
    <n v="12.05"/>
    <s v="Nontaxable"/>
    <s v="Calculated"/>
    <n v="0"/>
    <s v="N"/>
    <n v="3556.66"/>
  </r>
  <r>
    <m/>
    <m/>
    <m/>
    <m/>
    <m/>
    <m/>
    <d v="2026-09-30T00:00:00"/>
    <s v="00"/>
    <m/>
    <x v="6"/>
    <x v="6"/>
    <n v="11.49"/>
    <s v="Nontaxable"/>
    <s v="Calculated"/>
    <n v="0"/>
    <s v="N"/>
    <n v="3556.66"/>
  </r>
  <r>
    <m/>
    <m/>
    <m/>
    <m/>
    <m/>
    <m/>
    <d v="2026-09-30T00:00:00"/>
    <s v="00"/>
    <m/>
    <x v="3"/>
    <x v="3"/>
    <n v="8.18"/>
    <s v="After-Tax"/>
    <s v="Calculated"/>
    <n v="0"/>
    <s v="N"/>
    <n v="3097.33"/>
  </r>
  <r>
    <m/>
    <m/>
    <m/>
    <m/>
    <m/>
    <m/>
    <d v="2026-09-30T00:00:00"/>
    <s v="00"/>
    <m/>
    <x v="0"/>
    <x v="0"/>
    <n v="16.82"/>
    <s v="After-Tax"/>
    <s v="Calculated"/>
    <n v="0"/>
    <s v="N"/>
    <n v="3097.33"/>
  </r>
  <r>
    <m/>
    <m/>
    <m/>
    <m/>
    <m/>
    <m/>
    <d v="2026-09-30T00:00:00"/>
    <s v="00"/>
    <m/>
    <x v="17"/>
    <x v="17"/>
    <n v="39.770000000000003"/>
    <s v="After-Tax"/>
    <s v="Calculated"/>
    <n v="0"/>
    <s v="N"/>
    <n v="3097.33"/>
  </r>
  <r>
    <m/>
    <m/>
    <m/>
    <m/>
    <m/>
    <m/>
    <d v="2026-09-30T00:00:00"/>
    <s v="00"/>
    <m/>
    <x v="2"/>
    <x v="2"/>
    <n v="11.15"/>
    <s v="After-Tax"/>
    <s v="Calculated"/>
    <n v="0"/>
    <s v="N"/>
    <n v="3097.33"/>
  </r>
  <r>
    <m/>
    <m/>
    <m/>
    <m/>
    <m/>
    <m/>
    <d v="2026-09-30T00:00:00"/>
    <s v="00"/>
    <m/>
    <x v="5"/>
    <x v="5"/>
    <n v="16.54"/>
    <s v="Nontaxable"/>
    <s v="Calculated"/>
    <n v="0"/>
    <s v="N"/>
    <n v="3097.33"/>
  </r>
  <r>
    <m/>
    <m/>
    <m/>
    <m/>
    <m/>
    <m/>
    <d v="2026-09-30T00:00:00"/>
    <s v="00"/>
    <m/>
    <x v="6"/>
    <x v="6"/>
    <n v="10"/>
    <s v="Nontaxable"/>
    <s v="Calculated"/>
    <n v="0"/>
    <s v="N"/>
    <n v="3097.33"/>
  </r>
  <r>
    <m/>
    <m/>
    <m/>
    <m/>
    <m/>
    <m/>
    <d v="2026-09-30T00:00:00"/>
    <s v="00"/>
    <m/>
    <x v="7"/>
    <x v="7"/>
    <n v="11.15"/>
    <s v="Nontaxable"/>
    <s v="Calculated"/>
    <n v="0"/>
    <s v="N"/>
    <n v="3097.33"/>
  </r>
  <r>
    <m/>
    <m/>
    <m/>
    <m/>
    <m/>
    <m/>
    <d v="2026-09-30T00:00:00"/>
    <s v="10"/>
    <s v="C"/>
    <x v="27"/>
    <x v="27"/>
    <n v="70.5"/>
    <s v="Before-Tax"/>
    <s v="Calculated"/>
    <n v="0"/>
    <s v="N"/>
    <n v="3097.33"/>
  </r>
  <r>
    <m/>
    <m/>
    <m/>
    <m/>
    <m/>
    <m/>
    <d v="2026-09-30T00:00:00"/>
    <s v="7Z"/>
    <s v="PER2"/>
    <x v="15"/>
    <x v="15"/>
    <n v="166.64"/>
    <s v="Before-Tax"/>
    <s v="Calculated"/>
    <n v="0"/>
    <s v="N"/>
    <n v="3097.33"/>
  </r>
  <r>
    <m/>
    <m/>
    <m/>
    <m/>
    <m/>
    <m/>
    <d v="2026-09-30T00:00:00"/>
    <s v="7Z"/>
    <s v="PER2"/>
    <x v="15"/>
    <x v="15"/>
    <n v="172.83"/>
    <s v="Nontaxable"/>
    <s v="Calculated"/>
    <n v="0"/>
    <s v="N"/>
    <n v="3097.33"/>
  </r>
  <r>
    <m/>
    <m/>
    <m/>
    <m/>
    <m/>
    <m/>
    <d v="2026-09-30T00:00:00"/>
    <s v="00"/>
    <m/>
    <x v="2"/>
    <x v="2"/>
    <n v="11.15"/>
    <s v="After-Tax"/>
    <s v="Calculated"/>
    <n v="0"/>
    <s v="N"/>
    <n v="716.19"/>
  </r>
  <r>
    <m/>
    <m/>
    <m/>
    <m/>
    <m/>
    <m/>
    <d v="2026-09-30T00:00:00"/>
    <s v="00"/>
    <m/>
    <x v="0"/>
    <x v="0"/>
    <n v="3.89"/>
    <s v="After-Tax"/>
    <s v="Calculated"/>
    <n v="0"/>
    <s v="N"/>
    <n v="716.19"/>
  </r>
  <r>
    <m/>
    <m/>
    <m/>
    <m/>
    <m/>
    <m/>
    <d v="2026-09-30T00:00:00"/>
    <s v="00"/>
    <m/>
    <x v="3"/>
    <x v="3"/>
    <n v="1.89"/>
    <s v="After-Tax"/>
    <s v="Calculated"/>
    <n v="0"/>
    <s v="N"/>
    <n v="716.19"/>
  </r>
  <r>
    <m/>
    <m/>
    <m/>
    <m/>
    <m/>
    <m/>
    <d v="2026-09-30T00:00:00"/>
    <s v="00"/>
    <m/>
    <x v="5"/>
    <x v="5"/>
    <n v="16.54"/>
    <s v="Nontaxable"/>
    <s v="Calculated"/>
    <n v="0"/>
    <s v="N"/>
    <n v="716.19"/>
  </r>
  <r>
    <m/>
    <m/>
    <m/>
    <m/>
    <m/>
    <m/>
    <d v="2026-09-30T00:00:00"/>
    <s v="00"/>
    <m/>
    <x v="6"/>
    <x v="6"/>
    <n v="2.31"/>
    <s v="Nontaxable"/>
    <s v="Calculated"/>
    <n v="0"/>
    <s v="N"/>
    <n v="716.19"/>
  </r>
  <r>
    <m/>
    <m/>
    <m/>
    <m/>
    <m/>
    <m/>
    <d v="2026-09-30T00:00:00"/>
    <s v="00"/>
    <m/>
    <x v="7"/>
    <x v="7"/>
    <n v="11.15"/>
    <s v="Nontaxable"/>
    <s v="Calculated"/>
    <n v="0"/>
    <s v="N"/>
    <n v="716.19"/>
  </r>
  <r>
    <m/>
    <m/>
    <m/>
    <m/>
    <m/>
    <m/>
    <d v="2026-09-30T00:00:00"/>
    <s v="10"/>
    <s v="U3"/>
    <x v="19"/>
    <x v="19"/>
    <n v="72"/>
    <s v="Before-Tax"/>
    <s v="Calculated"/>
    <n v="0"/>
    <s v="N"/>
    <n v="716.19"/>
  </r>
  <r>
    <m/>
    <m/>
    <m/>
    <m/>
    <m/>
    <m/>
    <d v="2026-09-30T00:00:00"/>
    <s v="7Z"/>
    <s v="PER2"/>
    <x v="15"/>
    <x v="15"/>
    <n v="38.53"/>
    <s v="Before-Tax"/>
    <s v="Calculated"/>
    <n v="0"/>
    <s v="N"/>
    <n v="716.19"/>
  </r>
  <r>
    <m/>
    <m/>
    <m/>
    <m/>
    <m/>
    <m/>
    <d v="2026-09-30T00:00:00"/>
    <s v="7Z"/>
    <s v="PER2"/>
    <x v="15"/>
    <x v="15"/>
    <n v="39.96"/>
    <s v="Nontaxable"/>
    <s v="Calculated"/>
    <n v="0"/>
    <s v="N"/>
    <n v="716.19"/>
  </r>
  <r>
    <m/>
    <m/>
    <m/>
    <m/>
    <m/>
    <m/>
    <d v="2026-09-30T00:00:00"/>
    <s v="00"/>
    <m/>
    <x v="2"/>
    <x v="2"/>
    <n v="11.15"/>
    <s v="After-Tax"/>
    <s v="Calculated"/>
    <n v="0"/>
    <s v="N"/>
    <n v="3730.14"/>
  </r>
  <r>
    <m/>
    <m/>
    <m/>
    <m/>
    <m/>
    <m/>
    <d v="2026-09-30T00:00:00"/>
    <s v="00"/>
    <m/>
    <x v="0"/>
    <x v="0"/>
    <n v="20.25"/>
    <s v="After-Tax"/>
    <s v="Calculated"/>
    <n v="0"/>
    <s v="N"/>
    <n v="3730.14"/>
  </r>
  <r>
    <m/>
    <m/>
    <m/>
    <m/>
    <m/>
    <m/>
    <d v="2026-09-30T00:00:00"/>
    <s v="00"/>
    <m/>
    <x v="3"/>
    <x v="3"/>
    <n v="9.85"/>
    <s v="After-Tax"/>
    <s v="Calculated"/>
    <n v="0"/>
    <s v="N"/>
    <n v="3730.14"/>
  </r>
  <r>
    <m/>
    <m/>
    <m/>
    <m/>
    <m/>
    <m/>
    <d v="2026-09-30T00:00:00"/>
    <s v="00"/>
    <m/>
    <x v="40"/>
    <x v="40"/>
    <n v="50.08"/>
    <s v="Before-Tax"/>
    <s v="Calculated"/>
    <n v="0"/>
    <s v="N"/>
    <n v="3730.14"/>
  </r>
  <r>
    <m/>
    <m/>
    <m/>
    <m/>
    <m/>
    <m/>
    <d v="2026-09-30T00:00:00"/>
    <s v="00"/>
    <m/>
    <x v="5"/>
    <x v="5"/>
    <n v="16.54"/>
    <s v="Nontaxable"/>
    <s v="Calculated"/>
    <n v="0"/>
    <s v="N"/>
    <n v="3730.14"/>
  </r>
  <r>
    <m/>
    <m/>
    <m/>
    <m/>
    <m/>
    <m/>
    <d v="2026-09-30T00:00:00"/>
    <s v="00"/>
    <m/>
    <x v="6"/>
    <x v="6"/>
    <n v="12.05"/>
    <s v="Nontaxable"/>
    <s v="Calculated"/>
    <n v="0"/>
    <s v="N"/>
    <n v="3730.14"/>
  </r>
  <r>
    <m/>
    <m/>
    <m/>
    <m/>
    <m/>
    <m/>
    <d v="2026-09-30T00:00:00"/>
    <s v="00"/>
    <m/>
    <x v="7"/>
    <x v="7"/>
    <n v="11.15"/>
    <s v="Nontaxable"/>
    <s v="Calculated"/>
    <n v="0"/>
    <s v="N"/>
    <n v="3730.14"/>
  </r>
  <r>
    <m/>
    <m/>
    <m/>
    <m/>
    <m/>
    <m/>
    <d v="2026-09-30T00:00:00"/>
    <s v="10"/>
    <s v="C1"/>
    <x v="18"/>
    <x v="18"/>
    <n v="51"/>
    <s v="Before-Tax"/>
    <s v="Calculated"/>
    <n v="0"/>
    <s v="N"/>
    <n v="3730.14"/>
  </r>
  <r>
    <m/>
    <m/>
    <m/>
    <m/>
    <m/>
    <m/>
    <d v="2026-09-30T00:00:00"/>
    <s v="49"/>
    <s v="SAV02"/>
    <x v="11"/>
    <x v="11"/>
    <n v="111.9"/>
    <s v="Before-Tax"/>
    <s v="Calculated"/>
    <n v="0"/>
    <s v="N"/>
    <n v="3730.14"/>
  </r>
  <r>
    <m/>
    <m/>
    <m/>
    <m/>
    <m/>
    <m/>
    <d v="2026-09-30T00:00:00"/>
    <s v="7Z"/>
    <s v="PER2"/>
    <x v="15"/>
    <x v="15"/>
    <n v="200.68"/>
    <s v="Before-Tax"/>
    <s v="Calculated"/>
    <n v="0"/>
    <s v="N"/>
    <n v="3730.14"/>
  </r>
  <r>
    <m/>
    <m/>
    <m/>
    <m/>
    <m/>
    <m/>
    <d v="2026-09-30T00:00:00"/>
    <s v="7Z"/>
    <s v="PER2"/>
    <x v="15"/>
    <x v="15"/>
    <n v="208.14"/>
    <s v="Nontaxable"/>
    <s v="Calculated"/>
    <n v="0"/>
    <s v="N"/>
    <n v="3730.14"/>
  </r>
  <r>
    <m/>
    <m/>
    <m/>
    <m/>
    <m/>
    <m/>
    <d v="2026-09-30T00:00:00"/>
    <s v="00"/>
    <m/>
    <x v="0"/>
    <x v="0"/>
    <n v="18.07"/>
    <s v="After-Tax"/>
    <s v="Calculated"/>
    <n v="0"/>
    <s v="N"/>
    <n v="3326.96"/>
  </r>
  <r>
    <m/>
    <m/>
    <m/>
    <m/>
    <m/>
    <m/>
    <d v="2026-09-30T00:00:00"/>
    <s v="00"/>
    <m/>
    <x v="13"/>
    <x v="13"/>
    <n v="2.37"/>
    <s v="After-Tax"/>
    <s v="Calculated"/>
    <n v="0"/>
    <s v="N"/>
    <n v="3326.96"/>
  </r>
  <r>
    <m/>
    <m/>
    <m/>
    <m/>
    <m/>
    <m/>
    <d v="2026-09-30T00:00:00"/>
    <s v="00"/>
    <m/>
    <x v="3"/>
    <x v="3"/>
    <n v="8.7799999999999994"/>
    <s v="After-Tax"/>
    <s v="Calculated"/>
    <n v="0"/>
    <s v="N"/>
    <n v="3326.96"/>
  </r>
  <r>
    <m/>
    <m/>
    <m/>
    <m/>
    <m/>
    <m/>
    <d v="2026-09-30T00:00:00"/>
    <s v="00"/>
    <m/>
    <x v="36"/>
    <x v="36"/>
    <n v="494.07"/>
    <s v="After-Tax"/>
    <s v="Calculated"/>
    <n v="0"/>
    <s v="N"/>
    <n v="3326.96"/>
  </r>
  <r>
    <m/>
    <m/>
    <m/>
    <m/>
    <m/>
    <m/>
    <d v="2026-09-30T00:00:00"/>
    <s v="00"/>
    <m/>
    <x v="2"/>
    <x v="2"/>
    <n v="11.15"/>
    <s v="After-Tax"/>
    <s v="Calculated"/>
    <n v="0"/>
    <s v="N"/>
    <n v="3326.96"/>
  </r>
  <r>
    <m/>
    <m/>
    <m/>
    <m/>
    <m/>
    <m/>
    <d v="2026-09-30T00:00:00"/>
    <s v="00"/>
    <m/>
    <x v="6"/>
    <x v="6"/>
    <n v="10.75"/>
    <s v="Nontaxable"/>
    <s v="Calculated"/>
    <n v="0"/>
    <s v="N"/>
    <n v="3326.96"/>
  </r>
  <r>
    <m/>
    <m/>
    <m/>
    <m/>
    <m/>
    <m/>
    <d v="2026-09-30T00:00:00"/>
    <s v="00"/>
    <m/>
    <x v="5"/>
    <x v="5"/>
    <n v="16.54"/>
    <s v="Nontaxable"/>
    <s v="Calculated"/>
    <n v="0"/>
    <s v="N"/>
    <n v="3326.96"/>
  </r>
  <r>
    <m/>
    <m/>
    <m/>
    <m/>
    <m/>
    <m/>
    <d v="2026-09-30T00:00:00"/>
    <s v="00"/>
    <m/>
    <x v="7"/>
    <x v="7"/>
    <n v="11.15"/>
    <s v="Nontaxable"/>
    <s v="Calculated"/>
    <n v="0"/>
    <s v="N"/>
    <n v="3326.96"/>
  </r>
  <r>
    <m/>
    <m/>
    <m/>
    <m/>
    <m/>
    <m/>
    <d v="2026-09-30T00:00:00"/>
    <s v="10"/>
    <s v="U"/>
    <x v="8"/>
    <x v="8"/>
    <n v="127"/>
    <s v="Before-Tax"/>
    <s v="Calculated"/>
    <n v="0"/>
    <s v="N"/>
    <n v="3326.96"/>
  </r>
  <r>
    <m/>
    <m/>
    <m/>
    <m/>
    <m/>
    <m/>
    <d v="2026-09-30T00:00:00"/>
    <s v="31"/>
    <s v="OLTD11"/>
    <x v="9"/>
    <x v="9"/>
    <n v="12.98"/>
    <s v="After-Tax"/>
    <s v="Calculated"/>
    <n v="0"/>
    <s v="N"/>
    <n v="3326.96"/>
  </r>
  <r>
    <m/>
    <m/>
    <m/>
    <m/>
    <m/>
    <m/>
    <d v="2026-09-30T00:00:00"/>
    <s v="7Z"/>
    <s v="PER2"/>
    <x v="15"/>
    <x v="15"/>
    <n v="178.99"/>
    <s v="Before-Tax"/>
    <s v="Calculated"/>
    <n v="0"/>
    <s v="N"/>
    <n v="3326.96"/>
  </r>
  <r>
    <m/>
    <m/>
    <m/>
    <m/>
    <m/>
    <m/>
    <d v="2026-09-30T00:00:00"/>
    <s v="7Z"/>
    <s v="PER2"/>
    <x v="15"/>
    <x v="15"/>
    <n v="185.64"/>
    <s v="Nontaxable"/>
    <s v="Calculated"/>
    <n v="0"/>
    <s v="N"/>
    <n v="3326.96"/>
  </r>
  <r>
    <m/>
    <m/>
    <m/>
    <m/>
    <m/>
    <m/>
    <d v="2026-09-30T00:00:00"/>
    <s v="00"/>
    <m/>
    <x v="3"/>
    <x v="3"/>
    <n v="7.88"/>
    <s v="After-Tax"/>
    <s v="Calculated"/>
    <n v="0"/>
    <s v="N"/>
    <n v="2986.08"/>
  </r>
  <r>
    <m/>
    <m/>
    <m/>
    <m/>
    <m/>
    <m/>
    <d v="2026-09-30T00:00:00"/>
    <s v="00"/>
    <m/>
    <x v="0"/>
    <x v="0"/>
    <n v="16.21"/>
    <s v="After-Tax"/>
    <s v="Calculated"/>
    <n v="0"/>
    <s v="N"/>
    <n v="2986.08"/>
  </r>
  <r>
    <m/>
    <m/>
    <m/>
    <m/>
    <m/>
    <m/>
    <d v="2026-09-30T00:00:00"/>
    <s v="00"/>
    <m/>
    <x v="17"/>
    <x v="17"/>
    <n v="39.770000000000003"/>
    <s v="After-Tax"/>
    <s v="Calculated"/>
    <n v="0"/>
    <s v="N"/>
    <n v="2986.08"/>
  </r>
  <r>
    <m/>
    <m/>
    <m/>
    <m/>
    <m/>
    <m/>
    <d v="2026-09-30T00:00:00"/>
    <s v="00"/>
    <m/>
    <x v="2"/>
    <x v="2"/>
    <n v="11.15"/>
    <s v="After-Tax"/>
    <s v="Calculated"/>
    <n v="0"/>
    <s v="N"/>
    <n v="2986.08"/>
  </r>
  <r>
    <m/>
    <m/>
    <m/>
    <m/>
    <m/>
    <m/>
    <d v="2026-09-30T00:00:00"/>
    <s v="00"/>
    <m/>
    <x v="7"/>
    <x v="7"/>
    <n v="11.15"/>
    <s v="Nontaxable"/>
    <s v="Calculated"/>
    <n v="0"/>
    <s v="N"/>
    <n v="2986.08"/>
  </r>
  <r>
    <m/>
    <m/>
    <m/>
    <m/>
    <m/>
    <m/>
    <d v="2026-09-30T00:00:00"/>
    <s v="00"/>
    <m/>
    <x v="5"/>
    <x v="5"/>
    <n v="16.54"/>
    <s v="Nontaxable"/>
    <s v="Calculated"/>
    <n v="0"/>
    <s v="N"/>
    <n v="2986.08"/>
  </r>
  <r>
    <m/>
    <m/>
    <m/>
    <m/>
    <m/>
    <m/>
    <d v="2026-09-30T00:00:00"/>
    <s v="00"/>
    <m/>
    <x v="6"/>
    <x v="6"/>
    <n v="9.65"/>
    <s v="Nontaxable"/>
    <s v="Calculated"/>
    <n v="0"/>
    <s v="N"/>
    <n v="2986.08"/>
  </r>
  <r>
    <m/>
    <m/>
    <m/>
    <m/>
    <m/>
    <m/>
    <d v="2026-09-30T00:00:00"/>
    <s v="10"/>
    <s v="C1"/>
    <x v="18"/>
    <x v="18"/>
    <n v="51"/>
    <s v="Before-Tax"/>
    <s v="Calculated"/>
    <n v="0"/>
    <s v="N"/>
    <n v="2986.08"/>
  </r>
  <r>
    <m/>
    <m/>
    <m/>
    <m/>
    <m/>
    <m/>
    <d v="2026-09-30T00:00:00"/>
    <s v="49"/>
    <s v="SAV02"/>
    <x v="11"/>
    <x v="11"/>
    <n v="89.58"/>
    <s v="Before-Tax"/>
    <s v="Calculated"/>
    <n v="0"/>
    <s v="N"/>
    <n v="2986.08"/>
  </r>
  <r>
    <m/>
    <m/>
    <m/>
    <m/>
    <m/>
    <m/>
    <d v="2026-09-30T00:00:00"/>
    <s v="7Z"/>
    <s v="PER2"/>
    <x v="15"/>
    <x v="15"/>
    <n v="160.65"/>
    <s v="Before-Tax"/>
    <s v="Calculated"/>
    <n v="0"/>
    <s v="N"/>
    <n v="2986.08"/>
  </r>
  <r>
    <m/>
    <m/>
    <m/>
    <m/>
    <m/>
    <m/>
    <d v="2026-09-30T00:00:00"/>
    <s v="7Z"/>
    <s v="PER2"/>
    <x v="15"/>
    <x v="15"/>
    <n v="166.62"/>
    <s v="Nontaxable"/>
    <s v="Calculated"/>
    <n v="0"/>
    <s v="N"/>
    <n v="2986.08"/>
  </r>
  <r>
    <m/>
    <m/>
    <m/>
    <m/>
    <m/>
    <m/>
    <d v="2026-09-30T00:00:00"/>
    <s v="00"/>
    <m/>
    <x v="3"/>
    <x v="3"/>
    <n v="6.38"/>
    <s v="After-Tax"/>
    <s v="Calculated"/>
    <n v="0"/>
    <s v="N"/>
    <n v="2416.59"/>
  </r>
  <r>
    <m/>
    <m/>
    <m/>
    <m/>
    <m/>
    <m/>
    <d v="2026-09-30T00:00:00"/>
    <s v="00"/>
    <m/>
    <x v="2"/>
    <x v="2"/>
    <n v="11.15"/>
    <s v="After-Tax"/>
    <s v="Calculated"/>
    <n v="0"/>
    <s v="N"/>
    <n v="2416.59"/>
  </r>
  <r>
    <m/>
    <m/>
    <m/>
    <m/>
    <m/>
    <m/>
    <d v="2026-09-30T00:00:00"/>
    <s v="00"/>
    <m/>
    <x v="0"/>
    <x v="0"/>
    <n v="13.12"/>
    <s v="After-Tax"/>
    <s v="Calculated"/>
    <n v="0"/>
    <s v="N"/>
    <n v="2416.59"/>
  </r>
  <r>
    <m/>
    <m/>
    <m/>
    <m/>
    <m/>
    <m/>
    <d v="2026-09-30T00:00:00"/>
    <s v="00"/>
    <m/>
    <x v="4"/>
    <x v="4"/>
    <n v="3.14"/>
    <s v="Nontaxable"/>
    <s v="Calculated"/>
    <n v="0"/>
    <s v="N"/>
    <n v="2416.59"/>
  </r>
  <r>
    <m/>
    <m/>
    <m/>
    <m/>
    <m/>
    <m/>
    <d v="2026-09-30T00:00:00"/>
    <s v="00"/>
    <m/>
    <x v="6"/>
    <x v="6"/>
    <n v="7.81"/>
    <s v="Nontaxable"/>
    <s v="Calculated"/>
    <n v="0"/>
    <s v="N"/>
    <n v="2416.59"/>
  </r>
  <r>
    <m/>
    <m/>
    <m/>
    <m/>
    <m/>
    <m/>
    <d v="2026-09-30T00:00:00"/>
    <s v="00"/>
    <m/>
    <x v="7"/>
    <x v="7"/>
    <n v="11.15"/>
    <s v="Nontaxable"/>
    <s v="Calculated"/>
    <n v="0"/>
    <s v="N"/>
    <n v="2416.59"/>
  </r>
  <r>
    <m/>
    <m/>
    <m/>
    <m/>
    <m/>
    <m/>
    <d v="2026-09-30T00:00:00"/>
    <s v="00"/>
    <m/>
    <x v="5"/>
    <x v="5"/>
    <n v="16.54"/>
    <s v="Nontaxable"/>
    <s v="Calculated"/>
    <n v="0"/>
    <s v="N"/>
    <n v="2416.59"/>
  </r>
  <r>
    <m/>
    <m/>
    <m/>
    <m/>
    <m/>
    <m/>
    <d v="2026-09-30T00:00:00"/>
    <s v="10"/>
    <s v="U"/>
    <x v="8"/>
    <x v="8"/>
    <n v="145"/>
    <s v="Before-Tax"/>
    <s v="Calculated"/>
    <n v="0"/>
    <s v="N"/>
    <n v="2416.59"/>
  </r>
  <r>
    <m/>
    <m/>
    <m/>
    <m/>
    <m/>
    <m/>
    <d v="2026-09-30T00:00:00"/>
    <s v="31"/>
    <s v="OLTD03"/>
    <x v="9"/>
    <x v="9"/>
    <n v="12.09"/>
    <s v="After-Tax"/>
    <s v="Calculated"/>
    <n v="0"/>
    <s v="N"/>
    <n v="2416.59"/>
  </r>
  <r>
    <m/>
    <m/>
    <m/>
    <m/>
    <m/>
    <m/>
    <d v="2026-09-30T00:00:00"/>
    <s v="49"/>
    <s v="SAV02"/>
    <x v="11"/>
    <x v="11"/>
    <n v="193.33"/>
    <s v="Before-Tax"/>
    <s v="Calculated"/>
    <n v="0"/>
    <s v="N"/>
    <n v="2416.59"/>
  </r>
  <r>
    <m/>
    <m/>
    <m/>
    <m/>
    <m/>
    <m/>
    <d v="2026-09-30T00:00:00"/>
    <s v="7X"/>
    <s v="SBRP3"/>
    <x v="10"/>
    <x v="10"/>
    <n v="241.66"/>
    <s v="Before-Tax"/>
    <s v="Calculated"/>
    <n v="0"/>
    <s v="N"/>
    <n v="2416.59"/>
  </r>
  <r>
    <m/>
    <m/>
    <m/>
    <m/>
    <m/>
    <m/>
    <d v="2026-09-30T00:00:00"/>
    <s v="7X"/>
    <s v="SBRP3"/>
    <x v="10"/>
    <x v="10"/>
    <n v="241.66"/>
    <s v="Nontaxable"/>
    <s v="Calculated"/>
    <n v="0"/>
    <s v="N"/>
    <n v="2416.59"/>
  </r>
  <r>
    <m/>
    <m/>
    <m/>
    <m/>
    <m/>
    <m/>
    <d v="2026-09-30T00:00:00"/>
    <s v="00"/>
    <m/>
    <x v="3"/>
    <x v="3"/>
    <n v="11.35"/>
    <s v="After-Tax"/>
    <s v="Calculated"/>
    <n v="0"/>
    <s v="N"/>
    <n v="4300.26"/>
  </r>
  <r>
    <m/>
    <m/>
    <m/>
    <m/>
    <m/>
    <m/>
    <d v="2026-09-30T00:00:00"/>
    <s v="00"/>
    <m/>
    <x v="0"/>
    <x v="0"/>
    <n v="23.35"/>
    <s v="After-Tax"/>
    <s v="Calculated"/>
    <n v="0"/>
    <s v="N"/>
    <n v="4300.26"/>
  </r>
  <r>
    <m/>
    <m/>
    <m/>
    <m/>
    <m/>
    <m/>
    <d v="2026-09-30T00:00:00"/>
    <s v="00"/>
    <m/>
    <x v="31"/>
    <x v="31"/>
    <n v="64.5"/>
    <s v="After-Tax"/>
    <s v="Calculated"/>
    <n v="0"/>
    <s v="N"/>
    <n v="4300.26"/>
  </r>
  <r>
    <m/>
    <m/>
    <m/>
    <m/>
    <m/>
    <m/>
    <d v="2026-09-30T00:00:00"/>
    <s v="00"/>
    <m/>
    <x v="2"/>
    <x v="2"/>
    <n v="11.15"/>
    <s v="After-Tax"/>
    <s v="Calculated"/>
    <n v="0"/>
    <s v="N"/>
    <n v="4300.26"/>
  </r>
  <r>
    <m/>
    <m/>
    <m/>
    <m/>
    <m/>
    <m/>
    <d v="2026-09-30T00:00:00"/>
    <s v="00"/>
    <m/>
    <x v="13"/>
    <x v="13"/>
    <n v="55.36"/>
    <s v="After-Tax"/>
    <s v="Calculated"/>
    <n v="0"/>
    <s v="N"/>
    <n v="4300.26"/>
  </r>
  <r>
    <m/>
    <m/>
    <m/>
    <m/>
    <m/>
    <m/>
    <d v="2026-09-30T00:00:00"/>
    <s v="00"/>
    <m/>
    <x v="20"/>
    <x v="20"/>
    <n v="86.67"/>
    <s v="Before-Tax"/>
    <s v="Calculated"/>
    <n v="0"/>
    <s v="N"/>
    <n v="4300.26"/>
  </r>
  <r>
    <m/>
    <m/>
    <m/>
    <m/>
    <m/>
    <m/>
    <d v="2026-09-30T00:00:00"/>
    <s v="00"/>
    <m/>
    <x v="7"/>
    <x v="7"/>
    <n v="11.15"/>
    <s v="Nontaxable"/>
    <s v="Calculated"/>
    <n v="0"/>
    <s v="N"/>
    <n v="4300.26"/>
  </r>
  <r>
    <m/>
    <m/>
    <m/>
    <m/>
    <m/>
    <m/>
    <d v="2026-09-30T00:00:00"/>
    <s v="00"/>
    <m/>
    <x v="5"/>
    <x v="5"/>
    <n v="16.54"/>
    <s v="Nontaxable"/>
    <s v="Calculated"/>
    <n v="0"/>
    <s v="N"/>
    <n v="4300.26"/>
  </r>
  <r>
    <m/>
    <m/>
    <m/>
    <m/>
    <m/>
    <m/>
    <d v="2026-09-30T00:00:00"/>
    <s v="00"/>
    <m/>
    <x v="6"/>
    <x v="6"/>
    <n v="13.89"/>
    <s v="Nontaxable"/>
    <s v="Calculated"/>
    <n v="0"/>
    <s v="N"/>
    <n v="4300.26"/>
  </r>
  <r>
    <m/>
    <m/>
    <m/>
    <m/>
    <m/>
    <m/>
    <d v="2026-09-30T00:00:00"/>
    <s v="10"/>
    <s v="C"/>
    <x v="27"/>
    <x v="27"/>
    <n v="194"/>
    <s v="Before-Tax"/>
    <s v="Calculated"/>
    <n v="0"/>
    <s v="N"/>
    <n v="4300.26"/>
  </r>
  <r>
    <m/>
    <m/>
    <m/>
    <m/>
    <m/>
    <m/>
    <d v="2026-09-30T00:00:00"/>
    <s v="31"/>
    <s v="OLTD11"/>
    <x v="9"/>
    <x v="9"/>
    <n v="16.48"/>
    <s v="After-Tax"/>
    <s v="Calculated"/>
    <n v="0"/>
    <s v="N"/>
    <n v="4300.26"/>
  </r>
  <r>
    <m/>
    <m/>
    <m/>
    <m/>
    <m/>
    <m/>
    <d v="2026-09-30T00:00:00"/>
    <s v="7Z"/>
    <s v="PER2"/>
    <x v="15"/>
    <x v="15"/>
    <n v="231.35"/>
    <s v="Before-Tax"/>
    <s v="Calculated"/>
    <n v="0"/>
    <s v="N"/>
    <n v="4300.26"/>
  </r>
  <r>
    <m/>
    <m/>
    <m/>
    <m/>
    <m/>
    <m/>
    <d v="2026-09-30T00:00:00"/>
    <s v="7Z"/>
    <s v="PER2"/>
    <x v="15"/>
    <x v="15"/>
    <n v="239.95"/>
    <s v="Nontaxable"/>
    <s v="Calculated"/>
    <n v="0"/>
    <s v="N"/>
    <n v="4300.26"/>
  </r>
  <r>
    <m/>
    <m/>
    <m/>
    <m/>
    <m/>
    <m/>
    <d v="2026-09-30T00:00:00"/>
    <s v="00"/>
    <m/>
    <x v="13"/>
    <x v="13"/>
    <n v="0.41"/>
    <s v="After-Tax"/>
    <s v="Calculated"/>
    <n v="0"/>
    <s v="N"/>
    <n v="3637.25"/>
  </r>
  <r>
    <m/>
    <m/>
    <m/>
    <m/>
    <m/>
    <m/>
    <d v="2026-09-30T00:00:00"/>
    <s v="00"/>
    <m/>
    <x v="3"/>
    <x v="3"/>
    <n v="9.6"/>
    <s v="After-Tax"/>
    <s v="Calculated"/>
    <n v="0"/>
    <s v="N"/>
    <n v="3637.25"/>
  </r>
  <r>
    <m/>
    <m/>
    <m/>
    <m/>
    <m/>
    <m/>
    <d v="2026-09-30T00:00:00"/>
    <s v="00"/>
    <m/>
    <x v="0"/>
    <x v="0"/>
    <n v="19.75"/>
    <s v="After-Tax"/>
    <s v="Calculated"/>
    <n v="0"/>
    <s v="N"/>
    <n v="3637.25"/>
  </r>
  <r>
    <m/>
    <m/>
    <m/>
    <m/>
    <m/>
    <m/>
    <d v="2026-09-30T00:00:00"/>
    <s v="00"/>
    <m/>
    <x v="2"/>
    <x v="2"/>
    <n v="11.15"/>
    <s v="After-Tax"/>
    <s v="Calculated"/>
    <n v="0"/>
    <s v="N"/>
    <n v="3637.25"/>
  </r>
  <r>
    <m/>
    <m/>
    <m/>
    <m/>
    <m/>
    <m/>
    <d v="2026-09-30T00:00:00"/>
    <s v="00"/>
    <m/>
    <x v="5"/>
    <x v="5"/>
    <n v="16.54"/>
    <s v="Nontaxable"/>
    <s v="Calculated"/>
    <n v="0"/>
    <s v="N"/>
    <n v="3637.25"/>
  </r>
  <r>
    <m/>
    <m/>
    <m/>
    <m/>
    <m/>
    <m/>
    <d v="2026-09-30T00:00:00"/>
    <s v="00"/>
    <m/>
    <x v="6"/>
    <x v="6"/>
    <n v="11.75"/>
    <s v="Nontaxable"/>
    <s v="Calculated"/>
    <n v="0"/>
    <s v="N"/>
    <n v="3637.25"/>
  </r>
  <r>
    <m/>
    <m/>
    <m/>
    <m/>
    <m/>
    <m/>
    <d v="2026-09-30T00:00:00"/>
    <s v="00"/>
    <m/>
    <x v="7"/>
    <x v="7"/>
    <n v="11.15"/>
    <s v="Nontaxable"/>
    <s v="Calculated"/>
    <n v="0"/>
    <s v="N"/>
    <n v="3637.25"/>
  </r>
  <r>
    <m/>
    <m/>
    <m/>
    <m/>
    <m/>
    <m/>
    <d v="2026-09-30T00:00:00"/>
    <s v="10"/>
    <s v="CV"/>
    <x v="37"/>
    <x v="37"/>
    <n v="150"/>
    <s v="Before-Tax"/>
    <s v="Calculated"/>
    <n v="0"/>
    <s v="N"/>
    <n v="3637.25"/>
  </r>
  <r>
    <m/>
    <m/>
    <m/>
    <m/>
    <m/>
    <m/>
    <d v="2026-09-30T00:00:00"/>
    <s v="31"/>
    <s v="OLTD11"/>
    <x v="9"/>
    <x v="9"/>
    <n v="13.62"/>
    <s v="After-Tax"/>
    <s v="Calculated"/>
    <n v="0"/>
    <s v="N"/>
    <n v="3637.25"/>
  </r>
  <r>
    <m/>
    <m/>
    <m/>
    <m/>
    <m/>
    <m/>
    <d v="2026-09-30T00:00:00"/>
    <s v="7Z"/>
    <s v="PER3IA"/>
    <x v="28"/>
    <x v="28"/>
    <n v="181.86"/>
    <s v="Before-Tax"/>
    <s v="Calculated"/>
    <n v="0"/>
    <s v="N"/>
    <n v="3637.25"/>
  </r>
  <r>
    <m/>
    <m/>
    <m/>
    <m/>
    <m/>
    <m/>
    <d v="2026-09-30T00:00:00"/>
    <s v="7Z"/>
    <s v="PER3IA"/>
    <x v="28"/>
    <x v="28"/>
    <n v="202.96"/>
    <s v="Nontaxable"/>
    <s v="Calculated"/>
    <n v="0"/>
    <s v="N"/>
    <n v="3637.25"/>
  </r>
  <r>
    <m/>
    <m/>
    <m/>
    <m/>
    <m/>
    <m/>
    <d v="2026-09-30T00:00:00"/>
    <s v="00"/>
    <m/>
    <x v="3"/>
    <x v="3"/>
    <n v="7.41"/>
    <s v="After-Tax"/>
    <s v="Calculated"/>
    <n v="0"/>
    <s v="N"/>
    <n v="2806.08"/>
  </r>
  <r>
    <m/>
    <m/>
    <m/>
    <m/>
    <m/>
    <m/>
    <d v="2026-09-30T00:00:00"/>
    <s v="00"/>
    <m/>
    <x v="0"/>
    <x v="0"/>
    <n v="15.24"/>
    <s v="After-Tax"/>
    <s v="Calculated"/>
    <n v="0"/>
    <s v="N"/>
    <n v="2806.08"/>
  </r>
  <r>
    <m/>
    <m/>
    <m/>
    <m/>
    <m/>
    <m/>
    <d v="2026-09-30T00:00:00"/>
    <s v="00"/>
    <m/>
    <x v="2"/>
    <x v="2"/>
    <n v="11.15"/>
    <s v="After-Tax"/>
    <s v="Calculated"/>
    <n v="0"/>
    <s v="N"/>
    <n v="2806.08"/>
  </r>
  <r>
    <m/>
    <m/>
    <m/>
    <m/>
    <m/>
    <m/>
    <d v="2026-09-30T00:00:00"/>
    <s v="00"/>
    <m/>
    <x v="5"/>
    <x v="5"/>
    <n v="16.54"/>
    <s v="Nontaxable"/>
    <s v="Calculated"/>
    <n v="0"/>
    <s v="N"/>
    <n v="2806.08"/>
  </r>
  <r>
    <m/>
    <m/>
    <m/>
    <m/>
    <m/>
    <m/>
    <d v="2026-09-30T00:00:00"/>
    <s v="00"/>
    <m/>
    <x v="6"/>
    <x v="6"/>
    <n v="9.06"/>
    <s v="Nontaxable"/>
    <s v="Calculated"/>
    <n v="0"/>
    <s v="N"/>
    <n v="2806.08"/>
  </r>
  <r>
    <m/>
    <m/>
    <m/>
    <m/>
    <m/>
    <m/>
    <d v="2026-09-30T00:00:00"/>
    <s v="00"/>
    <m/>
    <x v="7"/>
    <x v="7"/>
    <n v="11.15"/>
    <s v="Nontaxable"/>
    <s v="Calculated"/>
    <n v="0"/>
    <s v="N"/>
    <n v="2806.08"/>
  </r>
  <r>
    <m/>
    <m/>
    <m/>
    <m/>
    <m/>
    <m/>
    <d v="2026-09-30T00:00:00"/>
    <s v="31"/>
    <s v="OLTD11"/>
    <x v="9"/>
    <x v="9"/>
    <n v="10.95"/>
    <s v="After-Tax"/>
    <s v="Calculated"/>
    <n v="0"/>
    <s v="N"/>
    <n v="2806.08"/>
  </r>
  <r>
    <m/>
    <m/>
    <m/>
    <m/>
    <m/>
    <m/>
    <d v="2026-09-30T00:00:00"/>
    <s v="7Z"/>
    <s v="PER2"/>
    <x v="15"/>
    <x v="15"/>
    <n v="150.97"/>
    <s v="Before-Tax"/>
    <s v="Calculated"/>
    <n v="0"/>
    <s v="N"/>
    <n v="2806.08"/>
  </r>
  <r>
    <m/>
    <m/>
    <m/>
    <m/>
    <m/>
    <m/>
    <d v="2026-09-30T00:00:00"/>
    <s v="7Z"/>
    <s v="PER2"/>
    <x v="15"/>
    <x v="15"/>
    <n v="156.58000000000001"/>
    <s v="Nontaxable"/>
    <s v="Calculated"/>
    <n v="0"/>
    <s v="N"/>
    <n v="2806.08"/>
  </r>
  <r>
    <m/>
    <m/>
    <m/>
    <m/>
    <m/>
    <m/>
    <d v="2026-09-30T00:00:00"/>
    <s v="00"/>
    <m/>
    <x v="3"/>
    <x v="3"/>
    <n v="4.05"/>
    <s v="After-Tax"/>
    <s v="Calculated"/>
    <n v="0"/>
    <s v="N"/>
    <n v="1535.71"/>
  </r>
  <r>
    <m/>
    <m/>
    <m/>
    <m/>
    <m/>
    <m/>
    <d v="2026-09-30T00:00:00"/>
    <s v="00"/>
    <m/>
    <x v="0"/>
    <x v="0"/>
    <n v="8.34"/>
    <s v="After-Tax"/>
    <s v="Calculated"/>
    <n v="0"/>
    <s v="N"/>
    <n v="1535.71"/>
  </r>
  <r>
    <m/>
    <m/>
    <m/>
    <m/>
    <m/>
    <m/>
    <d v="2026-09-30T00:00:00"/>
    <s v="00"/>
    <m/>
    <x v="2"/>
    <x v="2"/>
    <n v="11.15"/>
    <s v="After-Tax"/>
    <s v="Calculated"/>
    <n v="0"/>
    <s v="N"/>
    <n v="1535.71"/>
  </r>
  <r>
    <m/>
    <m/>
    <m/>
    <m/>
    <m/>
    <m/>
    <d v="2026-09-30T00:00:00"/>
    <s v="00"/>
    <m/>
    <x v="7"/>
    <x v="7"/>
    <n v="11.15"/>
    <s v="Nontaxable"/>
    <s v="Calculated"/>
    <n v="0"/>
    <s v="N"/>
    <n v="1535.71"/>
  </r>
  <r>
    <m/>
    <m/>
    <m/>
    <m/>
    <m/>
    <m/>
    <d v="2026-09-30T00:00:00"/>
    <s v="00"/>
    <m/>
    <x v="5"/>
    <x v="5"/>
    <n v="16.54"/>
    <s v="Nontaxable"/>
    <s v="Calculated"/>
    <n v="0"/>
    <s v="N"/>
    <n v="1535.71"/>
  </r>
  <r>
    <m/>
    <m/>
    <m/>
    <m/>
    <m/>
    <m/>
    <d v="2026-09-30T00:00:00"/>
    <s v="00"/>
    <m/>
    <x v="6"/>
    <x v="6"/>
    <n v="4.96"/>
    <s v="Nontaxable"/>
    <s v="Calculated"/>
    <n v="0"/>
    <s v="N"/>
    <n v="1535.71"/>
  </r>
  <r>
    <m/>
    <m/>
    <m/>
    <m/>
    <m/>
    <m/>
    <d v="2026-09-30T00:00:00"/>
    <s v="31"/>
    <s v="OLTD11"/>
    <x v="9"/>
    <x v="9"/>
    <n v="5.57"/>
    <s v="After-Tax"/>
    <s v="Calculated"/>
    <n v="0"/>
    <s v="N"/>
    <n v="1535.71"/>
  </r>
  <r>
    <m/>
    <m/>
    <m/>
    <m/>
    <m/>
    <m/>
    <d v="2026-09-30T00:00:00"/>
    <s v="7Z"/>
    <s v="PER2"/>
    <x v="15"/>
    <x v="15"/>
    <n v="82.62"/>
    <s v="Before-Tax"/>
    <s v="Calculated"/>
    <n v="0"/>
    <s v="N"/>
    <n v="1535.71"/>
  </r>
  <r>
    <m/>
    <m/>
    <m/>
    <m/>
    <m/>
    <m/>
    <d v="2026-09-30T00:00:00"/>
    <s v="7Z"/>
    <s v="PER2"/>
    <x v="15"/>
    <x v="15"/>
    <n v="85.69"/>
    <s v="Nontaxable"/>
    <s v="Calculated"/>
    <n v="0"/>
    <s v="N"/>
    <n v="1535.71"/>
  </r>
  <r>
    <m/>
    <m/>
    <m/>
    <m/>
    <m/>
    <m/>
    <d v="2026-09-30T00:00:00"/>
    <s v="00"/>
    <m/>
    <x v="0"/>
    <x v="0"/>
    <n v="7.99"/>
    <s v="After-Tax"/>
    <s v="Calculated"/>
    <n v="0"/>
    <s v="N"/>
    <n v="1471.4"/>
  </r>
  <r>
    <m/>
    <m/>
    <m/>
    <m/>
    <m/>
    <m/>
    <d v="2026-09-30T00:00:00"/>
    <s v="00"/>
    <m/>
    <x v="3"/>
    <x v="3"/>
    <n v="3.88"/>
    <s v="After-Tax"/>
    <s v="Calculated"/>
    <n v="0"/>
    <s v="N"/>
    <n v="1471.4"/>
  </r>
  <r>
    <m/>
    <m/>
    <m/>
    <m/>
    <m/>
    <m/>
    <d v="2026-09-30T00:00:00"/>
    <s v="00"/>
    <m/>
    <x v="2"/>
    <x v="2"/>
    <n v="9.75"/>
    <s v="After-Tax"/>
    <s v="Calculated"/>
    <n v="0"/>
    <s v="N"/>
    <n v="1471.4"/>
  </r>
  <r>
    <m/>
    <m/>
    <m/>
    <m/>
    <m/>
    <m/>
    <d v="2026-09-30T00:00:00"/>
    <s v="00"/>
    <m/>
    <x v="5"/>
    <x v="5"/>
    <n v="14.46"/>
    <s v="Nontaxable"/>
    <s v="Calculated"/>
    <n v="0"/>
    <s v="N"/>
    <n v="1471.4"/>
  </r>
  <r>
    <m/>
    <m/>
    <m/>
    <m/>
    <m/>
    <m/>
    <d v="2026-09-30T00:00:00"/>
    <s v="00"/>
    <m/>
    <x v="6"/>
    <x v="6"/>
    <n v="4.75"/>
    <s v="Nontaxable"/>
    <s v="Calculated"/>
    <n v="0"/>
    <s v="N"/>
    <n v="1471.4"/>
  </r>
  <r>
    <m/>
    <m/>
    <m/>
    <m/>
    <m/>
    <m/>
    <d v="2026-09-30T00:00:00"/>
    <s v="00"/>
    <m/>
    <x v="7"/>
    <x v="7"/>
    <n v="9.75"/>
    <s v="Nontaxable"/>
    <s v="Calculated"/>
    <n v="0"/>
    <s v="N"/>
    <n v="1471.4"/>
  </r>
  <r>
    <m/>
    <m/>
    <m/>
    <m/>
    <m/>
    <m/>
    <d v="2026-09-30T00:00:00"/>
    <s v="7Z"/>
    <s v="PER2"/>
    <x v="15"/>
    <x v="15"/>
    <n v="79.16"/>
    <s v="Before-Tax"/>
    <s v="Calculated"/>
    <n v="0"/>
    <s v="N"/>
    <n v="1471.4"/>
  </r>
  <r>
    <m/>
    <m/>
    <m/>
    <m/>
    <m/>
    <m/>
    <d v="2026-09-30T00:00:00"/>
    <s v="7Z"/>
    <s v="PER2"/>
    <x v="15"/>
    <x v="15"/>
    <n v="82.1"/>
    <s v="Nontaxable"/>
    <s v="Calculated"/>
    <n v="0"/>
    <s v="N"/>
    <n v="1471.4"/>
  </r>
  <r>
    <m/>
    <m/>
    <m/>
    <m/>
    <m/>
    <m/>
    <d v="2026-09-30T00:00:00"/>
    <s v="00"/>
    <m/>
    <x v="13"/>
    <x v="13"/>
    <n v="29.03"/>
    <s v="After-Tax"/>
    <s v="Calculated"/>
    <n v="0"/>
    <s v="N"/>
    <n v="5056.0600000000004"/>
  </r>
  <r>
    <m/>
    <m/>
    <m/>
    <m/>
    <m/>
    <m/>
    <d v="2026-09-30T00:00:00"/>
    <s v="00"/>
    <m/>
    <x v="0"/>
    <x v="0"/>
    <n v="27.45"/>
    <s v="After-Tax"/>
    <s v="Calculated"/>
    <n v="0"/>
    <s v="N"/>
    <n v="5056.0600000000004"/>
  </r>
  <r>
    <m/>
    <m/>
    <m/>
    <m/>
    <m/>
    <m/>
    <d v="2026-09-30T00:00:00"/>
    <s v="00"/>
    <m/>
    <x v="2"/>
    <x v="2"/>
    <n v="11.15"/>
    <s v="After-Tax"/>
    <s v="Calculated"/>
    <n v="0"/>
    <s v="N"/>
    <n v="5056.0600000000004"/>
  </r>
  <r>
    <m/>
    <m/>
    <m/>
    <m/>
    <m/>
    <m/>
    <d v="2026-09-30T00:00:00"/>
    <s v="00"/>
    <m/>
    <x v="3"/>
    <x v="3"/>
    <n v="13.35"/>
    <s v="After-Tax"/>
    <s v="Calculated"/>
    <n v="0"/>
    <s v="N"/>
    <n v="5056.0600000000004"/>
  </r>
  <r>
    <m/>
    <m/>
    <m/>
    <m/>
    <m/>
    <m/>
    <d v="2026-09-30T00:00:00"/>
    <s v="00"/>
    <m/>
    <x v="4"/>
    <x v="4"/>
    <n v="6.57"/>
    <s v="Nontaxable"/>
    <s v="Calculated"/>
    <n v="0"/>
    <s v="N"/>
    <n v="5056.0600000000004"/>
  </r>
  <r>
    <m/>
    <m/>
    <m/>
    <m/>
    <m/>
    <m/>
    <d v="2026-09-30T00:00:00"/>
    <s v="00"/>
    <m/>
    <x v="7"/>
    <x v="7"/>
    <n v="11.15"/>
    <s v="Nontaxable"/>
    <s v="Calculated"/>
    <n v="0"/>
    <s v="N"/>
    <n v="5056.0600000000004"/>
  </r>
  <r>
    <m/>
    <m/>
    <m/>
    <m/>
    <m/>
    <m/>
    <d v="2026-09-30T00:00:00"/>
    <s v="00"/>
    <m/>
    <x v="5"/>
    <x v="5"/>
    <n v="16.54"/>
    <s v="Nontaxable"/>
    <s v="Calculated"/>
    <n v="0"/>
    <s v="N"/>
    <n v="5056.0600000000004"/>
  </r>
  <r>
    <m/>
    <m/>
    <m/>
    <m/>
    <m/>
    <m/>
    <d v="2026-09-30T00:00:00"/>
    <s v="00"/>
    <m/>
    <x v="6"/>
    <x v="6"/>
    <n v="16.329999999999998"/>
    <s v="Nontaxable"/>
    <s v="Calculated"/>
    <n v="0"/>
    <s v="N"/>
    <n v="5056.0600000000004"/>
  </r>
  <r>
    <m/>
    <m/>
    <m/>
    <m/>
    <m/>
    <m/>
    <d v="2026-09-30T00:00:00"/>
    <s v="10"/>
    <s v="C"/>
    <x v="27"/>
    <x v="27"/>
    <n v="141"/>
    <s v="Before-Tax"/>
    <s v="Calculated"/>
    <n v="0"/>
    <s v="N"/>
    <n v="5056.0600000000004"/>
  </r>
  <r>
    <m/>
    <m/>
    <m/>
    <m/>
    <m/>
    <m/>
    <d v="2026-09-30T00:00:00"/>
    <s v="31"/>
    <s v="OLTD03"/>
    <x v="9"/>
    <x v="9"/>
    <n v="24.36"/>
    <s v="After-Tax"/>
    <s v="Calculated"/>
    <n v="0"/>
    <s v="N"/>
    <n v="5056.0600000000004"/>
  </r>
  <r>
    <m/>
    <m/>
    <m/>
    <m/>
    <m/>
    <m/>
    <d v="2026-09-30T00:00:00"/>
    <s v="7X"/>
    <s v="SBRP3"/>
    <x v="10"/>
    <x v="10"/>
    <n v="505.61"/>
    <s v="Before-Tax"/>
    <s v="Calculated"/>
    <n v="0"/>
    <s v="N"/>
    <n v="5056.0600000000004"/>
  </r>
  <r>
    <m/>
    <m/>
    <m/>
    <m/>
    <m/>
    <m/>
    <d v="2026-09-30T00:00:00"/>
    <s v="7X"/>
    <s v="SBRP3"/>
    <x v="10"/>
    <x v="10"/>
    <n v="505.61"/>
    <s v="Nontaxable"/>
    <s v="Calculated"/>
    <n v="0"/>
    <s v="N"/>
    <n v="5056.0600000000004"/>
  </r>
  <r>
    <m/>
    <m/>
    <m/>
    <m/>
    <m/>
    <m/>
    <d v="2026-09-30T00:00:00"/>
    <s v="00"/>
    <m/>
    <x v="0"/>
    <x v="0"/>
    <n v="13.97"/>
    <s v="After-Tax"/>
    <s v="Calculated"/>
    <n v="0"/>
    <s v="N"/>
    <n v="2572.75"/>
  </r>
  <r>
    <m/>
    <m/>
    <m/>
    <m/>
    <m/>
    <m/>
    <d v="2026-09-30T00:00:00"/>
    <s v="00"/>
    <m/>
    <x v="2"/>
    <x v="2"/>
    <n v="11.15"/>
    <s v="After-Tax"/>
    <s v="Calculated"/>
    <n v="0"/>
    <s v="N"/>
    <n v="2572.75"/>
  </r>
  <r>
    <m/>
    <m/>
    <m/>
    <m/>
    <m/>
    <m/>
    <d v="2026-09-30T00:00:00"/>
    <s v="00"/>
    <m/>
    <x v="3"/>
    <x v="3"/>
    <n v="6.79"/>
    <s v="After-Tax"/>
    <s v="Calculated"/>
    <n v="0"/>
    <s v="N"/>
    <n v="2572.75"/>
  </r>
  <r>
    <m/>
    <m/>
    <m/>
    <m/>
    <m/>
    <m/>
    <d v="2026-09-30T00:00:00"/>
    <s v="00"/>
    <m/>
    <x v="5"/>
    <x v="5"/>
    <n v="16.54"/>
    <s v="Nontaxable"/>
    <s v="Calculated"/>
    <n v="0"/>
    <s v="N"/>
    <n v="2572.75"/>
  </r>
  <r>
    <m/>
    <m/>
    <m/>
    <m/>
    <m/>
    <m/>
    <d v="2026-09-30T00:00:00"/>
    <s v="00"/>
    <m/>
    <x v="6"/>
    <x v="6"/>
    <n v="8.31"/>
    <s v="Nontaxable"/>
    <s v="Calculated"/>
    <n v="0"/>
    <s v="N"/>
    <n v="2572.75"/>
  </r>
  <r>
    <m/>
    <m/>
    <m/>
    <m/>
    <m/>
    <m/>
    <d v="2026-09-30T00:00:00"/>
    <s v="00"/>
    <m/>
    <x v="7"/>
    <x v="7"/>
    <n v="11.15"/>
    <s v="Nontaxable"/>
    <s v="Calculated"/>
    <n v="0"/>
    <s v="N"/>
    <n v="2572.75"/>
  </r>
  <r>
    <m/>
    <m/>
    <m/>
    <m/>
    <m/>
    <m/>
    <d v="2026-09-30T00:00:00"/>
    <s v="10"/>
    <s v="U"/>
    <x v="8"/>
    <x v="8"/>
    <n v="127"/>
    <s v="Before-Tax"/>
    <s v="Calculated"/>
    <n v="0"/>
    <s v="N"/>
    <n v="2572.75"/>
  </r>
  <r>
    <m/>
    <m/>
    <m/>
    <m/>
    <m/>
    <m/>
    <d v="2026-09-30T00:00:00"/>
    <s v="31"/>
    <s v="OLTD11"/>
    <x v="9"/>
    <x v="9"/>
    <n v="10.039999999999999"/>
    <s v="After-Tax"/>
    <s v="Calculated"/>
    <n v="0"/>
    <s v="N"/>
    <n v="2572.75"/>
  </r>
  <r>
    <m/>
    <m/>
    <m/>
    <m/>
    <m/>
    <m/>
    <d v="2026-09-30T00:00:00"/>
    <s v="7Z"/>
    <s v="PER2"/>
    <x v="15"/>
    <x v="15"/>
    <n v="138.41"/>
    <s v="Before-Tax"/>
    <s v="Calculated"/>
    <n v="0"/>
    <s v="N"/>
    <n v="2572.75"/>
  </r>
  <r>
    <m/>
    <m/>
    <m/>
    <m/>
    <m/>
    <m/>
    <d v="2026-09-30T00:00:00"/>
    <s v="7Z"/>
    <s v="PER2"/>
    <x v="15"/>
    <x v="15"/>
    <n v="143.56"/>
    <s v="Nontaxable"/>
    <s v="Calculated"/>
    <n v="0"/>
    <s v="N"/>
    <n v="2572.75"/>
  </r>
  <r>
    <m/>
    <m/>
    <m/>
    <m/>
    <m/>
    <m/>
    <d v="2026-09-30T00:00:00"/>
    <s v="00"/>
    <m/>
    <x v="3"/>
    <x v="3"/>
    <n v="5.18"/>
    <s v="After-Tax"/>
    <s v="Calculated"/>
    <n v="0"/>
    <s v="N"/>
    <n v="1962.4"/>
  </r>
  <r>
    <m/>
    <m/>
    <m/>
    <m/>
    <m/>
    <m/>
    <d v="2026-09-30T00:00:00"/>
    <s v="00"/>
    <m/>
    <x v="2"/>
    <x v="2"/>
    <n v="12.26"/>
    <s v="After-Tax"/>
    <s v="Calculated"/>
    <n v="0"/>
    <s v="N"/>
    <n v="1962.4"/>
  </r>
  <r>
    <m/>
    <m/>
    <m/>
    <m/>
    <m/>
    <m/>
    <d v="2026-09-30T00:00:00"/>
    <s v="00"/>
    <m/>
    <x v="0"/>
    <x v="0"/>
    <n v="10.66"/>
    <s v="After-Tax"/>
    <s v="Calculated"/>
    <n v="0"/>
    <s v="N"/>
    <n v="1962.4"/>
  </r>
  <r>
    <m/>
    <m/>
    <m/>
    <m/>
    <m/>
    <m/>
    <d v="2026-09-30T00:00:00"/>
    <s v="00"/>
    <m/>
    <x v="5"/>
    <x v="5"/>
    <n v="18.18"/>
    <s v="Nontaxable"/>
    <s v="Calculated"/>
    <n v="0"/>
    <s v="N"/>
    <n v="1962.4"/>
  </r>
  <r>
    <m/>
    <m/>
    <m/>
    <m/>
    <m/>
    <m/>
    <d v="2026-09-30T00:00:00"/>
    <s v="00"/>
    <m/>
    <x v="6"/>
    <x v="6"/>
    <n v="6.34"/>
    <s v="Nontaxable"/>
    <s v="Calculated"/>
    <n v="0"/>
    <s v="N"/>
    <n v="1962.4"/>
  </r>
  <r>
    <m/>
    <m/>
    <m/>
    <m/>
    <m/>
    <m/>
    <d v="2026-09-30T00:00:00"/>
    <s v="00"/>
    <m/>
    <x v="7"/>
    <x v="7"/>
    <n v="12.26"/>
    <s v="Nontaxable"/>
    <s v="Calculated"/>
    <n v="0"/>
    <s v="N"/>
    <n v="1962.4"/>
  </r>
  <r>
    <m/>
    <m/>
    <m/>
    <m/>
    <m/>
    <m/>
    <d v="2026-09-30T00:00:00"/>
    <s v="10"/>
    <s v="U"/>
    <x v="8"/>
    <x v="8"/>
    <n v="127"/>
    <s v="Before-Tax"/>
    <s v="Calculated"/>
    <n v="0"/>
    <s v="N"/>
    <n v="1962.4"/>
  </r>
  <r>
    <m/>
    <m/>
    <m/>
    <m/>
    <m/>
    <m/>
    <d v="2026-09-30T00:00:00"/>
    <s v="7Z"/>
    <s v="PER2"/>
    <x v="15"/>
    <x v="15"/>
    <n v="105.58"/>
    <s v="Before-Tax"/>
    <s v="Calculated"/>
    <n v="0"/>
    <s v="N"/>
    <n v="1962.4"/>
  </r>
  <r>
    <m/>
    <m/>
    <m/>
    <m/>
    <m/>
    <m/>
    <d v="2026-09-30T00:00:00"/>
    <s v="7Z"/>
    <s v="PER2"/>
    <x v="15"/>
    <x v="15"/>
    <n v="109.5"/>
    <s v="Nontaxable"/>
    <s v="Calculated"/>
    <n v="0"/>
    <s v="N"/>
    <n v="1962.4"/>
  </r>
  <r>
    <m/>
    <m/>
    <m/>
    <m/>
    <m/>
    <m/>
    <d v="2026-09-30T00:00:00"/>
    <s v="A4"/>
    <s v="SURTU"/>
    <x v="16"/>
    <x v="16"/>
    <n v="12.5"/>
    <s v="Before-Tax"/>
    <s v="Calculated"/>
    <n v="0"/>
    <s v="N"/>
    <n v="1962.4"/>
  </r>
  <r>
    <m/>
    <m/>
    <m/>
    <m/>
    <m/>
    <m/>
    <d v="2026-09-30T00:00:00"/>
    <s v="00"/>
    <m/>
    <x v="35"/>
    <x v="35"/>
    <n v="21"/>
    <s v="After-Tax"/>
    <s v="Calculated"/>
    <n v="0"/>
    <s v="N"/>
    <n v="5101.3100000000004"/>
  </r>
  <r>
    <m/>
    <m/>
    <m/>
    <m/>
    <m/>
    <m/>
    <d v="2026-09-30T00:00:00"/>
    <s v="00"/>
    <m/>
    <x v="2"/>
    <x v="2"/>
    <n v="11.15"/>
    <s v="After-Tax"/>
    <s v="Calculated"/>
    <n v="0"/>
    <s v="N"/>
    <n v="5101.3100000000004"/>
  </r>
  <r>
    <m/>
    <m/>
    <m/>
    <m/>
    <m/>
    <m/>
    <d v="2026-09-30T00:00:00"/>
    <s v="00"/>
    <m/>
    <x v="22"/>
    <x v="22"/>
    <n v="5"/>
    <s v="After-Tax"/>
    <s v="Calculated"/>
    <n v="0"/>
    <s v="N"/>
    <n v="5101.3100000000004"/>
  </r>
  <r>
    <m/>
    <m/>
    <m/>
    <m/>
    <m/>
    <m/>
    <d v="2026-09-30T00:00:00"/>
    <s v="00"/>
    <m/>
    <x v="13"/>
    <x v="13"/>
    <n v="68.61"/>
    <s v="After-Tax"/>
    <s v="Calculated"/>
    <n v="0"/>
    <s v="N"/>
    <n v="5101.3100000000004"/>
  </r>
  <r>
    <m/>
    <m/>
    <m/>
    <m/>
    <m/>
    <m/>
    <d v="2026-09-30T00:00:00"/>
    <s v="00"/>
    <m/>
    <x v="3"/>
    <x v="3"/>
    <n v="13.47"/>
    <s v="After-Tax"/>
    <s v="Calculated"/>
    <n v="0"/>
    <s v="N"/>
    <n v="5101.3100000000004"/>
  </r>
  <r>
    <m/>
    <m/>
    <m/>
    <m/>
    <m/>
    <m/>
    <d v="2026-09-30T00:00:00"/>
    <s v="00"/>
    <m/>
    <x v="0"/>
    <x v="0"/>
    <n v="27.7"/>
    <s v="After-Tax"/>
    <s v="Calculated"/>
    <n v="0"/>
    <s v="N"/>
    <n v="5101.3100000000004"/>
  </r>
  <r>
    <m/>
    <m/>
    <m/>
    <m/>
    <m/>
    <m/>
    <d v="2026-09-30T00:00:00"/>
    <s v="00"/>
    <m/>
    <x v="21"/>
    <x v="21"/>
    <n v="10"/>
    <s v="After-Tax"/>
    <s v="Calculated"/>
    <n v="0"/>
    <s v="N"/>
    <n v="5101.3100000000004"/>
  </r>
  <r>
    <m/>
    <m/>
    <m/>
    <m/>
    <m/>
    <m/>
    <d v="2026-09-30T00:00:00"/>
    <s v="00"/>
    <m/>
    <x v="1"/>
    <x v="1"/>
    <n v="60.67"/>
    <s v="After-Tax"/>
    <s v="Calculated"/>
    <n v="0"/>
    <s v="N"/>
    <n v="5101.3100000000004"/>
  </r>
  <r>
    <m/>
    <m/>
    <m/>
    <m/>
    <m/>
    <m/>
    <d v="2026-09-30T00:00:00"/>
    <s v="00"/>
    <m/>
    <x v="29"/>
    <x v="29"/>
    <n v="21.85"/>
    <s v="After-Tax"/>
    <s v="Calculated"/>
    <n v="0"/>
    <s v="N"/>
    <n v="5101.3100000000004"/>
  </r>
  <r>
    <m/>
    <m/>
    <m/>
    <m/>
    <m/>
    <m/>
    <d v="2026-09-30T00:00:00"/>
    <s v="00"/>
    <m/>
    <x v="7"/>
    <x v="7"/>
    <n v="11.15"/>
    <s v="Nontaxable"/>
    <s v="Calculated"/>
    <n v="0"/>
    <s v="N"/>
    <n v="5101.3100000000004"/>
  </r>
  <r>
    <m/>
    <m/>
    <m/>
    <m/>
    <m/>
    <m/>
    <d v="2026-09-30T00:00:00"/>
    <s v="00"/>
    <m/>
    <x v="5"/>
    <x v="5"/>
    <n v="16.54"/>
    <s v="Nontaxable"/>
    <s v="Calculated"/>
    <n v="0"/>
    <s v="N"/>
    <n v="5101.3100000000004"/>
  </r>
  <r>
    <m/>
    <m/>
    <m/>
    <m/>
    <m/>
    <m/>
    <d v="2026-09-30T00:00:00"/>
    <s v="00"/>
    <m/>
    <x v="4"/>
    <x v="4"/>
    <n v="6.63"/>
    <s v="Nontaxable"/>
    <s v="Calculated"/>
    <n v="0"/>
    <s v="N"/>
    <n v="5101.3100000000004"/>
  </r>
  <r>
    <m/>
    <m/>
    <m/>
    <m/>
    <m/>
    <m/>
    <d v="2026-09-30T00:00:00"/>
    <s v="00"/>
    <m/>
    <x v="6"/>
    <x v="6"/>
    <n v="16.48"/>
    <s v="Nontaxable"/>
    <s v="Calculated"/>
    <n v="0"/>
    <s v="N"/>
    <n v="5101.3100000000004"/>
  </r>
  <r>
    <m/>
    <m/>
    <m/>
    <m/>
    <m/>
    <m/>
    <d v="2026-09-30T00:00:00"/>
    <s v="10"/>
    <s v="U"/>
    <x v="8"/>
    <x v="8"/>
    <n v="127"/>
    <s v="Before-Tax"/>
    <s v="Calculated"/>
    <n v="0"/>
    <s v="N"/>
    <n v="5101.3100000000004"/>
  </r>
  <r>
    <m/>
    <m/>
    <m/>
    <m/>
    <m/>
    <m/>
    <d v="2026-09-30T00:00:00"/>
    <s v="31"/>
    <s v="OLTD03"/>
    <x v="9"/>
    <x v="9"/>
    <n v="24.59"/>
    <s v="After-Tax"/>
    <s v="Calculated"/>
    <n v="0"/>
    <s v="N"/>
    <n v="5101.3100000000004"/>
  </r>
  <r>
    <m/>
    <m/>
    <m/>
    <m/>
    <m/>
    <m/>
    <d v="2026-09-30T00:00:00"/>
    <s v="60"/>
    <s v="FSA01"/>
    <x v="14"/>
    <x v="14"/>
    <n v="83.34"/>
    <s v="Before-Tax"/>
    <s v="Calculated"/>
    <n v="0"/>
    <s v="N"/>
    <n v="5101.3100000000004"/>
  </r>
  <r>
    <m/>
    <m/>
    <m/>
    <m/>
    <m/>
    <m/>
    <d v="2026-09-30T00:00:00"/>
    <s v="7X"/>
    <s v="SBRP3"/>
    <x v="10"/>
    <x v="10"/>
    <n v="510.13"/>
    <s v="Before-Tax"/>
    <s v="Calculated"/>
    <n v="0"/>
    <s v="N"/>
    <n v="5101.3100000000004"/>
  </r>
  <r>
    <m/>
    <m/>
    <m/>
    <m/>
    <m/>
    <m/>
    <d v="2026-09-30T00:00:00"/>
    <s v="7X"/>
    <s v="SBRP3"/>
    <x v="10"/>
    <x v="10"/>
    <n v="510.13"/>
    <s v="Nontaxable"/>
    <s v="Calculated"/>
    <n v="0"/>
    <s v="N"/>
    <n v="5101.3100000000004"/>
  </r>
  <r>
    <m/>
    <m/>
    <m/>
    <m/>
    <m/>
    <m/>
    <d v="2026-09-30T00:00:00"/>
    <s v="00"/>
    <m/>
    <x v="0"/>
    <x v="0"/>
    <n v="23.85"/>
    <s v="After-Tax"/>
    <s v="Calculated"/>
    <n v="0"/>
    <s v="N"/>
    <n v="4391.82"/>
  </r>
  <r>
    <m/>
    <m/>
    <m/>
    <m/>
    <m/>
    <m/>
    <d v="2026-09-30T00:00:00"/>
    <s v="00"/>
    <m/>
    <x v="2"/>
    <x v="2"/>
    <n v="11.15"/>
    <s v="After-Tax"/>
    <s v="Calculated"/>
    <n v="0"/>
    <s v="N"/>
    <n v="4391.82"/>
  </r>
  <r>
    <m/>
    <m/>
    <m/>
    <m/>
    <m/>
    <m/>
    <d v="2026-09-30T00:00:00"/>
    <s v="00"/>
    <m/>
    <x v="13"/>
    <x v="13"/>
    <n v="5.4"/>
    <s v="After-Tax"/>
    <s v="Calculated"/>
    <n v="0"/>
    <s v="N"/>
    <n v="4391.82"/>
  </r>
  <r>
    <m/>
    <m/>
    <m/>
    <m/>
    <m/>
    <m/>
    <d v="2026-09-30T00:00:00"/>
    <s v="00"/>
    <m/>
    <x v="3"/>
    <x v="3"/>
    <n v="11.59"/>
    <s v="After-Tax"/>
    <s v="Calculated"/>
    <n v="0"/>
    <s v="N"/>
    <n v="4391.82"/>
  </r>
  <r>
    <m/>
    <m/>
    <m/>
    <m/>
    <m/>
    <m/>
    <d v="2026-09-30T00:00:00"/>
    <s v="00"/>
    <m/>
    <x v="6"/>
    <x v="6"/>
    <n v="14.19"/>
    <s v="Nontaxable"/>
    <s v="Calculated"/>
    <n v="0"/>
    <s v="N"/>
    <n v="4391.82"/>
  </r>
  <r>
    <m/>
    <m/>
    <m/>
    <m/>
    <m/>
    <m/>
    <d v="2026-09-30T00:00:00"/>
    <s v="00"/>
    <m/>
    <x v="7"/>
    <x v="7"/>
    <n v="11.15"/>
    <s v="Nontaxable"/>
    <s v="Calculated"/>
    <n v="0"/>
    <s v="N"/>
    <n v="4391.82"/>
  </r>
  <r>
    <m/>
    <m/>
    <m/>
    <m/>
    <m/>
    <m/>
    <d v="2026-09-30T00:00:00"/>
    <s v="00"/>
    <m/>
    <x v="5"/>
    <x v="5"/>
    <n v="16.54"/>
    <s v="Nontaxable"/>
    <s v="Calculated"/>
    <n v="0"/>
    <s v="N"/>
    <n v="4391.82"/>
  </r>
  <r>
    <m/>
    <m/>
    <m/>
    <m/>
    <m/>
    <m/>
    <d v="2026-09-30T00:00:00"/>
    <s v="00"/>
    <m/>
    <x v="4"/>
    <x v="4"/>
    <n v="5.71"/>
    <s v="Nontaxable"/>
    <s v="Calculated"/>
    <n v="0"/>
    <s v="N"/>
    <n v="4391.82"/>
  </r>
  <r>
    <m/>
    <m/>
    <m/>
    <m/>
    <m/>
    <m/>
    <d v="2026-09-30T00:00:00"/>
    <s v="10"/>
    <s v="U3"/>
    <x v="19"/>
    <x v="19"/>
    <n v="41"/>
    <s v="Before-Tax"/>
    <s v="Calculated"/>
    <n v="0"/>
    <s v="N"/>
    <n v="4391.82"/>
  </r>
  <r>
    <m/>
    <m/>
    <m/>
    <m/>
    <m/>
    <m/>
    <d v="2026-09-30T00:00:00"/>
    <s v="31"/>
    <s v="OLTD11"/>
    <x v="9"/>
    <x v="9"/>
    <n v="14.02"/>
    <s v="After-Tax"/>
    <s v="Calculated"/>
    <n v="0"/>
    <s v="N"/>
    <n v="4391.82"/>
  </r>
  <r>
    <m/>
    <m/>
    <m/>
    <m/>
    <m/>
    <m/>
    <d v="2026-09-30T00:00:00"/>
    <s v="7X"/>
    <s v="SBRP2"/>
    <x v="10"/>
    <x v="10"/>
    <n v="329.39"/>
    <s v="Before-Tax"/>
    <s v="Calculated"/>
    <n v="0"/>
    <s v="N"/>
    <n v="4391.82"/>
  </r>
  <r>
    <m/>
    <m/>
    <m/>
    <m/>
    <m/>
    <m/>
    <d v="2026-09-30T00:00:00"/>
    <s v="7X"/>
    <s v="SBRP2"/>
    <x v="10"/>
    <x v="10"/>
    <n v="329.39"/>
    <s v="Nontaxable"/>
    <s v="Calculated"/>
    <n v="0"/>
    <s v="N"/>
    <n v="4391.82"/>
  </r>
  <r>
    <m/>
    <m/>
    <m/>
    <m/>
    <m/>
    <m/>
    <d v="2026-09-30T00:00:00"/>
    <s v="00"/>
    <m/>
    <x v="0"/>
    <x v="0"/>
    <n v="7.89"/>
    <s v="After-Tax"/>
    <s v="Calculated"/>
    <n v="0"/>
    <s v="N"/>
    <n v="1452.3"/>
  </r>
  <r>
    <m/>
    <m/>
    <m/>
    <m/>
    <m/>
    <m/>
    <d v="2026-09-30T00:00:00"/>
    <s v="00"/>
    <m/>
    <x v="3"/>
    <x v="3"/>
    <n v="3.83"/>
    <s v="After-Tax"/>
    <s v="Calculated"/>
    <n v="0"/>
    <s v="N"/>
    <n v="1452.3"/>
  </r>
  <r>
    <m/>
    <m/>
    <m/>
    <m/>
    <m/>
    <m/>
    <d v="2026-09-30T00:00:00"/>
    <s v="00"/>
    <m/>
    <x v="2"/>
    <x v="2"/>
    <n v="9.82"/>
    <s v="After-Tax"/>
    <s v="Calculated"/>
    <n v="0"/>
    <s v="N"/>
    <n v="1452.3"/>
  </r>
  <r>
    <m/>
    <m/>
    <m/>
    <m/>
    <m/>
    <m/>
    <d v="2026-09-30T00:00:00"/>
    <s v="00"/>
    <m/>
    <x v="6"/>
    <x v="6"/>
    <n v="4.6900000000000004"/>
    <s v="Nontaxable"/>
    <s v="Calculated"/>
    <n v="0"/>
    <s v="N"/>
    <n v="1452.3"/>
  </r>
  <r>
    <m/>
    <m/>
    <m/>
    <m/>
    <m/>
    <m/>
    <d v="2026-09-30T00:00:00"/>
    <s v="00"/>
    <m/>
    <x v="7"/>
    <x v="7"/>
    <n v="9.82"/>
    <s v="Nontaxable"/>
    <s v="Calculated"/>
    <n v="0"/>
    <s v="N"/>
    <n v="1452.3"/>
  </r>
  <r>
    <m/>
    <m/>
    <m/>
    <m/>
    <m/>
    <m/>
    <d v="2026-09-30T00:00:00"/>
    <s v="00"/>
    <m/>
    <x v="5"/>
    <x v="5"/>
    <n v="14.57"/>
    <s v="Nontaxable"/>
    <s v="Calculated"/>
    <n v="0"/>
    <s v="N"/>
    <n v="1452.3"/>
  </r>
  <r>
    <m/>
    <m/>
    <m/>
    <m/>
    <m/>
    <m/>
    <d v="2026-09-30T00:00:00"/>
    <s v="7Z"/>
    <s v="PER2"/>
    <x v="15"/>
    <x v="15"/>
    <n v="78.13"/>
    <s v="Before-Tax"/>
    <s v="Calculated"/>
    <n v="0"/>
    <s v="N"/>
    <n v="1452.3"/>
  </r>
  <r>
    <m/>
    <m/>
    <m/>
    <m/>
    <m/>
    <m/>
    <d v="2026-09-30T00:00:00"/>
    <s v="7Z"/>
    <s v="PER2"/>
    <x v="15"/>
    <x v="15"/>
    <n v="81.040000000000006"/>
    <s v="Nontaxable"/>
    <s v="Calculated"/>
    <n v="0"/>
    <s v="N"/>
    <n v="1452.3"/>
  </r>
  <r>
    <m/>
    <m/>
    <m/>
    <m/>
    <m/>
    <m/>
    <d v="2026-09-30T00:00:00"/>
    <s v="00"/>
    <m/>
    <x v="2"/>
    <x v="2"/>
    <n v="1.45"/>
    <s v="After-Tax"/>
    <s v="Calculated"/>
    <n v="0"/>
    <s v="N"/>
    <n v="585.41"/>
  </r>
  <r>
    <m/>
    <m/>
    <m/>
    <m/>
    <m/>
    <m/>
    <d v="2026-09-30T00:00:00"/>
    <s v="00"/>
    <m/>
    <x v="0"/>
    <x v="0"/>
    <n v="3.18"/>
    <s v="After-Tax"/>
    <s v="Calculated"/>
    <n v="0"/>
    <s v="N"/>
    <n v="585.41"/>
  </r>
  <r>
    <m/>
    <m/>
    <m/>
    <m/>
    <m/>
    <m/>
    <d v="2026-09-30T00:00:00"/>
    <s v="00"/>
    <m/>
    <x v="3"/>
    <x v="3"/>
    <n v="1.55"/>
    <s v="After-Tax"/>
    <s v="Calculated"/>
    <n v="0"/>
    <s v="N"/>
    <n v="585.41"/>
  </r>
  <r>
    <m/>
    <m/>
    <m/>
    <m/>
    <m/>
    <m/>
    <d v="2026-09-30T00:00:00"/>
    <s v="00"/>
    <m/>
    <x v="6"/>
    <x v="6"/>
    <n v="1.89"/>
    <s v="Nontaxable"/>
    <s v="Calculated"/>
    <n v="0"/>
    <s v="N"/>
    <n v="585.41"/>
  </r>
  <r>
    <m/>
    <m/>
    <m/>
    <m/>
    <m/>
    <m/>
    <d v="2026-09-30T00:00:00"/>
    <s v="00"/>
    <m/>
    <x v="5"/>
    <x v="5"/>
    <n v="2.15"/>
    <s v="Nontaxable"/>
    <s v="Calculated"/>
    <n v="0"/>
    <s v="N"/>
    <n v="585.41"/>
  </r>
  <r>
    <m/>
    <m/>
    <m/>
    <m/>
    <m/>
    <m/>
    <d v="2026-09-30T00:00:00"/>
    <s v="00"/>
    <m/>
    <x v="7"/>
    <x v="7"/>
    <n v="1.45"/>
    <s v="Nontaxable"/>
    <s v="Calculated"/>
    <n v="0"/>
    <s v="N"/>
    <n v="585.41"/>
  </r>
  <r>
    <m/>
    <m/>
    <m/>
    <m/>
    <m/>
    <m/>
    <d v="2026-09-30T00:00:00"/>
    <s v="00"/>
    <m/>
    <x v="2"/>
    <x v="2"/>
    <n v="11.15"/>
    <s v="After-Tax"/>
    <s v="Calculated"/>
    <n v="0"/>
    <s v="N"/>
    <n v="4803.96"/>
  </r>
  <r>
    <m/>
    <m/>
    <m/>
    <m/>
    <m/>
    <m/>
    <d v="2026-09-30T00:00:00"/>
    <s v="00"/>
    <m/>
    <x v="0"/>
    <x v="0"/>
    <n v="26.09"/>
    <s v="After-Tax"/>
    <s v="Calculated"/>
    <n v="0"/>
    <s v="N"/>
    <n v="4803.96"/>
  </r>
  <r>
    <m/>
    <m/>
    <m/>
    <m/>
    <m/>
    <m/>
    <d v="2026-09-30T00:00:00"/>
    <s v="00"/>
    <m/>
    <x v="3"/>
    <x v="3"/>
    <n v="12.68"/>
    <s v="After-Tax"/>
    <s v="Calculated"/>
    <n v="0"/>
    <s v="N"/>
    <n v="4803.96"/>
  </r>
  <r>
    <m/>
    <m/>
    <m/>
    <m/>
    <m/>
    <m/>
    <d v="2026-09-30T00:00:00"/>
    <s v="00"/>
    <m/>
    <x v="1"/>
    <x v="1"/>
    <n v="60.67"/>
    <s v="After-Tax"/>
    <s v="Calculated"/>
    <n v="0"/>
    <s v="N"/>
    <n v="4803.96"/>
  </r>
  <r>
    <m/>
    <m/>
    <m/>
    <m/>
    <m/>
    <m/>
    <d v="2026-09-30T00:00:00"/>
    <s v="00"/>
    <m/>
    <x v="7"/>
    <x v="7"/>
    <n v="11.15"/>
    <s v="Nontaxable"/>
    <s v="Calculated"/>
    <n v="0"/>
    <s v="N"/>
    <n v="4803.96"/>
  </r>
  <r>
    <m/>
    <m/>
    <m/>
    <m/>
    <m/>
    <m/>
    <d v="2026-09-30T00:00:00"/>
    <s v="00"/>
    <m/>
    <x v="6"/>
    <x v="6"/>
    <n v="15.52"/>
    <s v="Nontaxable"/>
    <s v="Calculated"/>
    <n v="0"/>
    <s v="N"/>
    <n v="4803.96"/>
  </r>
  <r>
    <m/>
    <m/>
    <m/>
    <m/>
    <m/>
    <m/>
    <d v="2026-09-30T00:00:00"/>
    <s v="00"/>
    <m/>
    <x v="5"/>
    <x v="5"/>
    <n v="16.54"/>
    <s v="Nontaxable"/>
    <s v="Calculated"/>
    <n v="0"/>
    <s v="N"/>
    <n v="4803.96"/>
  </r>
  <r>
    <m/>
    <m/>
    <m/>
    <m/>
    <m/>
    <m/>
    <d v="2026-09-30T00:00:00"/>
    <s v="00"/>
    <m/>
    <x v="4"/>
    <x v="4"/>
    <n v="6.25"/>
    <s v="Nontaxable"/>
    <s v="Calculated"/>
    <n v="0"/>
    <s v="N"/>
    <n v="4803.96"/>
  </r>
  <r>
    <m/>
    <m/>
    <m/>
    <m/>
    <m/>
    <m/>
    <d v="2026-09-30T00:00:00"/>
    <s v="10"/>
    <s v="U"/>
    <x v="8"/>
    <x v="8"/>
    <n v="127"/>
    <s v="Before-Tax"/>
    <s v="Calculated"/>
    <n v="0"/>
    <s v="N"/>
    <n v="4803.96"/>
  </r>
  <r>
    <m/>
    <m/>
    <m/>
    <m/>
    <m/>
    <m/>
    <d v="2026-09-30T00:00:00"/>
    <s v="31"/>
    <s v="OLTD03"/>
    <x v="9"/>
    <x v="9"/>
    <n v="24.02"/>
    <s v="After-Tax"/>
    <s v="Calculated"/>
    <n v="0"/>
    <s v="N"/>
    <n v="4803.96"/>
  </r>
  <r>
    <m/>
    <m/>
    <m/>
    <m/>
    <m/>
    <m/>
    <d v="2026-09-30T00:00:00"/>
    <s v="46"/>
    <s v="SAV01"/>
    <x v="23"/>
    <x v="23"/>
    <n v="1080"/>
    <s v="After-Tax"/>
    <s v="Calculated"/>
    <n v="0"/>
    <s v="N"/>
    <n v="4803.96"/>
  </r>
  <r>
    <m/>
    <m/>
    <m/>
    <m/>
    <m/>
    <m/>
    <d v="2026-09-30T00:00:00"/>
    <s v="49"/>
    <s v="SAV02"/>
    <x v="11"/>
    <x v="11"/>
    <n v="1125"/>
    <s v="Before-Tax"/>
    <s v="Calculated"/>
    <n v="0"/>
    <s v="N"/>
    <n v="4803.96"/>
  </r>
  <r>
    <m/>
    <m/>
    <m/>
    <m/>
    <m/>
    <m/>
    <d v="2026-09-30T00:00:00"/>
    <s v="7X"/>
    <s v="SBRP3"/>
    <x v="10"/>
    <x v="10"/>
    <n v="480.4"/>
    <s v="Before-Tax"/>
    <s v="Calculated"/>
    <n v="0"/>
    <s v="N"/>
    <n v="4803.96"/>
  </r>
  <r>
    <m/>
    <m/>
    <m/>
    <m/>
    <m/>
    <m/>
    <d v="2026-09-30T00:00:00"/>
    <s v="7X"/>
    <s v="SBRP3"/>
    <x v="10"/>
    <x v="10"/>
    <n v="480.4"/>
    <s v="Nontaxable"/>
    <s v="Calculated"/>
    <n v="0"/>
    <s v="N"/>
    <n v="4803.96"/>
  </r>
  <r>
    <m/>
    <m/>
    <m/>
    <m/>
    <m/>
    <m/>
    <d v="2026-09-30T00:00:00"/>
    <s v="00"/>
    <m/>
    <x v="3"/>
    <x v="3"/>
    <n v="0.72"/>
    <s v="After-Tax"/>
    <s v="Calculated"/>
    <n v="0"/>
    <s v="N"/>
    <n v="274.08"/>
  </r>
  <r>
    <m/>
    <m/>
    <m/>
    <m/>
    <m/>
    <m/>
    <d v="2026-09-30T00:00:00"/>
    <s v="00"/>
    <m/>
    <x v="0"/>
    <x v="0"/>
    <n v="1.49"/>
    <s v="After-Tax"/>
    <s v="Calculated"/>
    <n v="0"/>
    <s v="N"/>
    <n v="274.08"/>
  </r>
  <r>
    <m/>
    <m/>
    <m/>
    <m/>
    <m/>
    <m/>
    <d v="2026-09-30T00:00:00"/>
    <s v="00"/>
    <m/>
    <x v="2"/>
    <x v="2"/>
    <n v="2.2200000000000002"/>
    <s v="After-Tax"/>
    <s v="Calculated"/>
    <n v="0"/>
    <s v="N"/>
    <n v="274.08"/>
  </r>
  <r>
    <m/>
    <m/>
    <m/>
    <m/>
    <m/>
    <m/>
    <d v="2026-09-30T00:00:00"/>
    <s v="00"/>
    <m/>
    <x v="7"/>
    <x v="7"/>
    <n v="2.2200000000000002"/>
    <s v="Nontaxable"/>
    <s v="Calculated"/>
    <n v="0"/>
    <s v="N"/>
    <n v="274.08"/>
  </r>
  <r>
    <m/>
    <m/>
    <m/>
    <m/>
    <m/>
    <m/>
    <d v="2026-09-30T00:00:00"/>
    <s v="00"/>
    <m/>
    <x v="5"/>
    <x v="5"/>
    <n v="3.3"/>
    <s v="Nontaxable"/>
    <s v="Calculated"/>
    <n v="0"/>
    <s v="N"/>
    <n v="274.08"/>
  </r>
  <r>
    <m/>
    <m/>
    <m/>
    <m/>
    <m/>
    <m/>
    <d v="2026-09-30T00:00:00"/>
    <s v="00"/>
    <m/>
    <x v="6"/>
    <x v="6"/>
    <n v="0.89"/>
    <s v="Nontaxable"/>
    <s v="Calculated"/>
    <n v="0"/>
    <s v="N"/>
    <n v="274.08"/>
  </r>
  <r>
    <m/>
    <m/>
    <m/>
    <m/>
    <m/>
    <m/>
    <d v="2026-09-30T00:00:00"/>
    <s v="00"/>
    <m/>
    <x v="3"/>
    <x v="3"/>
    <n v="20.75"/>
    <s v="After-Tax"/>
    <s v="Calculated"/>
    <n v="0"/>
    <s v="N"/>
    <n v="7858.9"/>
  </r>
  <r>
    <m/>
    <m/>
    <m/>
    <m/>
    <m/>
    <m/>
    <d v="2026-09-30T00:00:00"/>
    <s v="00"/>
    <m/>
    <x v="0"/>
    <x v="0"/>
    <n v="42.67"/>
    <s v="After-Tax"/>
    <s v="Calculated"/>
    <n v="0"/>
    <s v="N"/>
    <n v="7858.9"/>
  </r>
  <r>
    <m/>
    <m/>
    <m/>
    <m/>
    <m/>
    <m/>
    <d v="2026-09-30T00:00:00"/>
    <s v="00"/>
    <m/>
    <x v="1"/>
    <x v="1"/>
    <n v="60.67"/>
    <s v="After-Tax"/>
    <s v="Calculated"/>
    <n v="0"/>
    <s v="N"/>
    <n v="7858.9"/>
  </r>
  <r>
    <m/>
    <m/>
    <m/>
    <m/>
    <m/>
    <m/>
    <d v="2026-09-30T00:00:00"/>
    <s v="00"/>
    <m/>
    <x v="2"/>
    <x v="2"/>
    <n v="11.15"/>
    <s v="After-Tax"/>
    <s v="Calculated"/>
    <n v="0"/>
    <s v="N"/>
    <n v="7858.9"/>
  </r>
  <r>
    <m/>
    <m/>
    <m/>
    <m/>
    <m/>
    <m/>
    <d v="2026-09-30T00:00:00"/>
    <s v="00"/>
    <m/>
    <x v="13"/>
    <x v="13"/>
    <n v="34.94"/>
    <s v="After-Tax"/>
    <s v="Calculated"/>
    <n v="0"/>
    <s v="N"/>
    <n v="7858.9"/>
  </r>
  <r>
    <m/>
    <m/>
    <m/>
    <m/>
    <m/>
    <m/>
    <d v="2026-09-30T00:00:00"/>
    <s v="00"/>
    <m/>
    <x v="4"/>
    <x v="4"/>
    <n v="10.220000000000001"/>
    <s v="Nontaxable"/>
    <s v="Calculated"/>
    <n v="0"/>
    <s v="N"/>
    <n v="7858.9"/>
  </r>
  <r>
    <m/>
    <m/>
    <m/>
    <m/>
    <m/>
    <m/>
    <d v="2026-09-30T00:00:00"/>
    <s v="00"/>
    <m/>
    <x v="6"/>
    <x v="6"/>
    <n v="25.38"/>
    <s v="Nontaxable"/>
    <s v="Calculated"/>
    <n v="0"/>
    <s v="N"/>
    <n v="7858.9"/>
  </r>
  <r>
    <m/>
    <m/>
    <m/>
    <m/>
    <m/>
    <m/>
    <d v="2026-09-30T00:00:00"/>
    <s v="00"/>
    <m/>
    <x v="7"/>
    <x v="7"/>
    <n v="11.15"/>
    <s v="Nontaxable"/>
    <s v="Calculated"/>
    <n v="0"/>
    <s v="N"/>
    <n v="7858.9"/>
  </r>
  <r>
    <m/>
    <m/>
    <m/>
    <m/>
    <m/>
    <m/>
    <d v="2026-09-30T00:00:00"/>
    <s v="00"/>
    <m/>
    <x v="5"/>
    <x v="5"/>
    <n v="16.54"/>
    <s v="Nontaxable"/>
    <s v="Calculated"/>
    <n v="0"/>
    <s v="N"/>
    <n v="7858.9"/>
  </r>
  <r>
    <m/>
    <m/>
    <m/>
    <m/>
    <m/>
    <m/>
    <d v="2026-09-30T00:00:00"/>
    <s v="10"/>
    <s v="U"/>
    <x v="8"/>
    <x v="8"/>
    <n v="72.5"/>
    <s v="Before-Tax"/>
    <s v="Calculated"/>
    <n v="0"/>
    <s v="N"/>
    <n v="7858.9"/>
  </r>
  <r>
    <m/>
    <m/>
    <m/>
    <m/>
    <m/>
    <m/>
    <d v="2026-09-30T00:00:00"/>
    <s v="31"/>
    <s v="OLTD03"/>
    <x v="9"/>
    <x v="9"/>
    <n v="24.59"/>
    <s v="After-Tax"/>
    <s v="Calculated"/>
    <n v="0"/>
    <s v="N"/>
    <n v="7858.9"/>
  </r>
  <r>
    <m/>
    <m/>
    <m/>
    <m/>
    <m/>
    <m/>
    <d v="2026-09-30T00:00:00"/>
    <s v="60"/>
    <s v="FSA01"/>
    <x v="14"/>
    <x v="14"/>
    <n v="125"/>
    <s v="Before-Tax"/>
    <s v="Calculated"/>
    <n v="0"/>
    <s v="N"/>
    <n v="7858.9"/>
  </r>
  <r>
    <m/>
    <m/>
    <m/>
    <m/>
    <m/>
    <m/>
    <d v="2026-09-30T00:00:00"/>
    <s v="7X"/>
    <s v="SBRP3"/>
    <x v="10"/>
    <x v="10"/>
    <n v="785.89"/>
    <s v="Before-Tax"/>
    <s v="Calculated"/>
    <n v="0"/>
    <s v="N"/>
    <n v="7858.9"/>
  </r>
  <r>
    <m/>
    <m/>
    <m/>
    <m/>
    <m/>
    <m/>
    <d v="2026-09-30T00:00:00"/>
    <s v="7X"/>
    <s v="SBRP3"/>
    <x v="10"/>
    <x v="10"/>
    <n v="785.89"/>
    <s v="Nontaxable"/>
    <s v="Calculated"/>
    <n v="0"/>
    <s v="N"/>
    <n v="7858.9"/>
  </r>
  <r>
    <m/>
    <m/>
    <m/>
    <m/>
    <m/>
    <m/>
    <d v="2026-09-30T00:00:00"/>
    <s v="00"/>
    <m/>
    <x v="17"/>
    <x v="17"/>
    <n v="39.770000000000003"/>
    <s v="After-Tax"/>
    <s v="Calculated"/>
    <n v="0"/>
    <s v="N"/>
    <n v="4232.96"/>
  </r>
  <r>
    <m/>
    <m/>
    <m/>
    <m/>
    <m/>
    <m/>
    <d v="2026-09-30T00:00:00"/>
    <s v="00"/>
    <m/>
    <x v="3"/>
    <x v="3"/>
    <n v="11.18"/>
    <s v="After-Tax"/>
    <s v="Calculated"/>
    <n v="0"/>
    <s v="N"/>
    <n v="4232.96"/>
  </r>
  <r>
    <m/>
    <m/>
    <m/>
    <m/>
    <m/>
    <m/>
    <d v="2026-09-30T00:00:00"/>
    <s v="00"/>
    <m/>
    <x v="0"/>
    <x v="0"/>
    <n v="22.98"/>
    <s v="After-Tax"/>
    <s v="Calculated"/>
    <n v="0"/>
    <s v="N"/>
    <n v="4232.96"/>
  </r>
  <r>
    <m/>
    <m/>
    <m/>
    <m/>
    <m/>
    <m/>
    <d v="2026-09-30T00:00:00"/>
    <s v="00"/>
    <m/>
    <x v="36"/>
    <x v="36"/>
    <n v="222.15"/>
    <s v="After-Tax"/>
    <s v="Calculated"/>
    <n v="0"/>
    <s v="N"/>
    <n v="4232.96"/>
  </r>
  <r>
    <m/>
    <m/>
    <m/>
    <m/>
    <m/>
    <m/>
    <d v="2026-09-30T00:00:00"/>
    <s v="00"/>
    <m/>
    <x v="2"/>
    <x v="2"/>
    <n v="11.15"/>
    <s v="After-Tax"/>
    <s v="Calculated"/>
    <n v="0"/>
    <s v="N"/>
    <n v="4232.96"/>
  </r>
  <r>
    <m/>
    <m/>
    <m/>
    <m/>
    <m/>
    <m/>
    <d v="2026-09-30T00:00:00"/>
    <s v="00"/>
    <m/>
    <x v="7"/>
    <x v="7"/>
    <n v="11.15"/>
    <s v="Nontaxable"/>
    <s v="Calculated"/>
    <n v="0"/>
    <s v="N"/>
    <n v="4232.96"/>
  </r>
  <r>
    <m/>
    <m/>
    <m/>
    <m/>
    <m/>
    <m/>
    <d v="2026-09-30T00:00:00"/>
    <s v="00"/>
    <m/>
    <x v="6"/>
    <x v="6"/>
    <n v="13.67"/>
    <s v="Nontaxable"/>
    <s v="Calculated"/>
    <n v="0"/>
    <s v="N"/>
    <n v="4232.96"/>
  </r>
  <r>
    <m/>
    <m/>
    <m/>
    <m/>
    <m/>
    <m/>
    <d v="2026-09-30T00:00:00"/>
    <s v="00"/>
    <m/>
    <x v="5"/>
    <x v="5"/>
    <n v="16.54"/>
    <s v="Nontaxable"/>
    <s v="Calculated"/>
    <n v="0"/>
    <s v="N"/>
    <n v="4232.96"/>
  </r>
  <r>
    <m/>
    <m/>
    <m/>
    <m/>
    <m/>
    <m/>
    <d v="2026-09-30T00:00:00"/>
    <s v="10"/>
    <s v="C"/>
    <x v="27"/>
    <x v="27"/>
    <n v="123.5"/>
    <s v="Before-Tax"/>
    <s v="Calculated"/>
    <n v="0"/>
    <s v="N"/>
    <n v="4232.96"/>
  </r>
  <r>
    <m/>
    <m/>
    <m/>
    <m/>
    <m/>
    <m/>
    <d v="2026-09-30T00:00:00"/>
    <s v="49"/>
    <s v="SAV02"/>
    <x v="11"/>
    <x v="11"/>
    <n v="126.99"/>
    <s v="Before-Tax"/>
    <s v="Calculated"/>
    <n v="0"/>
    <s v="N"/>
    <n v="4232.96"/>
  </r>
  <r>
    <m/>
    <m/>
    <m/>
    <m/>
    <m/>
    <m/>
    <d v="2026-09-30T00:00:00"/>
    <s v="7Z"/>
    <s v="PER3SC"/>
    <x v="12"/>
    <x v="12"/>
    <n v="253.98"/>
    <s v="Before-Tax"/>
    <s v="Calculated"/>
    <n v="0"/>
    <s v="N"/>
    <n v="4232.96"/>
  </r>
  <r>
    <m/>
    <m/>
    <m/>
    <m/>
    <m/>
    <m/>
    <d v="2026-09-30T00:00:00"/>
    <s v="7Z"/>
    <s v="PER3SC"/>
    <x v="12"/>
    <x v="12"/>
    <n v="236.2"/>
    <s v="Nontaxable"/>
    <s v="Calculated"/>
    <n v="0"/>
    <s v="N"/>
    <n v="4232.96"/>
  </r>
  <r>
    <m/>
    <m/>
    <m/>
    <m/>
    <m/>
    <m/>
    <d v="2026-09-30T00:00:00"/>
    <s v="00"/>
    <m/>
    <x v="2"/>
    <x v="2"/>
    <n v="11.15"/>
    <s v="After-Tax"/>
    <s v="Calculated"/>
    <n v="0"/>
    <s v="N"/>
    <n v="6517.02"/>
  </r>
  <r>
    <m/>
    <m/>
    <m/>
    <m/>
    <m/>
    <m/>
    <d v="2026-09-30T00:00:00"/>
    <s v="00"/>
    <m/>
    <x v="0"/>
    <x v="0"/>
    <n v="35.39"/>
    <s v="After-Tax"/>
    <s v="Calculated"/>
    <n v="0"/>
    <s v="N"/>
    <n v="6517.02"/>
  </r>
  <r>
    <m/>
    <m/>
    <m/>
    <m/>
    <m/>
    <m/>
    <d v="2026-09-30T00:00:00"/>
    <s v="00"/>
    <m/>
    <x v="21"/>
    <x v="21"/>
    <n v="12.5"/>
    <s v="After-Tax"/>
    <s v="Calculated"/>
    <n v="0"/>
    <s v="N"/>
    <n v="6517.02"/>
  </r>
  <r>
    <m/>
    <m/>
    <m/>
    <m/>
    <m/>
    <m/>
    <d v="2026-09-30T00:00:00"/>
    <s v="00"/>
    <m/>
    <x v="1"/>
    <x v="1"/>
    <n v="57.42"/>
    <s v="After-Tax"/>
    <s v="Calculated"/>
    <n v="0"/>
    <s v="N"/>
    <n v="6517.02"/>
  </r>
  <r>
    <m/>
    <m/>
    <m/>
    <m/>
    <m/>
    <m/>
    <d v="2026-09-30T00:00:00"/>
    <s v="00"/>
    <m/>
    <x v="3"/>
    <x v="3"/>
    <n v="17.2"/>
    <s v="After-Tax"/>
    <s v="Calculated"/>
    <n v="0"/>
    <s v="N"/>
    <n v="6517.02"/>
  </r>
  <r>
    <m/>
    <m/>
    <m/>
    <m/>
    <m/>
    <m/>
    <d v="2026-09-30T00:00:00"/>
    <s v="00"/>
    <m/>
    <x v="5"/>
    <x v="5"/>
    <n v="16.54"/>
    <s v="Nontaxable"/>
    <s v="Calculated"/>
    <n v="0"/>
    <s v="N"/>
    <n v="6517.02"/>
  </r>
  <r>
    <m/>
    <m/>
    <m/>
    <m/>
    <m/>
    <m/>
    <d v="2026-09-30T00:00:00"/>
    <s v="00"/>
    <m/>
    <x v="6"/>
    <x v="6"/>
    <n v="21.05"/>
    <s v="Nontaxable"/>
    <s v="Calculated"/>
    <n v="0"/>
    <s v="N"/>
    <n v="6517.02"/>
  </r>
  <r>
    <m/>
    <m/>
    <m/>
    <m/>
    <m/>
    <m/>
    <d v="2026-09-30T00:00:00"/>
    <s v="00"/>
    <m/>
    <x v="7"/>
    <x v="7"/>
    <n v="11.15"/>
    <s v="Nontaxable"/>
    <s v="Calculated"/>
    <n v="0"/>
    <s v="N"/>
    <n v="6517.02"/>
  </r>
  <r>
    <m/>
    <m/>
    <m/>
    <m/>
    <m/>
    <m/>
    <d v="2026-09-30T00:00:00"/>
    <s v="00"/>
    <m/>
    <x v="4"/>
    <x v="4"/>
    <n v="8.4700000000000006"/>
    <s v="Nontaxable"/>
    <s v="Calculated"/>
    <n v="0"/>
    <s v="N"/>
    <n v="6517.02"/>
  </r>
  <r>
    <m/>
    <m/>
    <m/>
    <m/>
    <m/>
    <m/>
    <d v="2026-09-30T00:00:00"/>
    <s v="10"/>
    <s v="UH"/>
    <x v="25"/>
    <x v="25"/>
    <n v="28.5"/>
    <s v="Before-Tax"/>
    <s v="Calculated"/>
    <n v="0"/>
    <s v="N"/>
    <n v="6517.02"/>
  </r>
  <r>
    <m/>
    <m/>
    <m/>
    <m/>
    <m/>
    <m/>
    <d v="2026-09-30T00:00:00"/>
    <s v="49"/>
    <s v="SAV02"/>
    <x v="11"/>
    <x v="11"/>
    <n v="195.51"/>
    <s v="Before-Tax"/>
    <s v="Calculated"/>
    <n v="0"/>
    <s v="N"/>
    <n v="6517.02"/>
  </r>
  <r>
    <m/>
    <m/>
    <m/>
    <m/>
    <m/>
    <m/>
    <d v="2026-09-30T00:00:00"/>
    <s v="7X"/>
    <s v="SBRP2"/>
    <x v="10"/>
    <x v="10"/>
    <n v="488.78"/>
    <s v="Before-Tax"/>
    <s v="Calculated"/>
    <n v="0"/>
    <s v="N"/>
    <n v="6517.02"/>
  </r>
  <r>
    <m/>
    <m/>
    <m/>
    <m/>
    <m/>
    <m/>
    <d v="2026-09-30T00:00:00"/>
    <s v="7X"/>
    <s v="SBRP2"/>
    <x v="10"/>
    <x v="10"/>
    <n v="488.78"/>
    <s v="Nontaxable"/>
    <s v="Calculated"/>
    <n v="0"/>
    <s v="N"/>
    <n v="6517.02"/>
  </r>
  <r>
    <m/>
    <m/>
    <m/>
    <m/>
    <m/>
    <m/>
    <d v="2026-09-30T00:00:00"/>
    <s v="00"/>
    <m/>
    <x v="0"/>
    <x v="0"/>
    <n v="26.37"/>
    <s v="After-Tax"/>
    <s v="Calculated"/>
    <n v="0"/>
    <s v="N"/>
    <n v="4855.59"/>
  </r>
  <r>
    <m/>
    <m/>
    <m/>
    <m/>
    <m/>
    <m/>
    <d v="2026-09-30T00:00:00"/>
    <s v="00"/>
    <m/>
    <x v="2"/>
    <x v="2"/>
    <n v="11.15"/>
    <s v="After-Tax"/>
    <s v="Calculated"/>
    <n v="0"/>
    <s v="N"/>
    <n v="4855.59"/>
  </r>
  <r>
    <m/>
    <m/>
    <m/>
    <m/>
    <m/>
    <m/>
    <d v="2026-09-30T00:00:00"/>
    <s v="00"/>
    <m/>
    <x v="3"/>
    <x v="3"/>
    <n v="12.82"/>
    <s v="After-Tax"/>
    <s v="Calculated"/>
    <n v="0"/>
    <s v="N"/>
    <n v="4855.59"/>
  </r>
  <r>
    <m/>
    <m/>
    <m/>
    <m/>
    <m/>
    <m/>
    <d v="2026-09-30T00:00:00"/>
    <s v="00"/>
    <m/>
    <x v="22"/>
    <x v="22"/>
    <n v="5"/>
    <s v="After-Tax"/>
    <s v="Calculated"/>
    <n v="0"/>
    <s v="N"/>
    <n v="4855.59"/>
  </r>
  <r>
    <m/>
    <m/>
    <m/>
    <m/>
    <m/>
    <m/>
    <d v="2026-09-30T00:00:00"/>
    <s v="00"/>
    <m/>
    <x v="13"/>
    <x v="13"/>
    <n v="7.16"/>
    <s v="After-Tax"/>
    <s v="Calculated"/>
    <n v="0"/>
    <s v="N"/>
    <n v="4855.59"/>
  </r>
  <r>
    <m/>
    <m/>
    <m/>
    <m/>
    <m/>
    <m/>
    <d v="2026-09-30T00:00:00"/>
    <s v="00"/>
    <m/>
    <x v="6"/>
    <x v="6"/>
    <n v="15.68"/>
    <s v="Nontaxable"/>
    <s v="Calculated"/>
    <n v="0"/>
    <s v="N"/>
    <n v="4855.59"/>
  </r>
  <r>
    <m/>
    <m/>
    <m/>
    <m/>
    <m/>
    <m/>
    <d v="2026-09-30T00:00:00"/>
    <s v="00"/>
    <m/>
    <x v="7"/>
    <x v="7"/>
    <n v="11.15"/>
    <s v="Nontaxable"/>
    <s v="Calculated"/>
    <n v="0"/>
    <s v="N"/>
    <n v="4855.59"/>
  </r>
  <r>
    <m/>
    <m/>
    <m/>
    <m/>
    <m/>
    <m/>
    <d v="2026-09-30T00:00:00"/>
    <s v="00"/>
    <m/>
    <x v="5"/>
    <x v="5"/>
    <n v="16.54"/>
    <s v="Nontaxable"/>
    <s v="Calculated"/>
    <n v="0"/>
    <s v="N"/>
    <n v="4855.59"/>
  </r>
  <r>
    <m/>
    <m/>
    <m/>
    <m/>
    <m/>
    <m/>
    <d v="2026-09-30T00:00:00"/>
    <s v="00"/>
    <m/>
    <x v="4"/>
    <x v="4"/>
    <n v="6.31"/>
    <s v="Nontaxable"/>
    <s v="Calculated"/>
    <n v="0"/>
    <s v="N"/>
    <n v="4855.59"/>
  </r>
  <r>
    <m/>
    <m/>
    <m/>
    <m/>
    <m/>
    <m/>
    <d v="2026-09-30T00:00:00"/>
    <s v="10"/>
    <s v="U"/>
    <x v="8"/>
    <x v="8"/>
    <n v="145"/>
    <s v="Before-Tax"/>
    <s v="Calculated"/>
    <n v="0"/>
    <s v="N"/>
    <n v="4855.59"/>
  </r>
  <r>
    <m/>
    <m/>
    <m/>
    <m/>
    <m/>
    <m/>
    <d v="2026-09-30T00:00:00"/>
    <s v="31"/>
    <s v="OLTD17"/>
    <x v="9"/>
    <x v="9"/>
    <n v="14.57"/>
    <s v="After-Tax"/>
    <s v="Calculated"/>
    <n v="0"/>
    <s v="N"/>
    <n v="4855.59"/>
  </r>
  <r>
    <m/>
    <m/>
    <m/>
    <m/>
    <m/>
    <m/>
    <d v="2026-09-30T00:00:00"/>
    <s v="7X"/>
    <s v="SBRP3"/>
    <x v="10"/>
    <x v="10"/>
    <n v="485.56"/>
    <s v="Before-Tax"/>
    <s v="Calculated"/>
    <n v="0"/>
    <s v="N"/>
    <n v="4855.59"/>
  </r>
  <r>
    <m/>
    <m/>
    <m/>
    <m/>
    <m/>
    <m/>
    <d v="2026-09-30T00:00:00"/>
    <s v="7X"/>
    <s v="SBRP3"/>
    <x v="10"/>
    <x v="10"/>
    <n v="485.56"/>
    <s v="Nontaxable"/>
    <s v="Calculated"/>
    <n v="0"/>
    <s v="N"/>
    <n v="4855.59"/>
  </r>
  <r>
    <m/>
    <m/>
    <m/>
    <m/>
    <m/>
    <m/>
    <d v="2026-09-30T00:00:00"/>
    <s v="00"/>
    <m/>
    <x v="3"/>
    <x v="3"/>
    <n v="7.6"/>
    <s v="After-Tax"/>
    <s v="Calculated"/>
    <n v="0"/>
    <s v="N"/>
    <n v="2877.04"/>
  </r>
  <r>
    <m/>
    <m/>
    <m/>
    <m/>
    <m/>
    <m/>
    <d v="2026-09-30T00:00:00"/>
    <s v="00"/>
    <m/>
    <x v="0"/>
    <x v="0"/>
    <n v="15.62"/>
    <s v="After-Tax"/>
    <s v="Calculated"/>
    <n v="0"/>
    <s v="N"/>
    <n v="2877.04"/>
  </r>
  <r>
    <m/>
    <m/>
    <m/>
    <m/>
    <m/>
    <m/>
    <d v="2026-09-30T00:00:00"/>
    <s v="00"/>
    <m/>
    <x v="17"/>
    <x v="17"/>
    <n v="39.770000000000003"/>
    <s v="After-Tax"/>
    <s v="Calculated"/>
    <n v="0"/>
    <s v="N"/>
    <n v="2877.04"/>
  </r>
  <r>
    <m/>
    <m/>
    <m/>
    <m/>
    <m/>
    <m/>
    <d v="2026-09-30T00:00:00"/>
    <s v="00"/>
    <m/>
    <x v="2"/>
    <x v="2"/>
    <n v="11.15"/>
    <s v="After-Tax"/>
    <s v="Calculated"/>
    <n v="0"/>
    <s v="N"/>
    <n v="2877.04"/>
  </r>
  <r>
    <m/>
    <m/>
    <m/>
    <m/>
    <m/>
    <m/>
    <d v="2026-09-30T00:00:00"/>
    <s v="00"/>
    <m/>
    <x v="13"/>
    <x v="13"/>
    <n v="21.6"/>
    <s v="After-Tax"/>
    <s v="Calculated"/>
    <n v="0"/>
    <s v="N"/>
    <n v="2877.04"/>
  </r>
  <r>
    <m/>
    <m/>
    <m/>
    <m/>
    <m/>
    <m/>
    <d v="2026-09-30T00:00:00"/>
    <s v="00"/>
    <m/>
    <x v="5"/>
    <x v="5"/>
    <n v="16.54"/>
    <s v="Nontaxable"/>
    <s v="Calculated"/>
    <n v="0"/>
    <s v="N"/>
    <n v="2877.04"/>
  </r>
  <r>
    <m/>
    <m/>
    <m/>
    <m/>
    <m/>
    <m/>
    <d v="2026-09-30T00:00:00"/>
    <s v="00"/>
    <m/>
    <x v="6"/>
    <x v="6"/>
    <n v="9.2899999999999991"/>
    <s v="Nontaxable"/>
    <s v="Calculated"/>
    <n v="0"/>
    <s v="N"/>
    <n v="2877.04"/>
  </r>
  <r>
    <m/>
    <m/>
    <m/>
    <m/>
    <m/>
    <m/>
    <d v="2026-09-30T00:00:00"/>
    <s v="00"/>
    <m/>
    <x v="7"/>
    <x v="7"/>
    <n v="11.15"/>
    <s v="Nontaxable"/>
    <s v="Calculated"/>
    <n v="0"/>
    <s v="N"/>
    <n v="2877.04"/>
  </r>
  <r>
    <m/>
    <m/>
    <m/>
    <m/>
    <m/>
    <m/>
    <d v="2026-09-30T00:00:00"/>
    <s v="10"/>
    <s v="U"/>
    <x v="8"/>
    <x v="8"/>
    <n v="145"/>
    <s v="Before-Tax"/>
    <s v="Calculated"/>
    <n v="0"/>
    <s v="N"/>
    <n v="2877.04"/>
  </r>
  <r>
    <m/>
    <m/>
    <m/>
    <m/>
    <m/>
    <m/>
    <d v="2026-09-30T00:00:00"/>
    <s v="31"/>
    <s v="OLTD11"/>
    <x v="9"/>
    <x v="9"/>
    <n v="11.09"/>
    <s v="After-Tax"/>
    <s v="Calculated"/>
    <n v="0"/>
    <s v="N"/>
    <n v="2877.04"/>
  </r>
  <r>
    <m/>
    <m/>
    <m/>
    <m/>
    <m/>
    <m/>
    <d v="2026-09-30T00:00:00"/>
    <s v="49"/>
    <s v="SAV02"/>
    <x v="11"/>
    <x v="11"/>
    <n v="86.31"/>
    <s v="Before-Tax"/>
    <s v="Calculated"/>
    <n v="0"/>
    <s v="N"/>
    <n v="2877.04"/>
  </r>
  <r>
    <m/>
    <m/>
    <m/>
    <m/>
    <m/>
    <m/>
    <d v="2026-09-30T00:00:00"/>
    <s v="7Z"/>
    <s v="PER2"/>
    <x v="15"/>
    <x v="15"/>
    <n v="154.78"/>
    <s v="Before-Tax"/>
    <s v="Calculated"/>
    <n v="0"/>
    <s v="N"/>
    <n v="2877.04"/>
  </r>
  <r>
    <m/>
    <m/>
    <m/>
    <m/>
    <m/>
    <m/>
    <d v="2026-09-30T00:00:00"/>
    <s v="7Z"/>
    <s v="PER2"/>
    <x v="15"/>
    <x v="15"/>
    <n v="160.54"/>
    <s v="Nontaxable"/>
    <s v="Calculated"/>
    <n v="0"/>
    <s v="N"/>
    <n v="2877.04"/>
  </r>
  <r>
    <m/>
    <m/>
    <m/>
    <m/>
    <m/>
    <m/>
    <d v="2026-09-30T00:00:00"/>
    <s v="00"/>
    <m/>
    <x v="3"/>
    <x v="3"/>
    <n v="8.3699999999999992"/>
    <s v="After-Tax"/>
    <s v="Calculated"/>
    <n v="0"/>
    <s v="N"/>
    <n v="3170.34"/>
  </r>
  <r>
    <m/>
    <m/>
    <m/>
    <m/>
    <m/>
    <m/>
    <d v="2026-09-30T00:00:00"/>
    <s v="00"/>
    <m/>
    <x v="0"/>
    <x v="0"/>
    <n v="17.21"/>
    <s v="After-Tax"/>
    <s v="Calculated"/>
    <n v="0"/>
    <s v="N"/>
    <n v="3170.34"/>
  </r>
  <r>
    <m/>
    <m/>
    <m/>
    <m/>
    <m/>
    <m/>
    <d v="2026-09-30T00:00:00"/>
    <s v="00"/>
    <m/>
    <x v="2"/>
    <x v="2"/>
    <n v="11.15"/>
    <s v="After-Tax"/>
    <s v="Calculated"/>
    <n v="0"/>
    <s v="N"/>
    <n v="3170.34"/>
  </r>
  <r>
    <m/>
    <m/>
    <m/>
    <m/>
    <m/>
    <m/>
    <d v="2026-09-30T00:00:00"/>
    <s v="00"/>
    <m/>
    <x v="6"/>
    <x v="6"/>
    <n v="10.24"/>
    <s v="Nontaxable"/>
    <s v="Calculated"/>
    <n v="0"/>
    <s v="N"/>
    <n v="3170.34"/>
  </r>
  <r>
    <m/>
    <m/>
    <m/>
    <m/>
    <m/>
    <m/>
    <d v="2026-09-30T00:00:00"/>
    <s v="00"/>
    <m/>
    <x v="5"/>
    <x v="5"/>
    <n v="16.54"/>
    <s v="Nontaxable"/>
    <s v="Calculated"/>
    <n v="0"/>
    <s v="N"/>
    <n v="3170.34"/>
  </r>
  <r>
    <m/>
    <m/>
    <m/>
    <m/>
    <m/>
    <m/>
    <d v="2026-09-30T00:00:00"/>
    <s v="00"/>
    <m/>
    <x v="7"/>
    <x v="7"/>
    <n v="11.15"/>
    <s v="Nontaxable"/>
    <s v="Calculated"/>
    <n v="0"/>
    <s v="N"/>
    <n v="3170.34"/>
  </r>
  <r>
    <m/>
    <m/>
    <m/>
    <m/>
    <m/>
    <m/>
    <d v="2026-09-30T00:00:00"/>
    <s v="10"/>
    <s v="U"/>
    <x v="8"/>
    <x v="8"/>
    <n v="72.5"/>
    <s v="Before-Tax"/>
    <s v="Calculated"/>
    <n v="0"/>
    <s v="N"/>
    <n v="3170.34"/>
  </r>
  <r>
    <m/>
    <m/>
    <m/>
    <m/>
    <m/>
    <m/>
    <d v="2026-09-30T00:00:00"/>
    <s v="7Z"/>
    <s v="PER3IF"/>
    <x v="28"/>
    <x v="28"/>
    <n v="237.78"/>
    <s v="Before-Tax"/>
    <s v="Calculated"/>
    <n v="0"/>
    <s v="N"/>
    <n v="3170.34"/>
  </r>
  <r>
    <m/>
    <m/>
    <m/>
    <m/>
    <m/>
    <m/>
    <d v="2026-09-30T00:00:00"/>
    <s v="7Z"/>
    <s v="PER3IF"/>
    <x v="28"/>
    <x v="28"/>
    <n v="176.9"/>
    <s v="Nontaxable"/>
    <s v="Calculated"/>
    <n v="0"/>
    <s v="N"/>
    <n v="3170.34"/>
  </r>
  <r>
    <m/>
    <m/>
    <m/>
    <m/>
    <m/>
    <m/>
    <d v="2026-09-30T00:00:00"/>
    <s v="00"/>
    <m/>
    <x v="3"/>
    <x v="3"/>
    <n v="4.09"/>
    <s v="After-Tax"/>
    <s v="Calculated"/>
    <n v="0"/>
    <s v="N"/>
    <n v="1548.67"/>
  </r>
  <r>
    <m/>
    <m/>
    <m/>
    <m/>
    <m/>
    <m/>
    <d v="2026-09-30T00:00:00"/>
    <s v="00"/>
    <m/>
    <x v="0"/>
    <x v="0"/>
    <n v="8.41"/>
    <s v="After-Tax"/>
    <s v="Calculated"/>
    <n v="0"/>
    <s v="N"/>
    <n v="1548.67"/>
  </r>
  <r>
    <m/>
    <m/>
    <m/>
    <m/>
    <m/>
    <m/>
    <d v="2026-09-30T00:00:00"/>
    <s v="00"/>
    <m/>
    <x v="2"/>
    <x v="2"/>
    <n v="11.15"/>
    <s v="After-Tax"/>
    <s v="Calculated"/>
    <n v="0"/>
    <s v="N"/>
    <n v="1548.67"/>
  </r>
  <r>
    <m/>
    <m/>
    <m/>
    <m/>
    <m/>
    <m/>
    <d v="2026-09-30T00:00:00"/>
    <s v="00"/>
    <m/>
    <x v="17"/>
    <x v="17"/>
    <n v="30.61"/>
    <s v="After-Tax"/>
    <s v="Calculated"/>
    <n v="0"/>
    <s v="N"/>
    <n v="1548.67"/>
  </r>
  <r>
    <m/>
    <m/>
    <m/>
    <m/>
    <m/>
    <m/>
    <d v="2026-09-30T00:00:00"/>
    <s v="00"/>
    <m/>
    <x v="5"/>
    <x v="5"/>
    <n v="16.54"/>
    <s v="Nontaxable"/>
    <s v="Calculated"/>
    <n v="0"/>
    <s v="N"/>
    <n v="1548.67"/>
  </r>
  <r>
    <m/>
    <m/>
    <m/>
    <m/>
    <m/>
    <m/>
    <d v="2026-09-30T00:00:00"/>
    <s v="00"/>
    <m/>
    <x v="6"/>
    <x v="6"/>
    <n v="5"/>
    <s v="Nontaxable"/>
    <s v="Calculated"/>
    <n v="0"/>
    <s v="N"/>
    <n v="1548.67"/>
  </r>
  <r>
    <m/>
    <m/>
    <m/>
    <m/>
    <m/>
    <m/>
    <d v="2026-09-30T00:00:00"/>
    <s v="00"/>
    <m/>
    <x v="7"/>
    <x v="7"/>
    <n v="11.15"/>
    <s v="Nontaxable"/>
    <s v="Calculated"/>
    <n v="0"/>
    <s v="N"/>
    <n v="1548.67"/>
  </r>
  <r>
    <m/>
    <m/>
    <m/>
    <m/>
    <m/>
    <m/>
    <d v="2026-09-30T00:00:00"/>
    <s v="10"/>
    <s v="U3"/>
    <x v="19"/>
    <x v="19"/>
    <n v="41"/>
    <s v="Before-Tax"/>
    <s v="Calculated"/>
    <n v="0"/>
    <s v="N"/>
    <n v="1548.67"/>
  </r>
  <r>
    <m/>
    <m/>
    <m/>
    <m/>
    <m/>
    <m/>
    <d v="2026-09-30T00:00:00"/>
    <s v="49"/>
    <s v="SAV02"/>
    <x v="11"/>
    <x v="11"/>
    <n v="46.46"/>
    <s v="Before-Tax"/>
    <s v="Calculated"/>
    <n v="0"/>
    <s v="N"/>
    <n v="1548.67"/>
  </r>
  <r>
    <m/>
    <m/>
    <m/>
    <m/>
    <m/>
    <m/>
    <d v="2026-09-30T00:00:00"/>
    <s v="7Z"/>
    <s v="PER2"/>
    <x v="15"/>
    <x v="15"/>
    <n v="83.32"/>
    <s v="Before-Tax"/>
    <s v="Calculated"/>
    <n v="0"/>
    <s v="N"/>
    <n v="1548.67"/>
  </r>
  <r>
    <m/>
    <m/>
    <m/>
    <m/>
    <m/>
    <m/>
    <d v="2026-09-30T00:00:00"/>
    <s v="7Z"/>
    <s v="PER2"/>
    <x v="15"/>
    <x v="15"/>
    <n v="86.42"/>
    <s v="Nontaxable"/>
    <s v="Calculated"/>
    <n v="0"/>
    <s v="N"/>
    <n v="1548.67"/>
  </r>
  <r>
    <m/>
    <m/>
    <m/>
    <m/>
    <m/>
    <m/>
    <d v="2026-09-30T00:00:00"/>
    <s v="00"/>
    <m/>
    <x v="2"/>
    <x v="2"/>
    <n v="11.15"/>
    <s v="After-Tax"/>
    <s v="Calculated"/>
    <n v="0"/>
    <s v="N"/>
    <n v="6571.98"/>
  </r>
  <r>
    <m/>
    <m/>
    <m/>
    <m/>
    <m/>
    <m/>
    <d v="2026-09-30T00:00:00"/>
    <s v="00"/>
    <m/>
    <x v="3"/>
    <x v="3"/>
    <n v="17.350000000000001"/>
    <s v="After-Tax"/>
    <s v="Calculated"/>
    <n v="0"/>
    <s v="N"/>
    <n v="6571.98"/>
  </r>
  <r>
    <m/>
    <m/>
    <m/>
    <m/>
    <m/>
    <m/>
    <d v="2026-09-30T00:00:00"/>
    <s v="00"/>
    <m/>
    <x v="0"/>
    <x v="0"/>
    <n v="35.69"/>
    <s v="After-Tax"/>
    <s v="Calculated"/>
    <n v="0"/>
    <s v="N"/>
    <n v="6571.98"/>
  </r>
  <r>
    <m/>
    <m/>
    <m/>
    <m/>
    <m/>
    <m/>
    <d v="2026-09-30T00:00:00"/>
    <s v="00"/>
    <m/>
    <x v="1"/>
    <x v="1"/>
    <n v="60.67"/>
    <s v="After-Tax"/>
    <s v="Calculated"/>
    <n v="0"/>
    <s v="N"/>
    <n v="6571.98"/>
  </r>
  <r>
    <m/>
    <m/>
    <m/>
    <m/>
    <m/>
    <m/>
    <d v="2026-09-30T00:00:00"/>
    <s v="00"/>
    <m/>
    <x v="35"/>
    <x v="35"/>
    <n v="18.75"/>
    <s v="After-Tax"/>
    <s v="Calculated"/>
    <n v="0"/>
    <s v="N"/>
    <n v="6571.98"/>
  </r>
  <r>
    <m/>
    <m/>
    <m/>
    <m/>
    <m/>
    <m/>
    <d v="2026-09-30T00:00:00"/>
    <s v="00"/>
    <m/>
    <x v="6"/>
    <x v="6"/>
    <n v="21.23"/>
    <s v="Nontaxable"/>
    <s v="Calculated"/>
    <n v="0"/>
    <s v="N"/>
    <n v="6571.98"/>
  </r>
  <r>
    <m/>
    <m/>
    <m/>
    <m/>
    <m/>
    <m/>
    <d v="2026-09-30T00:00:00"/>
    <s v="00"/>
    <m/>
    <x v="5"/>
    <x v="5"/>
    <n v="16.54"/>
    <s v="Nontaxable"/>
    <s v="Calculated"/>
    <n v="0"/>
    <s v="N"/>
    <n v="6571.98"/>
  </r>
  <r>
    <m/>
    <m/>
    <m/>
    <m/>
    <m/>
    <m/>
    <d v="2026-09-30T00:00:00"/>
    <s v="00"/>
    <m/>
    <x v="4"/>
    <x v="4"/>
    <n v="8.5399999999999991"/>
    <s v="Nontaxable"/>
    <s v="Calculated"/>
    <n v="0"/>
    <s v="N"/>
    <n v="6571.98"/>
  </r>
  <r>
    <m/>
    <m/>
    <m/>
    <m/>
    <m/>
    <m/>
    <d v="2026-09-30T00:00:00"/>
    <s v="00"/>
    <m/>
    <x v="7"/>
    <x v="7"/>
    <n v="11.15"/>
    <s v="Nontaxable"/>
    <s v="Calculated"/>
    <n v="0"/>
    <s v="N"/>
    <n v="6571.98"/>
  </r>
  <r>
    <m/>
    <m/>
    <m/>
    <m/>
    <m/>
    <m/>
    <d v="2026-09-30T00:00:00"/>
    <s v="10"/>
    <s v="U"/>
    <x v="8"/>
    <x v="8"/>
    <n v="199.5"/>
    <s v="Before-Tax"/>
    <s v="Calculated"/>
    <n v="0"/>
    <s v="N"/>
    <n v="6571.98"/>
  </r>
  <r>
    <m/>
    <m/>
    <m/>
    <m/>
    <m/>
    <m/>
    <d v="2026-09-30T00:00:00"/>
    <s v="31"/>
    <s v="OLTD03"/>
    <x v="9"/>
    <x v="9"/>
    <n v="27.39"/>
    <s v="After-Tax"/>
    <s v="Calculated"/>
    <n v="0"/>
    <s v="N"/>
    <n v="6571.98"/>
  </r>
  <r>
    <m/>
    <m/>
    <m/>
    <m/>
    <m/>
    <m/>
    <d v="2026-09-30T00:00:00"/>
    <s v="46"/>
    <s v="SAV01"/>
    <x v="23"/>
    <x v="23"/>
    <n v="500"/>
    <s v="After-Tax"/>
    <s v="Calculated"/>
    <n v="0"/>
    <s v="N"/>
    <n v="6571.98"/>
  </r>
  <r>
    <m/>
    <m/>
    <m/>
    <m/>
    <m/>
    <m/>
    <d v="2026-09-30T00:00:00"/>
    <s v="46"/>
    <s v="SAV01"/>
    <x v="23"/>
    <x v="23"/>
    <n v="500"/>
    <s v="Before-Tax"/>
    <s v="Calculated"/>
    <n v="0"/>
    <s v="N"/>
    <n v="6571.98"/>
  </r>
  <r>
    <m/>
    <m/>
    <m/>
    <m/>
    <m/>
    <m/>
    <d v="2026-09-30T00:00:00"/>
    <s v="49"/>
    <s v="SAV02"/>
    <x v="11"/>
    <x v="11"/>
    <n v="250"/>
    <s v="Before-Tax"/>
    <s v="Calculated"/>
    <n v="0"/>
    <s v="N"/>
    <n v="6571.98"/>
  </r>
  <r>
    <m/>
    <m/>
    <m/>
    <m/>
    <m/>
    <m/>
    <d v="2026-09-30T00:00:00"/>
    <s v="7X"/>
    <s v="SBRP3"/>
    <x v="10"/>
    <x v="10"/>
    <n v="657.2"/>
    <s v="Before-Tax"/>
    <s v="Calculated"/>
    <n v="0"/>
    <s v="N"/>
    <n v="6571.98"/>
  </r>
  <r>
    <m/>
    <m/>
    <m/>
    <m/>
    <m/>
    <m/>
    <d v="2026-09-30T00:00:00"/>
    <s v="7X"/>
    <s v="SBRP3"/>
    <x v="10"/>
    <x v="10"/>
    <n v="657.2"/>
    <s v="Nontaxable"/>
    <s v="Calculated"/>
    <n v="0"/>
    <s v="N"/>
    <n v="6571.98"/>
  </r>
  <r>
    <m/>
    <m/>
    <m/>
    <m/>
    <m/>
    <m/>
    <d v="2026-09-30T00:00:00"/>
    <s v="00"/>
    <m/>
    <x v="3"/>
    <x v="3"/>
    <n v="5.62"/>
    <s v="After-Tax"/>
    <s v="Calculated"/>
    <n v="0"/>
    <s v="N"/>
    <n v="2129.17"/>
  </r>
  <r>
    <m/>
    <m/>
    <m/>
    <m/>
    <m/>
    <m/>
    <d v="2026-09-30T00:00:00"/>
    <s v="00"/>
    <m/>
    <x v="0"/>
    <x v="0"/>
    <n v="11.56"/>
    <s v="After-Tax"/>
    <s v="Calculated"/>
    <n v="0"/>
    <s v="N"/>
    <n v="2129.17"/>
  </r>
  <r>
    <m/>
    <m/>
    <m/>
    <m/>
    <m/>
    <m/>
    <d v="2026-09-30T00:00:00"/>
    <s v="00"/>
    <m/>
    <x v="2"/>
    <x v="2"/>
    <n v="11.15"/>
    <s v="After-Tax"/>
    <s v="Calculated"/>
    <n v="0"/>
    <s v="N"/>
    <n v="2129.17"/>
  </r>
  <r>
    <m/>
    <m/>
    <m/>
    <m/>
    <m/>
    <m/>
    <d v="2026-09-30T00:00:00"/>
    <s v="00"/>
    <m/>
    <x v="6"/>
    <x v="6"/>
    <n v="6.88"/>
    <s v="Nontaxable"/>
    <s v="Calculated"/>
    <n v="0"/>
    <s v="N"/>
    <n v="2129.17"/>
  </r>
  <r>
    <m/>
    <m/>
    <m/>
    <m/>
    <m/>
    <m/>
    <d v="2026-09-30T00:00:00"/>
    <s v="00"/>
    <m/>
    <x v="7"/>
    <x v="7"/>
    <n v="11.15"/>
    <s v="Nontaxable"/>
    <s v="Calculated"/>
    <n v="0"/>
    <s v="N"/>
    <n v="2129.17"/>
  </r>
  <r>
    <m/>
    <m/>
    <m/>
    <m/>
    <m/>
    <m/>
    <d v="2026-09-30T00:00:00"/>
    <s v="00"/>
    <m/>
    <x v="5"/>
    <x v="5"/>
    <n v="16.54"/>
    <s v="Nontaxable"/>
    <s v="Calculated"/>
    <n v="0"/>
    <s v="N"/>
    <n v="2129.17"/>
  </r>
  <r>
    <m/>
    <m/>
    <m/>
    <m/>
    <m/>
    <m/>
    <d v="2026-09-30T00:00:00"/>
    <s v="10"/>
    <s v="U"/>
    <x v="8"/>
    <x v="8"/>
    <n v="145"/>
    <s v="Before-Tax"/>
    <s v="Calculated"/>
    <n v="0"/>
    <s v="N"/>
    <n v="2129.17"/>
  </r>
  <r>
    <m/>
    <m/>
    <m/>
    <m/>
    <m/>
    <m/>
    <d v="2026-09-30T00:00:00"/>
    <s v="31"/>
    <s v="OLTD11"/>
    <x v="9"/>
    <x v="9"/>
    <n v="8.31"/>
    <s v="After-Tax"/>
    <s v="Calculated"/>
    <n v="0"/>
    <s v="N"/>
    <n v="2129.17"/>
  </r>
  <r>
    <m/>
    <m/>
    <m/>
    <m/>
    <m/>
    <m/>
    <d v="2026-09-30T00:00:00"/>
    <s v="49"/>
    <s v="SAV02"/>
    <x v="11"/>
    <x v="11"/>
    <n v="50"/>
    <s v="Before-Tax"/>
    <s v="Calculated"/>
    <n v="0"/>
    <s v="N"/>
    <n v="2129.17"/>
  </r>
  <r>
    <m/>
    <m/>
    <m/>
    <m/>
    <m/>
    <m/>
    <d v="2026-09-30T00:00:00"/>
    <s v="7Z"/>
    <s v="PER2"/>
    <x v="15"/>
    <x v="15"/>
    <n v="114.55"/>
    <s v="Before-Tax"/>
    <s v="Calculated"/>
    <n v="0"/>
    <s v="N"/>
    <n v="2129.17"/>
  </r>
  <r>
    <m/>
    <m/>
    <m/>
    <m/>
    <m/>
    <m/>
    <d v="2026-09-30T00:00:00"/>
    <s v="7Z"/>
    <s v="PER2"/>
    <x v="15"/>
    <x v="15"/>
    <n v="118.81"/>
    <s v="Nontaxable"/>
    <s v="Calculated"/>
    <n v="0"/>
    <s v="N"/>
    <n v="2129.17"/>
  </r>
  <r>
    <m/>
    <m/>
    <m/>
    <m/>
    <m/>
    <m/>
    <d v="2026-09-30T00:00:00"/>
    <s v="00"/>
    <m/>
    <x v="13"/>
    <x v="13"/>
    <n v="8.3699999999999992"/>
    <s v="After-Tax"/>
    <s v="Calculated"/>
    <n v="0"/>
    <s v="N"/>
    <n v="2129.17"/>
  </r>
  <r>
    <m/>
    <m/>
    <m/>
    <m/>
    <m/>
    <m/>
    <d v="2026-09-30T00:00:00"/>
    <s v="00"/>
    <m/>
    <x v="3"/>
    <x v="3"/>
    <n v="5.62"/>
    <s v="After-Tax"/>
    <s v="Calculated"/>
    <n v="0"/>
    <s v="N"/>
    <n v="2129.17"/>
  </r>
  <r>
    <m/>
    <m/>
    <m/>
    <m/>
    <m/>
    <m/>
    <d v="2026-09-30T00:00:00"/>
    <s v="00"/>
    <m/>
    <x v="0"/>
    <x v="0"/>
    <n v="11.56"/>
    <s v="After-Tax"/>
    <s v="Calculated"/>
    <n v="0"/>
    <s v="N"/>
    <n v="2129.17"/>
  </r>
  <r>
    <m/>
    <m/>
    <m/>
    <m/>
    <m/>
    <m/>
    <d v="2026-09-30T00:00:00"/>
    <s v="00"/>
    <m/>
    <x v="2"/>
    <x v="2"/>
    <n v="11.15"/>
    <s v="After-Tax"/>
    <s v="Calculated"/>
    <n v="0"/>
    <s v="N"/>
    <n v="2129.17"/>
  </r>
  <r>
    <m/>
    <m/>
    <m/>
    <m/>
    <m/>
    <m/>
    <d v="2026-09-30T00:00:00"/>
    <s v="00"/>
    <m/>
    <x v="6"/>
    <x v="6"/>
    <n v="6.88"/>
    <s v="Nontaxable"/>
    <s v="Calculated"/>
    <n v="0"/>
    <s v="N"/>
    <n v="2129.17"/>
  </r>
  <r>
    <m/>
    <m/>
    <m/>
    <m/>
    <m/>
    <m/>
    <d v="2026-09-30T00:00:00"/>
    <s v="00"/>
    <m/>
    <x v="7"/>
    <x v="7"/>
    <n v="11.15"/>
    <s v="Nontaxable"/>
    <s v="Calculated"/>
    <n v="0"/>
    <s v="N"/>
    <n v="2129.17"/>
  </r>
  <r>
    <m/>
    <m/>
    <m/>
    <m/>
    <m/>
    <m/>
    <d v="2026-09-30T00:00:00"/>
    <s v="00"/>
    <m/>
    <x v="5"/>
    <x v="5"/>
    <n v="16.54"/>
    <s v="Nontaxable"/>
    <s v="Calculated"/>
    <n v="0"/>
    <s v="N"/>
    <n v="2129.17"/>
  </r>
  <r>
    <m/>
    <m/>
    <m/>
    <m/>
    <m/>
    <m/>
    <d v="2026-09-30T00:00:00"/>
    <s v="10"/>
    <s v="U"/>
    <x v="8"/>
    <x v="8"/>
    <n v="127"/>
    <s v="Before-Tax"/>
    <s v="Calculated"/>
    <n v="0"/>
    <s v="N"/>
    <n v="2129.17"/>
  </r>
  <r>
    <m/>
    <m/>
    <m/>
    <m/>
    <m/>
    <m/>
    <d v="2026-09-30T00:00:00"/>
    <s v="31"/>
    <s v="OLTD11"/>
    <x v="9"/>
    <x v="9"/>
    <n v="8.31"/>
    <s v="After-Tax"/>
    <s v="Calculated"/>
    <n v="0"/>
    <s v="N"/>
    <n v="2129.17"/>
  </r>
  <r>
    <m/>
    <m/>
    <m/>
    <m/>
    <m/>
    <m/>
    <d v="2026-09-30T00:00:00"/>
    <s v="49"/>
    <s v="SAV02"/>
    <x v="11"/>
    <x v="11"/>
    <n v="63.88"/>
    <s v="Before-Tax"/>
    <s v="Calculated"/>
    <n v="0"/>
    <s v="N"/>
    <n v="2129.17"/>
  </r>
  <r>
    <m/>
    <m/>
    <m/>
    <m/>
    <m/>
    <m/>
    <d v="2026-09-30T00:00:00"/>
    <s v="7Z"/>
    <s v="PER2"/>
    <x v="15"/>
    <x v="15"/>
    <n v="114.55"/>
    <s v="Before-Tax"/>
    <s v="Calculated"/>
    <n v="0"/>
    <s v="N"/>
    <n v="2129.17"/>
  </r>
  <r>
    <m/>
    <m/>
    <m/>
    <m/>
    <m/>
    <m/>
    <d v="2026-09-30T00:00:00"/>
    <s v="7Z"/>
    <s v="PER2"/>
    <x v="15"/>
    <x v="15"/>
    <n v="118.81"/>
    <s v="Nontaxable"/>
    <s v="Calculated"/>
    <n v="0"/>
    <s v="N"/>
    <n v="2129.17"/>
  </r>
  <r>
    <m/>
    <m/>
    <m/>
    <m/>
    <m/>
    <m/>
    <d v="2026-09-30T00:00:00"/>
    <s v="00"/>
    <m/>
    <x v="2"/>
    <x v="2"/>
    <n v="0"/>
    <s v="After-Tax"/>
    <s v="Calculated"/>
    <n v="0"/>
    <s v="N"/>
    <n v="0"/>
  </r>
  <r>
    <m/>
    <m/>
    <m/>
    <m/>
    <m/>
    <m/>
    <d v="2026-09-30T00:00:00"/>
    <s v="00"/>
    <m/>
    <x v="20"/>
    <x v="20"/>
    <n v="0"/>
    <s v="Before-Tax"/>
    <s v="Calculated"/>
    <n v="0"/>
    <s v="N"/>
    <n v="0"/>
  </r>
  <r>
    <m/>
    <m/>
    <m/>
    <m/>
    <m/>
    <m/>
    <d v="2026-09-30T00:00:00"/>
    <s v="00"/>
    <m/>
    <x v="5"/>
    <x v="5"/>
    <n v="16.54"/>
    <s v="Nontaxable"/>
    <s v="Calculated"/>
    <n v="0"/>
    <s v="N"/>
    <n v="0"/>
  </r>
  <r>
    <m/>
    <m/>
    <m/>
    <m/>
    <m/>
    <m/>
    <d v="2026-09-30T00:00:00"/>
    <s v="00"/>
    <m/>
    <x v="7"/>
    <x v="7"/>
    <n v="11.15"/>
    <s v="Nontaxable"/>
    <s v="Calculated"/>
    <n v="0"/>
    <s v="N"/>
    <n v="0"/>
  </r>
  <r>
    <m/>
    <m/>
    <m/>
    <m/>
    <m/>
    <m/>
    <d v="2026-09-30T00:00:00"/>
    <s v="00"/>
    <m/>
    <x v="0"/>
    <x v="0"/>
    <n v="6.36"/>
    <s v="After-Tax"/>
    <s v="Calculated"/>
    <n v="0"/>
    <s v="N"/>
    <n v="1170.83"/>
  </r>
  <r>
    <m/>
    <m/>
    <m/>
    <m/>
    <m/>
    <m/>
    <d v="2026-09-30T00:00:00"/>
    <s v="00"/>
    <m/>
    <x v="2"/>
    <x v="2"/>
    <n v="2.9"/>
    <s v="After-Tax"/>
    <s v="Calculated"/>
    <n v="0"/>
    <s v="N"/>
    <n v="1170.83"/>
  </r>
  <r>
    <m/>
    <m/>
    <m/>
    <m/>
    <m/>
    <m/>
    <d v="2026-09-30T00:00:00"/>
    <s v="00"/>
    <m/>
    <x v="3"/>
    <x v="3"/>
    <n v="3.09"/>
    <s v="After-Tax"/>
    <s v="Calculated"/>
    <n v="0"/>
    <s v="N"/>
    <n v="1170.83"/>
  </r>
  <r>
    <m/>
    <m/>
    <m/>
    <m/>
    <m/>
    <m/>
    <d v="2026-09-30T00:00:00"/>
    <s v="00"/>
    <m/>
    <x v="7"/>
    <x v="7"/>
    <n v="2.9"/>
    <s v="Nontaxable"/>
    <s v="Calculated"/>
    <n v="0"/>
    <s v="N"/>
    <n v="1170.83"/>
  </r>
  <r>
    <m/>
    <m/>
    <m/>
    <m/>
    <m/>
    <m/>
    <d v="2026-09-30T00:00:00"/>
    <s v="00"/>
    <m/>
    <x v="5"/>
    <x v="5"/>
    <n v="4.3"/>
    <s v="Nontaxable"/>
    <s v="Calculated"/>
    <n v="0"/>
    <s v="N"/>
    <n v="1170.83"/>
  </r>
  <r>
    <m/>
    <m/>
    <m/>
    <m/>
    <m/>
    <m/>
    <d v="2026-09-30T00:00:00"/>
    <s v="00"/>
    <m/>
    <x v="6"/>
    <x v="6"/>
    <n v="3.78"/>
    <s v="Nontaxable"/>
    <s v="Calculated"/>
    <n v="0"/>
    <s v="N"/>
    <n v="1170.83"/>
  </r>
  <r>
    <m/>
    <m/>
    <m/>
    <m/>
    <m/>
    <m/>
    <d v="2026-09-30T00:00:00"/>
    <s v="7Y"/>
    <s v="TRS3IC"/>
    <x v="30"/>
    <x v="30"/>
    <n v="70.25"/>
    <s v="Before-Tax"/>
    <s v="Calculated"/>
    <n v="0"/>
    <s v="N"/>
    <n v="1170.83"/>
  </r>
  <r>
    <m/>
    <m/>
    <m/>
    <m/>
    <m/>
    <m/>
    <d v="2026-09-30T00:00:00"/>
    <s v="7Y"/>
    <s v="TRS3IC"/>
    <x v="30"/>
    <x v="30"/>
    <n v="90.62"/>
    <s v="Nontaxable"/>
    <s v="Calculated"/>
    <n v="0"/>
    <s v="N"/>
    <n v="1170.83"/>
  </r>
  <r>
    <m/>
    <m/>
    <m/>
    <m/>
    <m/>
    <m/>
    <d v="2026-09-30T00:00:00"/>
    <s v="00"/>
    <m/>
    <x v="13"/>
    <x v="13"/>
    <n v="21.6"/>
    <s v="After-Tax"/>
    <s v="Calculated"/>
    <n v="0"/>
    <s v="N"/>
    <n v="3691.77"/>
  </r>
  <r>
    <m/>
    <m/>
    <m/>
    <m/>
    <m/>
    <m/>
    <d v="2026-09-30T00:00:00"/>
    <s v="00"/>
    <m/>
    <x v="3"/>
    <x v="3"/>
    <n v="9.75"/>
    <s v="After-Tax"/>
    <s v="Calculated"/>
    <n v="0"/>
    <s v="N"/>
    <n v="3691.77"/>
  </r>
  <r>
    <m/>
    <m/>
    <m/>
    <m/>
    <m/>
    <m/>
    <d v="2026-09-30T00:00:00"/>
    <s v="00"/>
    <m/>
    <x v="0"/>
    <x v="0"/>
    <n v="20.05"/>
    <s v="After-Tax"/>
    <s v="Calculated"/>
    <n v="0"/>
    <s v="N"/>
    <n v="3691.77"/>
  </r>
  <r>
    <m/>
    <m/>
    <m/>
    <m/>
    <m/>
    <m/>
    <d v="2026-09-30T00:00:00"/>
    <s v="00"/>
    <m/>
    <x v="31"/>
    <x v="31"/>
    <n v="55.38"/>
    <s v="After-Tax"/>
    <s v="Calculated"/>
    <n v="0"/>
    <s v="N"/>
    <n v="3691.77"/>
  </r>
  <r>
    <m/>
    <m/>
    <m/>
    <m/>
    <m/>
    <m/>
    <d v="2026-09-30T00:00:00"/>
    <s v="00"/>
    <m/>
    <x v="2"/>
    <x v="2"/>
    <n v="11.15"/>
    <s v="After-Tax"/>
    <s v="Calculated"/>
    <n v="0"/>
    <s v="N"/>
    <n v="3691.77"/>
  </r>
  <r>
    <m/>
    <m/>
    <m/>
    <m/>
    <m/>
    <m/>
    <d v="2026-09-30T00:00:00"/>
    <s v="00"/>
    <m/>
    <x v="20"/>
    <x v="20"/>
    <n v="88.67"/>
    <s v="Before-Tax"/>
    <s v="Calculated"/>
    <n v="0"/>
    <s v="N"/>
    <n v="3691.77"/>
  </r>
  <r>
    <m/>
    <m/>
    <m/>
    <m/>
    <m/>
    <m/>
    <d v="2026-09-30T00:00:00"/>
    <s v="00"/>
    <m/>
    <x v="6"/>
    <x v="6"/>
    <n v="11.92"/>
    <s v="Nontaxable"/>
    <s v="Calculated"/>
    <n v="0"/>
    <s v="N"/>
    <n v="3691.77"/>
  </r>
  <r>
    <m/>
    <m/>
    <m/>
    <m/>
    <m/>
    <m/>
    <d v="2026-09-30T00:00:00"/>
    <s v="00"/>
    <m/>
    <x v="7"/>
    <x v="7"/>
    <n v="11.15"/>
    <s v="Nontaxable"/>
    <s v="Calculated"/>
    <n v="0"/>
    <s v="N"/>
    <n v="3691.77"/>
  </r>
  <r>
    <m/>
    <m/>
    <m/>
    <m/>
    <m/>
    <m/>
    <d v="2026-09-30T00:00:00"/>
    <s v="00"/>
    <m/>
    <x v="5"/>
    <x v="5"/>
    <n v="16.54"/>
    <s v="Nontaxable"/>
    <s v="Calculated"/>
    <n v="0"/>
    <s v="N"/>
    <n v="3691.77"/>
  </r>
  <r>
    <m/>
    <m/>
    <m/>
    <m/>
    <m/>
    <m/>
    <d v="2026-09-30T00:00:00"/>
    <s v="10"/>
    <s v="CV"/>
    <x v="37"/>
    <x v="37"/>
    <n v="75"/>
    <s v="Before-Tax"/>
    <s v="Calculated"/>
    <n v="0"/>
    <s v="N"/>
    <n v="3691.77"/>
  </r>
  <r>
    <m/>
    <m/>
    <m/>
    <m/>
    <m/>
    <m/>
    <d v="2026-09-30T00:00:00"/>
    <s v="31"/>
    <s v="OLTD11"/>
    <x v="9"/>
    <x v="9"/>
    <n v="13.92"/>
    <s v="After-Tax"/>
    <s v="Calculated"/>
    <n v="0"/>
    <s v="N"/>
    <n v="3691.77"/>
  </r>
  <r>
    <m/>
    <m/>
    <m/>
    <m/>
    <m/>
    <m/>
    <d v="2026-09-30T00:00:00"/>
    <s v="49"/>
    <s v="SAV02"/>
    <x v="11"/>
    <x v="11"/>
    <n v="250"/>
    <s v="After-Tax"/>
    <s v="Calculated"/>
    <n v="0"/>
    <s v="N"/>
    <n v="3691.77"/>
  </r>
  <r>
    <m/>
    <m/>
    <m/>
    <m/>
    <m/>
    <m/>
    <d v="2026-09-30T00:00:00"/>
    <s v="49"/>
    <s v="SAV02"/>
    <x v="11"/>
    <x v="11"/>
    <n v="850"/>
    <s v="Before-Tax"/>
    <s v="Calculated"/>
    <n v="0"/>
    <s v="N"/>
    <n v="3691.77"/>
  </r>
  <r>
    <m/>
    <m/>
    <m/>
    <m/>
    <m/>
    <m/>
    <d v="2026-09-30T00:00:00"/>
    <s v="7Z"/>
    <s v="PER2"/>
    <x v="15"/>
    <x v="15"/>
    <n v="198.62"/>
    <s v="Before-Tax"/>
    <s v="Calculated"/>
    <n v="0"/>
    <s v="N"/>
    <n v="3691.77"/>
  </r>
  <r>
    <m/>
    <m/>
    <m/>
    <m/>
    <m/>
    <m/>
    <d v="2026-09-30T00:00:00"/>
    <s v="7Z"/>
    <s v="PER2"/>
    <x v="15"/>
    <x v="15"/>
    <n v="206"/>
    <s v="Nontaxable"/>
    <s v="Calculated"/>
    <n v="0"/>
    <s v="N"/>
    <n v="3691.77"/>
  </r>
  <r>
    <m/>
    <m/>
    <m/>
    <m/>
    <m/>
    <m/>
    <d v="2026-09-30T00:00:00"/>
    <s v="00"/>
    <m/>
    <x v="3"/>
    <x v="3"/>
    <n v="5.12"/>
    <s v="After-Tax"/>
    <s v="Calculated"/>
    <n v="0"/>
    <s v="N"/>
    <n v="1939.92"/>
  </r>
  <r>
    <m/>
    <m/>
    <m/>
    <m/>
    <m/>
    <m/>
    <d v="2026-09-30T00:00:00"/>
    <s v="00"/>
    <m/>
    <x v="0"/>
    <x v="0"/>
    <n v="10.53"/>
    <s v="After-Tax"/>
    <s v="Calculated"/>
    <n v="0"/>
    <s v="N"/>
    <n v="1939.92"/>
  </r>
  <r>
    <m/>
    <m/>
    <m/>
    <m/>
    <m/>
    <m/>
    <d v="2026-09-30T00:00:00"/>
    <s v="00"/>
    <m/>
    <x v="6"/>
    <x v="6"/>
    <n v="6.27"/>
    <s v="Nontaxable"/>
    <s v="Calculated"/>
    <n v="0"/>
    <s v="N"/>
    <n v="1939.92"/>
  </r>
  <r>
    <m/>
    <m/>
    <m/>
    <m/>
    <m/>
    <m/>
    <d v="2026-09-30T00:00:00"/>
    <s v="10"/>
    <s v="UH"/>
    <x v="25"/>
    <x v="25"/>
    <n v="144.13999999999999"/>
    <s v="Before-Tax"/>
    <s v="Calculated"/>
    <n v="0"/>
    <s v="N"/>
    <n v="1939.92"/>
  </r>
  <r>
    <m/>
    <m/>
    <m/>
    <m/>
    <m/>
    <m/>
    <d v="2026-09-30T00:00:00"/>
    <s v="31"/>
    <s v="OLTD11"/>
    <x v="9"/>
    <x v="9"/>
    <n v="44.82"/>
    <s v="After-Tax"/>
    <s v="Calculated"/>
    <n v="0"/>
    <s v="N"/>
    <n v="1939.92"/>
  </r>
  <r>
    <m/>
    <m/>
    <m/>
    <m/>
    <m/>
    <m/>
    <d v="2026-09-30T00:00:00"/>
    <s v="7Z"/>
    <s v="PER2"/>
    <x v="15"/>
    <x v="15"/>
    <n v="104.37"/>
    <s v="Before-Tax"/>
    <s v="Calculated"/>
    <n v="0"/>
    <s v="N"/>
    <n v="1939.92"/>
  </r>
  <r>
    <m/>
    <m/>
    <m/>
    <m/>
    <m/>
    <m/>
    <d v="2026-09-30T00:00:00"/>
    <s v="7Z"/>
    <s v="PER2"/>
    <x v="15"/>
    <x v="15"/>
    <n v="108.25"/>
    <s v="Nontaxable"/>
    <s v="Calculated"/>
    <n v="0"/>
    <s v="N"/>
    <n v="1939.92"/>
  </r>
  <r>
    <m/>
    <m/>
    <m/>
    <m/>
    <m/>
    <m/>
    <d v="2026-09-30T00:00:00"/>
    <s v="00"/>
    <m/>
    <x v="3"/>
    <x v="3"/>
    <n v="0.68"/>
    <s v="After-Tax"/>
    <s v="Calculated"/>
    <n v="0"/>
    <s v="N"/>
    <n v="256.95"/>
  </r>
  <r>
    <m/>
    <m/>
    <m/>
    <m/>
    <m/>
    <m/>
    <d v="2026-09-30T00:00:00"/>
    <s v="00"/>
    <m/>
    <x v="0"/>
    <x v="0"/>
    <n v="1.4"/>
    <s v="After-Tax"/>
    <s v="Calculated"/>
    <n v="0"/>
    <s v="N"/>
    <n v="256.95"/>
  </r>
  <r>
    <m/>
    <m/>
    <m/>
    <m/>
    <m/>
    <m/>
    <d v="2026-09-30T00:00:00"/>
    <s v="00"/>
    <m/>
    <x v="2"/>
    <x v="2"/>
    <n v="2.09"/>
    <s v="After-Tax"/>
    <s v="Calculated"/>
    <n v="0"/>
    <s v="N"/>
    <n v="256.95"/>
  </r>
  <r>
    <m/>
    <m/>
    <m/>
    <m/>
    <m/>
    <m/>
    <d v="2026-09-30T00:00:00"/>
    <s v="00"/>
    <m/>
    <x v="7"/>
    <x v="7"/>
    <n v="2.09"/>
    <s v="Nontaxable"/>
    <s v="Calculated"/>
    <n v="0"/>
    <s v="N"/>
    <n v="256.95"/>
  </r>
  <r>
    <m/>
    <m/>
    <m/>
    <m/>
    <m/>
    <m/>
    <d v="2026-09-30T00:00:00"/>
    <s v="00"/>
    <m/>
    <x v="5"/>
    <x v="5"/>
    <n v="3.1"/>
    <s v="Nontaxable"/>
    <s v="Calculated"/>
    <n v="0"/>
    <s v="N"/>
    <n v="256.95"/>
  </r>
  <r>
    <m/>
    <m/>
    <m/>
    <m/>
    <m/>
    <m/>
    <d v="2026-09-30T00:00:00"/>
    <s v="00"/>
    <m/>
    <x v="6"/>
    <x v="6"/>
    <n v="0.83"/>
    <s v="Nontaxable"/>
    <s v="Calculated"/>
    <n v="0"/>
    <s v="N"/>
    <n v="256.95"/>
  </r>
  <r>
    <m/>
    <m/>
    <m/>
    <m/>
    <m/>
    <m/>
    <d v="2026-09-30T00:00:00"/>
    <s v="00"/>
    <m/>
    <x v="0"/>
    <x v="0"/>
    <n v="18.39"/>
    <s v="After-Tax"/>
    <s v="Calculated"/>
    <n v="0"/>
    <s v="N"/>
    <n v="3386.13"/>
  </r>
  <r>
    <m/>
    <m/>
    <m/>
    <m/>
    <m/>
    <m/>
    <d v="2026-09-30T00:00:00"/>
    <s v="00"/>
    <m/>
    <x v="2"/>
    <x v="2"/>
    <n v="11.15"/>
    <s v="After-Tax"/>
    <s v="Calculated"/>
    <n v="0"/>
    <s v="N"/>
    <n v="3386.13"/>
  </r>
  <r>
    <m/>
    <m/>
    <m/>
    <m/>
    <m/>
    <m/>
    <d v="2026-09-30T00:00:00"/>
    <s v="00"/>
    <m/>
    <x v="3"/>
    <x v="3"/>
    <n v="8.94"/>
    <s v="After-Tax"/>
    <s v="Calculated"/>
    <n v="0"/>
    <s v="N"/>
    <n v="3386.13"/>
  </r>
  <r>
    <m/>
    <m/>
    <m/>
    <m/>
    <m/>
    <m/>
    <d v="2026-09-30T00:00:00"/>
    <s v="00"/>
    <m/>
    <x v="5"/>
    <x v="5"/>
    <n v="16.54"/>
    <s v="Nontaxable"/>
    <s v="Calculated"/>
    <n v="0"/>
    <s v="N"/>
    <n v="3386.13"/>
  </r>
  <r>
    <m/>
    <m/>
    <m/>
    <m/>
    <m/>
    <m/>
    <d v="2026-09-30T00:00:00"/>
    <s v="00"/>
    <m/>
    <x v="6"/>
    <x v="6"/>
    <n v="10.94"/>
    <s v="Nontaxable"/>
    <s v="Calculated"/>
    <n v="0"/>
    <s v="N"/>
    <n v="3386.13"/>
  </r>
  <r>
    <m/>
    <m/>
    <m/>
    <m/>
    <m/>
    <m/>
    <d v="2026-09-30T00:00:00"/>
    <s v="00"/>
    <m/>
    <x v="7"/>
    <x v="7"/>
    <n v="11.15"/>
    <s v="Nontaxable"/>
    <s v="Calculated"/>
    <n v="0"/>
    <s v="N"/>
    <n v="3386.13"/>
  </r>
  <r>
    <m/>
    <m/>
    <m/>
    <m/>
    <m/>
    <m/>
    <d v="2026-09-30T00:00:00"/>
    <s v="10"/>
    <s v="U"/>
    <x v="8"/>
    <x v="8"/>
    <n v="72.5"/>
    <s v="Before-Tax"/>
    <s v="Calculated"/>
    <n v="0"/>
    <s v="N"/>
    <n v="3386.13"/>
  </r>
  <r>
    <m/>
    <m/>
    <m/>
    <m/>
    <m/>
    <m/>
    <d v="2026-09-30T00:00:00"/>
    <s v="49"/>
    <s v="SAV02"/>
    <x v="11"/>
    <x v="11"/>
    <n v="101.58"/>
    <s v="Before-Tax"/>
    <s v="Calculated"/>
    <n v="0"/>
    <s v="N"/>
    <n v="3386.13"/>
  </r>
  <r>
    <m/>
    <m/>
    <m/>
    <m/>
    <m/>
    <m/>
    <d v="2026-09-30T00:00:00"/>
    <s v="7Z"/>
    <s v="PER2"/>
    <x v="15"/>
    <x v="15"/>
    <n v="182.17"/>
    <s v="Before-Tax"/>
    <s v="Calculated"/>
    <n v="0"/>
    <s v="N"/>
    <n v="3386.13"/>
  </r>
  <r>
    <m/>
    <m/>
    <m/>
    <m/>
    <m/>
    <m/>
    <d v="2026-09-30T00:00:00"/>
    <s v="7Z"/>
    <s v="PER2"/>
    <x v="15"/>
    <x v="15"/>
    <n v="188.95"/>
    <s v="Nontaxable"/>
    <s v="Calculated"/>
    <n v="0"/>
    <s v="N"/>
    <n v="3386.13"/>
  </r>
  <r>
    <m/>
    <m/>
    <m/>
    <m/>
    <m/>
    <m/>
    <d v="2026-09-30T00:00:00"/>
    <s v="00"/>
    <m/>
    <x v="3"/>
    <x v="3"/>
    <n v="1.55"/>
    <s v="After-Tax"/>
    <s v="Calculated"/>
    <n v="0"/>
    <s v="N"/>
    <n v="585.41"/>
  </r>
  <r>
    <m/>
    <m/>
    <m/>
    <m/>
    <m/>
    <m/>
    <d v="2026-09-30T00:00:00"/>
    <s v="00"/>
    <m/>
    <x v="0"/>
    <x v="0"/>
    <n v="3.18"/>
    <s v="After-Tax"/>
    <s v="Calculated"/>
    <n v="0"/>
    <s v="N"/>
    <n v="585.41"/>
  </r>
  <r>
    <m/>
    <m/>
    <m/>
    <m/>
    <m/>
    <m/>
    <d v="2026-09-30T00:00:00"/>
    <s v="00"/>
    <m/>
    <x v="2"/>
    <x v="2"/>
    <n v="1.45"/>
    <s v="After-Tax"/>
    <s v="Calculated"/>
    <n v="0"/>
    <s v="N"/>
    <n v="585.41"/>
  </r>
  <r>
    <m/>
    <m/>
    <m/>
    <m/>
    <m/>
    <m/>
    <d v="2026-09-30T00:00:00"/>
    <s v="00"/>
    <m/>
    <x v="7"/>
    <x v="7"/>
    <n v="1.45"/>
    <s v="Nontaxable"/>
    <s v="Calculated"/>
    <n v="0"/>
    <s v="N"/>
    <n v="585.41"/>
  </r>
  <r>
    <m/>
    <m/>
    <m/>
    <m/>
    <m/>
    <m/>
    <d v="2026-09-30T00:00:00"/>
    <s v="00"/>
    <m/>
    <x v="5"/>
    <x v="5"/>
    <n v="2.15"/>
    <s v="Nontaxable"/>
    <s v="Calculated"/>
    <n v="0"/>
    <s v="N"/>
    <n v="585.41"/>
  </r>
  <r>
    <m/>
    <m/>
    <m/>
    <m/>
    <m/>
    <m/>
    <d v="2026-09-30T00:00:00"/>
    <s v="00"/>
    <m/>
    <x v="6"/>
    <x v="6"/>
    <n v="1.89"/>
    <s v="Nontaxable"/>
    <s v="Calculated"/>
    <n v="0"/>
    <s v="N"/>
    <n v="585.41"/>
  </r>
  <r>
    <m/>
    <m/>
    <m/>
    <m/>
    <m/>
    <m/>
    <d v="2026-09-30T00:00:00"/>
    <s v="7Y"/>
    <s v="TRS3SI"/>
    <x v="39"/>
    <x v="39"/>
    <n v="58.54"/>
    <s v="Before-Tax"/>
    <s v="Calculated"/>
    <n v="0"/>
    <s v="N"/>
    <n v="585.41"/>
  </r>
  <r>
    <m/>
    <m/>
    <m/>
    <m/>
    <m/>
    <m/>
    <d v="2026-09-30T00:00:00"/>
    <s v="7Y"/>
    <s v="TRS3SI"/>
    <x v="39"/>
    <x v="39"/>
    <n v="45.31"/>
    <s v="Nontaxable"/>
    <s v="Calculated"/>
    <n v="0"/>
    <s v="N"/>
    <n v="585.41"/>
  </r>
  <r>
    <m/>
    <m/>
    <m/>
    <m/>
    <m/>
    <m/>
    <d v="2026-09-30T00:00:00"/>
    <s v="00"/>
    <m/>
    <x v="31"/>
    <x v="31"/>
    <n v="54.65"/>
    <s v="After-Tax"/>
    <s v="Calculated"/>
    <n v="0"/>
    <s v="N"/>
    <n v="3643.35"/>
  </r>
  <r>
    <m/>
    <m/>
    <m/>
    <m/>
    <m/>
    <m/>
    <d v="2026-09-30T00:00:00"/>
    <s v="00"/>
    <m/>
    <x v="2"/>
    <x v="2"/>
    <n v="11.15"/>
    <s v="After-Tax"/>
    <s v="Calculated"/>
    <n v="0"/>
    <s v="N"/>
    <n v="3643.35"/>
  </r>
  <r>
    <m/>
    <m/>
    <m/>
    <m/>
    <m/>
    <m/>
    <d v="2026-09-30T00:00:00"/>
    <s v="00"/>
    <m/>
    <x v="21"/>
    <x v="21"/>
    <n v="12.5"/>
    <s v="After-Tax"/>
    <s v="Calculated"/>
    <n v="0"/>
    <s v="N"/>
    <n v="3643.35"/>
  </r>
  <r>
    <m/>
    <m/>
    <m/>
    <m/>
    <m/>
    <m/>
    <d v="2026-09-30T00:00:00"/>
    <s v="00"/>
    <m/>
    <x v="3"/>
    <x v="3"/>
    <n v="9.6199999999999992"/>
    <s v="After-Tax"/>
    <s v="Calculated"/>
    <n v="0"/>
    <s v="N"/>
    <n v="3643.35"/>
  </r>
  <r>
    <m/>
    <m/>
    <m/>
    <m/>
    <m/>
    <m/>
    <d v="2026-09-30T00:00:00"/>
    <s v="00"/>
    <m/>
    <x v="0"/>
    <x v="0"/>
    <n v="19.78"/>
    <s v="After-Tax"/>
    <s v="Calculated"/>
    <n v="0"/>
    <s v="N"/>
    <n v="3643.35"/>
  </r>
  <r>
    <m/>
    <m/>
    <m/>
    <m/>
    <m/>
    <m/>
    <d v="2026-09-30T00:00:00"/>
    <s v="00"/>
    <m/>
    <x v="40"/>
    <x v="40"/>
    <n v="45.83"/>
    <s v="Before-Tax"/>
    <s v="Calculated"/>
    <n v="0"/>
    <s v="N"/>
    <n v="3643.35"/>
  </r>
  <r>
    <m/>
    <m/>
    <m/>
    <m/>
    <m/>
    <m/>
    <d v="2026-09-30T00:00:00"/>
    <s v="00"/>
    <m/>
    <x v="7"/>
    <x v="7"/>
    <n v="11.15"/>
    <s v="Nontaxable"/>
    <s v="Calculated"/>
    <n v="0"/>
    <s v="N"/>
    <n v="3643.35"/>
  </r>
  <r>
    <m/>
    <m/>
    <m/>
    <m/>
    <m/>
    <m/>
    <d v="2026-09-30T00:00:00"/>
    <s v="00"/>
    <m/>
    <x v="5"/>
    <x v="5"/>
    <n v="16.54"/>
    <s v="Nontaxable"/>
    <s v="Calculated"/>
    <n v="0"/>
    <s v="N"/>
    <n v="3643.35"/>
  </r>
  <r>
    <m/>
    <m/>
    <m/>
    <m/>
    <m/>
    <m/>
    <d v="2026-09-30T00:00:00"/>
    <s v="00"/>
    <m/>
    <x v="6"/>
    <x v="6"/>
    <n v="11.77"/>
    <s v="Nontaxable"/>
    <s v="Calculated"/>
    <n v="0"/>
    <s v="N"/>
    <n v="3643.35"/>
  </r>
  <r>
    <m/>
    <m/>
    <m/>
    <m/>
    <m/>
    <m/>
    <d v="2026-09-30T00:00:00"/>
    <s v="10"/>
    <s v="CV"/>
    <x v="37"/>
    <x v="37"/>
    <n v="75"/>
    <s v="Before-Tax"/>
    <s v="Calculated"/>
    <n v="0"/>
    <s v="N"/>
    <n v="3643.35"/>
  </r>
  <r>
    <m/>
    <m/>
    <m/>
    <m/>
    <m/>
    <m/>
    <d v="2026-09-30T00:00:00"/>
    <s v="49"/>
    <s v="SAV02"/>
    <x v="11"/>
    <x v="11"/>
    <n v="145.72999999999999"/>
    <s v="Before-Tax"/>
    <s v="Calculated"/>
    <n v="0"/>
    <s v="N"/>
    <n v="3643.35"/>
  </r>
  <r>
    <m/>
    <m/>
    <m/>
    <m/>
    <m/>
    <m/>
    <d v="2026-09-30T00:00:00"/>
    <s v="60"/>
    <s v="FSA01"/>
    <x v="14"/>
    <x v="14"/>
    <n v="104.17"/>
    <s v="Before-Tax"/>
    <s v="Calculated"/>
    <n v="0"/>
    <s v="N"/>
    <n v="3643.35"/>
  </r>
  <r>
    <m/>
    <m/>
    <m/>
    <m/>
    <m/>
    <m/>
    <d v="2026-09-30T00:00:00"/>
    <s v="7Z"/>
    <s v="PER2"/>
    <x v="15"/>
    <x v="15"/>
    <n v="196.01"/>
    <s v="Before-Tax"/>
    <s v="Calculated"/>
    <n v="0"/>
    <s v="N"/>
    <n v="3643.35"/>
  </r>
  <r>
    <m/>
    <m/>
    <m/>
    <m/>
    <m/>
    <m/>
    <d v="2026-09-30T00:00:00"/>
    <s v="7Z"/>
    <s v="PER2"/>
    <x v="15"/>
    <x v="15"/>
    <n v="203.3"/>
    <s v="Nontaxable"/>
    <s v="Calculated"/>
    <n v="0"/>
    <s v="N"/>
    <n v="3643.35"/>
  </r>
  <r>
    <m/>
    <m/>
    <m/>
    <m/>
    <m/>
    <m/>
    <d v="2026-09-30T00:00:00"/>
    <s v="00"/>
    <m/>
    <x v="2"/>
    <x v="2"/>
    <n v="0.83"/>
    <s v="After-Tax"/>
    <s v="Calculated"/>
    <n v="0"/>
    <s v="N"/>
    <n v="421.2"/>
  </r>
  <r>
    <m/>
    <m/>
    <m/>
    <m/>
    <m/>
    <m/>
    <d v="2026-09-30T00:00:00"/>
    <s v="00"/>
    <m/>
    <x v="0"/>
    <x v="0"/>
    <n v="2.29"/>
    <s v="After-Tax"/>
    <s v="Calculated"/>
    <n v="0"/>
    <s v="N"/>
    <n v="421.2"/>
  </r>
  <r>
    <m/>
    <m/>
    <m/>
    <m/>
    <m/>
    <m/>
    <d v="2026-09-30T00:00:00"/>
    <s v="00"/>
    <m/>
    <x v="3"/>
    <x v="3"/>
    <n v="1.1100000000000001"/>
    <s v="After-Tax"/>
    <s v="Calculated"/>
    <n v="0"/>
    <s v="N"/>
    <n v="421.2"/>
  </r>
  <r>
    <m/>
    <m/>
    <m/>
    <m/>
    <m/>
    <m/>
    <d v="2026-09-30T00:00:00"/>
    <s v="00"/>
    <m/>
    <x v="6"/>
    <x v="6"/>
    <n v="1.36"/>
    <s v="Nontaxable"/>
    <s v="Calculated"/>
    <n v="0"/>
    <s v="N"/>
    <n v="421.2"/>
  </r>
  <r>
    <m/>
    <m/>
    <m/>
    <m/>
    <m/>
    <m/>
    <d v="2026-09-30T00:00:00"/>
    <s v="00"/>
    <m/>
    <x v="5"/>
    <x v="5"/>
    <n v="1.24"/>
    <s v="Nontaxable"/>
    <s v="Calculated"/>
    <n v="0"/>
    <s v="N"/>
    <n v="421.2"/>
  </r>
  <r>
    <m/>
    <m/>
    <m/>
    <m/>
    <m/>
    <m/>
    <d v="2026-09-30T00:00:00"/>
    <s v="00"/>
    <m/>
    <x v="7"/>
    <x v="7"/>
    <n v="0.83"/>
    <s v="Nontaxable"/>
    <s v="Calculated"/>
    <n v="0"/>
    <s v="N"/>
    <n v="421.2"/>
  </r>
  <r>
    <m/>
    <m/>
    <m/>
    <m/>
    <m/>
    <m/>
    <d v="2026-09-30T00:00:00"/>
    <s v="00"/>
    <m/>
    <x v="3"/>
    <x v="3"/>
    <n v="1.05"/>
    <s v="After-Tax"/>
    <s v="Calculated"/>
    <n v="0"/>
    <s v="N"/>
    <n v="396.9"/>
  </r>
  <r>
    <m/>
    <m/>
    <m/>
    <m/>
    <m/>
    <m/>
    <d v="2026-09-30T00:00:00"/>
    <s v="00"/>
    <m/>
    <x v="2"/>
    <x v="2"/>
    <n v="3.22"/>
    <s v="After-Tax"/>
    <s v="Calculated"/>
    <n v="0"/>
    <s v="N"/>
    <n v="396.9"/>
  </r>
  <r>
    <m/>
    <m/>
    <m/>
    <m/>
    <m/>
    <m/>
    <d v="2026-09-30T00:00:00"/>
    <s v="00"/>
    <m/>
    <x v="0"/>
    <x v="0"/>
    <n v="2.16"/>
    <s v="After-Tax"/>
    <s v="Calculated"/>
    <n v="0"/>
    <s v="N"/>
    <n v="396.9"/>
  </r>
  <r>
    <m/>
    <m/>
    <m/>
    <m/>
    <m/>
    <m/>
    <d v="2026-09-30T00:00:00"/>
    <s v="00"/>
    <m/>
    <x v="6"/>
    <x v="6"/>
    <n v="1.28"/>
    <s v="Nontaxable"/>
    <s v="Calculated"/>
    <n v="0"/>
    <s v="N"/>
    <n v="396.9"/>
  </r>
  <r>
    <m/>
    <m/>
    <m/>
    <m/>
    <m/>
    <m/>
    <d v="2026-09-30T00:00:00"/>
    <s v="00"/>
    <m/>
    <x v="7"/>
    <x v="7"/>
    <n v="3.22"/>
    <s v="Nontaxable"/>
    <s v="Calculated"/>
    <n v="0"/>
    <s v="N"/>
    <n v="396.9"/>
  </r>
  <r>
    <m/>
    <m/>
    <m/>
    <m/>
    <m/>
    <m/>
    <d v="2026-09-30T00:00:00"/>
    <s v="00"/>
    <m/>
    <x v="5"/>
    <x v="5"/>
    <n v="4.78"/>
    <s v="Nontaxable"/>
    <s v="Calculated"/>
    <n v="0"/>
    <s v="N"/>
    <n v="396.9"/>
  </r>
  <r>
    <m/>
    <m/>
    <m/>
    <m/>
    <m/>
    <m/>
    <d v="2026-09-30T00:00:00"/>
    <s v="00"/>
    <m/>
    <x v="0"/>
    <x v="0"/>
    <n v="2.13"/>
    <s v="After-Tax"/>
    <s v="Calculated"/>
    <n v="0"/>
    <s v="N"/>
    <n v="391.95"/>
  </r>
  <r>
    <m/>
    <m/>
    <m/>
    <m/>
    <m/>
    <m/>
    <d v="2026-09-30T00:00:00"/>
    <s v="00"/>
    <m/>
    <x v="2"/>
    <x v="2"/>
    <n v="0.77"/>
    <s v="After-Tax"/>
    <s v="Calculated"/>
    <n v="0"/>
    <s v="N"/>
    <n v="391.95"/>
  </r>
  <r>
    <m/>
    <m/>
    <m/>
    <m/>
    <m/>
    <m/>
    <d v="2026-09-30T00:00:00"/>
    <s v="00"/>
    <m/>
    <x v="3"/>
    <x v="3"/>
    <n v="1.03"/>
    <s v="After-Tax"/>
    <s v="Calculated"/>
    <n v="0"/>
    <s v="N"/>
    <n v="391.95"/>
  </r>
  <r>
    <m/>
    <m/>
    <m/>
    <m/>
    <m/>
    <m/>
    <d v="2026-09-30T00:00:00"/>
    <s v="00"/>
    <m/>
    <x v="7"/>
    <x v="7"/>
    <n v="0.77"/>
    <s v="Nontaxable"/>
    <s v="Calculated"/>
    <n v="0"/>
    <s v="N"/>
    <n v="391.95"/>
  </r>
  <r>
    <m/>
    <m/>
    <m/>
    <m/>
    <m/>
    <m/>
    <d v="2026-09-30T00:00:00"/>
    <s v="00"/>
    <m/>
    <x v="5"/>
    <x v="5"/>
    <n v="1.1499999999999999"/>
    <s v="Nontaxable"/>
    <s v="Calculated"/>
    <n v="0"/>
    <s v="N"/>
    <n v="391.95"/>
  </r>
  <r>
    <m/>
    <m/>
    <m/>
    <m/>
    <m/>
    <m/>
    <d v="2026-09-30T00:00:00"/>
    <s v="00"/>
    <m/>
    <x v="6"/>
    <x v="6"/>
    <n v="1.27"/>
    <s v="Nontaxable"/>
    <s v="Calculated"/>
    <n v="0"/>
    <s v="N"/>
    <n v="391.95"/>
  </r>
  <r>
    <m/>
    <m/>
    <m/>
    <m/>
    <m/>
    <m/>
    <d v="2026-09-30T00:00:00"/>
    <s v="00"/>
    <m/>
    <x v="13"/>
    <x v="13"/>
    <n v="68.19"/>
    <s v="After-Tax"/>
    <s v="Calculated"/>
    <n v="0"/>
    <s v="N"/>
    <n v="4403.16"/>
  </r>
  <r>
    <m/>
    <m/>
    <m/>
    <m/>
    <m/>
    <m/>
    <d v="2026-09-30T00:00:00"/>
    <s v="00"/>
    <m/>
    <x v="0"/>
    <x v="0"/>
    <n v="23.91"/>
    <s v="After-Tax"/>
    <s v="Calculated"/>
    <n v="0"/>
    <s v="N"/>
    <n v="4403.16"/>
  </r>
  <r>
    <m/>
    <m/>
    <m/>
    <m/>
    <m/>
    <m/>
    <d v="2026-09-30T00:00:00"/>
    <s v="00"/>
    <m/>
    <x v="3"/>
    <x v="3"/>
    <n v="11.62"/>
    <s v="After-Tax"/>
    <s v="Calculated"/>
    <n v="0"/>
    <s v="N"/>
    <n v="4403.16"/>
  </r>
  <r>
    <m/>
    <m/>
    <m/>
    <m/>
    <m/>
    <m/>
    <d v="2026-09-30T00:00:00"/>
    <s v="00"/>
    <m/>
    <x v="21"/>
    <x v="21"/>
    <n v="20"/>
    <s v="After-Tax"/>
    <s v="Calculated"/>
    <n v="0"/>
    <s v="N"/>
    <n v="4403.16"/>
  </r>
  <r>
    <m/>
    <m/>
    <m/>
    <m/>
    <m/>
    <m/>
    <d v="2026-09-30T00:00:00"/>
    <s v="00"/>
    <m/>
    <x v="1"/>
    <x v="1"/>
    <n v="60.67"/>
    <s v="After-Tax"/>
    <s v="Calculated"/>
    <n v="0"/>
    <s v="N"/>
    <n v="4403.16"/>
  </r>
  <r>
    <m/>
    <m/>
    <m/>
    <m/>
    <m/>
    <m/>
    <d v="2026-09-30T00:00:00"/>
    <s v="00"/>
    <m/>
    <x v="2"/>
    <x v="2"/>
    <n v="11.15"/>
    <s v="After-Tax"/>
    <s v="Calculated"/>
    <n v="0"/>
    <s v="N"/>
    <n v="4403.16"/>
  </r>
  <r>
    <m/>
    <m/>
    <m/>
    <m/>
    <m/>
    <m/>
    <d v="2026-09-30T00:00:00"/>
    <s v="00"/>
    <m/>
    <x v="7"/>
    <x v="7"/>
    <n v="11.15"/>
    <s v="Nontaxable"/>
    <s v="Calculated"/>
    <n v="0"/>
    <s v="N"/>
    <n v="4403.16"/>
  </r>
  <r>
    <m/>
    <m/>
    <m/>
    <m/>
    <m/>
    <m/>
    <d v="2026-09-30T00:00:00"/>
    <s v="00"/>
    <m/>
    <x v="6"/>
    <x v="6"/>
    <n v="14.22"/>
    <s v="Nontaxable"/>
    <s v="Calculated"/>
    <n v="0"/>
    <s v="N"/>
    <n v="4403.16"/>
  </r>
  <r>
    <m/>
    <m/>
    <m/>
    <m/>
    <m/>
    <m/>
    <d v="2026-09-30T00:00:00"/>
    <s v="00"/>
    <m/>
    <x v="5"/>
    <x v="5"/>
    <n v="16.54"/>
    <s v="Nontaxable"/>
    <s v="Calculated"/>
    <n v="0"/>
    <s v="N"/>
    <n v="4403.16"/>
  </r>
  <r>
    <m/>
    <m/>
    <m/>
    <m/>
    <m/>
    <m/>
    <d v="2026-09-30T00:00:00"/>
    <s v="00"/>
    <m/>
    <x v="4"/>
    <x v="4"/>
    <n v="5.72"/>
    <s v="Nontaxable"/>
    <s v="Calculated"/>
    <n v="0"/>
    <s v="N"/>
    <n v="4403.16"/>
  </r>
  <r>
    <m/>
    <m/>
    <m/>
    <m/>
    <m/>
    <m/>
    <d v="2026-09-30T00:00:00"/>
    <s v="10"/>
    <s v="C"/>
    <x v="27"/>
    <x v="27"/>
    <n v="70.5"/>
    <s v="Before-Tax"/>
    <s v="Calculated"/>
    <n v="0"/>
    <s v="N"/>
    <n v="4403.16"/>
  </r>
  <r>
    <m/>
    <m/>
    <m/>
    <m/>
    <m/>
    <m/>
    <d v="2026-09-30T00:00:00"/>
    <s v="31"/>
    <s v="OLTD17"/>
    <x v="9"/>
    <x v="9"/>
    <n v="12.66"/>
    <s v="After-Tax"/>
    <s v="Calculated"/>
    <n v="0"/>
    <s v="N"/>
    <n v="4403.16"/>
  </r>
  <r>
    <m/>
    <m/>
    <m/>
    <m/>
    <m/>
    <m/>
    <d v="2026-09-30T00:00:00"/>
    <s v="46"/>
    <s v="SAV01"/>
    <x v="23"/>
    <x v="23"/>
    <n v="100"/>
    <s v="Before-Tax"/>
    <s v="Calculated"/>
    <n v="0"/>
    <s v="N"/>
    <n v="4403.16"/>
  </r>
  <r>
    <m/>
    <m/>
    <m/>
    <m/>
    <m/>
    <m/>
    <d v="2026-09-30T00:00:00"/>
    <s v="7X"/>
    <s v="SBRP3"/>
    <x v="10"/>
    <x v="10"/>
    <n v="440.32"/>
    <s v="Before-Tax"/>
    <s v="Calculated"/>
    <n v="0"/>
    <s v="N"/>
    <n v="4403.16"/>
  </r>
  <r>
    <m/>
    <m/>
    <m/>
    <m/>
    <m/>
    <m/>
    <d v="2026-09-30T00:00:00"/>
    <s v="7X"/>
    <s v="SBRP3"/>
    <x v="10"/>
    <x v="10"/>
    <n v="440.32"/>
    <s v="Nontaxable"/>
    <s v="Calculated"/>
    <n v="0"/>
    <s v="N"/>
    <n v="4403.16"/>
  </r>
  <r>
    <m/>
    <m/>
    <m/>
    <m/>
    <m/>
    <m/>
    <d v="2026-09-30T00:00:00"/>
    <s v="00"/>
    <m/>
    <x v="3"/>
    <x v="3"/>
    <n v="11.55"/>
    <s v="After-Tax"/>
    <s v="Calculated"/>
    <n v="0"/>
    <s v="N"/>
    <n v="4375"/>
  </r>
  <r>
    <m/>
    <m/>
    <m/>
    <m/>
    <m/>
    <m/>
    <d v="2026-09-30T00:00:00"/>
    <s v="00"/>
    <m/>
    <x v="2"/>
    <x v="2"/>
    <n v="11.15"/>
    <s v="After-Tax"/>
    <s v="Calculated"/>
    <n v="0"/>
    <s v="N"/>
    <n v="4375"/>
  </r>
  <r>
    <m/>
    <m/>
    <m/>
    <m/>
    <m/>
    <m/>
    <d v="2026-09-30T00:00:00"/>
    <s v="00"/>
    <m/>
    <x v="0"/>
    <x v="0"/>
    <n v="23.76"/>
    <s v="After-Tax"/>
    <s v="Calculated"/>
    <n v="0"/>
    <s v="N"/>
    <n v="4375"/>
  </r>
  <r>
    <m/>
    <m/>
    <m/>
    <m/>
    <m/>
    <m/>
    <d v="2026-09-30T00:00:00"/>
    <s v="00"/>
    <m/>
    <x v="4"/>
    <x v="4"/>
    <n v="5.69"/>
    <s v="Nontaxable"/>
    <s v="Calculated"/>
    <n v="0"/>
    <s v="N"/>
    <n v="4375"/>
  </r>
  <r>
    <m/>
    <m/>
    <m/>
    <m/>
    <m/>
    <m/>
    <d v="2026-09-30T00:00:00"/>
    <s v="00"/>
    <m/>
    <x v="5"/>
    <x v="5"/>
    <n v="16.54"/>
    <s v="Nontaxable"/>
    <s v="Calculated"/>
    <n v="0"/>
    <s v="N"/>
    <n v="4375"/>
  </r>
  <r>
    <m/>
    <m/>
    <m/>
    <m/>
    <m/>
    <m/>
    <d v="2026-09-30T00:00:00"/>
    <s v="00"/>
    <m/>
    <x v="6"/>
    <x v="6"/>
    <n v="14.13"/>
    <s v="Nontaxable"/>
    <s v="Calculated"/>
    <n v="0"/>
    <s v="N"/>
    <n v="4375"/>
  </r>
  <r>
    <m/>
    <m/>
    <m/>
    <m/>
    <m/>
    <m/>
    <d v="2026-09-30T00:00:00"/>
    <s v="00"/>
    <m/>
    <x v="7"/>
    <x v="7"/>
    <n v="11.15"/>
    <s v="Nontaxable"/>
    <s v="Calculated"/>
    <n v="0"/>
    <s v="N"/>
    <n v="4375"/>
  </r>
  <r>
    <m/>
    <m/>
    <m/>
    <m/>
    <m/>
    <m/>
    <d v="2026-09-30T00:00:00"/>
    <s v="10"/>
    <s v="C1"/>
    <x v="18"/>
    <x v="18"/>
    <n v="51"/>
    <s v="Before-Tax"/>
    <s v="Calculated"/>
    <n v="0"/>
    <s v="N"/>
    <n v="4375"/>
  </r>
  <r>
    <m/>
    <m/>
    <m/>
    <m/>
    <m/>
    <m/>
    <d v="2026-09-30T00:00:00"/>
    <s v="7X"/>
    <s v="SBRP1"/>
    <x v="10"/>
    <x v="10"/>
    <n v="218.75"/>
    <s v="Before-Tax"/>
    <s v="Calculated"/>
    <n v="0"/>
    <s v="N"/>
    <n v="4375"/>
  </r>
  <r>
    <m/>
    <m/>
    <m/>
    <m/>
    <m/>
    <m/>
    <d v="2026-09-30T00:00:00"/>
    <s v="7X"/>
    <s v="SBRP1"/>
    <x v="10"/>
    <x v="10"/>
    <n v="218.75"/>
    <s v="Nontaxable"/>
    <s v="Calculated"/>
    <n v="0"/>
    <s v="N"/>
    <n v="4375"/>
  </r>
  <r>
    <m/>
    <m/>
    <m/>
    <m/>
    <m/>
    <m/>
    <d v="2026-09-30T00:00:00"/>
    <s v="00"/>
    <m/>
    <x v="13"/>
    <x v="13"/>
    <n v="14.37"/>
    <s v="After-Tax"/>
    <s v="Calculated"/>
    <n v="0"/>
    <s v="N"/>
    <n v="5790.77"/>
  </r>
  <r>
    <m/>
    <m/>
    <m/>
    <m/>
    <m/>
    <m/>
    <d v="2026-09-30T00:00:00"/>
    <s v="00"/>
    <m/>
    <x v="0"/>
    <x v="0"/>
    <n v="31.44"/>
    <s v="After-Tax"/>
    <s v="Calculated"/>
    <n v="0"/>
    <s v="N"/>
    <n v="5790.77"/>
  </r>
  <r>
    <m/>
    <m/>
    <m/>
    <m/>
    <m/>
    <m/>
    <d v="2026-09-30T00:00:00"/>
    <s v="00"/>
    <m/>
    <x v="2"/>
    <x v="2"/>
    <n v="11.15"/>
    <s v="After-Tax"/>
    <s v="Calculated"/>
    <n v="0"/>
    <s v="N"/>
    <n v="5790.77"/>
  </r>
  <r>
    <m/>
    <m/>
    <m/>
    <m/>
    <m/>
    <m/>
    <d v="2026-09-30T00:00:00"/>
    <s v="00"/>
    <m/>
    <x v="3"/>
    <x v="3"/>
    <n v="15.29"/>
    <s v="After-Tax"/>
    <s v="Calculated"/>
    <n v="0"/>
    <s v="N"/>
    <n v="5790.77"/>
  </r>
  <r>
    <m/>
    <m/>
    <m/>
    <m/>
    <m/>
    <m/>
    <d v="2026-09-30T00:00:00"/>
    <s v="00"/>
    <m/>
    <x v="7"/>
    <x v="7"/>
    <n v="11.15"/>
    <s v="Nontaxable"/>
    <s v="Calculated"/>
    <n v="0"/>
    <s v="N"/>
    <n v="5790.77"/>
  </r>
  <r>
    <m/>
    <m/>
    <m/>
    <m/>
    <m/>
    <m/>
    <d v="2026-09-30T00:00:00"/>
    <s v="00"/>
    <m/>
    <x v="5"/>
    <x v="5"/>
    <n v="16.54"/>
    <s v="Nontaxable"/>
    <s v="Calculated"/>
    <n v="0"/>
    <s v="N"/>
    <n v="5790.77"/>
  </r>
  <r>
    <m/>
    <m/>
    <m/>
    <m/>
    <m/>
    <m/>
    <d v="2026-09-30T00:00:00"/>
    <s v="00"/>
    <m/>
    <x v="6"/>
    <x v="6"/>
    <n v="18.7"/>
    <s v="Nontaxable"/>
    <s v="Calculated"/>
    <n v="0"/>
    <s v="N"/>
    <n v="5790.77"/>
  </r>
  <r>
    <m/>
    <m/>
    <m/>
    <m/>
    <m/>
    <m/>
    <d v="2026-09-30T00:00:00"/>
    <s v="10"/>
    <s v="CV"/>
    <x v="37"/>
    <x v="37"/>
    <n v="131.5"/>
    <s v="Before-Tax"/>
    <s v="Calculated"/>
    <n v="0"/>
    <s v="N"/>
    <n v="5790.77"/>
  </r>
  <r>
    <m/>
    <m/>
    <m/>
    <m/>
    <m/>
    <m/>
    <d v="2026-09-30T00:00:00"/>
    <s v="31"/>
    <s v="OLTD11"/>
    <x v="9"/>
    <x v="9"/>
    <n v="22.59"/>
    <s v="After-Tax"/>
    <s v="Calculated"/>
    <n v="0"/>
    <s v="N"/>
    <n v="5790.77"/>
  </r>
  <r>
    <m/>
    <m/>
    <m/>
    <m/>
    <m/>
    <m/>
    <d v="2026-09-30T00:00:00"/>
    <s v="60"/>
    <s v="FSA01"/>
    <x v="14"/>
    <x v="14"/>
    <n v="41.67"/>
    <s v="Before-Tax"/>
    <s v="Calculated"/>
    <n v="0"/>
    <s v="N"/>
    <n v="5790.77"/>
  </r>
  <r>
    <m/>
    <m/>
    <m/>
    <m/>
    <m/>
    <m/>
    <d v="2026-09-30T00:00:00"/>
    <s v="7Z"/>
    <s v="PER2"/>
    <x v="15"/>
    <x v="15"/>
    <n v="311.54000000000002"/>
    <s v="Before-Tax"/>
    <s v="Calculated"/>
    <n v="0"/>
    <s v="N"/>
    <n v="5790.77"/>
  </r>
  <r>
    <m/>
    <m/>
    <m/>
    <m/>
    <m/>
    <m/>
    <d v="2026-09-30T00:00:00"/>
    <s v="7Z"/>
    <s v="PER2"/>
    <x v="15"/>
    <x v="15"/>
    <n v="323.12"/>
    <s v="Nontaxable"/>
    <s v="Calculated"/>
    <n v="0"/>
    <s v="N"/>
    <n v="5790.77"/>
  </r>
  <r>
    <m/>
    <m/>
    <m/>
    <m/>
    <m/>
    <m/>
    <d v="2026-09-30T00:00:00"/>
    <s v="00"/>
    <m/>
    <x v="1"/>
    <x v="1"/>
    <n v="57.42"/>
    <s v="After-Tax"/>
    <s v="Calculated"/>
    <n v="0"/>
    <s v="N"/>
    <n v="3778.63"/>
  </r>
  <r>
    <m/>
    <m/>
    <m/>
    <m/>
    <m/>
    <m/>
    <d v="2026-09-30T00:00:00"/>
    <s v="00"/>
    <m/>
    <x v="0"/>
    <x v="0"/>
    <n v="20.52"/>
    <s v="After-Tax"/>
    <s v="Calculated"/>
    <n v="0"/>
    <s v="N"/>
    <n v="3778.63"/>
  </r>
  <r>
    <m/>
    <m/>
    <m/>
    <m/>
    <m/>
    <m/>
    <d v="2026-09-30T00:00:00"/>
    <s v="00"/>
    <m/>
    <x v="3"/>
    <x v="3"/>
    <n v="9.98"/>
    <s v="After-Tax"/>
    <s v="Calculated"/>
    <n v="0"/>
    <s v="N"/>
    <n v="3778.63"/>
  </r>
  <r>
    <m/>
    <m/>
    <m/>
    <m/>
    <m/>
    <m/>
    <d v="2026-09-30T00:00:00"/>
    <s v="00"/>
    <m/>
    <x v="2"/>
    <x v="2"/>
    <n v="11.15"/>
    <s v="After-Tax"/>
    <s v="Calculated"/>
    <n v="0"/>
    <s v="N"/>
    <n v="3778.63"/>
  </r>
  <r>
    <m/>
    <m/>
    <m/>
    <m/>
    <m/>
    <m/>
    <d v="2026-09-30T00:00:00"/>
    <s v="00"/>
    <m/>
    <x v="6"/>
    <x v="6"/>
    <n v="12.2"/>
    <s v="Nontaxable"/>
    <s v="Calculated"/>
    <n v="0"/>
    <s v="N"/>
    <n v="3778.63"/>
  </r>
  <r>
    <m/>
    <m/>
    <m/>
    <m/>
    <m/>
    <m/>
    <d v="2026-09-30T00:00:00"/>
    <s v="00"/>
    <m/>
    <x v="7"/>
    <x v="7"/>
    <n v="11.15"/>
    <s v="Nontaxable"/>
    <s v="Calculated"/>
    <n v="0"/>
    <s v="N"/>
    <n v="3778.63"/>
  </r>
  <r>
    <m/>
    <m/>
    <m/>
    <m/>
    <m/>
    <m/>
    <d v="2026-09-30T00:00:00"/>
    <s v="00"/>
    <m/>
    <x v="5"/>
    <x v="5"/>
    <n v="16.54"/>
    <s v="Nontaxable"/>
    <s v="Calculated"/>
    <n v="0"/>
    <s v="N"/>
    <n v="3778.63"/>
  </r>
  <r>
    <m/>
    <m/>
    <m/>
    <m/>
    <m/>
    <m/>
    <d v="2026-09-30T00:00:00"/>
    <s v="00"/>
    <m/>
    <x v="4"/>
    <x v="4"/>
    <n v="4.91"/>
    <s v="Nontaxable"/>
    <s v="Calculated"/>
    <n v="0"/>
    <s v="N"/>
    <n v="3778.63"/>
  </r>
  <r>
    <m/>
    <m/>
    <m/>
    <m/>
    <m/>
    <m/>
    <d v="2026-09-30T00:00:00"/>
    <s v="49"/>
    <s v="SAV02"/>
    <x v="11"/>
    <x v="11"/>
    <n v="113.36"/>
    <s v="Before-Tax"/>
    <s v="Calculated"/>
    <n v="0"/>
    <s v="N"/>
    <n v="3778.63"/>
  </r>
  <r>
    <m/>
    <m/>
    <m/>
    <m/>
    <m/>
    <m/>
    <d v="2026-09-30T00:00:00"/>
    <s v="7X"/>
    <s v="SBRP2"/>
    <x v="10"/>
    <x v="10"/>
    <n v="283.39999999999998"/>
    <s v="Before-Tax"/>
    <s v="Calculated"/>
    <n v="0"/>
    <s v="N"/>
    <n v="3778.63"/>
  </r>
  <r>
    <m/>
    <m/>
    <m/>
    <m/>
    <m/>
    <m/>
    <d v="2026-09-30T00:00:00"/>
    <s v="7X"/>
    <s v="SBRP2"/>
    <x v="10"/>
    <x v="10"/>
    <n v="283.39999999999998"/>
    <s v="Nontaxable"/>
    <s v="Calculated"/>
    <n v="0"/>
    <s v="N"/>
    <n v="3778.63"/>
  </r>
  <r>
    <m/>
    <m/>
    <m/>
    <m/>
    <m/>
    <m/>
    <d v="2026-09-30T00:00:00"/>
    <s v="00"/>
    <m/>
    <x v="3"/>
    <x v="3"/>
    <n v="2.54"/>
    <s v="After-Tax"/>
    <s v="Calculated"/>
    <n v="0"/>
    <s v="N"/>
    <n v="960.48"/>
  </r>
  <r>
    <m/>
    <m/>
    <m/>
    <m/>
    <m/>
    <m/>
    <d v="2026-09-30T00:00:00"/>
    <s v="00"/>
    <m/>
    <x v="0"/>
    <x v="0"/>
    <n v="5.22"/>
    <s v="After-Tax"/>
    <s v="Calculated"/>
    <n v="0"/>
    <s v="N"/>
    <n v="960.48"/>
  </r>
  <r>
    <m/>
    <m/>
    <m/>
    <m/>
    <m/>
    <m/>
    <d v="2026-09-30T00:00:00"/>
    <s v="00"/>
    <m/>
    <x v="2"/>
    <x v="2"/>
    <n v="7.81"/>
    <s v="After-Tax"/>
    <s v="Calculated"/>
    <n v="0"/>
    <s v="N"/>
    <n v="960.48"/>
  </r>
  <r>
    <m/>
    <m/>
    <m/>
    <m/>
    <m/>
    <m/>
    <d v="2026-09-30T00:00:00"/>
    <s v="00"/>
    <m/>
    <x v="5"/>
    <x v="5"/>
    <n v="11.58"/>
    <s v="Nontaxable"/>
    <s v="Calculated"/>
    <n v="0"/>
    <s v="N"/>
    <n v="960.48"/>
  </r>
  <r>
    <m/>
    <m/>
    <m/>
    <m/>
    <m/>
    <m/>
    <d v="2026-09-30T00:00:00"/>
    <s v="00"/>
    <m/>
    <x v="7"/>
    <x v="7"/>
    <n v="7.81"/>
    <s v="Nontaxable"/>
    <s v="Calculated"/>
    <n v="0"/>
    <s v="N"/>
    <n v="960.48"/>
  </r>
  <r>
    <m/>
    <m/>
    <m/>
    <m/>
    <m/>
    <m/>
    <d v="2026-09-30T00:00:00"/>
    <s v="00"/>
    <m/>
    <x v="6"/>
    <x v="6"/>
    <n v="3.1"/>
    <s v="Nontaxable"/>
    <s v="Calculated"/>
    <n v="0"/>
    <s v="N"/>
    <n v="960.48"/>
  </r>
  <r>
    <m/>
    <m/>
    <m/>
    <m/>
    <m/>
    <m/>
    <d v="2026-09-30T00:00:00"/>
    <s v="00"/>
    <m/>
    <x v="2"/>
    <x v="2"/>
    <n v="11.15"/>
    <s v="After-Tax"/>
    <s v="Calculated"/>
    <n v="0"/>
    <s v="N"/>
    <n v="3960"/>
  </r>
  <r>
    <m/>
    <m/>
    <m/>
    <m/>
    <m/>
    <m/>
    <d v="2026-09-30T00:00:00"/>
    <s v="00"/>
    <m/>
    <x v="3"/>
    <x v="3"/>
    <n v="10.45"/>
    <s v="After-Tax"/>
    <s v="Calculated"/>
    <n v="0"/>
    <s v="N"/>
    <n v="3960"/>
  </r>
  <r>
    <m/>
    <m/>
    <m/>
    <m/>
    <m/>
    <m/>
    <d v="2026-09-30T00:00:00"/>
    <s v="00"/>
    <m/>
    <x v="0"/>
    <x v="0"/>
    <n v="21.5"/>
    <s v="After-Tax"/>
    <s v="Calculated"/>
    <n v="0"/>
    <s v="N"/>
    <n v="3960"/>
  </r>
  <r>
    <m/>
    <m/>
    <m/>
    <m/>
    <m/>
    <m/>
    <d v="2026-09-30T00:00:00"/>
    <s v="00"/>
    <m/>
    <x v="6"/>
    <x v="6"/>
    <n v="12.79"/>
    <s v="Nontaxable"/>
    <s v="Calculated"/>
    <n v="0"/>
    <s v="N"/>
    <n v="3960"/>
  </r>
  <r>
    <m/>
    <m/>
    <m/>
    <m/>
    <m/>
    <m/>
    <d v="2026-09-30T00:00:00"/>
    <s v="00"/>
    <m/>
    <x v="7"/>
    <x v="7"/>
    <n v="11.15"/>
    <s v="Nontaxable"/>
    <s v="Calculated"/>
    <n v="0"/>
    <s v="N"/>
    <n v="3960"/>
  </r>
  <r>
    <m/>
    <m/>
    <m/>
    <m/>
    <m/>
    <m/>
    <d v="2026-09-30T00:00:00"/>
    <s v="00"/>
    <m/>
    <x v="4"/>
    <x v="4"/>
    <n v="5.15"/>
    <s v="Nontaxable"/>
    <s v="Calculated"/>
    <n v="0"/>
    <s v="N"/>
    <n v="3960"/>
  </r>
  <r>
    <m/>
    <m/>
    <m/>
    <m/>
    <m/>
    <m/>
    <d v="2026-09-30T00:00:00"/>
    <s v="00"/>
    <m/>
    <x v="5"/>
    <x v="5"/>
    <n v="16.54"/>
    <s v="Nontaxable"/>
    <s v="Calculated"/>
    <n v="0"/>
    <s v="N"/>
    <n v="3960"/>
  </r>
  <r>
    <m/>
    <m/>
    <m/>
    <m/>
    <m/>
    <m/>
    <d v="2026-09-30T00:00:00"/>
    <s v="10"/>
    <s v="U"/>
    <x v="8"/>
    <x v="8"/>
    <n v="72.5"/>
    <s v="Before-Tax"/>
    <s v="Calculated"/>
    <n v="0"/>
    <s v="N"/>
    <n v="3960"/>
  </r>
  <r>
    <m/>
    <m/>
    <m/>
    <m/>
    <m/>
    <m/>
    <d v="2026-09-30T00:00:00"/>
    <s v="7X"/>
    <s v="SBRP2"/>
    <x v="10"/>
    <x v="10"/>
    <n v="297"/>
    <s v="Before-Tax"/>
    <s v="Calculated"/>
    <n v="0"/>
    <s v="N"/>
    <n v="3960"/>
  </r>
  <r>
    <m/>
    <m/>
    <m/>
    <m/>
    <m/>
    <m/>
    <d v="2026-09-30T00:00:00"/>
    <s v="7X"/>
    <s v="SBRP2"/>
    <x v="10"/>
    <x v="10"/>
    <n v="297"/>
    <s v="Nontaxable"/>
    <s v="Calculated"/>
    <n v="0"/>
    <s v="N"/>
    <n v="3960"/>
  </r>
  <r>
    <m/>
    <m/>
    <m/>
    <m/>
    <m/>
    <m/>
    <d v="2026-09-30T00:00:00"/>
    <s v="00"/>
    <m/>
    <x v="3"/>
    <x v="3"/>
    <n v="6.66"/>
    <s v="After-Tax"/>
    <s v="Calculated"/>
    <n v="0"/>
    <s v="N"/>
    <n v="2522.04"/>
  </r>
  <r>
    <m/>
    <m/>
    <m/>
    <m/>
    <m/>
    <m/>
    <d v="2026-09-30T00:00:00"/>
    <s v="00"/>
    <m/>
    <x v="2"/>
    <x v="2"/>
    <n v="11.15"/>
    <s v="After-Tax"/>
    <s v="Calculated"/>
    <n v="0"/>
    <s v="N"/>
    <n v="2522.04"/>
  </r>
  <r>
    <m/>
    <m/>
    <m/>
    <m/>
    <m/>
    <m/>
    <d v="2026-09-30T00:00:00"/>
    <s v="00"/>
    <m/>
    <x v="0"/>
    <x v="0"/>
    <n v="13.69"/>
    <s v="After-Tax"/>
    <s v="Calculated"/>
    <n v="0"/>
    <s v="N"/>
    <n v="2522.04"/>
  </r>
  <r>
    <m/>
    <m/>
    <m/>
    <m/>
    <m/>
    <m/>
    <d v="2026-09-30T00:00:00"/>
    <s v="00"/>
    <m/>
    <x v="6"/>
    <x v="6"/>
    <n v="8.15"/>
    <s v="Nontaxable"/>
    <s v="Calculated"/>
    <n v="0"/>
    <s v="N"/>
    <n v="2522.04"/>
  </r>
  <r>
    <m/>
    <m/>
    <m/>
    <m/>
    <m/>
    <m/>
    <d v="2026-09-30T00:00:00"/>
    <s v="00"/>
    <m/>
    <x v="7"/>
    <x v="7"/>
    <n v="11.15"/>
    <s v="Nontaxable"/>
    <s v="Calculated"/>
    <n v="0"/>
    <s v="N"/>
    <n v="2522.04"/>
  </r>
  <r>
    <m/>
    <m/>
    <m/>
    <m/>
    <m/>
    <m/>
    <d v="2026-09-30T00:00:00"/>
    <s v="00"/>
    <m/>
    <x v="5"/>
    <x v="5"/>
    <n v="16.54"/>
    <s v="Nontaxable"/>
    <s v="Calculated"/>
    <n v="0"/>
    <s v="N"/>
    <n v="2522.04"/>
  </r>
  <r>
    <m/>
    <m/>
    <m/>
    <m/>
    <m/>
    <m/>
    <d v="2026-09-30T00:00:00"/>
    <s v="10"/>
    <s v="U"/>
    <x v="8"/>
    <x v="8"/>
    <n v="72.5"/>
    <s v="Before-Tax"/>
    <s v="Calculated"/>
    <n v="0"/>
    <s v="N"/>
    <n v="2522.04"/>
  </r>
  <r>
    <m/>
    <m/>
    <m/>
    <m/>
    <m/>
    <m/>
    <d v="2026-09-30T00:00:00"/>
    <s v="31"/>
    <s v="OLTD11"/>
    <x v="9"/>
    <x v="9"/>
    <n v="9.84"/>
    <s v="After-Tax"/>
    <s v="Calculated"/>
    <n v="0"/>
    <s v="N"/>
    <n v="2522.04"/>
  </r>
  <r>
    <m/>
    <m/>
    <m/>
    <m/>
    <m/>
    <m/>
    <d v="2026-09-30T00:00:00"/>
    <s v="7Z"/>
    <s v="PER2"/>
    <x v="15"/>
    <x v="15"/>
    <n v="135.69"/>
    <s v="Before-Tax"/>
    <s v="Calculated"/>
    <n v="0"/>
    <s v="N"/>
    <n v="2522.04"/>
  </r>
  <r>
    <m/>
    <m/>
    <m/>
    <m/>
    <m/>
    <m/>
    <d v="2026-09-30T00:00:00"/>
    <s v="7Z"/>
    <s v="PER2"/>
    <x v="15"/>
    <x v="15"/>
    <n v="140.72999999999999"/>
    <s v="Nontaxable"/>
    <s v="Calculated"/>
    <n v="0"/>
    <s v="N"/>
    <n v="2522.04"/>
  </r>
  <r>
    <m/>
    <m/>
    <m/>
    <m/>
    <m/>
    <m/>
    <d v="2026-09-30T00:00:00"/>
    <s v="00"/>
    <m/>
    <x v="0"/>
    <x v="0"/>
    <n v="20.02"/>
    <s v="After-Tax"/>
    <s v="Calculated"/>
    <n v="0"/>
    <s v="N"/>
    <n v="3687.37"/>
  </r>
  <r>
    <m/>
    <m/>
    <m/>
    <m/>
    <m/>
    <m/>
    <d v="2026-09-30T00:00:00"/>
    <s v="00"/>
    <m/>
    <x v="2"/>
    <x v="2"/>
    <n v="11.15"/>
    <s v="After-Tax"/>
    <s v="Calculated"/>
    <n v="0"/>
    <s v="N"/>
    <n v="3687.37"/>
  </r>
  <r>
    <m/>
    <m/>
    <m/>
    <m/>
    <m/>
    <m/>
    <d v="2026-09-30T00:00:00"/>
    <s v="00"/>
    <m/>
    <x v="1"/>
    <x v="1"/>
    <n v="57.42"/>
    <s v="After-Tax"/>
    <s v="Calculated"/>
    <n v="0"/>
    <s v="N"/>
    <n v="3687.37"/>
  </r>
  <r>
    <m/>
    <m/>
    <m/>
    <m/>
    <m/>
    <m/>
    <d v="2026-09-30T00:00:00"/>
    <s v="00"/>
    <m/>
    <x v="3"/>
    <x v="3"/>
    <n v="9.73"/>
    <s v="After-Tax"/>
    <s v="Calculated"/>
    <n v="0"/>
    <s v="N"/>
    <n v="3687.37"/>
  </r>
  <r>
    <m/>
    <m/>
    <m/>
    <m/>
    <m/>
    <m/>
    <d v="2026-09-30T00:00:00"/>
    <s v="00"/>
    <m/>
    <x v="5"/>
    <x v="5"/>
    <n v="16.54"/>
    <s v="Nontaxable"/>
    <s v="Calculated"/>
    <n v="0"/>
    <s v="N"/>
    <n v="3687.37"/>
  </r>
  <r>
    <m/>
    <m/>
    <m/>
    <m/>
    <m/>
    <m/>
    <d v="2026-09-30T00:00:00"/>
    <s v="00"/>
    <m/>
    <x v="7"/>
    <x v="7"/>
    <n v="11.15"/>
    <s v="Nontaxable"/>
    <s v="Calculated"/>
    <n v="0"/>
    <s v="N"/>
    <n v="3687.37"/>
  </r>
  <r>
    <m/>
    <m/>
    <m/>
    <m/>
    <m/>
    <m/>
    <d v="2026-09-30T00:00:00"/>
    <s v="00"/>
    <m/>
    <x v="6"/>
    <x v="6"/>
    <n v="11.91"/>
    <s v="Nontaxable"/>
    <s v="Calculated"/>
    <n v="0"/>
    <s v="N"/>
    <n v="3687.37"/>
  </r>
  <r>
    <m/>
    <m/>
    <m/>
    <m/>
    <m/>
    <m/>
    <d v="2026-09-30T00:00:00"/>
    <s v="00"/>
    <m/>
    <x v="4"/>
    <x v="4"/>
    <n v="4.79"/>
    <s v="Nontaxable"/>
    <s v="Calculated"/>
    <n v="0"/>
    <s v="N"/>
    <n v="3687.37"/>
  </r>
  <r>
    <m/>
    <m/>
    <m/>
    <m/>
    <m/>
    <m/>
    <d v="2026-09-30T00:00:00"/>
    <s v="10"/>
    <s v="U"/>
    <x v="8"/>
    <x v="8"/>
    <n v="72.5"/>
    <s v="Before-Tax"/>
    <s v="Calculated"/>
    <n v="0"/>
    <s v="N"/>
    <n v="3687.37"/>
  </r>
  <r>
    <m/>
    <m/>
    <m/>
    <m/>
    <m/>
    <m/>
    <d v="2026-09-30T00:00:00"/>
    <s v="7X"/>
    <s v="SBRP3"/>
    <x v="10"/>
    <x v="10"/>
    <n v="368.74"/>
    <s v="Before-Tax"/>
    <s v="Calculated"/>
    <n v="0"/>
    <s v="N"/>
    <n v="3687.37"/>
  </r>
  <r>
    <m/>
    <m/>
    <m/>
    <m/>
    <m/>
    <m/>
    <d v="2026-09-30T00:00:00"/>
    <s v="7X"/>
    <s v="SBRP3"/>
    <x v="10"/>
    <x v="10"/>
    <n v="368.74"/>
    <s v="Nontaxable"/>
    <s v="Calculated"/>
    <n v="0"/>
    <s v="N"/>
    <n v="3687.37"/>
  </r>
  <r>
    <m/>
    <m/>
    <m/>
    <m/>
    <m/>
    <m/>
    <d v="2026-09-30T00:00:00"/>
    <s v="00"/>
    <m/>
    <x v="0"/>
    <x v="0"/>
    <n v="22.63"/>
    <s v="After-Tax"/>
    <s v="Calculated"/>
    <n v="0"/>
    <s v="N"/>
    <n v="4168.1000000000004"/>
  </r>
  <r>
    <m/>
    <m/>
    <m/>
    <m/>
    <m/>
    <m/>
    <d v="2026-09-30T00:00:00"/>
    <s v="00"/>
    <m/>
    <x v="1"/>
    <x v="1"/>
    <n v="57.42"/>
    <s v="After-Tax"/>
    <s v="Calculated"/>
    <n v="0"/>
    <s v="N"/>
    <n v="4168.1000000000004"/>
  </r>
  <r>
    <m/>
    <m/>
    <m/>
    <m/>
    <m/>
    <m/>
    <d v="2026-09-30T00:00:00"/>
    <s v="00"/>
    <m/>
    <x v="2"/>
    <x v="2"/>
    <n v="11.15"/>
    <s v="After-Tax"/>
    <s v="Calculated"/>
    <n v="0"/>
    <s v="N"/>
    <n v="4168.1000000000004"/>
  </r>
  <r>
    <m/>
    <m/>
    <m/>
    <m/>
    <m/>
    <m/>
    <d v="2026-09-30T00:00:00"/>
    <s v="00"/>
    <m/>
    <x v="3"/>
    <x v="3"/>
    <n v="11"/>
    <s v="After-Tax"/>
    <s v="Calculated"/>
    <n v="0"/>
    <s v="N"/>
    <n v="4168.1000000000004"/>
  </r>
  <r>
    <m/>
    <m/>
    <m/>
    <m/>
    <m/>
    <m/>
    <d v="2026-09-30T00:00:00"/>
    <s v="00"/>
    <m/>
    <x v="6"/>
    <x v="6"/>
    <n v="13.46"/>
    <s v="Nontaxable"/>
    <s v="Calculated"/>
    <n v="0"/>
    <s v="N"/>
    <n v="4168.1000000000004"/>
  </r>
  <r>
    <m/>
    <m/>
    <m/>
    <m/>
    <m/>
    <m/>
    <d v="2026-09-30T00:00:00"/>
    <s v="00"/>
    <m/>
    <x v="7"/>
    <x v="7"/>
    <n v="11.15"/>
    <s v="Nontaxable"/>
    <s v="Calculated"/>
    <n v="0"/>
    <s v="N"/>
    <n v="4168.1000000000004"/>
  </r>
  <r>
    <m/>
    <m/>
    <m/>
    <m/>
    <m/>
    <m/>
    <d v="2026-09-30T00:00:00"/>
    <s v="00"/>
    <m/>
    <x v="5"/>
    <x v="5"/>
    <n v="16.54"/>
    <s v="Nontaxable"/>
    <s v="Calculated"/>
    <n v="0"/>
    <s v="N"/>
    <n v="4168.1000000000004"/>
  </r>
  <r>
    <m/>
    <m/>
    <m/>
    <m/>
    <m/>
    <m/>
    <d v="2026-09-30T00:00:00"/>
    <s v="31"/>
    <s v="OLTD11"/>
    <x v="9"/>
    <x v="9"/>
    <n v="15.54"/>
    <s v="After-Tax"/>
    <s v="Calculated"/>
    <n v="0"/>
    <s v="N"/>
    <n v="4168.1000000000004"/>
  </r>
  <r>
    <m/>
    <m/>
    <m/>
    <m/>
    <m/>
    <m/>
    <d v="2026-09-30T00:00:00"/>
    <s v="7Y"/>
    <s v="TRS3SH"/>
    <x v="39"/>
    <x v="39"/>
    <n v="291.77"/>
    <s v="Before-Tax"/>
    <s v="Calculated"/>
    <n v="0"/>
    <s v="N"/>
    <n v="4168.1000000000004"/>
  </r>
  <r>
    <m/>
    <m/>
    <m/>
    <m/>
    <m/>
    <m/>
    <d v="2026-09-30T00:00:00"/>
    <s v="7Y"/>
    <s v="TRS3SH"/>
    <x v="39"/>
    <x v="39"/>
    <n v="322.61"/>
    <s v="Nontaxable"/>
    <s v="Calculated"/>
    <n v="0"/>
    <s v="N"/>
    <n v="4168.1000000000004"/>
  </r>
  <r>
    <m/>
    <m/>
    <m/>
    <m/>
    <m/>
    <m/>
    <d v="2026-09-30T00:00:00"/>
    <s v="00"/>
    <m/>
    <x v="3"/>
    <x v="3"/>
    <n v="2.08"/>
    <s v="After-Tax"/>
    <s v="Calculated"/>
    <n v="0"/>
    <s v="N"/>
    <n v="787.98"/>
  </r>
  <r>
    <m/>
    <m/>
    <m/>
    <m/>
    <m/>
    <m/>
    <d v="2026-09-30T00:00:00"/>
    <s v="00"/>
    <m/>
    <x v="0"/>
    <x v="0"/>
    <n v="4.28"/>
    <s v="After-Tax"/>
    <s v="Calculated"/>
    <n v="0"/>
    <s v="N"/>
    <n v="787.98"/>
  </r>
  <r>
    <m/>
    <m/>
    <m/>
    <m/>
    <m/>
    <m/>
    <d v="2026-09-30T00:00:00"/>
    <s v="00"/>
    <m/>
    <x v="2"/>
    <x v="2"/>
    <n v="6.41"/>
    <s v="After-Tax"/>
    <s v="Calculated"/>
    <n v="0"/>
    <s v="N"/>
    <n v="787.98"/>
  </r>
  <r>
    <m/>
    <m/>
    <m/>
    <m/>
    <m/>
    <m/>
    <d v="2026-09-30T00:00:00"/>
    <s v="00"/>
    <m/>
    <x v="6"/>
    <x v="6"/>
    <n v="2.5499999999999998"/>
    <s v="Nontaxable"/>
    <s v="Calculated"/>
    <n v="0"/>
    <s v="N"/>
    <n v="787.98"/>
  </r>
  <r>
    <m/>
    <m/>
    <m/>
    <m/>
    <m/>
    <m/>
    <d v="2026-09-30T00:00:00"/>
    <s v="00"/>
    <m/>
    <x v="7"/>
    <x v="7"/>
    <n v="6.41"/>
    <s v="Nontaxable"/>
    <s v="Calculated"/>
    <n v="0"/>
    <s v="N"/>
    <n v="787.98"/>
  </r>
  <r>
    <m/>
    <m/>
    <m/>
    <m/>
    <m/>
    <m/>
    <d v="2026-09-30T00:00:00"/>
    <s v="00"/>
    <m/>
    <x v="5"/>
    <x v="5"/>
    <n v="9.5"/>
    <s v="Nontaxable"/>
    <s v="Calculated"/>
    <n v="0"/>
    <s v="N"/>
    <n v="787.98"/>
  </r>
  <r>
    <m/>
    <m/>
    <m/>
    <m/>
    <m/>
    <m/>
    <d v="2026-09-30T00:00:00"/>
    <s v="00"/>
    <m/>
    <x v="0"/>
    <x v="0"/>
    <n v="3.33"/>
    <s v="After-Tax"/>
    <s v="Calculated"/>
    <n v="0"/>
    <s v="N"/>
    <n v="614.11"/>
  </r>
  <r>
    <m/>
    <m/>
    <m/>
    <m/>
    <m/>
    <m/>
    <d v="2026-09-30T00:00:00"/>
    <s v="00"/>
    <m/>
    <x v="2"/>
    <x v="2"/>
    <n v="4.99"/>
    <s v="After-Tax"/>
    <s v="Calculated"/>
    <n v="0"/>
    <s v="N"/>
    <n v="614.11"/>
  </r>
  <r>
    <m/>
    <m/>
    <m/>
    <m/>
    <m/>
    <m/>
    <d v="2026-09-30T00:00:00"/>
    <s v="00"/>
    <m/>
    <x v="3"/>
    <x v="3"/>
    <n v="1.62"/>
    <s v="After-Tax"/>
    <s v="Calculated"/>
    <n v="0"/>
    <s v="N"/>
    <n v="614.11"/>
  </r>
  <r>
    <m/>
    <m/>
    <m/>
    <m/>
    <m/>
    <m/>
    <d v="2026-09-30T00:00:00"/>
    <s v="00"/>
    <m/>
    <x v="6"/>
    <x v="6"/>
    <n v="1.98"/>
    <s v="Nontaxable"/>
    <s v="Calculated"/>
    <n v="0"/>
    <s v="N"/>
    <n v="614.11"/>
  </r>
  <r>
    <m/>
    <m/>
    <m/>
    <m/>
    <m/>
    <m/>
    <d v="2026-09-30T00:00:00"/>
    <s v="00"/>
    <m/>
    <x v="7"/>
    <x v="7"/>
    <n v="4.99"/>
    <s v="Nontaxable"/>
    <s v="Calculated"/>
    <n v="0"/>
    <s v="N"/>
    <n v="614.11"/>
  </r>
  <r>
    <m/>
    <m/>
    <m/>
    <m/>
    <m/>
    <m/>
    <d v="2026-09-30T00:00:00"/>
    <s v="00"/>
    <m/>
    <x v="5"/>
    <x v="5"/>
    <n v="7.41"/>
    <s v="Nontaxable"/>
    <s v="Calculated"/>
    <n v="0"/>
    <s v="N"/>
    <n v="614.11"/>
  </r>
  <r>
    <m/>
    <m/>
    <m/>
    <m/>
    <m/>
    <m/>
    <d v="2026-09-30T00:00:00"/>
    <s v="00"/>
    <m/>
    <x v="2"/>
    <x v="2"/>
    <n v="11.15"/>
    <s v="After-Tax"/>
    <s v="Calculated"/>
    <n v="0"/>
    <s v="N"/>
    <n v="4887.74"/>
  </r>
  <r>
    <m/>
    <m/>
    <m/>
    <m/>
    <m/>
    <m/>
    <d v="2026-09-30T00:00:00"/>
    <s v="00"/>
    <m/>
    <x v="3"/>
    <x v="3"/>
    <n v="12.9"/>
    <s v="After-Tax"/>
    <s v="Calculated"/>
    <n v="0"/>
    <s v="N"/>
    <n v="4887.74"/>
  </r>
  <r>
    <m/>
    <m/>
    <m/>
    <m/>
    <m/>
    <m/>
    <d v="2026-09-30T00:00:00"/>
    <s v="00"/>
    <m/>
    <x v="0"/>
    <x v="0"/>
    <n v="26.54"/>
    <s v="After-Tax"/>
    <s v="Calculated"/>
    <n v="0"/>
    <s v="N"/>
    <n v="4887.74"/>
  </r>
  <r>
    <m/>
    <m/>
    <m/>
    <m/>
    <m/>
    <m/>
    <d v="2026-09-30T00:00:00"/>
    <s v="00"/>
    <m/>
    <x v="35"/>
    <x v="35"/>
    <n v="14.95"/>
    <s v="After-Tax"/>
    <s v="Calculated"/>
    <n v="0"/>
    <s v="N"/>
    <n v="4887.74"/>
  </r>
  <r>
    <m/>
    <m/>
    <m/>
    <m/>
    <m/>
    <m/>
    <d v="2026-09-30T00:00:00"/>
    <s v="00"/>
    <m/>
    <x v="13"/>
    <x v="13"/>
    <n v="29.1"/>
    <s v="After-Tax"/>
    <s v="Calculated"/>
    <n v="0"/>
    <s v="N"/>
    <n v="4887.74"/>
  </r>
  <r>
    <m/>
    <m/>
    <m/>
    <m/>
    <m/>
    <m/>
    <d v="2026-09-30T00:00:00"/>
    <s v="00"/>
    <m/>
    <x v="6"/>
    <x v="6"/>
    <n v="15.79"/>
    <s v="Nontaxable"/>
    <s v="Calculated"/>
    <n v="0"/>
    <s v="N"/>
    <n v="4887.74"/>
  </r>
  <r>
    <m/>
    <m/>
    <m/>
    <m/>
    <m/>
    <m/>
    <d v="2026-09-30T00:00:00"/>
    <s v="00"/>
    <m/>
    <x v="7"/>
    <x v="7"/>
    <n v="11.15"/>
    <s v="Nontaxable"/>
    <s v="Calculated"/>
    <n v="0"/>
    <s v="N"/>
    <n v="4887.74"/>
  </r>
  <r>
    <m/>
    <m/>
    <m/>
    <m/>
    <m/>
    <m/>
    <d v="2026-09-30T00:00:00"/>
    <s v="00"/>
    <m/>
    <x v="5"/>
    <x v="5"/>
    <n v="16.54"/>
    <s v="Nontaxable"/>
    <s v="Calculated"/>
    <n v="0"/>
    <s v="N"/>
    <n v="4887.74"/>
  </r>
  <r>
    <m/>
    <m/>
    <m/>
    <m/>
    <m/>
    <m/>
    <d v="2026-09-30T00:00:00"/>
    <s v="10"/>
    <s v="U"/>
    <x v="8"/>
    <x v="8"/>
    <n v="127"/>
    <s v="Before-Tax"/>
    <s v="Calculated"/>
    <n v="0"/>
    <s v="N"/>
    <n v="4887.74"/>
  </r>
  <r>
    <m/>
    <m/>
    <m/>
    <m/>
    <m/>
    <m/>
    <d v="2026-09-30T00:00:00"/>
    <s v="46"/>
    <s v="SAV01"/>
    <x v="23"/>
    <x v="23"/>
    <n v="150"/>
    <s v="Before-Tax"/>
    <s v="Calculated"/>
    <n v="0"/>
    <s v="N"/>
    <n v="4887.74"/>
  </r>
  <r>
    <m/>
    <m/>
    <m/>
    <m/>
    <m/>
    <m/>
    <d v="2026-09-30T00:00:00"/>
    <s v="60"/>
    <s v="FSA01"/>
    <x v="14"/>
    <x v="14"/>
    <n v="6.67"/>
    <s v="Before-Tax"/>
    <s v="Calculated"/>
    <n v="0"/>
    <s v="N"/>
    <n v="4887.74"/>
  </r>
  <r>
    <m/>
    <m/>
    <m/>
    <m/>
    <m/>
    <m/>
    <d v="2026-09-30T00:00:00"/>
    <s v="7Z"/>
    <s v="PER2"/>
    <x v="15"/>
    <x v="15"/>
    <n v="262.95999999999998"/>
    <s v="Before-Tax"/>
    <s v="Calculated"/>
    <n v="0"/>
    <s v="N"/>
    <n v="4887.74"/>
  </r>
  <r>
    <m/>
    <m/>
    <m/>
    <m/>
    <m/>
    <m/>
    <d v="2026-09-30T00:00:00"/>
    <s v="7Z"/>
    <s v="PER2"/>
    <x v="15"/>
    <x v="15"/>
    <n v="272.74"/>
    <s v="Nontaxable"/>
    <s v="Calculated"/>
    <n v="0"/>
    <s v="N"/>
    <n v="4887.74"/>
  </r>
  <r>
    <m/>
    <m/>
    <m/>
    <m/>
    <m/>
    <m/>
    <d v="2026-09-30T00:00:00"/>
    <s v="00"/>
    <m/>
    <x v="13"/>
    <x v="13"/>
    <n v="57.03"/>
    <s v="After-Tax"/>
    <s v="Calculated"/>
    <n v="0"/>
    <s v="N"/>
    <n v="3973.97"/>
  </r>
  <r>
    <m/>
    <m/>
    <m/>
    <m/>
    <m/>
    <m/>
    <d v="2026-09-30T00:00:00"/>
    <s v="00"/>
    <m/>
    <x v="3"/>
    <x v="3"/>
    <n v="10.49"/>
    <s v="After-Tax"/>
    <s v="Calculated"/>
    <n v="0"/>
    <s v="N"/>
    <n v="3973.97"/>
  </r>
  <r>
    <m/>
    <m/>
    <m/>
    <m/>
    <m/>
    <m/>
    <d v="2026-09-30T00:00:00"/>
    <s v="00"/>
    <m/>
    <x v="0"/>
    <x v="0"/>
    <n v="21.58"/>
    <s v="After-Tax"/>
    <s v="Calculated"/>
    <n v="0"/>
    <s v="N"/>
    <n v="3973.97"/>
  </r>
  <r>
    <m/>
    <m/>
    <m/>
    <m/>
    <m/>
    <m/>
    <d v="2026-09-30T00:00:00"/>
    <s v="00"/>
    <m/>
    <x v="2"/>
    <x v="2"/>
    <n v="11.15"/>
    <s v="After-Tax"/>
    <s v="Calculated"/>
    <n v="0"/>
    <s v="N"/>
    <n v="3973.97"/>
  </r>
  <r>
    <m/>
    <m/>
    <m/>
    <m/>
    <m/>
    <m/>
    <d v="2026-09-30T00:00:00"/>
    <s v="00"/>
    <m/>
    <x v="35"/>
    <x v="35"/>
    <n v="73.98"/>
    <s v="After-Tax"/>
    <s v="Calculated"/>
    <n v="0"/>
    <s v="N"/>
    <n v="3973.97"/>
  </r>
  <r>
    <m/>
    <m/>
    <m/>
    <m/>
    <m/>
    <m/>
    <d v="2026-09-30T00:00:00"/>
    <s v="00"/>
    <m/>
    <x v="41"/>
    <x v="41"/>
    <n v="53"/>
    <s v="Before-Tax"/>
    <s v="Calculated"/>
    <n v="0"/>
    <s v="N"/>
    <n v="3973.97"/>
  </r>
  <r>
    <m/>
    <m/>
    <m/>
    <m/>
    <m/>
    <m/>
    <d v="2026-09-30T00:00:00"/>
    <s v="00"/>
    <m/>
    <x v="7"/>
    <x v="7"/>
    <n v="11.15"/>
    <s v="Nontaxable"/>
    <s v="Calculated"/>
    <n v="0"/>
    <s v="N"/>
    <n v="3973.97"/>
  </r>
  <r>
    <m/>
    <m/>
    <m/>
    <m/>
    <m/>
    <m/>
    <d v="2026-09-30T00:00:00"/>
    <s v="00"/>
    <m/>
    <x v="4"/>
    <x v="4"/>
    <n v="5.17"/>
    <s v="Nontaxable"/>
    <s v="Calculated"/>
    <n v="0"/>
    <s v="N"/>
    <n v="3973.97"/>
  </r>
  <r>
    <m/>
    <m/>
    <m/>
    <m/>
    <m/>
    <m/>
    <d v="2026-09-30T00:00:00"/>
    <s v="00"/>
    <m/>
    <x v="6"/>
    <x v="6"/>
    <n v="12.84"/>
    <s v="Nontaxable"/>
    <s v="Calculated"/>
    <n v="0"/>
    <s v="N"/>
    <n v="3973.97"/>
  </r>
  <r>
    <m/>
    <m/>
    <m/>
    <m/>
    <m/>
    <m/>
    <d v="2026-09-30T00:00:00"/>
    <s v="00"/>
    <m/>
    <x v="5"/>
    <x v="5"/>
    <n v="16.54"/>
    <s v="Nontaxable"/>
    <s v="Calculated"/>
    <n v="0"/>
    <s v="N"/>
    <n v="3973.97"/>
  </r>
  <r>
    <m/>
    <m/>
    <m/>
    <m/>
    <m/>
    <m/>
    <d v="2026-09-30T00:00:00"/>
    <s v="10"/>
    <s v="U"/>
    <x v="8"/>
    <x v="8"/>
    <n v="72.5"/>
    <s v="Before-Tax"/>
    <s v="Calculated"/>
    <n v="0"/>
    <s v="N"/>
    <n v="3973.97"/>
  </r>
  <r>
    <m/>
    <m/>
    <m/>
    <m/>
    <m/>
    <m/>
    <d v="2026-09-30T00:00:00"/>
    <s v="31"/>
    <s v="OLTD03"/>
    <x v="9"/>
    <x v="9"/>
    <n v="19.87"/>
    <s v="After-Tax"/>
    <s v="Calculated"/>
    <n v="0"/>
    <s v="N"/>
    <n v="3973.97"/>
  </r>
  <r>
    <m/>
    <m/>
    <m/>
    <m/>
    <m/>
    <m/>
    <d v="2026-09-30T00:00:00"/>
    <s v="7X"/>
    <s v="SBRP3"/>
    <x v="10"/>
    <x v="10"/>
    <n v="397.4"/>
    <s v="Before-Tax"/>
    <s v="Calculated"/>
    <n v="0"/>
    <s v="N"/>
    <n v="3973.97"/>
  </r>
  <r>
    <m/>
    <m/>
    <m/>
    <m/>
    <m/>
    <m/>
    <d v="2026-09-30T00:00:00"/>
    <s v="7X"/>
    <s v="SBRP3"/>
    <x v="10"/>
    <x v="10"/>
    <n v="397.4"/>
    <s v="Nontaxable"/>
    <s v="Calculated"/>
    <n v="0"/>
    <s v="N"/>
    <n v="3973.97"/>
  </r>
  <r>
    <m/>
    <m/>
    <m/>
    <m/>
    <m/>
    <m/>
    <d v="2026-09-30T00:00:00"/>
    <s v="00"/>
    <m/>
    <x v="3"/>
    <x v="3"/>
    <n v="10.130000000000001"/>
    <s v="After-Tax"/>
    <s v="Calculated"/>
    <n v="0"/>
    <s v="N"/>
    <n v="3836.66"/>
  </r>
  <r>
    <m/>
    <m/>
    <m/>
    <m/>
    <m/>
    <m/>
    <d v="2026-09-30T00:00:00"/>
    <s v="00"/>
    <m/>
    <x v="0"/>
    <x v="0"/>
    <n v="20.83"/>
    <s v="After-Tax"/>
    <s v="Calculated"/>
    <n v="0"/>
    <s v="N"/>
    <n v="3836.66"/>
  </r>
  <r>
    <m/>
    <m/>
    <m/>
    <m/>
    <m/>
    <m/>
    <d v="2026-09-30T00:00:00"/>
    <s v="00"/>
    <m/>
    <x v="2"/>
    <x v="2"/>
    <n v="9.1"/>
    <s v="After-Tax"/>
    <s v="Calculated"/>
    <n v="0"/>
    <s v="N"/>
    <n v="3836.66"/>
  </r>
  <r>
    <m/>
    <m/>
    <m/>
    <m/>
    <m/>
    <m/>
    <d v="2026-09-30T00:00:00"/>
    <s v="00"/>
    <m/>
    <x v="4"/>
    <x v="4"/>
    <n v="4.99"/>
    <s v="Nontaxable"/>
    <s v="Calculated"/>
    <n v="0"/>
    <s v="N"/>
    <n v="3836.66"/>
  </r>
  <r>
    <m/>
    <m/>
    <m/>
    <m/>
    <m/>
    <m/>
    <d v="2026-09-30T00:00:00"/>
    <s v="00"/>
    <m/>
    <x v="5"/>
    <x v="5"/>
    <n v="13.5"/>
    <s v="Nontaxable"/>
    <s v="Calculated"/>
    <n v="0"/>
    <s v="N"/>
    <n v="3836.66"/>
  </r>
  <r>
    <m/>
    <m/>
    <m/>
    <m/>
    <m/>
    <m/>
    <d v="2026-09-30T00:00:00"/>
    <s v="00"/>
    <m/>
    <x v="7"/>
    <x v="7"/>
    <n v="9.1"/>
    <s v="Nontaxable"/>
    <s v="Calculated"/>
    <n v="0"/>
    <s v="N"/>
    <n v="3836.66"/>
  </r>
  <r>
    <m/>
    <m/>
    <m/>
    <m/>
    <m/>
    <m/>
    <d v="2026-09-30T00:00:00"/>
    <s v="00"/>
    <m/>
    <x v="6"/>
    <x v="6"/>
    <n v="12.39"/>
    <s v="Nontaxable"/>
    <s v="Calculated"/>
    <n v="0"/>
    <s v="N"/>
    <n v="3836.66"/>
  </r>
  <r>
    <m/>
    <m/>
    <m/>
    <m/>
    <m/>
    <m/>
    <d v="2026-09-30T00:00:00"/>
    <s v="10"/>
    <s v="C1"/>
    <x v="18"/>
    <x v="18"/>
    <n v="102"/>
    <s v="Before-Tax"/>
    <s v="Calculated"/>
    <n v="0"/>
    <s v="N"/>
    <n v="3836.66"/>
  </r>
  <r>
    <m/>
    <m/>
    <m/>
    <m/>
    <m/>
    <m/>
    <d v="2026-09-30T00:00:00"/>
    <s v="31"/>
    <s v="OLTD11"/>
    <x v="9"/>
    <x v="9"/>
    <n v="14.02"/>
    <s v="After-Tax"/>
    <s v="Calculated"/>
    <n v="0"/>
    <s v="N"/>
    <n v="3836.66"/>
  </r>
  <r>
    <m/>
    <m/>
    <m/>
    <m/>
    <m/>
    <m/>
    <d v="2026-09-30T00:00:00"/>
    <s v="7X"/>
    <s v="SBRP2"/>
    <x v="10"/>
    <x v="10"/>
    <n v="287.75"/>
    <s v="Before-Tax"/>
    <s v="Calculated"/>
    <n v="0"/>
    <s v="N"/>
    <n v="3836.66"/>
  </r>
  <r>
    <m/>
    <m/>
    <m/>
    <m/>
    <m/>
    <m/>
    <d v="2026-09-30T00:00:00"/>
    <s v="7X"/>
    <s v="SBRP2"/>
    <x v="10"/>
    <x v="10"/>
    <n v="287.75"/>
    <s v="Nontaxable"/>
    <s v="Calculated"/>
    <n v="0"/>
    <s v="N"/>
    <n v="3836.66"/>
  </r>
  <r>
    <m/>
    <m/>
    <m/>
    <m/>
    <m/>
    <m/>
    <d v="2026-09-30T00:00:00"/>
    <s v="00"/>
    <m/>
    <x v="0"/>
    <x v="0"/>
    <n v="16.68"/>
    <s v="After-Tax"/>
    <s v="Calculated"/>
    <n v="0"/>
    <s v="N"/>
    <n v="3071"/>
  </r>
  <r>
    <m/>
    <m/>
    <m/>
    <m/>
    <m/>
    <m/>
    <d v="2026-09-30T00:00:00"/>
    <s v="00"/>
    <m/>
    <x v="3"/>
    <x v="3"/>
    <n v="8.11"/>
    <s v="After-Tax"/>
    <s v="Calculated"/>
    <n v="0"/>
    <s v="N"/>
    <n v="3071"/>
  </r>
  <r>
    <m/>
    <m/>
    <m/>
    <m/>
    <m/>
    <m/>
    <d v="2026-09-30T00:00:00"/>
    <s v="00"/>
    <m/>
    <x v="2"/>
    <x v="2"/>
    <n v="6.96"/>
    <s v="After-Tax"/>
    <s v="Calculated"/>
    <n v="0"/>
    <s v="N"/>
    <n v="3071"/>
  </r>
  <r>
    <m/>
    <m/>
    <m/>
    <m/>
    <m/>
    <m/>
    <d v="2026-09-30T00:00:00"/>
    <s v="00"/>
    <m/>
    <x v="7"/>
    <x v="7"/>
    <n v="6.96"/>
    <s v="Nontaxable"/>
    <s v="Calculated"/>
    <n v="0"/>
    <s v="N"/>
    <n v="3071"/>
  </r>
  <r>
    <m/>
    <m/>
    <m/>
    <m/>
    <m/>
    <m/>
    <d v="2026-09-30T00:00:00"/>
    <s v="00"/>
    <m/>
    <x v="5"/>
    <x v="5"/>
    <n v="10.33"/>
    <s v="Nontaxable"/>
    <s v="Calculated"/>
    <n v="0"/>
    <s v="N"/>
    <n v="3071"/>
  </r>
  <r>
    <m/>
    <m/>
    <m/>
    <m/>
    <m/>
    <m/>
    <d v="2026-09-30T00:00:00"/>
    <s v="00"/>
    <m/>
    <x v="6"/>
    <x v="6"/>
    <n v="9.92"/>
    <s v="Nontaxable"/>
    <s v="Calculated"/>
    <n v="0"/>
    <s v="N"/>
    <n v="3071"/>
  </r>
  <r>
    <m/>
    <m/>
    <m/>
    <m/>
    <m/>
    <m/>
    <d v="2026-09-30T00:00:00"/>
    <s v="00"/>
    <m/>
    <x v="3"/>
    <x v="3"/>
    <n v="10.220000000000001"/>
    <s v="After-Tax"/>
    <s v="Calculated"/>
    <n v="0"/>
    <s v="N"/>
    <n v="3871.02"/>
  </r>
  <r>
    <m/>
    <m/>
    <m/>
    <m/>
    <m/>
    <m/>
    <d v="2026-09-30T00:00:00"/>
    <s v="00"/>
    <m/>
    <x v="13"/>
    <x v="13"/>
    <n v="11.03"/>
    <s v="After-Tax"/>
    <s v="Calculated"/>
    <n v="0"/>
    <s v="N"/>
    <n v="3871.02"/>
  </r>
  <r>
    <m/>
    <m/>
    <m/>
    <m/>
    <m/>
    <m/>
    <d v="2026-09-30T00:00:00"/>
    <s v="00"/>
    <m/>
    <x v="2"/>
    <x v="2"/>
    <n v="11.15"/>
    <s v="After-Tax"/>
    <s v="Calculated"/>
    <n v="0"/>
    <s v="N"/>
    <n v="3871.02"/>
  </r>
  <r>
    <m/>
    <m/>
    <m/>
    <m/>
    <m/>
    <m/>
    <d v="2026-09-30T00:00:00"/>
    <s v="00"/>
    <m/>
    <x v="0"/>
    <x v="0"/>
    <n v="21.02"/>
    <s v="After-Tax"/>
    <s v="Calculated"/>
    <n v="0"/>
    <s v="N"/>
    <n v="3871.02"/>
  </r>
  <r>
    <m/>
    <m/>
    <m/>
    <m/>
    <m/>
    <m/>
    <d v="2026-09-30T00:00:00"/>
    <s v="00"/>
    <m/>
    <x v="6"/>
    <x v="6"/>
    <n v="12.5"/>
    <s v="Nontaxable"/>
    <s v="Calculated"/>
    <n v="0"/>
    <s v="N"/>
    <n v="3871.02"/>
  </r>
  <r>
    <m/>
    <m/>
    <m/>
    <m/>
    <m/>
    <m/>
    <d v="2026-09-30T00:00:00"/>
    <s v="00"/>
    <m/>
    <x v="7"/>
    <x v="7"/>
    <n v="11.15"/>
    <s v="Nontaxable"/>
    <s v="Calculated"/>
    <n v="0"/>
    <s v="N"/>
    <n v="3871.02"/>
  </r>
  <r>
    <m/>
    <m/>
    <m/>
    <m/>
    <m/>
    <m/>
    <d v="2026-09-30T00:00:00"/>
    <s v="00"/>
    <m/>
    <x v="5"/>
    <x v="5"/>
    <n v="16.54"/>
    <s v="Nontaxable"/>
    <s v="Calculated"/>
    <n v="0"/>
    <s v="N"/>
    <n v="3871.02"/>
  </r>
  <r>
    <m/>
    <m/>
    <m/>
    <m/>
    <m/>
    <m/>
    <d v="2026-09-30T00:00:00"/>
    <s v="00"/>
    <m/>
    <x v="4"/>
    <x v="4"/>
    <n v="5.03"/>
    <s v="Nontaxable"/>
    <s v="Calculated"/>
    <n v="0"/>
    <s v="N"/>
    <n v="3871.02"/>
  </r>
  <r>
    <m/>
    <m/>
    <m/>
    <m/>
    <m/>
    <m/>
    <d v="2026-09-30T00:00:00"/>
    <s v="10"/>
    <s v="CV"/>
    <x v="37"/>
    <x v="37"/>
    <n v="150"/>
    <s v="Before-Tax"/>
    <s v="Calculated"/>
    <n v="0"/>
    <s v="N"/>
    <n v="3871.02"/>
  </r>
  <r>
    <m/>
    <m/>
    <m/>
    <m/>
    <m/>
    <m/>
    <d v="2026-09-30T00:00:00"/>
    <s v="49"/>
    <s v="SAV02"/>
    <x v="11"/>
    <x v="11"/>
    <n v="116.13"/>
    <s v="Before-Tax"/>
    <s v="Calculated"/>
    <n v="0"/>
    <s v="N"/>
    <n v="3871.02"/>
  </r>
  <r>
    <m/>
    <m/>
    <m/>
    <m/>
    <m/>
    <m/>
    <d v="2026-09-30T00:00:00"/>
    <s v="7X"/>
    <s v="SBRP2"/>
    <x v="10"/>
    <x v="10"/>
    <n v="290.33"/>
    <s v="Before-Tax"/>
    <s v="Calculated"/>
    <n v="0"/>
    <s v="N"/>
    <n v="3871.02"/>
  </r>
  <r>
    <m/>
    <m/>
    <m/>
    <m/>
    <m/>
    <m/>
    <d v="2026-09-30T00:00:00"/>
    <s v="7X"/>
    <s v="SBRP2"/>
    <x v="10"/>
    <x v="10"/>
    <n v="290.33"/>
    <s v="Nontaxable"/>
    <s v="Calculated"/>
    <n v="0"/>
    <s v="N"/>
    <n v="3871.02"/>
  </r>
  <r>
    <m/>
    <m/>
    <m/>
    <m/>
    <m/>
    <m/>
    <d v="2026-09-30T00:00:00"/>
    <s v="00"/>
    <m/>
    <x v="2"/>
    <x v="2"/>
    <n v="11.15"/>
    <s v="After-Tax"/>
    <s v="Calculated"/>
    <n v="0"/>
    <s v="N"/>
    <n v="3741.42"/>
  </r>
  <r>
    <m/>
    <m/>
    <m/>
    <m/>
    <m/>
    <m/>
    <d v="2026-09-30T00:00:00"/>
    <s v="00"/>
    <m/>
    <x v="17"/>
    <x v="17"/>
    <n v="39.770000000000003"/>
    <s v="After-Tax"/>
    <s v="Calculated"/>
    <n v="0"/>
    <s v="N"/>
    <n v="3741.42"/>
  </r>
  <r>
    <m/>
    <m/>
    <m/>
    <m/>
    <m/>
    <m/>
    <d v="2026-09-30T00:00:00"/>
    <s v="00"/>
    <m/>
    <x v="0"/>
    <x v="0"/>
    <n v="20.32"/>
    <s v="After-Tax"/>
    <s v="Calculated"/>
    <n v="0"/>
    <s v="N"/>
    <n v="3741.42"/>
  </r>
  <r>
    <m/>
    <m/>
    <m/>
    <m/>
    <m/>
    <m/>
    <d v="2026-09-30T00:00:00"/>
    <s v="00"/>
    <m/>
    <x v="13"/>
    <x v="13"/>
    <n v="10.039999999999999"/>
    <s v="After-Tax"/>
    <s v="Calculated"/>
    <n v="0"/>
    <s v="N"/>
    <n v="3741.42"/>
  </r>
  <r>
    <m/>
    <m/>
    <m/>
    <m/>
    <m/>
    <m/>
    <d v="2026-09-30T00:00:00"/>
    <s v="00"/>
    <m/>
    <x v="3"/>
    <x v="3"/>
    <n v="9.8800000000000008"/>
    <s v="After-Tax"/>
    <s v="Calculated"/>
    <n v="0"/>
    <s v="N"/>
    <n v="3741.42"/>
  </r>
  <r>
    <m/>
    <m/>
    <m/>
    <m/>
    <m/>
    <m/>
    <d v="2026-09-30T00:00:00"/>
    <s v="00"/>
    <m/>
    <x v="7"/>
    <x v="7"/>
    <n v="11.15"/>
    <s v="Nontaxable"/>
    <s v="Calculated"/>
    <n v="0"/>
    <s v="N"/>
    <n v="3741.42"/>
  </r>
  <r>
    <m/>
    <m/>
    <m/>
    <m/>
    <m/>
    <m/>
    <d v="2026-09-30T00:00:00"/>
    <s v="00"/>
    <m/>
    <x v="5"/>
    <x v="5"/>
    <n v="16.54"/>
    <s v="Nontaxable"/>
    <s v="Calculated"/>
    <n v="0"/>
    <s v="N"/>
    <n v="3741.42"/>
  </r>
  <r>
    <m/>
    <m/>
    <m/>
    <m/>
    <m/>
    <m/>
    <d v="2026-09-30T00:00:00"/>
    <s v="00"/>
    <m/>
    <x v="6"/>
    <x v="6"/>
    <n v="12.08"/>
    <s v="Nontaxable"/>
    <s v="Calculated"/>
    <n v="0"/>
    <s v="N"/>
    <n v="3741.42"/>
  </r>
  <r>
    <m/>
    <m/>
    <m/>
    <m/>
    <m/>
    <m/>
    <d v="2026-09-30T00:00:00"/>
    <s v="10"/>
    <s v="C"/>
    <x v="27"/>
    <x v="27"/>
    <n v="123.5"/>
    <s v="Before-Tax"/>
    <s v="Calculated"/>
    <n v="0"/>
    <s v="N"/>
    <n v="3741.42"/>
  </r>
  <r>
    <m/>
    <m/>
    <m/>
    <m/>
    <m/>
    <m/>
    <d v="2026-09-30T00:00:00"/>
    <s v="31"/>
    <s v="OLTD11"/>
    <x v="9"/>
    <x v="9"/>
    <n v="13.62"/>
    <s v="After-Tax"/>
    <s v="Calculated"/>
    <n v="0"/>
    <s v="N"/>
    <n v="3741.42"/>
  </r>
  <r>
    <m/>
    <m/>
    <m/>
    <m/>
    <m/>
    <m/>
    <d v="2026-09-30T00:00:00"/>
    <s v="46"/>
    <s v="SAV01"/>
    <x v="23"/>
    <x v="23"/>
    <n v="25"/>
    <s v="Before-Tax"/>
    <s v="Calculated"/>
    <n v="0"/>
    <s v="N"/>
    <n v="3741.42"/>
  </r>
  <r>
    <m/>
    <m/>
    <m/>
    <m/>
    <m/>
    <m/>
    <d v="2026-09-30T00:00:00"/>
    <s v="7Z"/>
    <s v="PER2"/>
    <x v="15"/>
    <x v="15"/>
    <n v="201.29"/>
    <s v="Before-Tax"/>
    <s v="Calculated"/>
    <n v="0"/>
    <s v="N"/>
    <n v="3741.42"/>
  </r>
  <r>
    <m/>
    <m/>
    <m/>
    <m/>
    <m/>
    <m/>
    <d v="2026-09-30T00:00:00"/>
    <s v="7Z"/>
    <s v="PER2"/>
    <x v="15"/>
    <x v="15"/>
    <n v="208.77"/>
    <s v="Nontaxable"/>
    <s v="Calculated"/>
    <n v="0"/>
    <s v="N"/>
    <n v="3741.42"/>
  </r>
  <r>
    <m/>
    <m/>
    <m/>
    <m/>
    <m/>
    <m/>
    <d v="2026-09-30T00:00:00"/>
    <s v="00"/>
    <m/>
    <x v="3"/>
    <x v="3"/>
    <n v="7.9"/>
    <s v="After-Tax"/>
    <s v="Calculated"/>
    <n v="0"/>
    <s v="N"/>
    <n v="2992.5"/>
  </r>
  <r>
    <m/>
    <m/>
    <m/>
    <m/>
    <m/>
    <m/>
    <d v="2026-09-30T00:00:00"/>
    <s v="00"/>
    <m/>
    <x v="0"/>
    <x v="0"/>
    <n v="16.25"/>
    <s v="After-Tax"/>
    <s v="Calculated"/>
    <n v="0"/>
    <s v="N"/>
    <n v="2992.5"/>
  </r>
  <r>
    <m/>
    <m/>
    <m/>
    <m/>
    <m/>
    <m/>
    <d v="2026-09-30T00:00:00"/>
    <s v="00"/>
    <m/>
    <x v="2"/>
    <x v="2"/>
    <n v="11.15"/>
    <s v="After-Tax"/>
    <s v="Calculated"/>
    <n v="0"/>
    <s v="N"/>
    <n v="2992.5"/>
  </r>
  <r>
    <m/>
    <m/>
    <m/>
    <m/>
    <m/>
    <m/>
    <d v="2026-09-30T00:00:00"/>
    <s v="00"/>
    <m/>
    <x v="4"/>
    <x v="4"/>
    <n v="3.89"/>
    <s v="Nontaxable"/>
    <s v="Calculated"/>
    <n v="0"/>
    <s v="N"/>
    <n v="2992.5"/>
  </r>
  <r>
    <m/>
    <m/>
    <m/>
    <m/>
    <m/>
    <m/>
    <d v="2026-09-30T00:00:00"/>
    <s v="00"/>
    <m/>
    <x v="6"/>
    <x v="6"/>
    <n v="9.67"/>
    <s v="Nontaxable"/>
    <s v="Calculated"/>
    <n v="0"/>
    <s v="N"/>
    <n v="2992.5"/>
  </r>
  <r>
    <m/>
    <m/>
    <m/>
    <m/>
    <m/>
    <m/>
    <d v="2026-09-30T00:00:00"/>
    <s v="00"/>
    <m/>
    <x v="7"/>
    <x v="7"/>
    <n v="11.15"/>
    <s v="Nontaxable"/>
    <s v="Calculated"/>
    <n v="0"/>
    <s v="N"/>
    <n v="2992.5"/>
  </r>
  <r>
    <m/>
    <m/>
    <m/>
    <m/>
    <m/>
    <m/>
    <d v="2026-09-30T00:00:00"/>
    <s v="00"/>
    <m/>
    <x v="5"/>
    <x v="5"/>
    <n v="16.54"/>
    <s v="Nontaxable"/>
    <s v="Calculated"/>
    <n v="0"/>
    <s v="N"/>
    <n v="2992.5"/>
  </r>
  <r>
    <m/>
    <m/>
    <m/>
    <m/>
    <m/>
    <m/>
    <d v="2026-09-30T00:00:00"/>
    <s v="10"/>
    <s v="U"/>
    <x v="8"/>
    <x v="8"/>
    <n v="72.5"/>
    <s v="Before-Tax"/>
    <s v="Calculated"/>
    <n v="0"/>
    <s v="N"/>
    <n v="2992.5"/>
  </r>
  <r>
    <m/>
    <m/>
    <m/>
    <m/>
    <m/>
    <m/>
    <d v="2026-09-30T00:00:00"/>
    <s v="49"/>
    <s v="SAV02"/>
    <x v="11"/>
    <x v="11"/>
    <n v="89.78"/>
    <s v="Before-Tax"/>
    <s v="Calculated"/>
    <n v="0"/>
    <s v="N"/>
    <n v="2992.5"/>
  </r>
  <r>
    <m/>
    <m/>
    <m/>
    <m/>
    <m/>
    <m/>
    <d v="2026-09-30T00:00:00"/>
    <s v="7X"/>
    <s v="SBRP2"/>
    <x v="10"/>
    <x v="10"/>
    <n v="224.44"/>
    <s v="Before-Tax"/>
    <s v="Calculated"/>
    <n v="0"/>
    <s v="N"/>
    <n v="2992.5"/>
  </r>
  <r>
    <m/>
    <m/>
    <m/>
    <m/>
    <m/>
    <m/>
    <d v="2026-09-30T00:00:00"/>
    <s v="7X"/>
    <s v="SBRP2"/>
    <x v="10"/>
    <x v="10"/>
    <n v="224.44"/>
    <s v="Nontaxable"/>
    <s v="Calculated"/>
    <n v="0"/>
    <s v="N"/>
    <n v="2992.5"/>
  </r>
  <r>
    <m/>
    <m/>
    <m/>
    <m/>
    <m/>
    <m/>
    <d v="2026-09-30T00:00:00"/>
    <s v="00"/>
    <m/>
    <x v="3"/>
    <x v="3"/>
    <n v="6.25"/>
    <s v="After-Tax"/>
    <s v="Calculated"/>
    <n v="0"/>
    <s v="N"/>
    <n v="2365.96"/>
  </r>
  <r>
    <m/>
    <m/>
    <m/>
    <m/>
    <m/>
    <m/>
    <d v="2026-09-30T00:00:00"/>
    <s v="00"/>
    <m/>
    <x v="0"/>
    <x v="0"/>
    <n v="12.85"/>
    <s v="After-Tax"/>
    <s v="Calculated"/>
    <n v="0"/>
    <s v="N"/>
    <n v="2365.96"/>
  </r>
  <r>
    <m/>
    <m/>
    <m/>
    <m/>
    <m/>
    <m/>
    <d v="2026-09-30T00:00:00"/>
    <s v="00"/>
    <m/>
    <x v="17"/>
    <x v="17"/>
    <n v="34.1"/>
    <s v="After-Tax"/>
    <s v="Calculated"/>
    <n v="0"/>
    <s v="N"/>
    <n v="2365.96"/>
  </r>
  <r>
    <m/>
    <m/>
    <m/>
    <m/>
    <m/>
    <m/>
    <d v="2026-09-30T00:00:00"/>
    <s v="00"/>
    <m/>
    <x v="2"/>
    <x v="2"/>
    <n v="11.15"/>
    <s v="After-Tax"/>
    <s v="Calculated"/>
    <n v="0"/>
    <s v="N"/>
    <n v="2365.96"/>
  </r>
  <r>
    <m/>
    <m/>
    <m/>
    <m/>
    <m/>
    <m/>
    <d v="2026-09-30T00:00:00"/>
    <s v="00"/>
    <m/>
    <x v="7"/>
    <x v="7"/>
    <n v="11.15"/>
    <s v="Nontaxable"/>
    <s v="Calculated"/>
    <n v="0"/>
    <s v="N"/>
    <n v="2365.96"/>
  </r>
  <r>
    <m/>
    <m/>
    <m/>
    <m/>
    <m/>
    <m/>
    <d v="2026-09-30T00:00:00"/>
    <s v="00"/>
    <m/>
    <x v="5"/>
    <x v="5"/>
    <n v="16.54"/>
    <s v="Nontaxable"/>
    <s v="Calculated"/>
    <n v="0"/>
    <s v="N"/>
    <n v="2365.96"/>
  </r>
  <r>
    <m/>
    <m/>
    <m/>
    <m/>
    <m/>
    <m/>
    <d v="2026-09-30T00:00:00"/>
    <s v="00"/>
    <m/>
    <x v="6"/>
    <x v="6"/>
    <n v="7.64"/>
    <s v="Nontaxable"/>
    <s v="Calculated"/>
    <n v="0"/>
    <s v="N"/>
    <n v="2365.96"/>
  </r>
  <r>
    <m/>
    <m/>
    <m/>
    <m/>
    <m/>
    <m/>
    <d v="2026-09-30T00:00:00"/>
    <s v="10"/>
    <s v="C"/>
    <x v="27"/>
    <x v="27"/>
    <n v="194"/>
    <s v="Before-Tax"/>
    <s v="Calculated"/>
    <n v="0"/>
    <s v="N"/>
    <n v="2365.96"/>
  </r>
  <r>
    <m/>
    <m/>
    <m/>
    <m/>
    <m/>
    <m/>
    <d v="2026-09-30T00:00:00"/>
    <s v="49"/>
    <s v="SAV02"/>
    <x v="11"/>
    <x v="11"/>
    <n v="70.98"/>
    <s v="Before-Tax"/>
    <s v="Calculated"/>
    <n v="0"/>
    <s v="N"/>
    <n v="2365.96"/>
  </r>
  <r>
    <m/>
    <m/>
    <m/>
    <m/>
    <m/>
    <m/>
    <d v="2026-09-30T00:00:00"/>
    <s v="7Z"/>
    <s v="PER2"/>
    <x v="15"/>
    <x v="15"/>
    <n v="127.29"/>
    <s v="Before-Tax"/>
    <s v="Calculated"/>
    <n v="0"/>
    <s v="N"/>
    <n v="2365.96"/>
  </r>
  <r>
    <m/>
    <m/>
    <m/>
    <m/>
    <m/>
    <m/>
    <d v="2026-09-30T00:00:00"/>
    <s v="7Z"/>
    <s v="PER2"/>
    <x v="15"/>
    <x v="15"/>
    <n v="132.02000000000001"/>
    <s v="Nontaxable"/>
    <s v="Calculated"/>
    <n v="0"/>
    <s v="N"/>
    <n v="2365.96"/>
  </r>
  <r>
    <m/>
    <m/>
    <m/>
    <m/>
    <m/>
    <m/>
    <d v="2026-09-30T00:00:00"/>
    <s v="00"/>
    <m/>
    <x v="21"/>
    <x v="21"/>
    <n v="10"/>
    <s v="After-Tax"/>
    <s v="Calculated"/>
    <n v="0"/>
    <s v="N"/>
    <n v="3227.04"/>
  </r>
  <r>
    <m/>
    <m/>
    <m/>
    <m/>
    <m/>
    <m/>
    <d v="2026-09-30T00:00:00"/>
    <s v="00"/>
    <m/>
    <x v="2"/>
    <x v="2"/>
    <n v="11.15"/>
    <s v="After-Tax"/>
    <s v="Calculated"/>
    <n v="0"/>
    <s v="N"/>
    <n v="3227.04"/>
  </r>
  <r>
    <m/>
    <m/>
    <m/>
    <m/>
    <m/>
    <m/>
    <d v="2026-09-30T00:00:00"/>
    <s v="00"/>
    <m/>
    <x v="3"/>
    <x v="3"/>
    <n v="8.52"/>
    <s v="After-Tax"/>
    <s v="Calculated"/>
    <n v="0"/>
    <s v="N"/>
    <n v="3227.04"/>
  </r>
  <r>
    <m/>
    <m/>
    <m/>
    <m/>
    <m/>
    <m/>
    <d v="2026-09-30T00:00:00"/>
    <s v="00"/>
    <m/>
    <x v="0"/>
    <x v="0"/>
    <n v="17.52"/>
    <s v="After-Tax"/>
    <s v="Calculated"/>
    <n v="0"/>
    <s v="N"/>
    <n v="3227.04"/>
  </r>
  <r>
    <m/>
    <m/>
    <m/>
    <m/>
    <m/>
    <m/>
    <d v="2026-09-30T00:00:00"/>
    <s v="00"/>
    <m/>
    <x v="17"/>
    <x v="17"/>
    <n v="39.770000000000003"/>
    <s v="After-Tax"/>
    <s v="Calculated"/>
    <n v="0"/>
    <s v="N"/>
    <n v="3227.04"/>
  </r>
  <r>
    <m/>
    <m/>
    <m/>
    <m/>
    <m/>
    <m/>
    <d v="2026-09-30T00:00:00"/>
    <s v="00"/>
    <m/>
    <x v="6"/>
    <x v="6"/>
    <n v="10.42"/>
    <s v="Nontaxable"/>
    <s v="Calculated"/>
    <n v="0"/>
    <s v="N"/>
    <n v="3227.04"/>
  </r>
  <r>
    <m/>
    <m/>
    <m/>
    <m/>
    <m/>
    <m/>
    <d v="2026-09-30T00:00:00"/>
    <s v="00"/>
    <m/>
    <x v="5"/>
    <x v="5"/>
    <n v="16.54"/>
    <s v="Nontaxable"/>
    <s v="Calculated"/>
    <n v="0"/>
    <s v="N"/>
    <n v="3227.04"/>
  </r>
  <r>
    <m/>
    <m/>
    <m/>
    <m/>
    <m/>
    <m/>
    <d v="2026-09-30T00:00:00"/>
    <s v="00"/>
    <m/>
    <x v="7"/>
    <x v="7"/>
    <n v="11.15"/>
    <s v="Nontaxable"/>
    <s v="Calculated"/>
    <n v="0"/>
    <s v="N"/>
    <n v="3227.04"/>
  </r>
  <r>
    <m/>
    <m/>
    <m/>
    <m/>
    <m/>
    <m/>
    <d v="2026-09-30T00:00:00"/>
    <s v="10"/>
    <s v="U"/>
    <x v="8"/>
    <x v="8"/>
    <n v="72.5"/>
    <s v="Before-Tax"/>
    <s v="Calculated"/>
    <n v="0"/>
    <s v="N"/>
    <n v="3227.04"/>
  </r>
  <r>
    <m/>
    <m/>
    <m/>
    <m/>
    <m/>
    <m/>
    <d v="2026-09-30T00:00:00"/>
    <s v="7Z"/>
    <s v="PER2"/>
    <x v="15"/>
    <x v="15"/>
    <n v="173.61"/>
    <s v="Before-Tax"/>
    <s v="Calculated"/>
    <n v="0"/>
    <s v="N"/>
    <n v="3227.04"/>
  </r>
  <r>
    <m/>
    <m/>
    <m/>
    <m/>
    <m/>
    <m/>
    <d v="2026-09-30T00:00:00"/>
    <s v="7Z"/>
    <s v="PER2"/>
    <x v="15"/>
    <x v="15"/>
    <n v="180.07"/>
    <s v="Nontaxable"/>
    <s v="Calculated"/>
    <n v="0"/>
    <s v="N"/>
    <n v="3227.04"/>
  </r>
  <r>
    <m/>
    <m/>
    <m/>
    <m/>
    <m/>
    <m/>
    <d v="2026-09-30T00:00:00"/>
    <s v="00"/>
    <m/>
    <x v="2"/>
    <x v="2"/>
    <n v="8.01"/>
    <s v="After-Tax"/>
    <s v="Calculated"/>
    <n v="0"/>
    <s v="N"/>
    <n v="1297.8"/>
  </r>
  <r>
    <m/>
    <m/>
    <m/>
    <m/>
    <m/>
    <m/>
    <d v="2026-09-30T00:00:00"/>
    <s v="00"/>
    <m/>
    <x v="0"/>
    <x v="0"/>
    <n v="7.05"/>
    <s v="After-Tax"/>
    <s v="Calculated"/>
    <n v="0"/>
    <s v="N"/>
    <n v="1297.8"/>
  </r>
  <r>
    <m/>
    <m/>
    <m/>
    <m/>
    <m/>
    <m/>
    <d v="2026-09-30T00:00:00"/>
    <s v="00"/>
    <m/>
    <x v="3"/>
    <x v="3"/>
    <n v="3.43"/>
    <s v="After-Tax"/>
    <s v="Calculated"/>
    <n v="0"/>
    <s v="N"/>
    <n v="1297.8"/>
  </r>
  <r>
    <m/>
    <m/>
    <m/>
    <m/>
    <m/>
    <m/>
    <d v="2026-09-30T00:00:00"/>
    <s v="00"/>
    <m/>
    <x v="6"/>
    <x v="6"/>
    <n v="4.1900000000000004"/>
    <s v="Nontaxable"/>
    <s v="Calculated"/>
    <n v="0"/>
    <s v="N"/>
    <n v="1297.8"/>
  </r>
  <r>
    <m/>
    <m/>
    <m/>
    <m/>
    <m/>
    <m/>
    <d v="2026-09-30T00:00:00"/>
    <s v="00"/>
    <m/>
    <x v="5"/>
    <x v="5"/>
    <n v="11.88"/>
    <s v="Nontaxable"/>
    <s v="Calculated"/>
    <n v="0"/>
    <s v="N"/>
    <n v="1297.8"/>
  </r>
  <r>
    <m/>
    <m/>
    <m/>
    <m/>
    <m/>
    <m/>
    <d v="2026-09-30T00:00:00"/>
    <s v="00"/>
    <m/>
    <x v="7"/>
    <x v="7"/>
    <n v="8.01"/>
    <s v="Nontaxable"/>
    <s v="Calculated"/>
    <n v="0"/>
    <s v="N"/>
    <n v="1297.8"/>
  </r>
  <r>
    <m/>
    <m/>
    <m/>
    <m/>
    <m/>
    <m/>
    <d v="2026-09-30T00:00:00"/>
    <s v="00"/>
    <m/>
    <x v="2"/>
    <x v="2"/>
    <n v="1.06"/>
    <s v="After-Tax"/>
    <s v="Calculated"/>
    <n v="0"/>
    <s v="N"/>
    <n v="130.69999999999999"/>
  </r>
  <r>
    <m/>
    <m/>
    <m/>
    <m/>
    <m/>
    <m/>
    <d v="2026-09-30T00:00:00"/>
    <s v="00"/>
    <m/>
    <x v="0"/>
    <x v="0"/>
    <n v="0.71"/>
    <s v="After-Tax"/>
    <s v="Calculated"/>
    <n v="0"/>
    <s v="N"/>
    <n v="130.69999999999999"/>
  </r>
  <r>
    <m/>
    <m/>
    <m/>
    <m/>
    <m/>
    <m/>
    <d v="2026-09-30T00:00:00"/>
    <s v="00"/>
    <m/>
    <x v="3"/>
    <x v="3"/>
    <n v="0.35"/>
    <s v="After-Tax"/>
    <s v="Calculated"/>
    <n v="0"/>
    <s v="N"/>
    <n v="130.69999999999999"/>
  </r>
  <r>
    <m/>
    <m/>
    <m/>
    <m/>
    <m/>
    <m/>
    <d v="2026-09-30T00:00:00"/>
    <s v="00"/>
    <m/>
    <x v="5"/>
    <x v="5"/>
    <n v="1.57"/>
    <s v="Nontaxable"/>
    <s v="Calculated"/>
    <n v="0"/>
    <s v="N"/>
    <n v="130.69999999999999"/>
  </r>
  <r>
    <m/>
    <m/>
    <m/>
    <m/>
    <m/>
    <m/>
    <d v="2026-09-30T00:00:00"/>
    <s v="00"/>
    <m/>
    <x v="7"/>
    <x v="7"/>
    <n v="1.06"/>
    <s v="Nontaxable"/>
    <s v="Calculated"/>
    <n v="0"/>
    <s v="N"/>
    <n v="130.69999999999999"/>
  </r>
  <r>
    <m/>
    <m/>
    <m/>
    <m/>
    <m/>
    <m/>
    <d v="2026-09-30T00:00:00"/>
    <s v="00"/>
    <m/>
    <x v="6"/>
    <x v="6"/>
    <n v="0.42"/>
    <s v="Nontaxable"/>
    <s v="Calculated"/>
    <n v="0"/>
    <s v="N"/>
    <n v="130.69999999999999"/>
  </r>
  <r>
    <m/>
    <m/>
    <m/>
    <m/>
    <m/>
    <m/>
    <d v="2026-09-30T00:00:00"/>
    <s v="00"/>
    <m/>
    <x v="3"/>
    <x v="3"/>
    <n v="1.64"/>
    <s v="After-Tax"/>
    <s v="Calculated"/>
    <n v="0"/>
    <s v="N"/>
    <n v="619.59"/>
  </r>
  <r>
    <m/>
    <m/>
    <m/>
    <m/>
    <m/>
    <m/>
    <d v="2026-09-30T00:00:00"/>
    <s v="00"/>
    <m/>
    <x v="2"/>
    <x v="2"/>
    <n v="5.04"/>
    <s v="After-Tax"/>
    <s v="Calculated"/>
    <n v="0"/>
    <s v="N"/>
    <n v="619.59"/>
  </r>
  <r>
    <m/>
    <m/>
    <m/>
    <m/>
    <m/>
    <m/>
    <d v="2026-09-30T00:00:00"/>
    <s v="00"/>
    <m/>
    <x v="0"/>
    <x v="0"/>
    <n v="3.36"/>
    <s v="After-Tax"/>
    <s v="Calculated"/>
    <n v="0"/>
    <s v="N"/>
    <n v="619.59"/>
  </r>
  <r>
    <m/>
    <m/>
    <m/>
    <m/>
    <m/>
    <m/>
    <d v="2026-09-30T00:00:00"/>
    <s v="00"/>
    <m/>
    <x v="6"/>
    <x v="6"/>
    <n v="2"/>
    <s v="Nontaxable"/>
    <s v="Calculated"/>
    <n v="0"/>
    <s v="N"/>
    <n v="619.59"/>
  </r>
  <r>
    <m/>
    <m/>
    <m/>
    <m/>
    <m/>
    <m/>
    <d v="2026-09-30T00:00:00"/>
    <s v="00"/>
    <m/>
    <x v="7"/>
    <x v="7"/>
    <n v="5.04"/>
    <s v="Nontaxable"/>
    <s v="Calculated"/>
    <n v="0"/>
    <s v="N"/>
    <n v="619.59"/>
  </r>
  <r>
    <m/>
    <m/>
    <m/>
    <m/>
    <m/>
    <m/>
    <d v="2026-09-30T00:00:00"/>
    <s v="00"/>
    <m/>
    <x v="5"/>
    <x v="5"/>
    <n v="7.47"/>
    <s v="Nontaxable"/>
    <s v="Calculated"/>
    <n v="0"/>
    <s v="N"/>
    <n v="619.59"/>
  </r>
  <r>
    <m/>
    <m/>
    <m/>
    <m/>
    <m/>
    <m/>
    <d v="2026-09-30T00:00:00"/>
    <s v="00"/>
    <m/>
    <x v="2"/>
    <x v="2"/>
    <n v="8.41"/>
    <s v="After-Tax"/>
    <s v="Calculated"/>
    <n v="0"/>
    <s v="N"/>
    <n v="3656.41"/>
  </r>
  <r>
    <m/>
    <m/>
    <m/>
    <m/>
    <m/>
    <m/>
    <d v="2026-09-30T00:00:00"/>
    <s v="00"/>
    <m/>
    <x v="0"/>
    <x v="0"/>
    <n v="19.850000000000001"/>
    <s v="After-Tax"/>
    <s v="Calculated"/>
    <n v="0"/>
    <s v="N"/>
    <n v="3656.41"/>
  </r>
  <r>
    <m/>
    <m/>
    <m/>
    <m/>
    <m/>
    <m/>
    <d v="2026-09-30T00:00:00"/>
    <s v="00"/>
    <m/>
    <x v="3"/>
    <x v="3"/>
    <n v="9.65"/>
    <s v="After-Tax"/>
    <s v="Calculated"/>
    <n v="0"/>
    <s v="N"/>
    <n v="3656.41"/>
  </r>
  <r>
    <m/>
    <m/>
    <m/>
    <m/>
    <m/>
    <m/>
    <d v="2026-09-30T00:00:00"/>
    <s v="00"/>
    <m/>
    <x v="7"/>
    <x v="7"/>
    <n v="8.41"/>
    <s v="Nontaxable"/>
    <s v="Calculated"/>
    <n v="0"/>
    <s v="N"/>
    <n v="3656.41"/>
  </r>
  <r>
    <m/>
    <m/>
    <m/>
    <m/>
    <m/>
    <m/>
    <d v="2026-09-30T00:00:00"/>
    <s v="00"/>
    <m/>
    <x v="5"/>
    <x v="5"/>
    <n v="12.48"/>
    <s v="Nontaxable"/>
    <s v="Calculated"/>
    <n v="0"/>
    <s v="N"/>
    <n v="3656.41"/>
  </r>
  <r>
    <m/>
    <m/>
    <m/>
    <m/>
    <m/>
    <m/>
    <d v="2026-09-30T00:00:00"/>
    <s v="00"/>
    <m/>
    <x v="4"/>
    <x v="4"/>
    <n v="4.75"/>
    <s v="Nontaxable"/>
    <s v="Calculated"/>
    <n v="0"/>
    <s v="N"/>
    <n v="3656.41"/>
  </r>
  <r>
    <m/>
    <m/>
    <m/>
    <m/>
    <m/>
    <m/>
    <d v="2026-09-30T00:00:00"/>
    <s v="00"/>
    <m/>
    <x v="6"/>
    <x v="6"/>
    <n v="11.81"/>
    <s v="Nontaxable"/>
    <s v="Calculated"/>
    <n v="0"/>
    <s v="N"/>
    <n v="3656.41"/>
  </r>
  <r>
    <m/>
    <m/>
    <m/>
    <m/>
    <m/>
    <m/>
    <d v="2026-09-30T00:00:00"/>
    <s v="10"/>
    <s v="U"/>
    <x v="8"/>
    <x v="8"/>
    <n v="145"/>
    <s v="Before-Tax"/>
    <s v="Calculated"/>
    <n v="0"/>
    <s v="N"/>
    <n v="3656.41"/>
  </r>
  <r>
    <m/>
    <m/>
    <m/>
    <m/>
    <m/>
    <m/>
    <d v="2026-09-30T00:00:00"/>
    <s v="31"/>
    <s v="OLTD11"/>
    <x v="9"/>
    <x v="9"/>
    <n v="13.72"/>
    <s v="After-Tax"/>
    <s v="Calculated"/>
    <n v="0"/>
    <s v="N"/>
    <n v="3656.41"/>
  </r>
  <r>
    <m/>
    <m/>
    <m/>
    <m/>
    <m/>
    <m/>
    <d v="2026-09-30T00:00:00"/>
    <s v="7X"/>
    <s v="SBRP2"/>
    <x v="10"/>
    <x v="10"/>
    <n v="274.23"/>
    <s v="Before-Tax"/>
    <s v="Calculated"/>
    <n v="0"/>
    <s v="N"/>
    <n v="3656.41"/>
  </r>
  <r>
    <m/>
    <m/>
    <m/>
    <m/>
    <m/>
    <m/>
    <d v="2026-09-30T00:00:00"/>
    <s v="7X"/>
    <s v="SBRP2"/>
    <x v="10"/>
    <x v="10"/>
    <n v="274.23"/>
    <s v="Nontaxable"/>
    <s v="Calculated"/>
    <n v="0"/>
    <s v="N"/>
    <n v="3656.41"/>
  </r>
  <r>
    <m/>
    <m/>
    <m/>
    <m/>
    <m/>
    <m/>
    <d v="2026-09-30T00:00:00"/>
    <s v="A4"/>
    <s v="SURTU"/>
    <x v="16"/>
    <x v="16"/>
    <n v="25"/>
    <s v="Before-Tax"/>
    <s v="Calculated"/>
    <n v="0"/>
    <s v="N"/>
    <n v="3656.41"/>
  </r>
  <r>
    <m/>
    <m/>
    <m/>
    <m/>
    <m/>
    <m/>
    <d v="2026-09-30T00:00:00"/>
    <s v="00"/>
    <m/>
    <x v="3"/>
    <x v="3"/>
    <n v="1.55"/>
    <s v="After-Tax"/>
    <s v="Calculated"/>
    <n v="0"/>
    <s v="N"/>
    <n v="585.41"/>
  </r>
  <r>
    <m/>
    <m/>
    <m/>
    <m/>
    <m/>
    <m/>
    <d v="2026-09-30T00:00:00"/>
    <s v="00"/>
    <m/>
    <x v="0"/>
    <x v="0"/>
    <n v="3.18"/>
    <s v="After-Tax"/>
    <s v="Calculated"/>
    <n v="0"/>
    <s v="N"/>
    <n v="585.41"/>
  </r>
  <r>
    <m/>
    <m/>
    <m/>
    <m/>
    <m/>
    <m/>
    <d v="2026-09-30T00:00:00"/>
    <s v="00"/>
    <m/>
    <x v="2"/>
    <x v="2"/>
    <n v="1.45"/>
    <s v="After-Tax"/>
    <s v="Calculated"/>
    <n v="0"/>
    <s v="N"/>
    <n v="585.41"/>
  </r>
  <r>
    <m/>
    <m/>
    <m/>
    <m/>
    <m/>
    <m/>
    <d v="2026-09-30T00:00:00"/>
    <s v="00"/>
    <m/>
    <x v="5"/>
    <x v="5"/>
    <n v="2.15"/>
    <s v="Nontaxable"/>
    <s v="Calculated"/>
    <n v="0"/>
    <s v="N"/>
    <n v="585.41"/>
  </r>
  <r>
    <m/>
    <m/>
    <m/>
    <m/>
    <m/>
    <m/>
    <d v="2026-09-30T00:00:00"/>
    <s v="00"/>
    <m/>
    <x v="7"/>
    <x v="7"/>
    <n v="1.45"/>
    <s v="Nontaxable"/>
    <s v="Calculated"/>
    <n v="0"/>
    <s v="N"/>
    <n v="585.41"/>
  </r>
  <r>
    <m/>
    <m/>
    <m/>
    <m/>
    <m/>
    <m/>
    <d v="2026-09-30T00:00:00"/>
    <s v="00"/>
    <m/>
    <x v="4"/>
    <x v="4"/>
    <n v="0.76"/>
    <s v="Nontaxable"/>
    <s v="Calculated"/>
    <n v="0"/>
    <s v="N"/>
    <n v="585.41"/>
  </r>
  <r>
    <m/>
    <m/>
    <m/>
    <m/>
    <m/>
    <m/>
    <d v="2026-09-30T00:00:00"/>
    <s v="00"/>
    <m/>
    <x v="6"/>
    <x v="6"/>
    <n v="1.89"/>
    <s v="Nontaxable"/>
    <s v="Calculated"/>
    <n v="0"/>
    <s v="N"/>
    <n v="585.41"/>
  </r>
  <r>
    <m/>
    <m/>
    <m/>
    <m/>
    <m/>
    <m/>
    <d v="2026-09-30T00:00:00"/>
    <s v="7X"/>
    <s v="SBRP2"/>
    <x v="10"/>
    <x v="10"/>
    <n v="43.91"/>
    <s v="Before-Tax"/>
    <s v="Calculated"/>
    <n v="0"/>
    <s v="N"/>
    <n v="585.41"/>
  </r>
  <r>
    <m/>
    <m/>
    <m/>
    <m/>
    <m/>
    <m/>
    <d v="2026-09-30T00:00:00"/>
    <s v="7X"/>
    <s v="SBRP2"/>
    <x v="10"/>
    <x v="10"/>
    <n v="43.91"/>
    <s v="Nontaxable"/>
    <s v="Calculated"/>
    <n v="0"/>
    <s v="N"/>
    <n v="585.41"/>
  </r>
  <r>
    <m/>
    <m/>
    <m/>
    <m/>
    <m/>
    <m/>
    <d v="2026-09-30T00:00:00"/>
    <s v="00"/>
    <m/>
    <x v="3"/>
    <x v="3"/>
    <n v="11.18"/>
    <s v="After-Tax"/>
    <s v="Calculated"/>
    <n v="0"/>
    <s v="N"/>
    <n v="4234.37"/>
  </r>
  <r>
    <m/>
    <m/>
    <m/>
    <m/>
    <m/>
    <m/>
    <d v="2026-09-30T00:00:00"/>
    <s v="00"/>
    <m/>
    <x v="2"/>
    <x v="2"/>
    <n v="11.15"/>
    <s v="After-Tax"/>
    <s v="Calculated"/>
    <n v="0"/>
    <s v="N"/>
    <n v="4234.37"/>
  </r>
  <r>
    <m/>
    <m/>
    <m/>
    <m/>
    <m/>
    <m/>
    <d v="2026-09-30T00:00:00"/>
    <s v="00"/>
    <m/>
    <x v="1"/>
    <x v="1"/>
    <n v="57.42"/>
    <s v="After-Tax"/>
    <s v="Calculated"/>
    <n v="0"/>
    <s v="N"/>
    <n v="4234.37"/>
  </r>
  <r>
    <m/>
    <m/>
    <m/>
    <m/>
    <m/>
    <m/>
    <d v="2026-09-30T00:00:00"/>
    <s v="00"/>
    <m/>
    <x v="0"/>
    <x v="0"/>
    <n v="22.99"/>
    <s v="After-Tax"/>
    <s v="Calculated"/>
    <n v="0"/>
    <s v="N"/>
    <n v="4234.37"/>
  </r>
  <r>
    <m/>
    <m/>
    <m/>
    <m/>
    <m/>
    <m/>
    <d v="2026-09-30T00:00:00"/>
    <s v="00"/>
    <m/>
    <x v="7"/>
    <x v="7"/>
    <n v="11.15"/>
    <s v="Nontaxable"/>
    <s v="Calculated"/>
    <n v="0"/>
    <s v="N"/>
    <n v="4234.37"/>
  </r>
  <r>
    <m/>
    <m/>
    <m/>
    <m/>
    <m/>
    <m/>
    <d v="2026-09-30T00:00:00"/>
    <s v="00"/>
    <m/>
    <x v="6"/>
    <x v="6"/>
    <n v="13.68"/>
    <s v="Nontaxable"/>
    <s v="Calculated"/>
    <n v="0"/>
    <s v="N"/>
    <n v="4234.37"/>
  </r>
  <r>
    <m/>
    <m/>
    <m/>
    <m/>
    <m/>
    <m/>
    <d v="2026-09-30T00:00:00"/>
    <s v="00"/>
    <m/>
    <x v="5"/>
    <x v="5"/>
    <n v="16.54"/>
    <s v="Nontaxable"/>
    <s v="Calculated"/>
    <n v="0"/>
    <s v="N"/>
    <n v="4234.37"/>
  </r>
  <r>
    <m/>
    <m/>
    <m/>
    <m/>
    <m/>
    <m/>
    <d v="2026-09-30T00:00:00"/>
    <s v="10"/>
    <s v="CV"/>
    <x v="37"/>
    <x v="37"/>
    <n v="75"/>
    <s v="Before-Tax"/>
    <s v="Calculated"/>
    <n v="0"/>
    <s v="N"/>
    <n v="4234.37"/>
  </r>
  <r>
    <m/>
    <m/>
    <m/>
    <m/>
    <m/>
    <m/>
    <d v="2026-09-30T00:00:00"/>
    <s v="31"/>
    <s v="OLTD11"/>
    <x v="9"/>
    <x v="9"/>
    <n v="15.8"/>
    <s v="After-Tax"/>
    <s v="Calculated"/>
    <n v="0"/>
    <s v="N"/>
    <n v="4234.37"/>
  </r>
  <r>
    <m/>
    <m/>
    <m/>
    <m/>
    <m/>
    <m/>
    <d v="2026-09-30T00:00:00"/>
    <s v="7Y"/>
    <s v="TRS3IA"/>
    <x v="30"/>
    <x v="30"/>
    <n v="211.72"/>
    <s v="Before-Tax"/>
    <s v="Calculated"/>
    <n v="0"/>
    <s v="N"/>
    <n v="4234.37"/>
  </r>
  <r>
    <m/>
    <m/>
    <m/>
    <m/>
    <m/>
    <m/>
    <d v="2026-09-30T00:00:00"/>
    <s v="7Y"/>
    <s v="TRS3IA"/>
    <x v="30"/>
    <x v="30"/>
    <n v="327.74"/>
    <s v="Nontaxable"/>
    <s v="Calculated"/>
    <n v="0"/>
    <s v="N"/>
    <n v="4234.37"/>
  </r>
  <r>
    <m/>
    <m/>
    <m/>
    <m/>
    <m/>
    <m/>
    <d v="2026-09-30T00:00:00"/>
    <s v="00"/>
    <m/>
    <x v="2"/>
    <x v="2"/>
    <n v="11.15"/>
    <s v="After-Tax"/>
    <s v="Calculated"/>
    <n v="0"/>
    <s v="N"/>
    <n v="3976.4"/>
  </r>
  <r>
    <m/>
    <m/>
    <m/>
    <m/>
    <m/>
    <m/>
    <d v="2026-09-30T00:00:00"/>
    <s v="00"/>
    <m/>
    <x v="3"/>
    <x v="3"/>
    <n v="10.5"/>
    <s v="After-Tax"/>
    <s v="Calculated"/>
    <n v="0"/>
    <s v="N"/>
    <n v="3976.4"/>
  </r>
  <r>
    <m/>
    <m/>
    <m/>
    <m/>
    <m/>
    <m/>
    <d v="2026-09-30T00:00:00"/>
    <s v="00"/>
    <m/>
    <x v="0"/>
    <x v="0"/>
    <n v="21.59"/>
    <s v="After-Tax"/>
    <s v="Calculated"/>
    <n v="0"/>
    <s v="N"/>
    <n v="3976.4"/>
  </r>
  <r>
    <m/>
    <m/>
    <m/>
    <m/>
    <m/>
    <m/>
    <d v="2026-09-30T00:00:00"/>
    <s v="00"/>
    <m/>
    <x v="13"/>
    <x v="13"/>
    <n v="39"/>
    <s v="After-Tax"/>
    <s v="Calculated"/>
    <n v="0"/>
    <s v="N"/>
    <n v="3976.4"/>
  </r>
  <r>
    <m/>
    <m/>
    <m/>
    <m/>
    <m/>
    <m/>
    <d v="2026-09-30T00:00:00"/>
    <s v="00"/>
    <m/>
    <x v="7"/>
    <x v="7"/>
    <n v="11.15"/>
    <s v="Nontaxable"/>
    <s v="Calculated"/>
    <n v="0"/>
    <s v="N"/>
    <n v="3976.4"/>
  </r>
  <r>
    <m/>
    <m/>
    <m/>
    <m/>
    <m/>
    <m/>
    <d v="2026-09-30T00:00:00"/>
    <s v="00"/>
    <m/>
    <x v="4"/>
    <x v="4"/>
    <n v="5.17"/>
    <s v="Nontaxable"/>
    <s v="Calculated"/>
    <n v="0"/>
    <s v="N"/>
    <n v="3976.4"/>
  </r>
  <r>
    <m/>
    <m/>
    <m/>
    <m/>
    <m/>
    <m/>
    <d v="2026-09-30T00:00:00"/>
    <s v="00"/>
    <m/>
    <x v="5"/>
    <x v="5"/>
    <n v="16.54"/>
    <s v="Nontaxable"/>
    <s v="Calculated"/>
    <n v="0"/>
    <s v="N"/>
    <n v="3976.4"/>
  </r>
  <r>
    <m/>
    <m/>
    <m/>
    <m/>
    <m/>
    <m/>
    <d v="2026-09-30T00:00:00"/>
    <s v="00"/>
    <m/>
    <x v="6"/>
    <x v="6"/>
    <n v="12.84"/>
    <s v="Nontaxable"/>
    <s v="Calculated"/>
    <n v="0"/>
    <s v="N"/>
    <n v="3976.4"/>
  </r>
  <r>
    <m/>
    <m/>
    <m/>
    <m/>
    <m/>
    <m/>
    <d v="2026-09-30T00:00:00"/>
    <s v="10"/>
    <s v="C1"/>
    <x v="18"/>
    <x v="18"/>
    <n v="51"/>
    <s v="Before-Tax"/>
    <s v="Calculated"/>
    <n v="0"/>
    <s v="N"/>
    <n v="3976.4"/>
  </r>
  <r>
    <m/>
    <m/>
    <m/>
    <m/>
    <m/>
    <m/>
    <d v="2026-09-30T00:00:00"/>
    <s v="31"/>
    <s v="OLTD03"/>
    <x v="9"/>
    <x v="9"/>
    <n v="18.88"/>
    <s v="After-Tax"/>
    <s v="Calculated"/>
    <n v="0"/>
    <s v="N"/>
    <n v="3976.4"/>
  </r>
  <r>
    <m/>
    <m/>
    <m/>
    <m/>
    <m/>
    <m/>
    <d v="2026-09-30T00:00:00"/>
    <s v="49"/>
    <s v="SAV02"/>
    <x v="11"/>
    <x v="11"/>
    <n v="119.29"/>
    <s v="Before-Tax"/>
    <s v="Calculated"/>
    <n v="0"/>
    <s v="N"/>
    <n v="3976.4"/>
  </r>
  <r>
    <m/>
    <m/>
    <m/>
    <m/>
    <m/>
    <m/>
    <d v="2026-09-30T00:00:00"/>
    <s v="7X"/>
    <s v="SBRP3"/>
    <x v="10"/>
    <x v="10"/>
    <n v="397.64"/>
    <s v="Before-Tax"/>
    <s v="Calculated"/>
    <n v="0"/>
    <s v="N"/>
    <n v="3976.4"/>
  </r>
  <r>
    <m/>
    <m/>
    <m/>
    <m/>
    <m/>
    <m/>
    <d v="2026-09-30T00:00:00"/>
    <s v="7X"/>
    <s v="SBRP3"/>
    <x v="10"/>
    <x v="10"/>
    <n v="397.64"/>
    <s v="Nontaxable"/>
    <s v="Calculated"/>
    <n v="0"/>
    <s v="N"/>
    <n v="3976.4"/>
  </r>
  <r>
    <m/>
    <m/>
    <m/>
    <m/>
    <m/>
    <m/>
    <d v="2026-09-30T00:00:00"/>
    <s v="00"/>
    <m/>
    <x v="36"/>
    <x v="36"/>
    <n v="161.63"/>
    <s v="After-Tax"/>
    <s v="Calculated"/>
    <n v="0"/>
    <s v="N"/>
    <n v="803.04"/>
  </r>
  <r>
    <m/>
    <m/>
    <m/>
    <m/>
    <m/>
    <m/>
    <d v="2026-09-30T00:00:00"/>
    <s v="00"/>
    <m/>
    <x v="3"/>
    <x v="3"/>
    <n v="2.12"/>
    <s v="After-Tax"/>
    <s v="Calculated"/>
    <n v="0"/>
    <s v="N"/>
    <n v="803.04"/>
  </r>
  <r>
    <m/>
    <m/>
    <m/>
    <m/>
    <m/>
    <m/>
    <d v="2026-09-30T00:00:00"/>
    <s v="00"/>
    <m/>
    <x v="2"/>
    <x v="2"/>
    <n v="5.85"/>
    <s v="After-Tax"/>
    <s v="Calculated"/>
    <n v="0"/>
    <s v="N"/>
    <n v="803.04"/>
  </r>
  <r>
    <m/>
    <m/>
    <m/>
    <m/>
    <m/>
    <m/>
    <d v="2026-09-30T00:00:00"/>
    <s v="00"/>
    <m/>
    <x v="0"/>
    <x v="0"/>
    <n v="4.3600000000000003"/>
    <s v="After-Tax"/>
    <s v="Calculated"/>
    <n v="0"/>
    <s v="N"/>
    <n v="803.04"/>
  </r>
  <r>
    <m/>
    <m/>
    <m/>
    <m/>
    <m/>
    <m/>
    <d v="2026-09-30T00:00:00"/>
    <s v="00"/>
    <m/>
    <x v="7"/>
    <x v="7"/>
    <n v="5.85"/>
    <s v="Nontaxable"/>
    <s v="Calculated"/>
    <n v="0"/>
    <s v="N"/>
    <n v="803.04"/>
  </r>
  <r>
    <m/>
    <m/>
    <m/>
    <m/>
    <m/>
    <m/>
    <d v="2026-09-30T00:00:00"/>
    <s v="00"/>
    <m/>
    <x v="5"/>
    <x v="5"/>
    <n v="8.68"/>
    <s v="Nontaxable"/>
    <s v="Calculated"/>
    <n v="0"/>
    <s v="N"/>
    <n v="803.04"/>
  </r>
  <r>
    <m/>
    <m/>
    <m/>
    <m/>
    <m/>
    <m/>
    <d v="2026-09-30T00:00:00"/>
    <s v="00"/>
    <m/>
    <x v="6"/>
    <x v="6"/>
    <n v="2.59"/>
    <s v="Nontaxable"/>
    <s v="Calculated"/>
    <n v="0"/>
    <s v="N"/>
    <n v="803.04"/>
  </r>
  <r>
    <m/>
    <m/>
    <m/>
    <m/>
    <m/>
    <m/>
    <d v="2026-09-30T00:00:00"/>
    <s v="00"/>
    <m/>
    <x v="3"/>
    <x v="3"/>
    <n v="10.220000000000001"/>
    <s v="After-Tax"/>
    <s v="Calculated"/>
    <n v="0"/>
    <s v="N"/>
    <n v="3870.98"/>
  </r>
  <r>
    <m/>
    <m/>
    <m/>
    <m/>
    <m/>
    <m/>
    <d v="2026-09-30T00:00:00"/>
    <s v="00"/>
    <m/>
    <x v="0"/>
    <x v="0"/>
    <n v="21.02"/>
    <s v="After-Tax"/>
    <s v="Calculated"/>
    <n v="0"/>
    <s v="N"/>
    <n v="3870.98"/>
  </r>
  <r>
    <m/>
    <m/>
    <m/>
    <m/>
    <m/>
    <m/>
    <d v="2026-09-30T00:00:00"/>
    <s v="00"/>
    <m/>
    <x v="1"/>
    <x v="1"/>
    <n v="57.42"/>
    <s v="After-Tax"/>
    <s v="Calculated"/>
    <n v="0"/>
    <s v="N"/>
    <n v="3870.98"/>
  </r>
  <r>
    <m/>
    <m/>
    <m/>
    <m/>
    <m/>
    <m/>
    <d v="2026-09-30T00:00:00"/>
    <s v="00"/>
    <m/>
    <x v="2"/>
    <x v="2"/>
    <n v="11.15"/>
    <s v="After-Tax"/>
    <s v="Calculated"/>
    <n v="0"/>
    <s v="N"/>
    <n v="3870.98"/>
  </r>
  <r>
    <m/>
    <m/>
    <m/>
    <m/>
    <m/>
    <m/>
    <d v="2026-09-30T00:00:00"/>
    <s v="00"/>
    <m/>
    <x v="6"/>
    <x v="6"/>
    <n v="12.5"/>
    <s v="Nontaxable"/>
    <s v="Calculated"/>
    <n v="0"/>
    <s v="N"/>
    <n v="3870.98"/>
  </r>
  <r>
    <m/>
    <m/>
    <m/>
    <m/>
    <m/>
    <m/>
    <d v="2026-09-30T00:00:00"/>
    <s v="00"/>
    <m/>
    <x v="7"/>
    <x v="7"/>
    <n v="11.15"/>
    <s v="Nontaxable"/>
    <s v="Calculated"/>
    <n v="0"/>
    <s v="N"/>
    <n v="3870.98"/>
  </r>
  <r>
    <m/>
    <m/>
    <m/>
    <m/>
    <m/>
    <m/>
    <d v="2026-09-30T00:00:00"/>
    <s v="00"/>
    <m/>
    <x v="5"/>
    <x v="5"/>
    <n v="16.54"/>
    <s v="Nontaxable"/>
    <s v="Calculated"/>
    <n v="0"/>
    <s v="N"/>
    <n v="3870.98"/>
  </r>
  <r>
    <m/>
    <m/>
    <m/>
    <m/>
    <m/>
    <m/>
    <d v="2026-09-30T00:00:00"/>
    <s v="10"/>
    <s v="CH"/>
    <x v="32"/>
    <x v="32"/>
    <n v="12.5"/>
    <s v="Before-Tax"/>
    <s v="Calculated"/>
    <n v="0"/>
    <s v="N"/>
    <n v="3870.98"/>
  </r>
  <r>
    <m/>
    <m/>
    <m/>
    <m/>
    <m/>
    <m/>
    <d v="2026-09-30T00:00:00"/>
    <s v="49"/>
    <s v="SAV02"/>
    <x v="11"/>
    <x v="11"/>
    <n v="116.13"/>
    <s v="Before-Tax"/>
    <s v="Calculated"/>
    <n v="0"/>
    <s v="N"/>
    <n v="3870.98"/>
  </r>
  <r>
    <m/>
    <m/>
    <m/>
    <m/>
    <m/>
    <m/>
    <d v="2026-09-30T00:00:00"/>
    <s v="7Y"/>
    <s v="TRS3SI"/>
    <x v="39"/>
    <x v="39"/>
    <n v="387.1"/>
    <s v="Before-Tax"/>
    <s v="Calculated"/>
    <n v="0"/>
    <s v="N"/>
    <n v="3870.98"/>
  </r>
  <r>
    <m/>
    <m/>
    <m/>
    <m/>
    <m/>
    <m/>
    <d v="2026-09-30T00:00:00"/>
    <s v="7Y"/>
    <s v="TRS3SI"/>
    <x v="39"/>
    <x v="39"/>
    <n v="299.61"/>
    <s v="Nontaxable"/>
    <s v="Calculated"/>
    <n v="0"/>
    <s v="N"/>
    <n v="3870.98"/>
  </r>
  <r>
    <m/>
    <m/>
    <m/>
    <m/>
    <m/>
    <m/>
    <d v="2026-09-30T00:00:00"/>
    <s v="00"/>
    <m/>
    <x v="4"/>
    <x v="4"/>
    <n v="3.65"/>
    <s v="Nontaxable"/>
    <s v="Calculated"/>
    <n v="0"/>
    <s v="N"/>
    <n v="2805"/>
  </r>
  <r>
    <m/>
    <m/>
    <m/>
    <m/>
    <m/>
    <m/>
    <d v="2026-09-30T00:00:00"/>
    <s v="7X"/>
    <s v="SBRP2"/>
    <x v="10"/>
    <x v="10"/>
    <n v="210.38"/>
    <s v="Before-Tax"/>
    <s v="Calculated"/>
    <n v="0"/>
    <s v="N"/>
    <n v="2805"/>
  </r>
  <r>
    <m/>
    <m/>
    <m/>
    <m/>
    <m/>
    <m/>
    <d v="2026-09-30T00:00:00"/>
    <s v="7X"/>
    <s v="SBRP2"/>
    <x v="10"/>
    <x v="10"/>
    <n v="210.38"/>
    <s v="Nontaxable"/>
    <s v="Calculated"/>
    <n v="0"/>
    <s v="N"/>
    <n v="2805"/>
  </r>
  <r>
    <m/>
    <m/>
    <m/>
    <m/>
    <m/>
    <m/>
    <d v="2026-09-30T00:00:00"/>
    <s v="00"/>
    <m/>
    <x v="3"/>
    <x v="3"/>
    <n v="1.84"/>
    <s v="After-Tax"/>
    <s v="Calculated"/>
    <n v="0"/>
    <s v="N"/>
    <n v="697.08"/>
  </r>
  <r>
    <m/>
    <m/>
    <m/>
    <m/>
    <m/>
    <m/>
    <d v="2026-09-30T00:00:00"/>
    <s v="00"/>
    <m/>
    <x v="0"/>
    <x v="0"/>
    <n v="3.79"/>
    <s v="After-Tax"/>
    <s v="Calculated"/>
    <n v="0"/>
    <s v="N"/>
    <n v="697.08"/>
  </r>
  <r>
    <m/>
    <m/>
    <m/>
    <m/>
    <m/>
    <m/>
    <d v="2026-09-30T00:00:00"/>
    <s v="00"/>
    <m/>
    <x v="2"/>
    <x v="2"/>
    <n v="5.25"/>
    <s v="After-Tax"/>
    <s v="Calculated"/>
    <n v="0"/>
    <s v="N"/>
    <n v="697.08"/>
  </r>
  <r>
    <m/>
    <m/>
    <m/>
    <m/>
    <m/>
    <m/>
    <d v="2026-09-30T00:00:00"/>
    <s v="00"/>
    <m/>
    <x v="6"/>
    <x v="6"/>
    <n v="2.25"/>
    <s v="Nontaxable"/>
    <s v="Calculated"/>
    <n v="0"/>
    <s v="N"/>
    <n v="697.08"/>
  </r>
  <r>
    <m/>
    <m/>
    <m/>
    <m/>
    <m/>
    <m/>
    <d v="2026-09-30T00:00:00"/>
    <s v="00"/>
    <m/>
    <x v="7"/>
    <x v="7"/>
    <n v="5.25"/>
    <s v="Nontaxable"/>
    <s v="Calculated"/>
    <n v="0"/>
    <s v="N"/>
    <n v="697.08"/>
  </r>
  <r>
    <m/>
    <m/>
    <m/>
    <m/>
    <m/>
    <m/>
    <d v="2026-09-30T00:00:00"/>
    <s v="00"/>
    <m/>
    <x v="5"/>
    <x v="5"/>
    <n v="7.78"/>
    <s v="Nontaxable"/>
    <s v="Calculated"/>
    <n v="0"/>
    <s v="N"/>
    <n v="697.08"/>
  </r>
  <r>
    <m/>
    <m/>
    <m/>
    <m/>
    <m/>
    <m/>
    <d v="2026-09-30T00:00:00"/>
    <s v="00"/>
    <m/>
    <x v="2"/>
    <x v="2"/>
    <n v="11.15"/>
    <s v="After-Tax"/>
    <s v="Calculated"/>
    <n v="0"/>
    <s v="N"/>
    <n v="4863.58"/>
  </r>
  <r>
    <m/>
    <m/>
    <m/>
    <m/>
    <m/>
    <m/>
    <d v="2026-09-30T00:00:00"/>
    <s v="00"/>
    <m/>
    <x v="3"/>
    <x v="3"/>
    <n v="12.84"/>
    <s v="After-Tax"/>
    <s v="Calculated"/>
    <n v="0"/>
    <s v="N"/>
    <n v="4863.58"/>
  </r>
  <r>
    <m/>
    <m/>
    <m/>
    <m/>
    <m/>
    <m/>
    <d v="2026-09-30T00:00:00"/>
    <s v="00"/>
    <m/>
    <x v="0"/>
    <x v="0"/>
    <n v="26.41"/>
    <s v="After-Tax"/>
    <s v="Calculated"/>
    <n v="0"/>
    <s v="N"/>
    <n v="4863.58"/>
  </r>
  <r>
    <m/>
    <m/>
    <m/>
    <m/>
    <m/>
    <m/>
    <d v="2026-09-30T00:00:00"/>
    <s v="00"/>
    <m/>
    <x v="20"/>
    <x v="20"/>
    <n v="86.67"/>
    <s v="Before-Tax"/>
    <s v="Calculated"/>
    <n v="0"/>
    <s v="N"/>
    <n v="4863.58"/>
  </r>
  <r>
    <m/>
    <m/>
    <m/>
    <m/>
    <m/>
    <m/>
    <d v="2026-09-30T00:00:00"/>
    <s v="00"/>
    <m/>
    <x v="7"/>
    <x v="7"/>
    <n v="11.15"/>
    <s v="Nontaxable"/>
    <s v="Calculated"/>
    <n v="0"/>
    <s v="N"/>
    <n v="4863.58"/>
  </r>
  <r>
    <m/>
    <m/>
    <m/>
    <m/>
    <m/>
    <m/>
    <d v="2026-09-30T00:00:00"/>
    <s v="00"/>
    <m/>
    <x v="6"/>
    <x v="6"/>
    <n v="15.71"/>
    <s v="Nontaxable"/>
    <s v="Calculated"/>
    <n v="0"/>
    <s v="N"/>
    <n v="4863.58"/>
  </r>
  <r>
    <m/>
    <m/>
    <m/>
    <m/>
    <m/>
    <m/>
    <d v="2026-09-30T00:00:00"/>
    <s v="00"/>
    <m/>
    <x v="5"/>
    <x v="5"/>
    <n v="16.54"/>
    <s v="Nontaxable"/>
    <s v="Calculated"/>
    <n v="0"/>
    <s v="N"/>
    <n v="4863.58"/>
  </r>
  <r>
    <m/>
    <m/>
    <m/>
    <m/>
    <m/>
    <m/>
    <d v="2026-09-30T00:00:00"/>
    <s v="10"/>
    <s v="U"/>
    <x v="8"/>
    <x v="8"/>
    <n v="145"/>
    <s v="Before-Tax"/>
    <s v="Calculated"/>
    <n v="0"/>
    <s v="N"/>
    <n v="4863.58"/>
  </r>
  <r>
    <m/>
    <m/>
    <m/>
    <m/>
    <m/>
    <m/>
    <d v="2026-09-30T00:00:00"/>
    <s v="31"/>
    <s v="OLTD11"/>
    <x v="9"/>
    <x v="9"/>
    <n v="18.97"/>
    <s v="After-Tax"/>
    <s v="Calculated"/>
    <n v="0"/>
    <s v="N"/>
    <n v="4863.58"/>
  </r>
  <r>
    <m/>
    <m/>
    <m/>
    <m/>
    <m/>
    <m/>
    <d v="2026-09-30T00:00:00"/>
    <s v="49"/>
    <s v="SAV02"/>
    <x v="11"/>
    <x v="11"/>
    <n v="1215.9000000000001"/>
    <s v="Before-Tax"/>
    <s v="Calculated"/>
    <n v="0"/>
    <s v="N"/>
    <n v="4863.58"/>
  </r>
  <r>
    <m/>
    <m/>
    <m/>
    <m/>
    <m/>
    <m/>
    <d v="2026-09-30T00:00:00"/>
    <s v="7Z"/>
    <s v="PER2"/>
    <x v="15"/>
    <x v="15"/>
    <n v="261.66000000000003"/>
    <s v="Before-Tax"/>
    <s v="Calculated"/>
    <n v="0"/>
    <s v="N"/>
    <n v="4863.58"/>
  </r>
  <r>
    <m/>
    <m/>
    <m/>
    <m/>
    <m/>
    <m/>
    <d v="2026-09-30T00:00:00"/>
    <s v="7Z"/>
    <s v="PER2"/>
    <x v="15"/>
    <x v="15"/>
    <n v="271.39"/>
    <s v="Nontaxable"/>
    <s v="Calculated"/>
    <n v="0"/>
    <s v="N"/>
    <n v="4863.58"/>
  </r>
  <r>
    <m/>
    <m/>
    <m/>
    <m/>
    <m/>
    <m/>
    <d v="2026-09-30T00:00:00"/>
    <s v="00"/>
    <m/>
    <x v="2"/>
    <x v="2"/>
    <n v="11.15"/>
    <s v="After-Tax"/>
    <s v="Calculated"/>
    <n v="0"/>
    <s v="N"/>
    <n v="2842.04"/>
  </r>
  <r>
    <m/>
    <m/>
    <m/>
    <m/>
    <m/>
    <m/>
    <d v="2026-09-30T00:00:00"/>
    <s v="00"/>
    <m/>
    <x v="17"/>
    <x v="17"/>
    <n v="39.770000000000003"/>
    <s v="After-Tax"/>
    <s v="Calculated"/>
    <n v="0"/>
    <s v="N"/>
    <n v="2842.04"/>
  </r>
  <r>
    <m/>
    <m/>
    <m/>
    <m/>
    <m/>
    <m/>
    <d v="2026-09-30T00:00:00"/>
    <s v="00"/>
    <m/>
    <x v="3"/>
    <x v="3"/>
    <n v="7.5"/>
    <s v="After-Tax"/>
    <s v="Calculated"/>
    <n v="0"/>
    <s v="N"/>
    <n v="2842.04"/>
  </r>
  <r>
    <m/>
    <m/>
    <m/>
    <m/>
    <m/>
    <m/>
    <d v="2026-09-30T00:00:00"/>
    <s v="00"/>
    <m/>
    <x v="0"/>
    <x v="0"/>
    <n v="15.43"/>
    <s v="After-Tax"/>
    <s v="Calculated"/>
    <n v="0"/>
    <s v="N"/>
    <n v="2842.04"/>
  </r>
  <r>
    <m/>
    <m/>
    <m/>
    <m/>
    <m/>
    <m/>
    <d v="2026-09-30T00:00:00"/>
    <s v="00"/>
    <m/>
    <x v="6"/>
    <x v="6"/>
    <n v="9.18"/>
    <s v="Nontaxable"/>
    <s v="Calculated"/>
    <n v="0"/>
    <s v="N"/>
    <n v="2842.04"/>
  </r>
  <r>
    <m/>
    <m/>
    <m/>
    <m/>
    <m/>
    <m/>
    <d v="2026-09-30T00:00:00"/>
    <s v="00"/>
    <m/>
    <x v="5"/>
    <x v="5"/>
    <n v="16.54"/>
    <s v="Nontaxable"/>
    <s v="Calculated"/>
    <n v="0"/>
    <s v="N"/>
    <n v="2842.04"/>
  </r>
  <r>
    <m/>
    <m/>
    <m/>
    <m/>
    <m/>
    <m/>
    <d v="2026-09-30T00:00:00"/>
    <s v="00"/>
    <m/>
    <x v="7"/>
    <x v="7"/>
    <n v="11.15"/>
    <s v="Nontaxable"/>
    <s v="Calculated"/>
    <n v="0"/>
    <s v="N"/>
    <n v="2842.04"/>
  </r>
  <r>
    <m/>
    <m/>
    <m/>
    <m/>
    <m/>
    <m/>
    <d v="2026-09-30T00:00:00"/>
    <s v="10"/>
    <s v="C1"/>
    <x v="18"/>
    <x v="18"/>
    <n v="51"/>
    <s v="Before-Tax"/>
    <s v="Calculated"/>
    <n v="0"/>
    <s v="N"/>
    <n v="2842.04"/>
  </r>
  <r>
    <m/>
    <m/>
    <m/>
    <m/>
    <m/>
    <m/>
    <d v="2026-09-30T00:00:00"/>
    <s v="31"/>
    <s v="OLTD11"/>
    <x v="9"/>
    <x v="9"/>
    <n v="11.09"/>
    <s v="After-Tax"/>
    <s v="Calculated"/>
    <n v="0"/>
    <s v="N"/>
    <n v="2842.04"/>
  </r>
  <r>
    <m/>
    <m/>
    <m/>
    <m/>
    <m/>
    <m/>
    <d v="2026-09-30T00:00:00"/>
    <s v="7Z"/>
    <s v="PER3IC"/>
    <x v="28"/>
    <x v="28"/>
    <n v="170.52"/>
    <s v="Before-Tax"/>
    <s v="Calculated"/>
    <n v="0"/>
    <s v="N"/>
    <n v="2842.04"/>
  </r>
  <r>
    <m/>
    <m/>
    <m/>
    <m/>
    <m/>
    <m/>
    <d v="2026-09-30T00:00:00"/>
    <s v="7Z"/>
    <s v="PER3IC"/>
    <x v="28"/>
    <x v="28"/>
    <n v="158.59"/>
    <s v="Nontaxable"/>
    <s v="Calculated"/>
    <n v="0"/>
    <s v="N"/>
    <n v="2842.04"/>
  </r>
  <r>
    <m/>
    <m/>
    <m/>
    <m/>
    <m/>
    <m/>
    <d v="2026-09-30T00:00:00"/>
    <s v="00"/>
    <m/>
    <x v="3"/>
    <x v="3"/>
    <n v="6.53"/>
    <s v="After-Tax"/>
    <s v="Calculated"/>
    <n v="0"/>
    <s v="N"/>
    <n v="2472"/>
  </r>
  <r>
    <m/>
    <m/>
    <m/>
    <m/>
    <m/>
    <m/>
    <d v="2026-09-30T00:00:00"/>
    <s v="00"/>
    <m/>
    <x v="0"/>
    <x v="0"/>
    <n v="13.42"/>
    <s v="After-Tax"/>
    <s v="Calculated"/>
    <n v="0"/>
    <s v="N"/>
    <n v="2472"/>
  </r>
  <r>
    <m/>
    <m/>
    <m/>
    <m/>
    <m/>
    <m/>
    <d v="2026-09-30T00:00:00"/>
    <s v="00"/>
    <m/>
    <x v="2"/>
    <x v="2"/>
    <n v="11.15"/>
    <s v="After-Tax"/>
    <s v="Calculated"/>
    <n v="0"/>
    <s v="N"/>
    <n v="2472"/>
  </r>
  <r>
    <m/>
    <m/>
    <m/>
    <m/>
    <m/>
    <m/>
    <d v="2026-09-30T00:00:00"/>
    <s v="00"/>
    <m/>
    <x v="7"/>
    <x v="7"/>
    <n v="11.15"/>
    <s v="Nontaxable"/>
    <s v="Calculated"/>
    <n v="0"/>
    <s v="N"/>
    <n v="2472"/>
  </r>
  <r>
    <m/>
    <m/>
    <m/>
    <m/>
    <m/>
    <m/>
    <d v="2026-09-30T00:00:00"/>
    <s v="00"/>
    <m/>
    <x v="6"/>
    <x v="6"/>
    <n v="7.98"/>
    <s v="Nontaxable"/>
    <s v="Calculated"/>
    <n v="0"/>
    <s v="N"/>
    <n v="2472"/>
  </r>
  <r>
    <m/>
    <m/>
    <m/>
    <m/>
    <m/>
    <m/>
    <d v="2026-09-30T00:00:00"/>
    <s v="00"/>
    <m/>
    <x v="5"/>
    <x v="5"/>
    <n v="16.54"/>
    <s v="Nontaxable"/>
    <s v="Calculated"/>
    <n v="0"/>
    <s v="N"/>
    <n v="2472"/>
  </r>
  <r>
    <m/>
    <m/>
    <m/>
    <m/>
    <m/>
    <m/>
    <d v="2026-09-30T00:00:00"/>
    <s v="10"/>
    <s v="U"/>
    <x v="8"/>
    <x v="8"/>
    <n v="145"/>
    <s v="Before-Tax"/>
    <s v="Calculated"/>
    <n v="0"/>
    <s v="N"/>
    <n v="2472"/>
  </r>
  <r>
    <m/>
    <m/>
    <m/>
    <m/>
    <m/>
    <m/>
    <d v="2026-09-30T00:00:00"/>
    <s v="31"/>
    <s v="OLTD11"/>
    <x v="9"/>
    <x v="9"/>
    <n v="9.64"/>
    <s v="After-Tax"/>
    <s v="Calculated"/>
    <n v="0"/>
    <s v="N"/>
    <n v="2472"/>
  </r>
  <r>
    <m/>
    <m/>
    <m/>
    <m/>
    <m/>
    <m/>
    <d v="2026-09-30T00:00:00"/>
    <s v="7Z"/>
    <s v="PER2"/>
    <x v="15"/>
    <x v="15"/>
    <n v="132.99"/>
    <s v="Before-Tax"/>
    <s v="Calculated"/>
    <n v="0"/>
    <s v="N"/>
    <n v="2472"/>
  </r>
  <r>
    <m/>
    <m/>
    <m/>
    <m/>
    <m/>
    <m/>
    <d v="2026-09-30T00:00:00"/>
    <s v="7Z"/>
    <s v="PER2"/>
    <x v="15"/>
    <x v="15"/>
    <n v="137.94"/>
    <s v="Nontaxable"/>
    <s v="Calculated"/>
    <n v="0"/>
    <s v="N"/>
    <n v="2472"/>
  </r>
  <r>
    <m/>
    <m/>
    <m/>
    <m/>
    <m/>
    <m/>
    <d v="2026-09-30T00:00:00"/>
    <s v="00"/>
    <m/>
    <x v="3"/>
    <x v="3"/>
    <n v="4.53"/>
    <s v="After-Tax"/>
    <s v="Calculated"/>
    <n v="0"/>
    <s v="N"/>
    <n v="1716"/>
  </r>
  <r>
    <m/>
    <m/>
    <m/>
    <m/>
    <m/>
    <m/>
    <d v="2026-09-30T00:00:00"/>
    <s v="00"/>
    <m/>
    <x v="0"/>
    <x v="0"/>
    <n v="9.32"/>
    <s v="After-Tax"/>
    <s v="Calculated"/>
    <n v="0"/>
    <s v="N"/>
    <n v="1716"/>
  </r>
  <r>
    <m/>
    <m/>
    <m/>
    <m/>
    <m/>
    <m/>
    <d v="2026-09-30T00:00:00"/>
    <s v="00"/>
    <m/>
    <x v="2"/>
    <x v="2"/>
    <n v="12.26"/>
    <s v="After-Tax"/>
    <s v="Calculated"/>
    <n v="0"/>
    <s v="N"/>
    <n v="1716"/>
  </r>
  <r>
    <m/>
    <m/>
    <m/>
    <m/>
    <m/>
    <m/>
    <d v="2026-09-30T00:00:00"/>
    <s v="00"/>
    <m/>
    <x v="6"/>
    <x v="6"/>
    <n v="5.54"/>
    <s v="Nontaxable"/>
    <s v="Calculated"/>
    <n v="0"/>
    <s v="N"/>
    <n v="1716"/>
  </r>
  <r>
    <m/>
    <m/>
    <m/>
    <m/>
    <m/>
    <m/>
    <d v="2026-09-30T00:00:00"/>
    <s v="00"/>
    <m/>
    <x v="5"/>
    <x v="5"/>
    <n v="18.18"/>
    <s v="Nontaxable"/>
    <s v="Calculated"/>
    <n v="0"/>
    <s v="N"/>
    <n v="1716"/>
  </r>
  <r>
    <m/>
    <m/>
    <m/>
    <m/>
    <m/>
    <m/>
    <d v="2026-09-30T00:00:00"/>
    <s v="00"/>
    <m/>
    <x v="7"/>
    <x v="7"/>
    <n v="12.26"/>
    <s v="Nontaxable"/>
    <s v="Calculated"/>
    <n v="0"/>
    <s v="N"/>
    <n v="1716"/>
  </r>
  <r>
    <m/>
    <m/>
    <m/>
    <m/>
    <m/>
    <m/>
    <d v="2026-09-30T00:00:00"/>
    <s v="00"/>
    <m/>
    <x v="0"/>
    <x v="0"/>
    <n v="39.56"/>
    <s v="After-Tax"/>
    <s v="Calculated"/>
    <n v="0"/>
    <s v="N"/>
    <n v="7286.1"/>
  </r>
  <r>
    <m/>
    <m/>
    <m/>
    <m/>
    <m/>
    <m/>
    <d v="2026-09-30T00:00:00"/>
    <s v="00"/>
    <m/>
    <x v="2"/>
    <x v="2"/>
    <n v="11.15"/>
    <s v="After-Tax"/>
    <s v="Calculated"/>
    <n v="0"/>
    <s v="N"/>
    <n v="7286.1"/>
  </r>
  <r>
    <m/>
    <m/>
    <m/>
    <m/>
    <m/>
    <m/>
    <d v="2026-09-30T00:00:00"/>
    <s v="00"/>
    <m/>
    <x v="3"/>
    <x v="3"/>
    <n v="19.239999999999998"/>
    <s v="After-Tax"/>
    <s v="Calculated"/>
    <n v="0"/>
    <s v="N"/>
    <n v="7286.1"/>
  </r>
  <r>
    <m/>
    <m/>
    <m/>
    <m/>
    <m/>
    <m/>
    <d v="2026-09-30T00:00:00"/>
    <s v="00"/>
    <m/>
    <x v="6"/>
    <x v="6"/>
    <n v="23.53"/>
    <s v="Nontaxable"/>
    <s v="Calculated"/>
    <n v="0"/>
    <s v="N"/>
    <n v="7286.1"/>
  </r>
  <r>
    <m/>
    <m/>
    <m/>
    <m/>
    <m/>
    <m/>
    <d v="2026-09-30T00:00:00"/>
    <s v="00"/>
    <m/>
    <x v="7"/>
    <x v="7"/>
    <n v="11.15"/>
    <s v="Nontaxable"/>
    <s v="Calculated"/>
    <n v="0"/>
    <s v="N"/>
    <n v="7286.1"/>
  </r>
  <r>
    <m/>
    <m/>
    <m/>
    <m/>
    <m/>
    <m/>
    <d v="2026-09-30T00:00:00"/>
    <s v="00"/>
    <m/>
    <x v="4"/>
    <x v="4"/>
    <n v="9.4700000000000006"/>
    <s v="Nontaxable"/>
    <s v="Calculated"/>
    <n v="0"/>
    <s v="N"/>
    <n v="7286.1"/>
  </r>
  <r>
    <m/>
    <m/>
    <m/>
    <m/>
    <m/>
    <m/>
    <d v="2026-09-30T00:00:00"/>
    <s v="00"/>
    <m/>
    <x v="5"/>
    <x v="5"/>
    <n v="16.54"/>
    <s v="Nontaxable"/>
    <s v="Calculated"/>
    <n v="0"/>
    <s v="N"/>
    <n v="7286.1"/>
  </r>
  <r>
    <m/>
    <m/>
    <m/>
    <m/>
    <m/>
    <m/>
    <d v="2026-09-30T00:00:00"/>
    <s v="10"/>
    <s v="U"/>
    <x v="8"/>
    <x v="8"/>
    <n v="72.5"/>
    <s v="Before-Tax"/>
    <s v="Calculated"/>
    <n v="0"/>
    <s v="N"/>
    <n v="7286.1"/>
  </r>
  <r>
    <m/>
    <m/>
    <m/>
    <m/>
    <m/>
    <m/>
    <d v="2026-09-30T00:00:00"/>
    <s v="31"/>
    <s v="OLTD17"/>
    <x v="9"/>
    <x v="9"/>
    <n v="21.86"/>
    <s v="After-Tax"/>
    <s v="Calculated"/>
    <n v="0"/>
    <s v="N"/>
    <n v="7286.1"/>
  </r>
  <r>
    <m/>
    <m/>
    <m/>
    <m/>
    <m/>
    <m/>
    <d v="2026-09-30T00:00:00"/>
    <s v="49"/>
    <s v="SAV02"/>
    <x v="11"/>
    <x v="11"/>
    <n v="218.58"/>
    <s v="Before-Tax"/>
    <s v="Calculated"/>
    <n v="0"/>
    <s v="N"/>
    <n v="7286.1"/>
  </r>
  <r>
    <m/>
    <m/>
    <m/>
    <m/>
    <m/>
    <m/>
    <d v="2026-09-30T00:00:00"/>
    <s v="7X"/>
    <s v="SBRP3"/>
    <x v="10"/>
    <x v="10"/>
    <n v="728.61"/>
    <s v="Before-Tax"/>
    <s v="Calculated"/>
    <n v="0"/>
    <s v="N"/>
    <n v="7286.1"/>
  </r>
  <r>
    <m/>
    <m/>
    <m/>
    <m/>
    <m/>
    <m/>
    <d v="2026-09-30T00:00:00"/>
    <s v="7X"/>
    <s v="SBRP3"/>
    <x v="10"/>
    <x v="10"/>
    <n v="728.61"/>
    <s v="Nontaxable"/>
    <s v="Calculated"/>
    <n v="0"/>
    <s v="N"/>
    <n v="7286.1"/>
  </r>
  <r>
    <m/>
    <m/>
    <m/>
    <m/>
    <m/>
    <m/>
    <d v="2026-09-30T00:00:00"/>
    <s v="00"/>
    <m/>
    <x v="3"/>
    <x v="3"/>
    <n v="15.25"/>
    <s v="After-Tax"/>
    <s v="Calculated"/>
    <n v="0"/>
    <s v="N"/>
    <n v="5775.41"/>
  </r>
  <r>
    <m/>
    <m/>
    <m/>
    <m/>
    <m/>
    <m/>
    <d v="2026-09-30T00:00:00"/>
    <s v="00"/>
    <m/>
    <x v="2"/>
    <x v="2"/>
    <n v="11.15"/>
    <s v="After-Tax"/>
    <s v="Calculated"/>
    <n v="0"/>
    <s v="N"/>
    <n v="5775.41"/>
  </r>
  <r>
    <m/>
    <m/>
    <m/>
    <m/>
    <m/>
    <m/>
    <d v="2026-09-30T00:00:00"/>
    <s v="00"/>
    <m/>
    <x v="0"/>
    <x v="0"/>
    <n v="31.36"/>
    <s v="After-Tax"/>
    <s v="Calculated"/>
    <n v="0"/>
    <s v="N"/>
    <n v="5775.41"/>
  </r>
  <r>
    <m/>
    <m/>
    <m/>
    <m/>
    <m/>
    <m/>
    <d v="2026-09-30T00:00:00"/>
    <s v="00"/>
    <m/>
    <x v="1"/>
    <x v="1"/>
    <n v="57.42"/>
    <s v="After-Tax"/>
    <s v="Calculated"/>
    <n v="0"/>
    <s v="N"/>
    <n v="5775.41"/>
  </r>
  <r>
    <m/>
    <m/>
    <m/>
    <m/>
    <m/>
    <m/>
    <d v="2026-09-30T00:00:00"/>
    <s v="00"/>
    <m/>
    <x v="7"/>
    <x v="7"/>
    <n v="11.15"/>
    <s v="Nontaxable"/>
    <s v="Calculated"/>
    <n v="0"/>
    <s v="N"/>
    <n v="5775.41"/>
  </r>
  <r>
    <m/>
    <m/>
    <m/>
    <m/>
    <m/>
    <m/>
    <d v="2026-09-30T00:00:00"/>
    <s v="00"/>
    <m/>
    <x v="6"/>
    <x v="6"/>
    <n v="18.649999999999999"/>
    <s v="Nontaxable"/>
    <s v="Calculated"/>
    <n v="0"/>
    <s v="N"/>
    <n v="5775.41"/>
  </r>
  <r>
    <m/>
    <m/>
    <m/>
    <m/>
    <m/>
    <m/>
    <d v="2026-09-30T00:00:00"/>
    <s v="00"/>
    <m/>
    <x v="5"/>
    <x v="5"/>
    <n v="16.54"/>
    <s v="Nontaxable"/>
    <s v="Calculated"/>
    <n v="0"/>
    <s v="N"/>
    <n v="5775.41"/>
  </r>
  <r>
    <m/>
    <m/>
    <m/>
    <m/>
    <m/>
    <m/>
    <d v="2026-09-30T00:00:00"/>
    <s v="10"/>
    <s v="U"/>
    <x v="8"/>
    <x v="8"/>
    <n v="145"/>
    <s v="Before-Tax"/>
    <s v="Calculated"/>
    <n v="0"/>
    <s v="N"/>
    <n v="5775.41"/>
  </r>
  <r>
    <m/>
    <m/>
    <m/>
    <m/>
    <m/>
    <m/>
    <d v="2026-09-30T00:00:00"/>
    <s v="49"/>
    <s v="SAV02"/>
    <x v="11"/>
    <x v="11"/>
    <n v="866.31"/>
    <s v="Before-Tax"/>
    <s v="Calculated"/>
    <n v="0"/>
    <s v="N"/>
    <n v="5775.41"/>
  </r>
  <r>
    <m/>
    <m/>
    <m/>
    <m/>
    <m/>
    <m/>
    <d v="2026-09-30T00:00:00"/>
    <s v="00"/>
    <m/>
    <x v="2"/>
    <x v="2"/>
    <n v="11.15"/>
    <s v="After-Tax"/>
    <s v="Calculated"/>
    <n v="0"/>
    <s v="N"/>
    <n v="2028.85"/>
  </r>
  <r>
    <m/>
    <m/>
    <m/>
    <m/>
    <m/>
    <m/>
    <d v="2026-09-30T00:00:00"/>
    <s v="00"/>
    <m/>
    <x v="3"/>
    <x v="3"/>
    <n v="5.36"/>
    <s v="After-Tax"/>
    <s v="Calculated"/>
    <n v="0"/>
    <s v="N"/>
    <n v="2028.85"/>
  </r>
  <r>
    <m/>
    <m/>
    <m/>
    <m/>
    <m/>
    <m/>
    <d v="2026-09-30T00:00:00"/>
    <s v="00"/>
    <m/>
    <x v="0"/>
    <x v="0"/>
    <n v="11.02"/>
    <s v="After-Tax"/>
    <s v="Calculated"/>
    <n v="0"/>
    <s v="N"/>
    <n v="2028.85"/>
  </r>
  <r>
    <m/>
    <m/>
    <m/>
    <m/>
    <m/>
    <m/>
    <d v="2026-09-30T00:00:00"/>
    <s v="00"/>
    <m/>
    <x v="1"/>
    <x v="1"/>
    <n v="53.17"/>
    <s v="After-Tax"/>
    <s v="Calculated"/>
    <n v="0"/>
    <s v="N"/>
    <n v="2028.85"/>
  </r>
  <r>
    <m/>
    <m/>
    <m/>
    <m/>
    <m/>
    <m/>
    <d v="2026-09-30T00:00:00"/>
    <s v="00"/>
    <m/>
    <x v="6"/>
    <x v="6"/>
    <n v="6.55"/>
    <s v="Nontaxable"/>
    <s v="Calculated"/>
    <n v="0"/>
    <s v="N"/>
    <n v="2028.85"/>
  </r>
  <r>
    <m/>
    <m/>
    <m/>
    <m/>
    <m/>
    <m/>
    <d v="2026-09-30T00:00:00"/>
    <s v="00"/>
    <m/>
    <x v="7"/>
    <x v="7"/>
    <n v="11.15"/>
    <s v="Nontaxable"/>
    <s v="Calculated"/>
    <n v="0"/>
    <s v="N"/>
    <n v="2028.85"/>
  </r>
  <r>
    <m/>
    <m/>
    <m/>
    <m/>
    <m/>
    <m/>
    <d v="2026-09-30T00:00:00"/>
    <s v="00"/>
    <m/>
    <x v="4"/>
    <x v="4"/>
    <n v="2.64"/>
    <s v="Nontaxable"/>
    <s v="Calculated"/>
    <n v="0"/>
    <s v="N"/>
    <n v="2028.85"/>
  </r>
  <r>
    <m/>
    <m/>
    <m/>
    <m/>
    <m/>
    <m/>
    <d v="2026-09-30T00:00:00"/>
    <s v="00"/>
    <m/>
    <x v="5"/>
    <x v="5"/>
    <n v="16.54"/>
    <s v="Nontaxable"/>
    <s v="Calculated"/>
    <n v="0"/>
    <s v="N"/>
    <n v="2028.85"/>
  </r>
  <r>
    <m/>
    <m/>
    <m/>
    <m/>
    <m/>
    <m/>
    <d v="2026-09-30T00:00:00"/>
    <s v="7X"/>
    <s v="SBRP3"/>
    <x v="10"/>
    <x v="10"/>
    <n v="202.89"/>
    <s v="Before-Tax"/>
    <s v="Calculated"/>
    <n v="0"/>
    <s v="N"/>
    <n v="2028.85"/>
  </r>
  <r>
    <m/>
    <m/>
    <m/>
    <m/>
    <m/>
    <m/>
    <d v="2026-09-30T00:00:00"/>
    <s v="7X"/>
    <s v="SBRP3"/>
    <x v="10"/>
    <x v="10"/>
    <n v="202.89"/>
    <s v="Nontaxable"/>
    <s v="Calculated"/>
    <n v="0"/>
    <s v="N"/>
    <n v="2028.85"/>
  </r>
  <r>
    <m/>
    <m/>
    <m/>
    <m/>
    <m/>
    <m/>
    <d v="2026-09-30T00:00:00"/>
    <s v="00"/>
    <m/>
    <x v="2"/>
    <x v="2"/>
    <n v="11.15"/>
    <s v="After-Tax"/>
    <s v="Calculated"/>
    <n v="0"/>
    <s v="N"/>
    <n v="5505.48"/>
  </r>
  <r>
    <m/>
    <m/>
    <m/>
    <m/>
    <m/>
    <m/>
    <d v="2026-09-30T00:00:00"/>
    <s v="00"/>
    <m/>
    <x v="3"/>
    <x v="3"/>
    <n v="14.53"/>
    <s v="After-Tax"/>
    <s v="Calculated"/>
    <n v="0"/>
    <s v="N"/>
    <n v="5505.48"/>
  </r>
  <r>
    <m/>
    <m/>
    <m/>
    <m/>
    <m/>
    <m/>
    <d v="2026-09-30T00:00:00"/>
    <s v="00"/>
    <m/>
    <x v="13"/>
    <x v="13"/>
    <n v="4.07"/>
    <s v="After-Tax"/>
    <s v="Calculated"/>
    <n v="0"/>
    <s v="N"/>
    <n v="5505.48"/>
  </r>
  <r>
    <m/>
    <m/>
    <m/>
    <m/>
    <m/>
    <m/>
    <d v="2026-09-30T00:00:00"/>
    <s v="00"/>
    <m/>
    <x v="0"/>
    <x v="0"/>
    <n v="29.89"/>
    <s v="After-Tax"/>
    <s v="Calculated"/>
    <n v="0"/>
    <s v="N"/>
    <n v="5505.48"/>
  </r>
  <r>
    <m/>
    <m/>
    <m/>
    <m/>
    <m/>
    <m/>
    <d v="2026-09-30T00:00:00"/>
    <s v="00"/>
    <m/>
    <x v="1"/>
    <x v="1"/>
    <n v="60.67"/>
    <s v="After-Tax"/>
    <s v="Calculated"/>
    <n v="0"/>
    <s v="N"/>
    <n v="5505.48"/>
  </r>
  <r>
    <m/>
    <m/>
    <m/>
    <m/>
    <m/>
    <m/>
    <d v="2026-09-30T00:00:00"/>
    <s v="00"/>
    <m/>
    <x v="5"/>
    <x v="5"/>
    <n v="16.54"/>
    <s v="Nontaxable"/>
    <s v="Calculated"/>
    <n v="0"/>
    <s v="N"/>
    <n v="5505.48"/>
  </r>
  <r>
    <m/>
    <m/>
    <m/>
    <m/>
    <m/>
    <m/>
    <d v="2026-09-30T00:00:00"/>
    <s v="00"/>
    <m/>
    <x v="6"/>
    <x v="6"/>
    <n v="17.78"/>
    <s v="Nontaxable"/>
    <s v="Calculated"/>
    <n v="0"/>
    <s v="N"/>
    <n v="5505.48"/>
  </r>
  <r>
    <m/>
    <m/>
    <m/>
    <m/>
    <m/>
    <m/>
    <d v="2026-09-30T00:00:00"/>
    <s v="00"/>
    <m/>
    <x v="4"/>
    <x v="4"/>
    <n v="7.16"/>
    <s v="Nontaxable"/>
    <s v="Calculated"/>
    <n v="0"/>
    <s v="N"/>
    <n v="5505.48"/>
  </r>
  <r>
    <m/>
    <m/>
    <m/>
    <m/>
    <m/>
    <m/>
    <d v="2026-09-30T00:00:00"/>
    <s v="00"/>
    <m/>
    <x v="7"/>
    <x v="7"/>
    <n v="11.15"/>
    <s v="Nontaxable"/>
    <s v="Calculated"/>
    <n v="0"/>
    <s v="N"/>
    <n v="5505.48"/>
  </r>
  <r>
    <m/>
    <m/>
    <m/>
    <m/>
    <m/>
    <m/>
    <d v="2026-09-30T00:00:00"/>
    <s v="10"/>
    <s v="U"/>
    <x v="8"/>
    <x v="8"/>
    <n v="127"/>
    <s v="Before-Tax"/>
    <s v="Calculated"/>
    <n v="0"/>
    <s v="N"/>
    <n v="5505.48"/>
  </r>
  <r>
    <m/>
    <m/>
    <m/>
    <m/>
    <m/>
    <m/>
    <d v="2026-09-30T00:00:00"/>
    <s v="31"/>
    <s v="OLTD03"/>
    <x v="9"/>
    <x v="9"/>
    <n v="24.29"/>
    <s v="After-Tax"/>
    <s v="Calculated"/>
    <n v="0"/>
    <s v="N"/>
    <n v="5505.48"/>
  </r>
  <r>
    <m/>
    <m/>
    <m/>
    <m/>
    <m/>
    <m/>
    <d v="2026-09-30T00:00:00"/>
    <s v="7X"/>
    <s v="SBRP3"/>
    <x v="10"/>
    <x v="10"/>
    <n v="550.54999999999995"/>
    <s v="Before-Tax"/>
    <s v="Calculated"/>
    <n v="0"/>
    <s v="N"/>
    <n v="5505.48"/>
  </r>
  <r>
    <m/>
    <m/>
    <m/>
    <m/>
    <m/>
    <m/>
    <d v="2026-09-30T00:00:00"/>
    <s v="7X"/>
    <s v="SBRP3"/>
    <x v="10"/>
    <x v="10"/>
    <n v="550.54999999999995"/>
    <s v="Nontaxable"/>
    <s v="Calculated"/>
    <n v="0"/>
    <s v="N"/>
    <n v="5505.48"/>
  </r>
  <r>
    <m/>
    <m/>
    <m/>
    <m/>
    <m/>
    <m/>
    <d v="2026-09-30T00:00:00"/>
    <s v="00"/>
    <m/>
    <x v="2"/>
    <x v="2"/>
    <n v="11.15"/>
    <s v="After-Tax"/>
    <s v="Calculated"/>
    <n v="0"/>
    <s v="N"/>
    <n v="4145.08"/>
  </r>
  <r>
    <m/>
    <m/>
    <m/>
    <m/>
    <m/>
    <m/>
    <d v="2026-09-30T00:00:00"/>
    <s v="00"/>
    <m/>
    <x v="13"/>
    <x v="13"/>
    <n v="14.5"/>
    <s v="After-Tax"/>
    <s v="Calculated"/>
    <n v="0"/>
    <s v="N"/>
    <n v="4145.08"/>
  </r>
  <r>
    <m/>
    <m/>
    <m/>
    <m/>
    <m/>
    <m/>
    <d v="2026-09-30T00:00:00"/>
    <s v="00"/>
    <m/>
    <x v="17"/>
    <x v="17"/>
    <n v="39.770000000000003"/>
    <s v="After-Tax"/>
    <s v="Calculated"/>
    <n v="0"/>
    <s v="N"/>
    <n v="4145.08"/>
  </r>
  <r>
    <m/>
    <m/>
    <m/>
    <m/>
    <m/>
    <m/>
    <d v="2026-09-30T00:00:00"/>
    <s v="00"/>
    <m/>
    <x v="21"/>
    <x v="21"/>
    <n v="2.5"/>
    <s v="After-Tax"/>
    <s v="Calculated"/>
    <n v="0"/>
    <s v="N"/>
    <n v="4145.08"/>
  </r>
  <r>
    <m/>
    <m/>
    <m/>
    <m/>
    <m/>
    <m/>
    <d v="2026-09-30T00:00:00"/>
    <s v="00"/>
    <m/>
    <x v="3"/>
    <x v="3"/>
    <n v="10.94"/>
    <s v="After-Tax"/>
    <s v="Calculated"/>
    <n v="0"/>
    <s v="N"/>
    <n v="4145.08"/>
  </r>
  <r>
    <m/>
    <m/>
    <m/>
    <m/>
    <m/>
    <m/>
    <d v="2026-09-30T00:00:00"/>
    <s v="00"/>
    <m/>
    <x v="0"/>
    <x v="0"/>
    <n v="22.51"/>
    <s v="After-Tax"/>
    <s v="Calculated"/>
    <n v="0"/>
    <s v="N"/>
    <n v="4145.08"/>
  </r>
  <r>
    <m/>
    <m/>
    <m/>
    <m/>
    <m/>
    <m/>
    <d v="2026-09-30T00:00:00"/>
    <s v="00"/>
    <m/>
    <x v="7"/>
    <x v="7"/>
    <n v="11.15"/>
    <s v="Nontaxable"/>
    <s v="Calculated"/>
    <n v="0"/>
    <s v="N"/>
    <n v="4145.08"/>
  </r>
  <r>
    <m/>
    <m/>
    <m/>
    <m/>
    <m/>
    <m/>
    <d v="2026-09-30T00:00:00"/>
    <s v="00"/>
    <m/>
    <x v="5"/>
    <x v="5"/>
    <n v="16.54"/>
    <s v="Nontaxable"/>
    <s v="Calculated"/>
    <n v="0"/>
    <s v="N"/>
    <n v="4145.08"/>
  </r>
  <r>
    <m/>
    <m/>
    <m/>
    <m/>
    <m/>
    <m/>
    <d v="2026-09-30T00:00:00"/>
    <s v="00"/>
    <m/>
    <x v="6"/>
    <x v="6"/>
    <n v="13.39"/>
    <s v="Nontaxable"/>
    <s v="Calculated"/>
    <n v="0"/>
    <s v="N"/>
    <n v="4145.08"/>
  </r>
  <r>
    <m/>
    <m/>
    <m/>
    <m/>
    <m/>
    <m/>
    <d v="2026-09-30T00:00:00"/>
    <s v="10"/>
    <s v="CV"/>
    <x v="37"/>
    <x v="37"/>
    <n v="206.5"/>
    <s v="Before-Tax"/>
    <s v="Calculated"/>
    <n v="0"/>
    <s v="N"/>
    <n v="4145.08"/>
  </r>
  <r>
    <m/>
    <m/>
    <m/>
    <m/>
    <m/>
    <m/>
    <d v="2026-09-30T00:00:00"/>
    <s v="31"/>
    <s v="OLTD11"/>
    <x v="9"/>
    <x v="9"/>
    <n v="15.6"/>
    <s v="After-Tax"/>
    <s v="Calculated"/>
    <n v="0"/>
    <s v="N"/>
    <n v="4145.08"/>
  </r>
  <r>
    <m/>
    <m/>
    <m/>
    <m/>
    <m/>
    <m/>
    <d v="2026-09-30T00:00:00"/>
    <s v="7Z"/>
    <s v="PER2"/>
    <x v="15"/>
    <x v="15"/>
    <n v="223.01"/>
    <s v="Before-Tax"/>
    <s v="Calculated"/>
    <n v="0"/>
    <s v="N"/>
    <n v="4145.08"/>
  </r>
  <r>
    <m/>
    <m/>
    <m/>
    <m/>
    <m/>
    <m/>
    <d v="2026-09-30T00:00:00"/>
    <s v="7Z"/>
    <s v="PER2"/>
    <x v="15"/>
    <x v="15"/>
    <n v="231.3"/>
    <s v="Nontaxable"/>
    <s v="Calculated"/>
    <n v="0"/>
    <s v="N"/>
    <n v="4145.08"/>
  </r>
  <r>
    <m/>
    <m/>
    <m/>
    <m/>
    <m/>
    <m/>
    <d v="2026-09-30T00:00:00"/>
    <s v="00"/>
    <m/>
    <x v="2"/>
    <x v="2"/>
    <n v="4.3099999999999996"/>
    <s v="After-Tax"/>
    <s v="Calculated"/>
    <n v="0"/>
    <s v="N"/>
    <n v="531.03"/>
  </r>
  <r>
    <m/>
    <m/>
    <m/>
    <m/>
    <m/>
    <m/>
    <d v="2026-09-30T00:00:00"/>
    <s v="00"/>
    <m/>
    <x v="0"/>
    <x v="0"/>
    <n v="2.88"/>
    <s v="After-Tax"/>
    <s v="Calculated"/>
    <n v="0"/>
    <s v="N"/>
    <n v="531.03"/>
  </r>
  <r>
    <m/>
    <m/>
    <m/>
    <m/>
    <m/>
    <m/>
    <d v="2026-09-30T00:00:00"/>
    <s v="00"/>
    <m/>
    <x v="3"/>
    <x v="3"/>
    <n v="1.4"/>
    <s v="After-Tax"/>
    <s v="Calculated"/>
    <n v="0"/>
    <s v="N"/>
    <n v="531.03"/>
  </r>
  <r>
    <m/>
    <m/>
    <m/>
    <m/>
    <m/>
    <m/>
    <d v="2026-09-30T00:00:00"/>
    <s v="00"/>
    <m/>
    <x v="6"/>
    <x v="6"/>
    <n v="1.72"/>
    <s v="Nontaxable"/>
    <s v="Calculated"/>
    <n v="0"/>
    <s v="N"/>
    <n v="531.03"/>
  </r>
  <r>
    <m/>
    <m/>
    <m/>
    <m/>
    <m/>
    <m/>
    <d v="2026-09-30T00:00:00"/>
    <s v="00"/>
    <m/>
    <x v="5"/>
    <x v="5"/>
    <n v="6.4"/>
    <s v="Nontaxable"/>
    <s v="Calculated"/>
    <n v="0"/>
    <s v="N"/>
    <n v="531.03"/>
  </r>
  <r>
    <m/>
    <m/>
    <m/>
    <m/>
    <m/>
    <m/>
    <d v="2026-09-30T00:00:00"/>
    <s v="00"/>
    <m/>
    <x v="7"/>
    <x v="7"/>
    <n v="4.3099999999999996"/>
    <s v="Nontaxable"/>
    <s v="Calculated"/>
    <n v="0"/>
    <s v="N"/>
    <n v="531.03"/>
  </r>
  <r>
    <m/>
    <m/>
    <m/>
    <m/>
    <m/>
    <m/>
    <d v="2026-09-30T00:00:00"/>
    <s v="00"/>
    <m/>
    <x v="0"/>
    <x v="0"/>
    <n v="6.36"/>
    <s v="After-Tax"/>
    <s v="Calculated"/>
    <n v="0"/>
    <s v="N"/>
    <n v="1170.83"/>
  </r>
  <r>
    <m/>
    <m/>
    <m/>
    <m/>
    <m/>
    <m/>
    <d v="2026-09-30T00:00:00"/>
    <s v="00"/>
    <m/>
    <x v="2"/>
    <x v="2"/>
    <n v="2.9"/>
    <s v="After-Tax"/>
    <s v="Calculated"/>
    <n v="0"/>
    <s v="N"/>
    <n v="1170.83"/>
  </r>
  <r>
    <m/>
    <m/>
    <m/>
    <m/>
    <m/>
    <m/>
    <d v="2026-09-30T00:00:00"/>
    <s v="00"/>
    <m/>
    <x v="3"/>
    <x v="3"/>
    <n v="3.09"/>
    <s v="After-Tax"/>
    <s v="Calculated"/>
    <n v="0"/>
    <s v="N"/>
    <n v="1170.83"/>
  </r>
  <r>
    <m/>
    <m/>
    <m/>
    <m/>
    <m/>
    <m/>
    <d v="2026-09-30T00:00:00"/>
    <s v="00"/>
    <m/>
    <x v="5"/>
    <x v="5"/>
    <n v="4.3"/>
    <s v="Nontaxable"/>
    <s v="Calculated"/>
    <n v="0"/>
    <s v="N"/>
    <n v="1170.83"/>
  </r>
  <r>
    <m/>
    <m/>
    <m/>
    <m/>
    <m/>
    <m/>
    <d v="2026-09-30T00:00:00"/>
    <s v="00"/>
    <m/>
    <x v="6"/>
    <x v="6"/>
    <n v="3.78"/>
    <s v="Nontaxable"/>
    <s v="Calculated"/>
    <n v="0"/>
    <s v="N"/>
    <n v="1170.83"/>
  </r>
  <r>
    <m/>
    <m/>
    <m/>
    <m/>
    <m/>
    <m/>
    <d v="2026-09-30T00:00:00"/>
    <s v="00"/>
    <m/>
    <x v="7"/>
    <x v="7"/>
    <n v="2.9"/>
    <s v="Nontaxable"/>
    <s v="Calculated"/>
    <n v="0"/>
    <s v="N"/>
    <n v="1170.83"/>
  </r>
  <r>
    <m/>
    <m/>
    <m/>
    <m/>
    <m/>
    <m/>
    <d v="2026-09-30T00:00:00"/>
    <s v="7X"/>
    <s v="SBRP3"/>
    <x v="10"/>
    <x v="10"/>
    <n v="117.08"/>
    <s v="Before-Tax"/>
    <s v="Calculated"/>
    <n v="0"/>
    <s v="N"/>
    <n v="1170.83"/>
  </r>
  <r>
    <m/>
    <m/>
    <m/>
    <m/>
    <m/>
    <m/>
    <d v="2026-09-30T00:00:00"/>
    <s v="7X"/>
    <s v="SBRP3"/>
    <x v="10"/>
    <x v="10"/>
    <n v="117.08"/>
    <s v="Nontaxable"/>
    <s v="Calculated"/>
    <n v="0"/>
    <s v="N"/>
    <n v="1170.83"/>
  </r>
  <r>
    <m/>
    <m/>
    <m/>
    <m/>
    <m/>
    <m/>
    <d v="2026-09-30T00:00:00"/>
    <s v="00"/>
    <m/>
    <x v="2"/>
    <x v="2"/>
    <n v="11.15"/>
    <s v="After-Tax"/>
    <s v="Calculated"/>
    <n v="0"/>
    <s v="N"/>
    <n v="3810.83"/>
  </r>
  <r>
    <m/>
    <m/>
    <m/>
    <m/>
    <m/>
    <m/>
    <d v="2026-09-30T00:00:00"/>
    <s v="00"/>
    <m/>
    <x v="0"/>
    <x v="0"/>
    <n v="20.69"/>
    <s v="After-Tax"/>
    <s v="Calculated"/>
    <n v="0"/>
    <s v="N"/>
    <n v="3810.83"/>
  </r>
  <r>
    <m/>
    <m/>
    <m/>
    <m/>
    <m/>
    <m/>
    <d v="2026-09-30T00:00:00"/>
    <s v="00"/>
    <m/>
    <x v="3"/>
    <x v="3"/>
    <n v="10.06"/>
    <s v="After-Tax"/>
    <s v="Calculated"/>
    <n v="0"/>
    <s v="N"/>
    <n v="3810.83"/>
  </r>
  <r>
    <m/>
    <m/>
    <m/>
    <m/>
    <m/>
    <m/>
    <d v="2026-09-30T00:00:00"/>
    <s v="00"/>
    <m/>
    <x v="6"/>
    <x v="6"/>
    <n v="12.31"/>
    <s v="Nontaxable"/>
    <s v="Calculated"/>
    <n v="0"/>
    <s v="N"/>
    <n v="3810.83"/>
  </r>
  <r>
    <m/>
    <m/>
    <m/>
    <m/>
    <m/>
    <m/>
    <d v="2026-09-30T00:00:00"/>
    <s v="00"/>
    <m/>
    <x v="7"/>
    <x v="7"/>
    <n v="11.15"/>
    <s v="Nontaxable"/>
    <s v="Calculated"/>
    <n v="0"/>
    <s v="N"/>
    <n v="3810.83"/>
  </r>
  <r>
    <m/>
    <m/>
    <m/>
    <m/>
    <m/>
    <m/>
    <d v="2026-09-30T00:00:00"/>
    <s v="00"/>
    <m/>
    <x v="5"/>
    <x v="5"/>
    <n v="16.54"/>
    <s v="Nontaxable"/>
    <s v="Calculated"/>
    <n v="0"/>
    <s v="N"/>
    <n v="3810.83"/>
  </r>
  <r>
    <m/>
    <m/>
    <m/>
    <m/>
    <m/>
    <m/>
    <d v="2026-09-30T00:00:00"/>
    <s v="10"/>
    <s v="CV"/>
    <x v="37"/>
    <x v="37"/>
    <n v="75"/>
    <s v="Before-Tax"/>
    <s v="Calculated"/>
    <n v="0"/>
    <s v="N"/>
    <n v="3810.83"/>
  </r>
  <r>
    <m/>
    <m/>
    <m/>
    <m/>
    <m/>
    <m/>
    <d v="2026-09-30T00:00:00"/>
    <s v="7Z"/>
    <s v="PER3IA"/>
    <x v="28"/>
    <x v="28"/>
    <n v="190.54"/>
    <s v="Before-Tax"/>
    <s v="Calculated"/>
    <n v="0"/>
    <s v="N"/>
    <n v="3810.83"/>
  </r>
  <r>
    <m/>
    <m/>
    <m/>
    <m/>
    <m/>
    <m/>
    <d v="2026-09-30T00:00:00"/>
    <s v="7Z"/>
    <s v="PER3IA"/>
    <x v="28"/>
    <x v="28"/>
    <n v="212.64"/>
    <s v="Nontaxable"/>
    <s v="Calculated"/>
    <n v="0"/>
    <s v="N"/>
    <n v="3810.83"/>
  </r>
  <r>
    <m/>
    <m/>
    <m/>
    <m/>
    <m/>
    <m/>
    <d v="2026-09-30T00:00:00"/>
    <s v="00"/>
    <m/>
    <x v="2"/>
    <x v="2"/>
    <n v="11.15"/>
    <s v="After-Tax"/>
    <s v="Calculated"/>
    <n v="0"/>
    <s v="N"/>
    <n v="4290.47"/>
  </r>
  <r>
    <m/>
    <m/>
    <m/>
    <m/>
    <m/>
    <m/>
    <d v="2026-09-30T00:00:00"/>
    <s v="00"/>
    <m/>
    <x v="1"/>
    <x v="1"/>
    <n v="57.42"/>
    <s v="After-Tax"/>
    <s v="Calculated"/>
    <n v="0"/>
    <s v="N"/>
    <n v="4290.47"/>
  </r>
  <r>
    <m/>
    <m/>
    <m/>
    <m/>
    <m/>
    <m/>
    <d v="2026-09-30T00:00:00"/>
    <s v="00"/>
    <m/>
    <x v="3"/>
    <x v="3"/>
    <n v="11.33"/>
    <s v="After-Tax"/>
    <s v="Calculated"/>
    <n v="0"/>
    <s v="N"/>
    <n v="4290.47"/>
  </r>
  <r>
    <m/>
    <m/>
    <m/>
    <m/>
    <m/>
    <m/>
    <d v="2026-09-30T00:00:00"/>
    <s v="00"/>
    <m/>
    <x v="0"/>
    <x v="0"/>
    <n v="23.3"/>
    <s v="After-Tax"/>
    <s v="Calculated"/>
    <n v="0"/>
    <s v="N"/>
    <n v="4290.47"/>
  </r>
  <r>
    <m/>
    <m/>
    <m/>
    <m/>
    <m/>
    <m/>
    <d v="2026-09-30T00:00:00"/>
    <s v="00"/>
    <m/>
    <x v="4"/>
    <x v="4"/>
    <n v="5.58"/>
    <s v="Nontaxable"/>
    <s v="Calculated"/>
    <n v="0"/>
    <s v="N"/>
    <n v="4290.47"/>
  </r>
  <r>
    <m/>
    <m/>
    <m/>
    <m/>
    <m/>
    <m/>
    <d v="2026-09-30T00:00:00"/>
    <s v="00"/>
    <m/>
    <x v="5"/>
    <x v="5"/>
    <n v="16.54"/>
    <s v="Nontaxable"/>
    <s v="Calculated"/>
    <n v="0"/>
    <s v="N"/>
    <n v="4290.47"/>
  </r>
  <r>
    <m/>
    <m/>
    <m/>
    <m/>
    <m/>
    <m/>
    <d v="2026-09-30T00:00:00"/>
    <s v="00"/>
    <m/>
    <x v="7"/>
    <x v="7"/>
    <n v="11.15"/>
    <s v="Nontaxable"/>
    <s v="Calculated"/>
    <n v="0"/>
    <s v="N"/>
    <n v="4290.47"/>
  </r>
  <r>
    <m/>
    <m/>
    <m/>
    <m/>
    <m/>
    <m/>
    <d v="2026-09-30T00:00:00"/>
    <s v="00"/>
    <m/>
    <x v="6"/>
    <x v="6"/>
    <n v="13.86"/>
    <s v="Nontaxable"/>
    <s v="Calculated"/>
    <n v="0"/>
    <s v="N"/>
    <n v="4290.47"/>
  </r>
  <r>
    <m/>
    <m/>
    <m/>
    <m/>
    <m/>
    <m/>
    <d v="2026-09-30T00:00:00"/>
    <s v="31"/>
    <s v="OLTD03"/>
    <x v="9"/>
    <x v="9"/>
    <n v="18.93"/>
    <s v="After-Tax"/>
    <s v="Calculated"/>
    <n v="0"/>
    <s v="N"/>
    <n v="4290.47"/>
  </r>
  <r>
    <m/>
    <m/>
    <m/>
    <m/>
    <m/>
    <m/>
    <d v="2026-09-30T00:00:00"/>
    <s v="7X"/>
    <s v="SBRP3"/>
    <x v="10"/>
    <x v="10"/>
    <n v="429.05"/>
    <s v="Before-Tax"/>
    <s v="Calculated"/>
    <n v="0"/>
    <s v="N"/>
    <n v="4290.47"/>
  </r>
  <r>
    <m/>
    <m/>
    <m/>
    <m/>
    <m/>
    <m/>
    <d v="2026-09-30T00:00:00"/>
    <s v="7X"/>
    <s v="SBRP3"/>
    <x v="10"/>
    <x v="10"/>
    <n v="429.05"/>
    <s v="Nontaxable"/>
    <s v="Calculated"/>
    <n v="0"/>
    <s v="N"/>
    <n v="4290.47"/>
  </r>
  <r>
    <m/>
    <m/>
    <m/>
    <m/>
    <m/>
    <m/>
    <d v="2026-09-30T00:00:00"/>
    <s v="00"/>
    <m/>
    <x v="0"/>
    <x v="0"/>
    <n v="1.83"/>
    <s v="After-Tax"/>
    <s v="Calculated"/>
    <n v="0"/>
    <s v="N"/>
    <n v="337.2"/>
  </r>
  <r>
    <m/>
    <m/>
    <m/>
    <m/>
    <m/>
    <m/>
    <d v="2026-09-30T00:00:00"/>
    <s v="00"/>
    <m/>
    <x v="3"/>
    <x v="3"/>
    <n v="0.89"/>
    <s v="After-Tax"/>
    <s v="Calculated"/>
    <n v="0"/>
    <s v="N"/>
    <n v="337.2"/>
  </r>
  <r>
    <m/>
    <m/>
    <m/>
    <m/>
    <m/>
    <m/>
    <d v="2026-09-30T00:00:00"/>
    <s v="00"/>
    <m/>
    <x v="2"/>
    <x v="2"/>
    <n v="0.83"/>
    <s v="After-Tax"/>
    <s v="Calculated"/>
    <n v="0"/>
    <s v="N"/>
    <n v="337.2"/>
  </r>
  <r>
    <m/>
    <m/>
    <m/>
    <m/>
    <m/>
    <m/>
    <d v="2026-09-30T00:00:00"/>
    <s v="00"/>
    <m/>
    <x v="7"/>
    <x v="7"/>
    <n v="0.83"/>
    <s v="Nontaxable"/>
    <s v="Calculated"/>
    <n v="0"/>
    <s v="N"/>
    <n v="337.2"/>
  </r>
  <r>
    <m/>
    <m/>
    <m/>
    <m/>
    <m/>
    <m/>
    <d v="2026-09-30T00:00:00"/>
    <s v="00"/>
    <m/>
    <x v="6"/>
    <x v="6"/>
    <n v="1.0900000000000001"/>
    <s v="Nontaxable"/>
    <s v="Calculated"/>
    <n v="0"/>
    <s v="N"/>
    <n v="337.2"/>
  </r>
  <r>
    <m/>
    <m/>
    <m/>
    <m/>
    <m/>
    <m/>
    <d v="2026-09-30T00:00:00"/>
    <s v="00"/>
    <m/>
    <x v="5"/>
    <x v="5"/>
    <n v="1.24"/>
    <s v="Nontaxable"/>
    <s v="Calculated"/>
    <n v="0"/>
    <s v="N"/>
    <n v="337.2"/>
  </r>
  <r>
    <m/>
    <m/>
    <m/>
    <m/>
    <m/>
    <m/>
    <d v="2026-09-30T00:00:00"/>
    <s v="00"/>
    <m/>
    <x v="3"/>
    <x v="3"/>
    <n v="6.76"/>
    <s v="After-Tax"/>
    <s v="Calculated"/>
    <n v="0"/>
    <s v="N"/>
    <n v="2559.17"/>
  </r>
  <r>
    <m/>
    <m/>
    <m/>
    <m/>
    <m/>
    <m/>
    <d v="2026-09-30T00:00:00"/>
    <s v="00"/>
    <m/>
    <x v="2"/>
    <x v="2"/>
    <n v="5.8"/>
    <s v="After-Tax"/>
    <s v="Calculated"/>
    <n v="0"/>
    <s v="N"/>
    <n v="2559.17"/>
  </r>
  <r>
    <m/>
    <m/>
    <m/>
    <m/>
    <m/>
    <m/>
    <d v="2026-09-30T00:00:00"/>
    <s v="00"/>
    <m/>
    <x v="0"/>
    <x v="0"/>
    <n v="13.9"/>
    <s v="After-Tax"/>
    <s v="Calculated"/>
    <n v="0"/>
    <s v="N"/>
    <n v="2559.17"/>
  </r>
  <r>
    <m/>
    <m/>
    <m/>
    <m/>
    <m/>
    <m/>
    <d v="2026-09-30T00:00:00"/>
    <s v="00"/>
    <m/>
    <x v="6"/>
    <x v="6"/>
    <n v="8.27"/>
    <s v="Nontaxable"/>
    <s v="Calculated"/>
    <n v="0"/>
    <s v="N"/>
    <n v="2559.17"/>
  </r>
  <r>
    <m/>
    <m/>
    <m/>
    <m/>
    <m/>
    <m/>
    <d v="2026-09-30T00:00:00"/>
    <s v="00"/>
    <m/>
    <x v="7"/>
    <x v="7"/>
    <n v="5.8"/>
    <s v="Nontaxable"/>
    <s v="Calculated"/>
    <n v="0"/>
    <s v="N"/>
    <n v="2559.17"/>
  </r>
  <r>
    <m/>
    <m/>
    <m/>
    <m/>
    <m/>
    <m/>
    <d v="2026-09-30T00:00:00"/>
    <s v="00"/>
    <m/>
    <x v="4"/>
    <x v="4"/>
    <n v="3.33"/>
    <s v="Nontaxable"/>
    <s v="Calculated"/>
    <n v="0"/>
    <s v="N"/>
    <n v="2559.17"/>
  </r>
  <r>
    <m/>
    <m/>
    <m/>
    <m/>
    <m/>
    <m/>
    <d v="2026-09-30T00:00:00"/>
    <s v="00"/>
    <m/>
    <x v="5"/>
    <x v="5"/>
    <n v="8.61"/>
    <s v="Nontaxable"/>
    <s v="Calculated"/>
    <n v="0"/>
    <s v="N"/>
    <n v="2559.17"/>
  </r>
  <r>
    <m/>
    <m/>
    <m/>
    <m/>
    <m/>
    <m/>
    <d v="2026-09-30T00:00:00"/>
    <s v="7X"/>
    <s v="SBRP2"/>
    <x v="10"/>
    <x v="10"/>
    <n v="191.94"/>
    <s v="Before-Tax"/>
    <s v="Calculated"/>
    <n v="0"/>
    <s v="N"/>
    <n v="2559.17"/>
  </r>
  <r>
    <m/>
    <m/>
    <m/>
    <m/>
    <m/>
    <m/>
    <d v="2026-09-30T00:00:00"/>
    <s v="7X"/>
    <s v="SBRP2"/>
    <x v="10"/>
    <x v="10"/>
    <n v="191.94"/>
    <s v="Nontaxable"/>
    <s v="Calculated"/>
    <n v="0"/>
    <s v="N"/>
    <n v="2559.17"/>
  </r>
  <r>
    <m/>
    <m/>
    <m/>
    <m/>
    <m/>
    <m/>
    <d v="2026-09-30T00:00:00"/>
    <s v="00"/>
    <m/>
    <x v="2"/>
    <x v="2"/>
    <n v="11.15"/>
    <s v="After-Tax"/>
    <s v="Calculated"/>
    <n v="0"/>
    <s v="N"/>
    <n v="4630.5"/>
  </r>
  <r>
    <m/>
    <m/>
    <m/>
    <m/>
    <m/>
    <m/>
    <d v="2026-09-30T00:00:00"/>
    <s v="00"/>
    <m/>
    <x v="0"/>
    <x v="0"/>
    <n v="25.14"/>
    <s v="After-Tax"/>
    <s v="Calculated"/>
    <n v="0"/>
    <s v="N"/>
    <n v="4630.5"/>
  </r>
  <r>
    <m/>
    <m/>
    <m/>
    <m/>
    <m/>
    <m/>
    <d v="2026-09-30T00:00:00"/>
    <s v="00"/>
    <m/>
    <x v="3"/>
    <x v="3"/>
    <n v="12.22"/>
    <s v="After-Tax"/>
    <s v="Calculated"/>
    <n v="0"/>
    <s v="N"/>
    <n v="4630.5"/>
  </r>
  <r>
    <m/>
    <m/>
    <m/>
    <m/>
    <m/>
    <m/>
    <d v="2026-09-30T00:00:00"/>
    <s v="00"/>
    <m/>
    <x v="6"/>
    <x v="6"/>
    <n v="14.96"/>
    <s v="Nontaxable"/>
    <s v="Calculated"/>
    <n v="0"/>
    <s v="N"/>
    <n v="4630.5"/>
  </r>
  <r>
    <m/>
    <m/>
    <m/>
    <m/>
    <m/>
    <m/>
    <d v="2026-09-30T00:00:00"/>
    <s v="00"/>
    <m/>
    <x v="7"/>
    <x v="7"/>
    <n v="11.15"/>
    <s v="Nontaxable"/>
    <s v="Calculated"/>
    <n v="0"/>
    <s v="N"/>
    <n v="4630.5"/>
  </r>
  <r>
    <m/>
    <m/>
    <m/>
    <m/>
    <m/>
    <m/>
    <d v="2026-09-30T00:00:00"/>
    <s v="00"/>
    <m/>
    <x v="5"/>
    <x v="5"/>
    <n v="16.54"/>
    <s v="Nontaxable"/>
    <s v="Calculated"/>
    <n v="0"/>
    <s v="N"/>
    <n v="4630.5"/>
  </r>
  <r>
    <m/>
    <m/>
    <m/>
    <m/>
    <m/>
    <m/>
    <d v="2026-09-30T00:00:00"/>
    <s v="00"/>
    <m/>
    <x v="4"/>
    <x v="4"/>
    <n v="6.02"/>
    <s v="Nontaxable"/>
    <s v="Calculated"/>
    <n v="0"/>
    <s v="N"/>
    <n v="4630.5"/>
  </r>
  <r>
    <m/>
    <m/>
    <m/>
    <m/>
    <m/>
    <m/>
    <d v="2026-09-30T00:00:00"/>
    <s v="10"/>
    <s v="U"/>
    <x v="8"/>
    <x v="8"/>
    <n v="199.5"/>
    <s v="Before-Tax"/>
    <s v="Calculated"/>
    <n v="0"/>
    <s v="N"/>
    <n v="4630.5"/>
  </r>
  <r>
    <m/>
    <m/>
    <m/>
    <m/>
    <m/>
    <m/>
    <d v="2026-09-30T00:00:00"/>
    <s v="46"/>
    <s v="SAV01"/>
    <x v="23"/>
    <x v="23"/>
    <n v="1100"/>
    <s v="Before-Tax"/>
    <s v="Calculated"/>
    <n v="0"/>
    <s v="N"/>
    <n v="4630.5"/>
  </r>
  <r>
    <m/>
    <m/>
    <m/>
    <m/>
    <m/>
    <m/>
    <d v="2026-09-30T00:00:00"/>
    <s v="49"/>
    <s v="SAV02"/>
    <x v="11"/>
    <x v="11"/>
    <n v="463.05"/>
    <s v="Before-Tax"/>
    <s v="Calculated"/>
    <n v="0"/>
    <s v="N"/>
    <n v="4630.5"/>
  </r>
  <r>
    <m/>
    <m/>
    <m/>
    <m/>
    <m/>
    <m/>
    <d v="2026-09-30T00:00:00"/>
    <s v="60"/>
    <s v="FSA01"/>
    <x v="14"/>
    <x v="14"/>
    <n v="75"/>
    <s v="Before-Tax"/>
    <s v="Calculated"/>
    <n v="0"/>
    <s v="N"/>
    <n v="4630.5"/>
  </r>
  <r>
    <m/>
    <m/>
    <m/>
    <m/>
    <m/>
    <m/>
    <d v="2026-09-30T00:00:00"/>
    <s v="7X"/>
    <s v="SBRP2"/>
    <x v="10"/>
    <x v="10"/>
    <n v="347.29"/>
    <s v="Before-Tax"/>
    <s v="Calculated"/>
    <n v="0"/>
    <s v="N"/>
    <n v="4630.5"/>
  </r>
  <r>
    <m/>
    <m/>
    <m/>
    <m/>
    <m/>
    <m/>
    <d v="2026-09-30T00:00:00"/>
    <s v="7X"/>
    <s v="SBRP2"/>
    <x v="10"/>
    <x v="10"/>
    <n v="347.29"/>
    <s v="Nontaxable"/>
    <s v="Calculated"/>
    <n v="0"/>
    <s v="N"/>
    <n v="4630.5"/>
  </r>
  <r>
    <m/>
    <m/>
    <m/>
    <m/>
    <m/>
    <m/>
    <d v="2026-09-30T00:00:00"/>
    <s v="00"/>
    <m/>
    <x v="3"/>
    <x v="3"/>
    <n v="9.99"/>
    <s v="After-Tax"/>
    <s v="Calculated"/>
    <n v="0"/>
    <s v="N"/>
    <n v="3785.37"/>
  </r>
  <r>
    <m/>
    <m/>
    <m/>
    <m/>
    <m/>
    <m/>
    <d v="2026-09-30T00:00:00"/>
    <s v="00"/>
    <m/>
    <x v="0"/>
    <x v="0"/>
    <n v="20.55"/>
    <s v="After-Tax"/>
    <s v="Calculated"/>
    <n v="0"/>
    <s v="N"/>
    <n v="3785.37"/>
  </r>
  <r>
    <m/>
    <m/>
    <m/>
    <m/>
    <m/>
    <m/>
    <d v="2026-09-30T00:00:00"/>
    <s v="00"/>
    <m/>
    <x v="1"/>
    <x v="1"/>
    <n v="57.42"/>
    <s v="After-Tax"/>
    <s v="Calculated"/>
    <n v="0"/>
    <s v="N"/>
    <n v="3785.37"/>
  </r>
  <r>
    <m/>
    <m/>
    <m/>
    <m/>
    <m/>
    <m/>
    <d v="2026-09-30T00:00:00"/>
    <s v="00"/>
    <m/>
    <x v="2"/>
    <x v="2"/>
    <n v="11.15"/>
    <s v="After-Tax"/>
    <s v="Calculated"/>
    <n v="0"/>
    <s v="N"/>
    <n v="3785.37"/>
  </r>
  <r>
    <m/>
    <m/>
    <m/>
    <m/>
    <m/>
    <m/>
    <d v="2026-09-30T00:00:00"/>
    <s v="00"/>
    <m/>
    <x v="4"/>
    <x v="4"/>
    <n v="4.92"/>
    <s v="Nontaxable"/>
    <s v="Calculated"/>
    <n v="0"/>
    <s v="N"/>
    <n v="3785.37"/>
  </r>
  <r>
    <m/>
    <m/>
    <m/>
    <m/>
    <m/>
    <m/>
    <d v="2026-09-30T00:00:00"/>
    <s v="00"/>
    <m/>
    <x v="5"/>
    <x v="5"/>
    <n v="16.54"/>
    <s v="Nontaxable"/>
    <s v="Calculated"/>
    <n v="0"/>
    <s v="N"/>
    <n v="3785.37"/>
  </r>
  <r>
    <m/>
    <m/>
    <m/>
    <m/>
    <m/>
    <m/>
    <d v="2026-09-30T00:00:00"/>
    <s v="00"/>
    <m/>
    <x v="6"/>
    <x v="6"/>
    <n v="12.23"/>
    <s v="Nontaxable"/>
    <s v="Calculated"/>
    <n v="0"/>
    <s v="N"/>
    <n v="3785.37"/>
  </r>
  <r>
    <m/>
    <m/>
    <m/>
    <m/>
    <m/>
    <m/>
    <d v="2026-09-30T00:00:00"/>
    <s v="00"/>
    <m/>
    <x v="7"/>
    <x v="7"/>
    <n v="11.15"/>
    <s v="Nontaxable"/>
    <s v="Calculated"/>
    <n v="0"/>
    <s v="N"/>
    <n v="3785.37"/>
  </r>
  <r>
    <m/>
    <m/>
    <m/>
    <m/>
    <m/>
    <m/>
    <d v="2026-09-30T00:00:00"/>
    <s v="10"/>
    <s v="U3"/>
    <x v="19"/>
    <x v="19"/>
    <n v="82"/>
    <s v="Before-Tax"/>
    <s v="Calculated"/>
    <n v="0"/>
    <s v="N"/>
    <n v="3785.37"/>
  </r>
  <r>
    <m/>
    <m/>
    <m/>
    <m/>
    <m/>
    <m/>
    <d v="2026-09-30T00:00:00"/>
    <s v="49"/>
    <s v="SAV02"/>
    <x v="11"/>
    <x v="11"/>
    <n v="113.56"/>
    <s v="Before-Tax"/>
    <s v="Calculated"/>
    <n v="0"/>
    <s v="N"/>
    <n v="3785.37"/>
  </r>
  <r>
    <m/>
    <m/>
    <m/>
    <m/>
    <m/>
    <m/>
    <d v="2026-09-30T00:00:00"/>
    <s v="7X"/>
    <s v="SBRP2"/>
    <x v="10"/>
    <x v="10"/>
    <n v="283.89999999999998"/>
    <s v="Before-Tax"/>
    <s v="Calculated"/>
    <n v="0"/>
    <s v="N"/>
    <n v="3785.37"/>
  </r>
  <r>
    <m/>
    <m/>
    <m/>
    <m/>
    <m/>
    <m/>
    <d v="2026-09-30T00:00:00"/>
    <s v="7X"/>
    <s v="SBRP2"/>
    <x v="10"/>
    <x v="10"/>
    <n v="283.89999999999998"/>
    <s v="Nontaxable"/>
    <s v="Calculated"/>
    <n v="0"/>
    <s v="N"/>
    <n v="3785.37"/>
  </r>
  <r>
    <m/>
    <m/>
    <m/>
    <m/>
    <m/>
    <m/>
    <d v="2026-09-30T00:00:00"/>
    <s v="00"/>
    <m/>
    <x v="0"/>
    <x v="0"/>
    <n v="0"/>
    <s v="After-Tax"/>
    <s v="Calculated"/>
    <n v="0"/>
    <s v="N"/>
    <n v="17063.919999999998"/>
  </r>
  <r>
    <m/>
    <m/>
    <m/>
    <m/>
    <m/>
    <m/>
    <d v="2026-09-30T00:00:00"/>
    <s v="00"/>
    <m/>
    <x v="3"/>
    <x v="3"/>
    <n v="0"/>
    <s v="After-Tax"/>
    <s v="Calculated"/>
    <n v="0"/>
    <s v="N"/>
    <n v="17063.919999999998"/>
  </r>
  <r>
    <m/>
    <m/>
    <m/>
    <m/>
    <m/>
    <m/>
    <d v="2026-09-30T00:00:00"/>
    <s v="00"/>
    <m/>
    <x v="2"/>
    <x v="2"/>
    <n v="11.15"/>
    <s v="After-Tax"/>
    <s v="Calculated"/>
    <n v="0"/>
    <s v="N"/>
    <n v="17063.919999999998"/>
  </r>
  <r>
    <m/>
    <m/>
    <m/>
    <m/>
    <m/>
    <m/>
    <d v="2026-09-30T00:00:00"/>
    <s v="00"/>
    <m/>
    <x v="13"/>
    <x v="13"/>
    <n v="47.04"/>
    <s v="After-Tax"/>
    <s v="Calculated"/>
    <n v="0"/>
    <s v="N"/>
    <n v="17063.919999999998"/>
  </r>
  <r>
    <m/>
    <m/>
    <m/>
    <m/>
    <m/>
    <m/>
    <d v="2026-09-30T00:00:00"/>
    <s v="00"/>
    <m/>
    <x v="21"/>
    <x v="21"/>
    <n v="5"/>
    <s v="After-Tax"/>
    <s v="Calculated"/>
    <n v="0"/>
    <s v="N"/>
    <n v="17063.919999999998"/>
  </r>
  <r>
    <m/>
    <m/>
    <m/>
    <m/>
    <m/>
    <m/>
    <d v="2026-09-30T00:00:00"/>
    <s v="00"/>
    <m/>
    <x v="7"/>
    <x v="7"/>
    <n v="11.15"/>
    <s v="Nontaxable"/>
    <s v="Calculated"/>
    <n v="0"/>
    <s v="N"/>
    <n v="17063.919999999998"/>
  </r>
  <r>
    <m/>
    <m/>
    <m/>
    <m/>
    <m/>
    <m/>
    <d v="2026-09-30T00:00:00"/>
    <s v="00"/>
    <m/>
    <x v="4"/>
    <x v="4"/>
    <n v="22.18"/>
    <s v="Nontaxable"/>
    <s v="Calculated"/>
    <n v="0"/>
    <s v="N"/>
    <n v="17063.919999999998"/>
  </r>
  <r>
    <m/>
    <m/>
    <m/>
    <m/>
    <m/>
    <m/>
    <d v="2026-09-30T00:00:00"/>
    <s v="00"/>
    <m/>
    <x v="6"/>
    <x v="6"/>
    <n v="0"/>
    <s v="Nontaxable"/>
    <s v="Calculated"/>
    <n v="0"/>
    <s v="N"/>
    <n v="17063.919999999998"/>
  </r>
  <r>
    <m/>
    <m/>
    <m/>
    <m/>
    <m/>
    <m/>
    <d v="2026-09-30T00:00:00"/>
    <s v="00"/>
    <m/>
    <x v="5"/>
    <x v="5"/>
    <n v="16.54"/>
    <s v="Nontaxable"/>
    <s v="Calculated"/>
    <n v="0"/>
    <s v="N"/>
    <n v="17063.919999999998"/>
  </r>
  <r>
    <m/>
    <m/>
    <m/>
    <m/>
    <m/>
    <m/>
    <d v="2026-09-30T00:00:00"/>
    <s v="10"/>
    <s v="CH"/>
    <x v="32"/>
    <x v="32"/>
    <n v="25"/>
    <s v="Before-Tax"/>
    <s v="Calculated"/>
    <n v="0"/>
    <s v="N"/>
    <n v="17063.919999999998"/>
  </r>
  <r>
    <m/>
    <m/>
    <m/>
    <m/>
    <m/>
    <m/>
    <d v="2026-09-30T00:00:00"/>
    <s v="31"/>
    <s v="OLTD03"/>
    <x v="9"/>
    <x v="9"/>
    <n v="41.67"/>
    <s v="After-Tax"/>
    <s v="Calculated"/>
    <n v="0"/>
    <s v="N"/>
    <n v="17063.919999999998"/>
  </r>
  <r>
    <m/>
    <m/>
    <m/>
    <m/>
    <m/>
    <m/>
    <d v="2026-09-30T00:00:00"/>
    <s v="67"/>
    <s v="HSA02"/>
    <x v="26"/>
    <x v="26"/>
    <n v="347.92"/>
    <s v="Before-Tax"/>
    <s v="Calculated"/>
    <n v="0"/>
    <s v="N"/>
    <n v="17063.919999999998"/>
  </r>
  <r>
    <m/>
    <m/>
    <m/>
    <m/>
    <m/>
    <m/>
    <d v="2026-09-30T00:00:00"/>
    <s v="7X"/>
    <s v="SBRP3"/>
    <x v="10"/>
    <x v="10"/>
    <n v="0"/>
    <s v="Before-Tax"/>
    <s v="Calculated"/>
    <n v="0"/>
    <s v="N"/>
    <n v="17063.919999999998"/>
  </r>
  <r>
    <m/>
    <m/>
    <m/>
    <m/>
    <m/>
    <m/>
    <d v="2026-09-30T00:00:00"/>
    <s v="7X"/>
    <s v="SBRP3"/>
    <x v="10"/>
    <x v="10"/>
    <n v="0"/>
    <s v="Nontaxable"/>
    <s v="Calculated"/>
    <n v="0"/>
    <s v="N"/>
    <n v="17063.919999999998"/>
  </r>
  <r>
    <m/>
    <m/>
    <m/>
    <m/>
    <m/>
    <m/>
    <d v="2026-09-30T00:00:00"/>
    <s v="00"/>
    <m/>
    <x v="3"/>
    <x v="3"/>
    <n v="0.54"/>
    <s v="After-Tax"/>
    <s v="Calculated"/>
    <n v="0"/>
    <s v="N"/>
    <n v="204.98"/>
  </r>
  <r>
    <m/>
    <m/>
    <m/>
    <m/>
    <m/>
    <m/>
    <d v="2026-09-30T00:00:00"/>
    <s v="00"/>
    <m/>
    <x v="0"/>
    <x v="0"/>
    <n v="1.1100000000000001"/>
    <s v="After-Tax"/>
    <s v="Calculated"/>
    <n v="0"/>
    <s v="N"/>
    <n v="204.98"/>
  </r>
  <r>
    <m/>
    <m/>
    <m/>
    <m/>
    <m/>
    <m/>
    <d v="2026-09-30T00:00:00"/>
    <s v="00"/>
    <m/>
    <x v="2"/>
    <x v="2"/>
    <n v="1.54"/>
    <s v="After-Tax"/>
    <s v="Calculated"/>
    <n v="0"/>
    <s v="N"/>
    <n v="204.98"/>
  </r>
  <r>
    <m/>
    <m/>
    <m/>
    <m/>
    <m/>
    <m/>
    <d v="2026-09-30T00:00:00"/>
    <s v="00"/>
    <m/>
    <x v="7"/>
    <x v="7"/>
    <n v="1.54"/>
    <s v="Nontaxable"/>
    <s v="Calculated"/>
    <n v="0"/>
    <s v="N"/>
    <n v="204.98"/>
  </r>
  <r>
    <m/>
    <m/>
    <m/>
    <m/>
    <m/>
    <m/>
    <d v="2026-09-30T00:00:00"/>
    <s v="00"/>
    <m/>
    <x v="6"/>
    <x v="6"/>
    <n v="0.66"/>
    <s v="Nontaxable"/>
    <s v="Calculated"/>
    <n v="0"/>
    <s v="N"/>
    <n v="204.98"/>
  </r>
  <r>
    <m/>
    <m/>
    <m/>
    <m/>
    <m/>
    <m/>
    <d v="2026-09-30T00:00:00"/>
    <s v="00"/>
    <m/>
    <x v="5"/>
    <x v="5"/>
    <n v="2.29"/>
    <s v="Nontaxable"/>
    <s v="Calculated"/>
    <n v="0"/>
    <s v="N"/>
    <n v="204.98"/>
  </r>
  <r>
    <m/>
    <m/>
    <m/>
    <m/>
    <m/>
    <m/>
    <m/>
    <m/>
    <m/>
    <x v="43"/>
    <x v="43"/>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B2790C4-E53C-41A4-A66E-A4AA1192EB93}" name="PivotTable3" cacheId="38"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C47" firstHeaderRow="1" firstDataRow="1" firstDataCol="2"/>
  <pivotFields count="17">
    <pivotField compact="0" outline="0" showAll="0"/>
    <pivotField compact="0" outline="0" showAll="0"/>
    <pivotField compact="0" outline="0" showAll="0"/>
    <pivotField compact="0" outline="0" showAll="0"/>
    <pivotField compact="0" outline="0" showAll="0"/>
    <pivotField compact="0" outline="0" showAll="0"/>
    <pivotField compact="0" numFmtId="14" outline="0" showAll="0"/>
    <pivotField compact="0" outline="0" showAll="0"/>
    <pivotField compact="0" outline="0" showAll="0"/>
    <pivotField axis="axisRow" compact="0" outline="0" showAll="0" defaultSubtotal="0">
      <items count="45">
        <item x="10"/>
        <item x="30"/>
        <item x="15"/>
        <item x="33"/>
        <item x="4"/>
        <item x="8"/>
        <item x="28"/>
        <item x="12"/>
        <item x="27"/>
        <item x="39"/>
        <item x="13"/>
        <item x="9"/>
        <item x="11"/>
        <item x="34"/>
        <item x="22"/>
        <item x="14"/>
        <item x="23"/>
        <item x="5"/>
        <item x="2"/>
        <item x="7"/>
        <item x="24"/>
        <item x="35"/>
        <item x="19"/>
        <item x="32"/>
        <item x="25"/>
        <item x="37"/>
        <item x="18"/>
        <item x="26"/>
        <item m="1" x="44"/>
        <item x="16"/>
        <item x="20"/>
        <item x="41"/>
        <item x="17"/>
        <item x="1"/>
        <item x="31"/>
        <item x="40"/>
        <item x="29"/>
        <item x="21"/>
        <item x="42"/>
        <item x="0"/>
        <item x="6"/>
        <item x="3"/>
        <item x="36"/>
        <item h="1" x="43"/>
        <item x="38"/>
      </items>
    </pivotField>
    <pivotField axis="axisRow" compact="0" outline="0" showAll="0">
      <items count="45">
        <item x="35"/>
        <item x="24"/>
        <item x="42"/>
        <item x="22"/>
        <item x="38"/>
        <item x="1"/>
        <item x="31"/>
        <item x="17"/>
        <item x="14"/>
        <item x="21"/>
        <item x="36"/>
        <item x="26"/>
        <item x="4"/>
        <item x="5"/>
        <item x="32"/>
        <item x="27"/>
        <item x="18"/>
        <item x="37"/>
        <item x="34"/>
        <item x="29"/>
        <item x="9"/>
        <item x="2"/>
        <item x="7"/>
        <item x="13"/>
        <item x="41"/>
        <item x="20"/>
        <item x="40"/>
        <item x="28"/>
        <item x="12"/>
        <item x="15"/>
        <item x="0"/>
        <item x="3"/>
        <item x="6"/>
        <item x="10"/>
        <item x="23"/>
        <item x="16"/>
        <item x="39"/>
        <item x="30"/>
        <item x="33"/>
        <item x="25"/>
        <item x="8"/>
        <item x="19"/>
        <item x="11"/>
        <item x="43"/>
        <item t="default"/>
      </items>
    </pivotField>
    <pivotField dataField="1" compact="0" numFmtId="44" outline="0" showAll="0"/>
    <pivotField compact="0" outline="0" showAll="0"/>
    <pivotField compact="0" outline="0" showAll="0"/>
    <pivotField compact="0" outline="0" showAll="0"/>
    <pivotField compact="0" outline="0" showAll="0"/>
    <pivotField compact="0" numFmtId="44" outline="0" showAll="0"/>
  </pivotFields>
  <rowFields count="2">
    <field x="9"/>
    <field x="10"/>
  </rowFields>
  <rowItems count="44">
    <i>
      <x/>
      <x v="33"/>
    </i>
    <i>
      <x v="1"/>
      <x v="37"/>
    </i>
    <i>
      <x v="2"/>
      <x v="29"/>
    </i>
    <i>
      <x v="3"/>
      <x v="38"/>
    </i>
    <i>
      <x v="4"/>
      <x v="12"/>
    </i>
    <i>
      <x v="5"/>
      <x v="40"/>
    </i>
    <i>
      <x v="6"/>
      <x v="27"/>
    </i>
    <i>
      <x v="7"/>
      <x v="28"/>
    </i>
    <i>
      <x v="8"/>
      <x v="15"/>
    </i>
    <i>
      <x v="9"/>
      <x v="36"/>
    </i>
    <i>
      <x v="10"/>
      <x v="23"/>
    </i>
    <i>
      <x v="11"/>
      <x v="20"/>
    </i>
    <i>
      <x v="12"/>
      <x v="42"/>
    </i>
    <i>
      <x v="13"/>
      <x v="18"/>
    </i>
    <i>
      <x v="14"/>
      <x v="3"/>
    </i>
    <i>
      <x v="15"/>
      <x v="8"/>
    </i>
    <i>
      <x v="16"/>
      <x v="34"/>
    </i>
    <i>
      <x v="17"/>
      <x v="13"/>
    </i>
    <i>
      <x v="18"/>
      <x v="21"/>
    </i>
    <i>
      <x v="19"/>
      <x v="22"/>
    </i>
    <i>
      <x v="20"/>
      <x v="1"/>
    </i>
    <i>
      <x v="21"/>
      <x/>
    </i>
    <i>
      <x v="22"/>
      <x v="41"/>
    </i>
    <i>
      <x v="23"/>
      <x v="14"/>
    </i>
    <i>
      <x v="24"/>
      <x v="39"/>
    </i>
    <i>
      <x v="25"/>
      <x v="17"/>
    </i>
    <i>
      <x v="26"/>
      <x v="16"/>
    </i>
    <i>
      <x v="27"/>
      <x v="11"/>
    </i>
    <i>
      <x v="29"/>
      <x v="35"/>
    </i>
    <i>
      <x v="30"/>
      <x v="25"/>
    </i>
    <i>
      <x v="31"/>
      <x v="24"/>
    </i>
    <i>
      <x v="32"/>
      <x v="7"/>
    </i>
    <i>
      <x v="33"/>
      <x v="5"/>
    </i>
    <i>
      <x v="34"/>
      <x v="6"/>
    </i>
    <i>
      <x v="35"/>
      <x v="26"/>
    </i>
    <i>
      <x v="36"/>
      <x v="19"/>
    </i>
    <i>
      <x v="37"/>
      <x v="9"/>
    </i>
    <i>
      <x v="38"/>
      <x v="2"/>
    </i>
    <i>
      <x v="39"/>
      <x v="30"/>
    </i>
    <i>
      <x v="40"/>
      <x v="32"/>
    </i>
    <i>
      <x v="41"/>
      <x v="31"/>
    </i>
    <i>
      <x v="42"/>
      <x v="10"/>
    </i>
    <i>
      <x v="44"/>
      <x v="4"/>
    </i>
    <i t="grand">
      <x/>
    </i>
  </rowItems>
  <colItems count="1">
    <i/>
  </colItems>
  <dataFields count="1">
    <dataField name="Sum of Ded Amount" fld="11" baseField="0" baseItem="0" numFmtId="4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C559669-62EF-4611-9D83-E9023770A8A8}" name="PivotTable3" cacheId="3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E48" firstHeaderRow="1" firstDataRow="2" firstDataCol="1"/>
  <pivotFields count="17">
    <pivotField showAll="0"/>
    <pivotField showAll="0"/>
    <pivotField showAll="0"/>
    <pivotField showAll="0"/>
    <pivotField showAll="0"/>
    <pivotField showAll="0"/>
    <pivotField numFmtId="14" showAll="0"/>
    <pivotField showAll="0"/>
    <pivotField showAll="0"/>
    <pivotField axis="axisRow" showAll="0">
      <items count="45">
        <item x="10"/>
        <item x="30"/>
        <item x="15"/>
        <item x="33"/>
        <item x="4"/>
        <item x="8"/>
        <item x="28"/>
        <item x="12"/>
        <item x="27"/>
        <item x="39"/>
        <item x="13"/>
        <item x="9"/>
        <item x="11"/>
        <item x="34"/>
        <item x="22"/>
        <item x="14"/>
        <item x="23"/>
        <item x="5"/>
        <item x="2"/>
        <item x="7"/>
        <item x="24"/>
        <item x="35"/>
        <item x="19"/>
        <item x="32"/>
        <item x="25"/>
        <item x="37"/>
        <item x="18"/>
        <item x="26"/>
        <item x="16"/>
        <item x="20"/>
        <item x="41"/>
        <item x="17"/>
        <item x="1"/>
        <item x="31"/>
        <item x="40"/>
        <item x="29"/>
        <item x="21"/>
        <item x="42"/>
        <item x="0"/>
        <item x="6"/>
        <item x="3"/>
        <item x="36"/>
        <item h="1" x="43"/>
        <item x="38"/>
        <item t="default"/>
      </items>
    </pivotField>
    <pivotField showAll="0"/>
    <pivotField dataField="1" numFmtId="44" showAll="0"/>
    <pivotField axis="axisCol" showAll="0">
      <items count="5">
        <item x="0"/>
        <item x="2"/>
        <item x="1"/>
        <item h="1" x="3"/>
        <item t="default"/>
      </items>
    </pivotField>
    <pivotField showAll="0"/>
    <pivotField showAll="0"/>
    <pivotField showAll="0"/>
    <pivotField numFmtId="44" showAll="0"/>
  </pivotFields>
  <rowFields count="1">
    <field x="9"/>
  </rowFields>
  <rowItems count="4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3"/>
    </i>
    <i t="grand">
      <x/>
    </i>
  </rowItems>
  <colFields count="1">
    <field x="12"/>
  </colFields>
  <colItems count="4">
    <i>
      <x/>
    </i>
    <i>
      <x v="1"/>
    </i>
    <i>
      <x v="2"/>
    </i>
    <i t="grand">
      <x/>
    </i>
  </colItems>
  <dataFields count="1">
    <dataField name="Sum of Ded Amount" fld="11" baseField="0" baseItem="0" numFmtId="4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F62339-9F31-4BAB-B8DD-C05B54E44480}" name="Table1" displayName="Table1" ref="A1:Z57" totalsRowShown="0" headerRowDxfId="53" headerRowBorderDxfId="52" tableBorderDxfId="51" headerRowCellStyle="Percent">
  <autoFilter ref="A1:Z57" xr:uid="{16F62339-9F31-4BAB-B8DD-C05B54E44480}"/>
  <tableColumns count="26">
    <tableColumn id="1" xr3:uid="{D86A57C1-56F9-4C9D-850E-699BBAAD49C1}" name="Deduction Code"/>
    <tableColumn id="2" xr3:uid="{5104D734-D9B9-48E4-BFE4-B997DE456366}" name="Description"/>
    <tableColumn id="51" xr3:uid="{F1C1CF23-02BC-471A-BC95-8E9ED797DF57}" name="07A 2026" dataDxfId="50" dataCellStyle="Currency"/>
    <tableColumn id="52" xr3:uid="{B11CC351-1644-434A-8874-B48A543B6D40}" name="07A %" dataDxfId="8" dataCellStyle="Percent"/>
    <tableColumn id="53" xr3:uid="{D7BB9255-B8BB-43E4-9135-583B5FDDF8D4}" name="07B 2026" dataDxfId="49" dataCellStyle="Currency"/>
    <tableColumn id="54" xr3:uid="{0E2FF40C-6420-44A8-B7D4-57BAAE6671A3}" name="07B %" dataDxfId="48" dataCellStyle="Percent">
      <calculatedColumnFormula>(E2-C2)/C2</calculatedColumnFormula>
    </tableColumn>
    <tableColumn id="55" xr3:uid="{0B21AE4A-8E3D-4D37-8590-59E67E378790}" name="08A 2026"/>
    <tableColumn id="56" xr3:uid="{CE46A645-F8E1-4920-A604-2DAB779A7017}" name="08A %" dataDxfId="47" dataCellStyle="Percent">
      <calculatedColumnFormula>(G2-E2)/E2</calculatedColumnFormula>
    </tableColumn>
    <tableColumn id="57" xr3:uid="{02DF387C-CAAE-4E7D-9F30-182FA51825D2}" name="08B 2026" dataDxfId="46" dataCellStyle="Currency"/>
    <tableColumn id="58" xr3:uid="{4267D725-0DE9-4F57-B2E4-33861BE0E1D6}" name="08B %" dataDxfId="45" dataCellStyle="Percent">
      <calculatedColumnFormula>(I2-G2)/G2</calculatedColumnFormula>
    </tableColumn>
    <tableColumn id="59" xr3:uid="{AF0C78D7-C30D-4321-AEEE-219BB9C84C38}" name="09A 2026"/>
    <tableColumn id="60" xr3:uid="{17B4F009-56F7-4B46-9CFC-F950539FE211}" name="09A %" dataDxfId="44" dataCellStyle="Percent">
      <calculatedColumnFormula>(K2-I2)/I2</calculatedColumnFormula>
    </tableColumn>
    <tableColumn id="61" xr3:uid="{2C82288D-4DA3-4CB0-9623-21A3F6DE2F0A}" name="09B 2026"/>
    <tableColumn id="62" xr3:uid="{E80E4F83-41DE-4E73-A11C-63B7715D22A0}" name="09B %" dataDxfId="43" dataCellStyle="Percent">
      <calculatedColumnFormula>(M2-K2)/K2</calculatedColumnFormula>
    </tableColumn>
    <tableColumn id="63" xr3:uid="{C8A98FA4-0ED7-4B70-9BFF-BD66E8773C96}" name="10A 2026" dataDxfId="42" dataCellStyle="Currency"/>
    <tableColumn id="64" xr3:uid="{05B307AC-E52B-4BC8-994A-D0D79F0256BB}" name="10A %" dataDxfId="41" dataCellStyle="Percent">
      <calculatedColumnFormula>(O2-M2)/M2</calculatedColumnFormula>
    </tableColumn>
    <tableColumn id="65" xr3:uid="{60B16FD4-B854-4AE1-B3EB-E5AF51F5A8E0}" name="10B 2026" dataDxfId="40" dataCellStyle="Currency"/>
    <tableColumn id="66" xr3:uid="{6334A03A-26EA-4244-B121-A382A117708D}" name="10B %" dataDxfId="39" dataCellStyle="Percent">
      <calculatedColumnFormula>(Q2-O2)/O2</calculatedColumnFormula>
    </tableColumn>
    <tableColumn id="3" xr3:uid="{29B40EB2-4ABD-45A0-9CDD-11912EDBE5A2}" name="11A 2026" dataDxfId="16" dataCellStyle="Currency"/>
    <tableColumn id="4" xr3:uid="{50502D7C-A707-48A8-8E5B-6CD410FDB9BF}" name="11A %" dataDxfId="15" dataCellStyle="Percent">
      <calculatedColumnFormula>(S2-Q2)/Q2</calculatedColumnFormula>
    </tableColumn>
    <tableColumn id="5" xr3:uid="{20B85F5F-7A45-4E82-8765-4E26F00F392C}" name="11B 2026" dataDxfId="14" dataCellStyle="Currency"/>
    <tableColumn id="6" xr3:uid="{0EB7ACE2-12AD-4A05-9369-9DC7F802EAF6}" name="11B %" dataDxfId="13" dataCellStyle="Percent">
      <calculatedColumnFormula>(U2-S2)/S2</calculatedColumnFormula>
    </tableColumn>
    <tableColumn id="7" xr3:uid="{BCDD4FA4-B932-4D84-83BB-3ACFA88054A4}" name="12A 2026" dataDxfId="12" dataCellStyle="Percent"/>
    <tableColumn id="8" xr3:uid="{B6A9281B-5F25-4B2B-957A-44999753FBDC}" name="12A %" dataDxfId="11" dataCellStyle="Percent">
      <calculatedColumnFormula>(W2-U2)/U2</calculatedColumnFormula>
    </tableColumn>
    <tableColumn id="9" xr3:uid="{8DAAA434-A478-4FF6-8671-F0B118C87C7F}" name="12B 2026" dataDxfId="10" dataCellStyle="Percent"/>
    <tableColumn id="10" xr3:uid="{DBB0B29B-6814-461D-95EF-B5C5299A527F}" name="12B %" dataDxfId="9" dataCellStyle="Percent">
      <calculatedColumnFormula>(Y2-W2)/W2</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FC1EDE-ACA5-46D6-883D-067DF620E05B}" name="Table2" displayName="Table2" ref="A1:I16" totalsRowShown="0" headerRowDxfId="38" headerRowBorderDxfId="37" tableBorderDxfId="36" totalsRowBorderDxfId="35">
  <autoFilter ref="A1:I16" xr:uid="{0EFC1EDE-ACA5-46D6-883D-067DF620E05B}"/>
  <tableColumns count="9">
    <tableColumn id="1" xr3:uid="{07E2B309-406F-4507-81E4-E44EDC8E3156}" name="Payroll Summary P 6-7:" dataDxfId="34" totalsRowDxfId="33"/>
    <tableColumn id="2" xr3:uid="{48788847-DA15-47E9-B054-4CCC99AC347A}" name="07A 2026" dataDxfId="32" totalsRowDxfId="31" totalsRowCellStyle="Percent"/>
    <tableColumn id="3" xr3:uid="{C3591D56-EB84-4873-A752-E615CE9C0D01}" name="07B 2026" dataDxfId="30" totalsRowDxfId="29" totalsRowCellStyle="Percent"/>
    <tableColumn id="4" xr3:uid="{C1DCC5F4-45CA-4E6F-8B64-D1FBA67B7A70}" name="08A 2026" dataDxfId="28" totalsRowDxfId="27" totalsRowCellStyle="Percent"/>
    <tableColumn id="5" xr3:uid="{3C0BD407-1866-4096-864F-11FB518A94CD}" name="08B 2026" dataDxfId="26" totalsRowDxfId="25" totalsRowCellStyle="Percent"/>
    <tableColumn id="6" xr3:uid="{611D81AD-3A1D-4629-B340-5A08615A79AC}" name="09A 2026" dataDxfId="24" totalsRowDxfId="23" totalsRowCellStyle="Percent"/>
    <tableColumn id="7" xr3:uid="{8283AE1C-5EF0-47E9-B602-18635C13AF42}" name="09B 2026" dataDxfId="22" totalsRowDxfId="21" totalsRowCellStyle="Percent"/>
    <tableColumn id="8" xr3:uid="{E5B6549C-9DC0-45F3-A084-84A2EFD2F353}" name="10A 2026" dataDxfId="20" totalsRowDxfId="19" totalsRowCellStyle="Percent"/>
    <tableColumn id="9" xr3:uid="{554F56E6-CBAC-4A0E-9553-37D8813DA6F6}" name="10B 2026" dataDxfId="18" totalsRowDxfId="17" totalsRowCellStyle="Percen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752E45D-35D7-414B-8D68-1F7F3183C865}" name="Table3" displayName="Table3" ref="A4:E52" totalsRowShown="0" headerRowDxfId="0" dataDxfId="1" headerRowBorderDxfId="6" tableBorderDxfId="7" headerRowCellStyle="Currency" dataCellStyle="Currency">
  <autoFilter ref="A4:E52" xr:uid="{5752E45D-35D7-414B-8D68-1F7F3183C865}"/>
  <tableColumns count="5">
    <tableColumn id="1" xr3:uid="{9E3F2A4A-F07C-4559-A3CB-8E08CC22DDC5}" name="Deduction code"/>
    <tableColumn id="2" xr3:uid="{5DAD98EA-79A4-4CB3-AD09-A7F92760D827}" name="After Tax" dataDxfId="5" dataCellStyle="Currency"/>
    <tableColumn id="3" xr3:uid="{9A032E33-4537-4569-8483-9B9BE1D5EAC9}" name="Before Tax" dataDxfId="4" dataCellStyle="Currency"/>
    <tableColumn id="4" xr3:uid="{F224C087-7F53-42CA-AE7F-7C2B8912AA5D}" name="Nontaxable" dataDxfId="3" dataCellStyle="Currency"/>
    <tableColumn id="5" xr3:uid="{C295F940-18F2-4DB5-8839-12A4F58AABEC}" name="Total" dataDxfId="2" dataCellStyle="Currency"/>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 dT="2026-09-18T20:35:04.87" personId="{E173BD0D-7B24-4236-9D32-7785CC8B2218}" id="{DCF75C5B-CA9B-46E0-A615-7CE9A6E9252B}">
    <text>Summer Break; PTF doesn’t have contracts.</text>
  </threadedComment>
  <threadedComment ref="M1" dT="2026-10-02T22:17:25.40" personId="{14F43E26-68A8-4D68-8F42-C8FFFD4DD311}" id="{2B50EB9D-B47C-4223-8B1F-93276C4D0136}">
    <text>Adjunct return from summer break, adjuncts have contracts now</text>
  </threadedComment>
  <threadedComment ref="C2" dT="2026-07-20T15:43:25.15" personId="{E173BD0D-7B24-4236-9D32-7785CC8B2218}" id="{F1CEDC4F-49C6-481C-95E7-6E7EBD5AEE0C}">
    <text>6 Employees was terminated with TIAA</text>
  </threadedComment>
  <threadedComment ref="I2" dT="2026-09-03T16:45:33.19" personId="{E173BD0D-7B24-4236-9D32-7785CC8B2218}" id="{34D5AE13-C7F2-4064-AEA2-E20A8E9ADCE5}">
    <text>Submitted ticket to have SB reviewed Jan Doe’s ER matching contr.</text>
  </threadedComment>
  <threadedComment ref="C5" dT="2026-07-20T15:44:20.33" personId="{E173BD0D-7B24-4236-9D32-7785CC8B2218}" id="{2C32304C-DC85-4C87-884C-0D94EEDC0A80}">
    <text>One member terminated</text>
  </threadedComment>
  <threadedComment ref="M5" dT="2026-10-02T22:16:31.16" personId="{14F43E26-68A8-4D68-8F42-C8FFFD4DD311}" id="{7E5C80AB-E776-439E-B535-EDFCBBFDB5D5}">
    <text>Compared to 08B, this is reasonable. 09A - adjuncts did not have contract</text>
  </threadedComment>
  <threadedComment ref="K10" dT="2026-09-18T20:41:25.35" personId="{E173BD0D-7B24-4236-9D32-7785CC8B2218}" id="{824C011D-21FE-4800-B525-FFE6F28712D7}">
    <text>Two members were taking LWO in 08B</text>
  </threadedComment>
  <threadedComment ref="C13" dT="2026-07-20T15:46:37.25" personId="{E173BD0D-7B24-4236-9D32-7785CC8B2218}" id="{4F3F63D6-7D42-4E6C-BC8A-3FD42C595B00}">
    <text>3 members were separated</text>
  </threadedComment>
  <threadedComment ref="K29" dT="2026-09-18T20:43:17.19" personId="{E173BD0D-7B24-4236-9D32-7785CC8B2218}" id="{0AB37E6D-C095-4B99-A6A4-F5E406250CD4}">
    <text>Two members were taking LWO</text>
  </threadedComment>
  <threadedComment ref="M29" dT="2026-10-02T22:27:33.34" personId="{14F43E26-68A8-4D68-8F42-C8FFFD4DD311}" id="{97D271DD-A042-47A2-9A95-D98CA4C80451}">
    <text>08B two people on leave, return with arrear balance</text>
  </threadedComment>
  <threadedComment ref="C31" dT="2026-06-02T21:21:47.24" personId="{E173BD0D-7B24-4236-9D32-7785CC8B2218}" id="{6F99A8BB-7A4A-4D03-A2CD-12A26415A045}">
    <text>Arrear balance from Bernard Manglona</text>
  </threadedComment>
  <threadedComment ref="E31" dT="2026-06-02T21:21:47.24" personId="{E173BD0D-7B24-4236-9D32-7785CC8B2218}" id="{250AA346-C7DC-4362-8FA3-4721077502E1}">
    <text>Arrear balance from Bernard Manglona</text>
  </threadedComment>
  <threadedComment ref="M31" dT="2026-10-02T22:28:22.36" personId="{14F43E26-68A8-4D68-8F42-C8FFFD4DD311}" id="{BBE968AC-DCF4-4768-ACD2-E7049262DFC0}">
    <text>No refund in 09B</text>
  </threadedComment>
  <threadedComment ref="C32" dT="2026-07-19T00:16:15.33" personId="{E173BD0D-7B24-4236-9D32-7785CC8B2218}" id="{0B2C6D3E-F0F1-4BA5-8E37-D5794AF7634E}">
    <text>Jan Doe</text>
  </threadedComment>
  <threadedComment ref="G32" dT="2026-08-18T22:59:43.59" personId="{E173BD0D-7B24-4236-9D32-7785CC8B2218}" id="{68DB9D74-99C3-4B4B-9D70-E8004AC00870}">
    <text>Jan Doe</text>
  </threadedComment>
  <threadedComment ref="C33" dT="2026-06-02T21:24:05.37" personId="{E173BD0D-7B24-4236-9D32-7785CC8B2218}" id="{2B5E9497-3B3C-4AC2-AD84-FD0E2B9088F2}">
    <text>Marjorie Estenson dropped from $500 to $140/PPE</text>
  </threadedComment>
  <threadedComment ref="G33" dT="2026-08-19T16:22:53.55" personId="{E173BD0D-7B24-4236-9D32-7785CC8B2218}" id="{D2DFD2D6-3EBE-493F-824A-E8C40415E818}">
    <text>Adding Jan Doe</text>
  </threadedComment>
  <threadedComment ref="C37" dT="2026-06-02T21:24:55.67" personId="{E173BD0D-7B24-4236-9D32-7785CC8B2218}" id="{50ABB7F1-16D2-466C-B17F-F08DA8533CDF}">
    <text>Arrear balance from Jan Doe</text>
  </threadedComment>
  <threadedComment ref="C42" dT="2026-07-20T15:47:17.68" personId="{E173BD0D-7B24-4236-9D32-7785CC8B2218}" id="{5D863FD9-C036-4C60-86D1-547F9A16D075}">
    <text>Separation/retirement</text>
  </threadedComment>
  <threadedComment ref="C43" dT="2026-07-20T15:47:33.06" personId="{E173BD0D-7B24-4236-9D32-7785CC8B2218}" id="{9AE59421-3B71-4729-8EF7-6CB22D5325C8}">
    <text>Separation/Retirement</text>
  </threadedComment>
  <threadedComment ref="E43" dT="2026-08-04T22:17:35.46" personId="{E173BD0D-7B24-4236-9D32-7785CC8B2218}" id="{9E083959-D694-4D17-8B89-53B8F8391647}">
    <text>Update Summer Qtr. Union Dues</text>
  </threadedComment>
  <threadedComment ref="C46" dT="2026-07-20T15:28:26.19" personId="{E173BD0D-7B24-4236-9D32-7785CC8B2218}" id="{F318FF2A-7B70-400B-A3AC-CF7E0B79FC32}">
    <text>John Doe donated $1000 to Foundation</text>
  </threadedComment>
  <threadedComment ref="K47" dT="2026-09-18T20:33:39.00" personId="{E173BD0D-7B24-4236-9D32-7785CC8B2218}" id="{EF660CD3-1195-4033-AD11-04106EACE142}">
    <text>Jan Doe’s Repayment Plan from XX to XX</text>
  </threadedComment>
  <threadedComment ref="E51" dT="2026-08-04T22:16:12.31" personId="{E173BD0D-7B24-4236-9D32-7785CC8B2218}" id="{8FD61AF1-31FB-4E29-9881-C97B1C90E95A}">
    <text>Nathaniel Stringfield’s Prepay</text>
  </threadedComment>
  <threadedComment ref="G55" dT="2026-08-19T16:23:53.89" personId="{E173BD0D-7B24-4236-9D32-7785CC8B2218}" id="{A1E18B7F-9235-4AA1-93C8-452729FD9E4D}">
    <text>Releasing ESD Garn for Jan Doe</text>
  </threadedComment>
  <threadedComment ref="M55" dT="2026-10-05T18:43:12.94" personId="{E173BD0D-7B24-4236-9D32-7785CC8B2218}" id="{CB35CE30-EF0B-464E-B368-342F2D59F79C}">
    <text>Adding 2 new members</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5-10-10T16:41:01.31" personId="{E173BD0D-7B24-4236-9D32-7785CC8B2218}" id="{9DB00310-5D24-4D62-A875-21058BD1A9F9}">
    <text xml:space="preserve">Update columns highlighted in yellow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J29" dT="2026-04-22T17:55:14.69" personId="{E173BD0D-7B24-4236-9D32-7785CC8B2218}" id="{DCBC53D9-8C98-44ED-985A-C45B5086E99D}">
    <text>Amount from Extract Summary- WA HCA Balances</text>
  </threadedComment>
  <threadedComment ref="K29" dT="2026-04-22T18:01:33.27" personId="{E173BD0D-7B24-4236-9D32-7785CC8B2218}" id="{DA1EFC6D-9771-44F6-A947-604ABEFD8DF7}">
    <text>Amount from A8 Worksheet</text>
  </threadedComment>
  <threadedComment ref="J37" dT="2026-06-09T17:26:50.19" personId="{E173BD0D-7B24-4236-9D32-7785CC8B2218}" id="{4F212416-2155-4661-97AE-CFDFCD620C2A}">
    <text>PERS III SELF</text>
  </threadedComment>
  <threadedComment ref="J40" dT="2026-06-09T17:27:29.08" personId="{E173BD0D-7B24-4236-9D32-7785CC8B2218}" id="{D14097E8-22CE-49CC-A73B-D9B6CBDBD4EC}">
    <text>PERS III WSIB</text>
  </threadedComment>
  <threadedComment ref="J46" dT="2026-06-09T17:31:42.23" personId="{E173BD0D-7B24-4236-9D32-7785CC8B2218}" id="{BACA45C1-B65C-45A6-9779-1A1C6AB6D81C}">
    <text>TRS III SELF</text>
  </threadedComment>
  <threadedComment ref="J49" dT="2026-06-09T17:31:50.55" personId="{E173BD0D-7B24-4236-9D32-7785CC8B2218}" id="{73F0586D-F59D-4314-AC5E-48C94AF5D159}">
    <text>TRS III WSIB</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539F6-068C-4CF3-ABA9-8CE0D782B355}">
  <sheetPr>
    <tabColor rgb="FFFF0000"/>
  </sheetPr>
  <dimension ref="A1:G41"/>
  <sheetViews>
    <sheetView tabSelected="1" workbookViewId="0">
      <selection activeCell="B40" sqref="B40"/>
    </sheetView>
  </sheetViews>
  <sheetFormatPr defaultRowHeight="14.4" x14ac:dyDescent="0.3"/>
  <cols>
    <col min="1" max="1" width="14" bestFit="1" customWidth="1"/>
    <col min="2" max="2" width="108.5546875" customWidth="1"/>
  </cols>
  <sheetData>
    <row r="1" spans="1:7" x14ac:dyDescent="0.3">
      <c r="A1" s="13" t="s">
        <v>0</v>
      </c>
      <c r="B1" s="6" t="s">
        <v>291</v>
      </c>
    </row>
    <row r="2" spans="1:7" x14ac:dyDescent="0.3">
      <c r="A2">
        <v>1</v>
      </c>
      <c r="B2" t="s">
        <v>1</v>
      </c>
    </row>
    <row r="3" spans="1:7" x14ac:dyDescent="0.3">
      <c r="A3">
        <v>2</v>
      </c>
      <c r="B3" t="s">
        <v>267</v>
      </c>
    </row>
    <row r="4" spans="1:7" x14ac:dyDescent="0.3">
      <c r="A4">
        <v>3</v>
      </c>
      <c r="B4" t="s">
        <v>268</v>
      </c>
    </row>
    <row r="5" spans="1:7" x14ac:dyDescent="0.3">
      <c r="A5">
        <v>4</v>
      </c>
      <c r="B5" t="s">
        <v>269</v>
      </c>
    </row>
    <row r="6" spans="1:7" ht="115.2" x14ac:dyDescent="0.3">
      <c r="A6" s="94">
        <v>5</v>
      </c>
      <c r="B6" s="93" t="s">
        <v>270</v>
      </c>
    </row>
    <row r="15" spans="1:7" x14ac:dyDescent="0.3">
      <c r="A15">
        <v>6</v>
      </c>
      <c r="B15" t="s">
        <v>282</v>
      </c>
    </row>
    <row r="16" spans="1:7" ht="43.2" x14ac:dyDescent="0.3">
      <c r="A16" s="101" t="s">
        <v>283</v>
      </c>
      <c r="B16" s="93" t="s">
        <v>284</v>
      </c>
      <c r="C16" s="93"/>
      <c r="D16" s="93"/>
      <c r="E16" s="93"/>
      <c r="F16" s="93"/>
      <c r="G16" s="93"/>
    </row>
    <row r="17" spans="1:7" ht="28.8" x14ac:dyDescent="0.3">
      <c r="A17" s="94">
        <v>7</v>
      </c>
      <c r="B17" s="93" t="s">
        <v>285</v>
      </c>
      <c r="C17" s="93"/>
      <c r="D17" s="93"/>
      <c r="E17" s="93"/>
      <c r="F17" s="93"/>
      <c r="G17" s="93"/>
    </row>
    <row r="18" spans="1:7" ht="43.2" x14ac:dyDescent="0.3">
      <c r="A18" s="94">
        <v>8</v>
      </c>
      <c r="B18" s="93" t="s">
        <v>286</v>
      </c>
    </row>
    <row r="20" spans="1:7" x14ac:dyDescent="0.3">
      <c r="A20" s="13" t="s">
        <v>2</v>
      </c>
    </row>
    <row r="21" spans="1:7" x14ac:dyDescent="0.3">
      <c r="A21" s="94">
        <v>1</v>
      </c>
      <c r="B21" t="s">
        <v>289</v>
      </c>
    </row>
    <row r="22" spans="1:7" ht="28.8" x14ac:dyDescent="0.3">
      <c r="A22" s="94">
        <v>2</v>
      </c>
      <c r="B22" s="93" t="s">
        <v>287</v>
      </c>
    </row>
    <row r="23" spans="1:7" ht="43.2" x14ac:dyDescent="0.3">
      <c r="A23" s="94">
        <v>3</v>
      </c>
      <c r="B23" s="93" t="s">
        <v>288</v>
      </c>
    </row>
    <row r="24" spans="1:7" x14ac:dyDescent="0.3">
      <c r="B24" s="93"/>
    </row>
    <row r="25" spans="1:7" x14ac:dyDescent="0.3">
      <c r="B25" s="93"/>
    </row>
    <row r="26" spans="1:7" x14ac:dyDescent="0.3">
      <c r="B26" s="93"/>
    </row>
    <row r="27" spans="1:7" x14ac:dyDescent="0.3">
      <c r="B27" s="93"/>
    </row>
    <row r="28" spans="1:7" x14ac:dyDescent="0.3">
      <c r="B28" s="93"/>
    </row>
    <row r="29" spans="1:7" x14ac:dyDescent="0.3">
      <c r="B29" s="93"/>
    </row>
    <row r="30" spans="1:7" x14ac:dyDescent="0.3">
      <c r="B30" s="93"/>
    </row>
    <row r="31" spans="1:7" x14ac:dyDescent="0.3">
      <c r="B31" s="93"/>
    </row>
    <row r="32" spans="1:7" x14ac:dyDescent="0.3">
      <c r="B32" s="93"/>
    </row>
    <row r="33" spans="1:2" x14ac:dyDescent="0.3">
      <c r="B33" s="93"/>
    </row>
    <row r="34" spans="1:2" x14ac:dyDescent="0.3">
      <c r="B34" s="107" t="s">
        <v>298</v>
      </c>
    </row>
    <row r="35" spans="1:2" x14ac:dyDescent="0.3">
      <c r="A35" s="13" t="s">
        <v>3</v>
      </c>
      <c r="B35" s="104" t="s">
        <v>292</v>
      </c>
    </row>
    <row r="36" spans="1:2" ht="43.2" x14ac:dyDescent="0.3">
      <c r="A36" s="94">
        <v>1</v>
      </c>
      <c r="B36" s="93" t="s">
        <v>294</v>
      </c>
    </row>
    <row r="37" spans="1:2" x14ac:dyDescent="0.3">
      <c r="A37" s="94">
        <v>2</v>
      </c>
      <c r="B37" t="s">
        <v>296</v>
      </c>
    </row>
    <row r="38" spans="1:2" x14ac:dyDescent="0.3">
      <c r="A38" s="94">
        <v>3</v>
      </c>
      <c r="B38" t="s">
        <v>268</v>
      </c>
    </row>
    <row r="39" spans="1:2" x14ac:dyDescent="0.3">
      <c r="A39" s="94">
        <v>4</v>
      </c>
      <c r="B39" t="s">
        <v>269</v>
      </c>
    </row>
    <row r="40" spans="1:2" ht="115.2" x14ac:dyDescent="0.3">
      <c r="A40" s="106">
        <v>5</v>
      </c>
      <c r="B40" s="93" t="s">
        <v>270</v>
      </c>
    </row>
    <row r="41" spans="1:2" ht="72" x14ac:dyDescent="0.3">
      <c r="A41" s="94">
        <v>6</v>
      </c>
      <c r="B41" s="93" t="s">
        <v>297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7436C-0738-4B6D-A287-B4B8DD5E6C4A}">
  <sheetPr>
    <tabColor rgb="FFFFFF00"/>
  </sheetPr>
  <dimension ref="A1:Q3910"/>
  <sheetViews>
    <sheetView topLeftCell="A2" workbookViewId="0">
      <selection activeCell="E21" sqref="E21"/>
    </sheetView>
  </sheetViews>
  <sheetFormatPr defaultColWidth="10.33203125" defaultRowHeight="14.4" x14ac:dyDescent="0.3"/>
  <cols>
    <col min="1" max="1" width="20.5546875" style="83" bestFit="1" customWidth="1"/>
    <col min="2" max="2" width="14.109375" style="83" bestFit="1" customWidth="1"/>
    <col min="3" max="3" width="15.5546875" style="83" bestFit="1" customWidth="1"/>
    <col min="4" max="4" width="8" style="83" bestFit="1" customWidth="1"/>
    <col min="5" max="5" width="12.5546875" style="84" bestFit="1" customWidth="1"/>
    <col min="6" max="6" width="10.5546875" style="83" bestFit="1" customWidth="1"/>
    <col min="7" max="7" width="20" style="85" bestFit="1" customWidth="1"/>
    <col min="8" max="8" width="10.109375" style="83" bestFit="1" customWidth="1"/>
    <col min="9" max="9" width="12.109375" style="83" bestFit="1" customWidth="1"/>
    <col min="10" max="10" width="15.5546875" style="83" bestFit="1" customWidth="1"/>
    <col min="11" max="11" width="30.44140625" style="83" bestFit="1" customWidth="1"/>
    <col min="12" max="12" width="13.44140625" style="86" bestFit="1" customWidth="1"/>
    <col min="13" max="13" width="11.109375" style="83" bestFit="1" customWidth="1"/>
    <col min="14" max="14" width="10.5546875" style="83" bestFit="1" customWidth="1"/>
    <col min="15" max="15" width="17.6640625" style="92" bestFit="1" customWidth="1"/>
    <col min="16" max="16" width="9.109375" style="83" bestFit="1" customWidth="1"/>
    <col min="17" max="17" width="11.5546875" style="87" bestFit="1" customWidth="1"/>
    <col min="18" max="16384" width="10.33203125" style="83"/>
  </cols>
  <sheetData>
    <row r="1" spans="1:17" ht="15.6" thickTop="1" thickBot="1" x14ac:dyDescent="0.35">
      <c r="A1" s="82" t="s">
        <v>189</v>
      </c>
      <c r="B1" s="83" t="s">
        <v>125</v>
      </c>
    </row>
    <row r="2" spans="1:17" ht="15.6" thickTop="1" thickBot="1" x14ac:dyDescent="0.35">
      <c r="A2" s="82" t="s">
        <v>190</v>
      </c>
      <c r="B2" s="82" t="s">
        <v>191</v>
      </c>
      <c r="C2" s="82" t="s">
        <v>192</v>
      </c>
      <c r="D2" s="82" t="s">
        <v>193</v>
      </c>
      <c r="E2" s="82" t="s">
        <v>194</v>
      </c>
      <c r="F2" s="82" t="s">
        <v>195</v>
      </c>
      <c r="G2" s="82" t="s">
        <v>196</v>
      </c>
      <c r="H2" s="82" t="s">
        <v>197</v>
      </c>
      <c r="I2" s="82" t="s">
        <v>198</v>
      </c>
      <c r="J2" s="88" t="s">
        <v>4</v>
      </c>
      <c r="K2" s="82" t="s">
        <v>199</v>
      </c>
      <c r="L2" s="89" t="s">
        <v>200</v>
      </c>
      <c r="M2" s="88" t="s">
        <v>201</v>
      </c>
      <c r="N2" s="82" t="s">
        <v>202</v>
      </c>
      <c r="O2" s="82" t="s">
        <v>203</v>
      </c>
      <c r="P2" s="82" t="s">
        <v>138</v>
      </c>
      <c r="Q2" s="82" t="s">
        <v>204</v>
      </c>
    </row>
    <row r="3" spans="1:17" ht="15" thickTop="1" x14ac:dyDescent="0.3">
      <c r="A3"/>
      <c r="B3"/>
      <c r="C3"/>
      <c r="D3"/>
      <c r="E3" s="98"/>
      <c r="F3"/>
      <c r="G3" s="99">
        <v>46295</v>
      </c>
      <c r="H3" t="s">
        <v>205</v>
      </c>
      <c r="I3"/>
      <c r="J3" t="s">
        <v>104</v>
      </c>
      <c r="K3" t="s">
        <v>105</v>
      </c>
      <c r="L3" s="100">
        <v>23.77</v>
      </c>
      <c r="M3" t="s">
        <v>206</v>
      </c>
      <c r="N3" t="s">
        <v>279</v>
      </c>
      <c r="O3" s="98">
        <v>0</v>
      </c>
      <c r="P3" t="s">
        <v>207</v>
      </c>
      <c r="Q3" s="100">
        <v>4377.3500000000004</v>
      </c>
    </row>
    <row r="4" spans="1:17" x14ac:dyDescent="0.3">
      <c r="A4"/>
      <c r="B4"/>
      <c r="C4"/>
      <c r="D4"/>
      <c r="E4" s="98"/>
      <c r="F4"/>
      <c r="G4" s="99">
        <v>46295</v>
      </c>
      <c r="H4" t="s">
        <v>205</v>
      </c>
      <c r="I4"/>
      <c r="J4" t="s">
        <v>90</v>
      </c>
      <c r="K4" t="s">
        <v>91</v>
      </c>
      <c r="L4" s="100">
        <v>60.67</v>
      </c>
      <c r="M4" t="s">
        <v>206</v>
      </c>
      <c r="N4" t="s">
        <v>279</v>
      </c>
      <c r="O4" s="98">
        <v>0</v>
      </c>
      <c r="P4" t="s">
        <v>207</v>
      </c>
      <c r="Q4" s="100">
        <v>4377.3500000000004</v>
      </c>
    </row>
    <row r="5" spans="1:17" x14ac:dyDescent="0.3">
      <c r="A5"/>
      <c r="B5"/>
      <c r="C5"/>
      <c r="D5"/>
      <c r="E5" s="98"/>
      <c r="F5"/>
      <c r="G5" s="99">
        <v>46295</v>
      </c>
      <c r="H5" t="s">
        <v>205</v>
      </c>
      <c r="I5"/>
      <c r="J5" t="s">
        <v>54</v>
      </c>
      <c r="K5" t="s">
        <v>55</v>
      </c>
      <c r="L5" s="100">
        <v>11.15</v>
      </c>
      <c r="M5" t="s">
        <v>206</v>
      </c>
      <c r="N5" t="s">
        <v>279</v>
      </c>
      <c r="O5" s="98">
        <v>0</v>
      </c>
      <c r="P5" t="s">
        <v>207</v>
      </c>
      <c r="Q5" s="100">
        <v>4377.3500000000004</v>
      </c>
    </row>
    <row r="6" spans="1:17" x14ac:dyDescent="0.3">
      <c r="A6"/>
      <c r="B6"/>
      <c r="C6"/>
      <c r="D6"/>
      <c r="E6" s="98"/>
      <c r="F6"/>
      <c r="G6" s="99">
        <v>46295</v>
      </c>
      <c r="H6" t="s">
        <v>205</v>
      </c>
      <c r="I6"/>
      <c r="J6" t="s">
        <v>108</v>
      </c>
      <c r="K6" t="s">
        <v>109</v>
      </c>
      <c r="L6" s="100">
        <v>11.56</v>
      </c>
      <c r="M6" t="s">
        <v>206</v>
      </c>
      <c r="N6" t="s">
        <v>279</v>
      </c>
      <c r="O6" s="98">
        <v>0</v>
      </c>
      <c r="P6" t="s">
        <v>207</v>
      </c>
      <c r="Q6" s="100">
        <v>4377.3500000000004</v>
      </c>
    </row>
    <row r="7" spans="1:17" x14ac:dyDescent="0.3">
      <c r="A7"/>
      <c r="B7"/>
      <c r="C7"/>
      <c r="D7"/>
      <c r="E7" s="98"/>
      <c r="F7"/>
      <c r="G7" s="99">
        <v>46295</v>
      </c>
      <c r="H7" t="s">
        <v>205</v>
      </c>
      <c r="I7"/>
      <c r="J7" t="s">
        <v>23</v>
      </c>
      <c r="K7" t="s">
        <v>24</v>
      </c>
      <c r="L7" s="100">
        <v>5.69</v>
      </c>
      <c r="M7" t="s">
        <v>130</v>
      </c>
      <c r="N7" t="s">
        <v>279</v>
      </c>
      <c r="O7" s="98">
        <v>0</v>
      </c>
      <c r="P7" t="s">
        <v>207</v>
      </c>
      <c r="Q7" s="100">
        <v>4377.3500000000004</v>
      </c>
    </row>
    <row r="8" spans="1:17" x14ac:dyDescent="0.3">
      <c r="A8"/>
      <c r="B8"/>
      <c r="C8"/>
      <c r="D8"/>
      <c r="E8" s="98"/>
      <c r="F8"/>
      <c r="G8" s="99">
        <v>46295</v>
      </c>
      <c r="H8" t="s">
        <v>205</v>
      </c>
      <c r="I8"/>
      <c r="J8" t="s">
        <v>52</v>
      </c>
      <c r="K8" t="s">
        <v>53</v>
      </c>
      <c r="L8" s="100">
        <v>16.54</v>
      </c>
      <c r="M8" t="s">
        <v>130</v>
      </c>
      <c r="N8" t="s">
        <v>279</v>
      </c>
      <c r="O8" s="98">
        <v>0</v>
      </c>
      <c r="P8" t="s">
        <v>207</v>
      </c>
      <c r="Q8" s="100">
        <v>4377.3500000000004</v>
      </c>
    </row>
    <row r="9" spans="1:17" x14ac:dyDescent="0.3">
      <c r="A9"/>
      <c r="B9"/>
      <c r="C9"/>
      <c r="D9"/>
      <c r="E9" s="98"/>
      <c r="F9"/>
      <c r="G9" s="99">
        <v>46295</v>
      </c>
      <c r="H9" t="s">
        <v>205</v>
      </c>
      <c r="I9"/>
      <c r="J9" t="s">
        <v>106</v>
      </c>
      <c r="K9" t="s">
        <v>107</v>
      </c>
      <c r="L9" s="100">
        <v>14.14</v>
      </c>
      <c r="M9" t="s">
        <v>130</v>
      </c>
      <c r="N9" t="s">
        <v>279</v>
      </c>
      <c r="O9" s="98">
        <v>0</v>
      </c>
      <c r="P9" t="s">
        <v>207</v>
      </c>
      <c r="Q9" s="100">
        <v>4377.3500000000004</v>
      </c>
    </row>
    <row r="10" spans="1:17" x14ac:dyDescent="0.3">
      <c r="A10"/>
      <c r="B10"/>
      <c r="C10"/>
      <c r="D10"/>
      <c r="E10" s="98"/>
      <c r="F10"/>
      <c r="G10" s="99">
        <v>46295</v>
      </c>
      <c r="H10" t="s">
        <v>205</v>
      </c>
      <c r="I10"/>
      <c r="J10" t="s">
        <v>56</v>
      </c>
      <c r="K10" t="s">
        <v>57</v>
      </c>
      <c r="L10" s="100">
        <v>11.15</v>
      </c>
      <c r="M10" t="s">
        <v>130</v>
      </c>
      <c r="N10" t="s">
        <v>279</v>
      </c>
      <c r="O10" s="98">
        <v>0</v>
      </c>
      <c r="P10" t="s">
        <v>207</v>
      </c>
      <c r="Q10" s="100">
        <v>4377.3500000000004</v>
      </c>
    </row>
    <row r="11" spans="1:17" x14ac:dyDescent="0.3">
      <c r="A11"/>
      <c r="B11"/>
      <c r="C11"/>
      <c r="D11"/>
      <c r="E11" s="98"/>
      <c r="F11"/>
      <c r="G11" s="99">
        <v>46295</v>
      </c>
      <c r="H11" t="s">
        <v>208</v>
      </c>
      <c r="I11" t="s">
        <v>209</v>
      </c>
      <c r="J11" t="s">
        <v>26</v>
      </c>
      <c r="K11" t="s">
        <v>27</v>
      </c>
      <c r="L11" s="100">
        <v>145</v>
      </c>
      <c r="M11" t="s">
        <v>210</v>
      </c>
      <c r="N11" t="s">
        <v>279</v>
      </c>
      <c r="O11" s="98">
        <v>0</v>
      </c>
      <c r="P11" t="s">
        <v>207</v>
      </c>
      <c r="Q11" s="100">
        <v>4377.3500000000004</v>
      </c>
    </row>
    <row r="12" spans="1:17" x14ac:dyDescent="0.3">
      <c r="A12"/>
      <c r="B12"/>
      <c r="C12"/>
      <c r="D12"/>
      <c r="E12" s="98"/>
      <c r="F12"/>
      <c r="G12" s="99">
        <v>46295</v>
      </c>
      <c r="H12" t="s">
        <v>211</v>
      </c>
      <c r="I12" t="s">
        <v>212</v>
      </c>
      <c r="J12" t="s">
        <v>38</v>
      </c>
      <c r="K12" t="s">
        <v>39</v>
      </c>
      <c r="L12" s="100">
        <v>20.97</v>
      </c>
      <c r="M12" t="s">
        <v>206</v>
      </c>
      <c r="N12" t="s">
        <v>279</v>
      </c>
      <c r="O12" s="98">
        <v>0</v>
      </c>
      <c r="P12" t="s">
        <v>207</v>
      </c>
      <c r="Q12" s="100">
        <v>4377.3500000000004</v>
      </c>
    </row>
    <row r="13" spans="1:17" x14ac:dyDescent="0.3">
      <c r="A13"/>
      <c r="B13"/>
      <c r="C13"/>
      <c r="D13"/>
      <c r="E13" s="98"/>
      <c r="F13"/>
      <c r="G13" s="99">
        <v>46295</v>
      </c>
      <c r="H13" t="s">
        <v>213</v>
      </c>
      <c r="I13" t="s">
        <v>214</v>
      </c>
      <c r="J13" t="s">
        <v>14</v>
      </c>
      <c r="K13" t="s">
        <v>15</v>
      </c>
      <c r="L13" s="100">
        <v>328.3</v>
      </c>
      <c r="M13" t="s">
        <v>210</v>
      </c>
      <c r="N13" t="s">
        <v>279</v>
      </c>
      <c r="O13" s="98">
        <v>0</v>
      </c>
      <c r="P13" t="s">
        <v>207</v>
      </c>
      <c r="Q13" s="100">
        <v>4377.3500000000004</v>
      </c>
    </row>
    <row r="14" spans="1:17" x14ac:dyDescent="0.3">
      <c r="A14"/>
      <c r="B14"/>
      <c r="C14"/>
      <c r="D14"/>
      <c r="E14" s="98"/>
      <c r="F14"/>
      <c r="G14" s="99">
        <v>46295</v>
      </c>
      <c r="H14" t="s">
        <v>213</v>
      </c>
      <c r="I14" t="s">
        <v>214</v>
      </c>
      <c r="J14" t="s">
        <v>14</v>
      </c>
      <c r="K14" t="s">
        <v>15</v>
      </c>
      <c r="L14" s="100">
        <v>328.3</v>
      </c>
      <c r="M14" t="s">
        <v>130</v>
      </c>
      <c r="N14" t="s">
        <v>279</v>
      </c>
      <c r="O14" s="98">
        <v>0</v>
      </c>
      <c r="P14" t="s">
        <v>207</v>
      </c>
      <c r="Q14" s="100">
        <v>4377.3500000000004</v>
      </c>
    </row>
    <row r="15" spans="1:17" x14ac:dyDescent="0.3">
      <c r="A15"/>
      <c r="B15"/>
      <c r="C15"/>
      <c r="D15"/>
      <c r="E15" s="98"/>
      <c r="F15"/>
      <c r="G15" s="99">
        <v>46295</v>
      </c>
      <c r="H15" t="s">
        <v>205</v>
      </c>
      <c r="I15"/>
      <c r="J15" t="s">
        <v>104</v>
      </c>
      <c r="K15" t="s">
        <v>105</v>
      </c>
      <c r="L15" s="100">
        <v>29.26</v>
      </c>
      <c r="M15" t="s">
        <v>206</v>
      </c>
      <c r="N15" t="s">
        <v>279</v>
      </c>
      <c r="O15" s="98">
        <v>0</v>
      </c>
      <c r="P15" t="s">
        <v>207</v>
      </c>
      <c r="Q15" s="100">
        <v>5389.2</v>
      </c>
    </row>
    <row r="16" spans="1:17" x14ac:dyDescent="0.3">
      <c r="A16"/>
      <c r="B16"/>
      <c r="C16"/>
      <c r="D16"/>
      <c r="E16" s="98"/>
      <c r="F16"/>
      <c r="G16" s="99">
        <v>46295</v>
      </c>
      <c r="H16" t="s">
        <v>205</v>
      </c>
      <c r="I16"/>
      <c r="J16" t="s">
        <v>54</v>
      </c>
      <c r="K16" t="s">
        <v>55</v>
      </c>
      <c r="L16" s="100">
        <v>11.15</v>
      </c>
      <c r="M16" t="s">
        <v>206</v>
      </c>
      <c r="N16" t="s">
        <v>279</v>
      </c>
      <c r="O16" s="98">
        <v>0</v>
      </c>
      <c r="P16" t="s">
        <v>207</v>
      </c>
      <c r="Q16" s="100">
        <v>5389.2</v>
      </c>
    </row>
    <row r="17" spans="1:17" x14ac:dyDescent="0.3">
      <c r="A17"/>
      <c r="B17"/>
      <c r="C17"/>
      <c r="D17"/>
      <c r="E17" s="98"/>
      <c r="F17"/>
      <c r="G17" s="99">
        <v>46295</v>
      </c>
      <c r="H17" t="s">
        <v>205</v>
      </c>
      <c r="I17"/>
      <c r="J17" t="s">
        <v>108</v>
      </c>
      <c r="K17" t="s">
        <v>109</v>
      </c>
      <c r="L17" s="100">
        <v>14.23</v>
      </c>
      <c r="M17" t="s">
        <v>206</v>
      </c>
      <c r="N17" t="s">
        <v>279</v>
      </c>
      <c r="O17" s="98">
        <v>0</v>
      </c>
      <c r="P17" t="s">
        <v>207</v>
      </c>
      <c r="Q17" s="100">
        <v>5389.2</v>
      </c>
    </row>
    <row r="18" spans="1:17" x14ac:dyDescent="0.3">
      <c r="A18"/>
      <c r="B18"/>
      <c r="C18"/>
      <c r="D18"/>
      <c r="E18" s="98"/>
      <c r="F18"/>
      <c r="G18" s="99">
        <v>46295</v>
      </c>
      <c r="H18" t="s">
        <v>205</v>
      </c>
      <c r="I18"/>
      <c r="J18" t="s">
        <v>52</v>
      </c>
      <c r="K18" t="s">
        <v>53</v>
      </c>
      <c r="L18" s="100">
        <v>16.54</v>
      </c>
      <c r="M18" t="s">
        <v>130</v>
      </c>
      <c r="N18" t="s">
        <v>279</v>
      </c>
      <c r="O18" s="98">
        <v>0</v>
      </c>
      <c r="P18" t="s">
        <v>207</v>
      </c>
      <c r="Q18" s="100">
        <v>5389.2</v>
      </c>
    </row>
    <row r="19" spans="1:17" x14ac:dyDescent="0.3">
      <c r="A19"/>
      <c r="B19"/>
      <c r="C19"/>
      <c r="D19"/>
      <c r="E19" s="98"/>
      <c r="F19"/>
      <c r="G19" s="99">
        <v>46295</v>
      </c>
      <c r="H19" t="s">
        <v>205</v>
      </c>
      <c r="I19"/>
      <c r="J19" t="s">
        <v>106</v>
      </c>
      <c r="K19" t="s">
        <v>107</v>
      </c>
      <c r="L19" s="100">
        <v>17.41</v>
      </c>
      <c r="M19" t="s">
        <v>130</v>
      </c>
      <c r="N19" t="s">
        <v>279</v>
      </c>
      <c r="O19" s="98">
        <v>0</v>
      </c>
      <c r="P19" t="s">
        <v>207</v>
      </c>
      <c r="Q19" s="100">
        <v>5389.2</v>
      </c>
    </row>
    <row r="20" spans="1:17" x14ac:dyDescent="0.3">
      <c r="A20"/>
      <c r="B20"/>
      <c r="C20"/>
      <c r="D20"/>
      <c r="E20" s="98"/>
      <c r="F20"/>
      <c r="G20" s="99">
        <v>46295</v>
      </c>
      <c r="H20" t="s">
        <v>205</v>
      </c>
      <c r="I20"/>
      <c r="J20" t="s">
        <v>56</v>
      </c>
      <c r="K20" t="s">
        <v>57</v>
      </c>
      <c r="L20" s="100">
        <v>11.15</v>
      </c>
      <c r="M20" t="s">
        <v>130</v>
      </c>
      <c r="N20" t="s">
        <v>279</v>
      </c>
      <c r="O20" s="98">
        <v>0</v>
      </c>
      <c r="P20" t="s">
        <v>207</v>
      </c>
      <c r="Q20" s="100">
        <v>5389.2</v>
      </c>
    </row>
    <row r="21" spans="1:17" x14ac:dyDescent="0.3">
      <c r="A21"/>
      <c r="B21"/>
      <c r="C21"/>
      <c r="D21"/>
      <c r="E21" s="98"/>
      <c r="F21"/>
      <c r="G21" s="99">
        <v>46295</v>
      </c>
      <c r="H21" t="s">
        <v>208</v>
      </c>
      <c r="I21" t="s">
        <v>209</v>
      </c>
      <c r="J21" t="s">
        <v>26</v>
      </c>
      <c r="K21" t="s">
        <v>27</v>
      </c>
      <c r="L21" s="100">
        <v>127</v>
      </c>
      <c r="M21" t="s">
        <v>210</v>
      </c>
      <c r="N21" t="s">
        <v>279</v>
      </c>
      <c r="O21" s="98">
        <v>0</v>
      </c>
      <c r="P21" t="s">
        <v>207</v>
      </c>
      <c r="Q21" s="100">
        <v>5389.2</v>
      </c>
    </row>
    <row r="22" spans="1:17" x14ac:dyDescent="0.3">
      <c r="A22"/>
      <c r="B22"/>
      <c r="C22"/>
      <c r="D22"/>
      <c r="E22" s="98"/>
      <c r="F22"/>
      <c r="G22" s="99">
        <v>46295</v>
      </c>
      <c r="H22" t="s">
        <v>211</v>
      </c>
      <c r="I22" t="s">
        <v>215</v>
      </c>
      <c r="J22" t="s">
        <v>38</v>
      </c>
      <c r="K22" t="s">
        <v>39</v>
      </c>
      <c r="L22" s="100">
        <v>21.02</v>
      </c>
      <c r="M22" t="s">
        <v>206</v>
      </c>
      <c r="N22" t="s">
        <v>279</v>
      </c>
      <c r="O22" s="98">
        <v>0</v>
      </c>
      <c r="P22" t="s">
        <v>207</v>
      </c>
      <c r="Q22" s="100">
        <v>5389.2</v>
      </c>
    </row>
    <row r="23" spans="1:17" x14ac:dyDescent="0.3">
      <c r="A23"/>
      <c r="B23"/>
      <c r="C23"/>
      <c r="D23"/>
      <c r="E23" s="98"/>
      <c r="F23"/>
      <c r="G23" s="99">
        <v>46295</v>
      </c>
      <c r="H23" t="s">
        <v>216</v>
      </c>
      <c r="I23" t="s">
        <v>217</v>
      </c>
      <c r="J23" t="s">
        <v>40</v>
      </c>
      <c r="K23" t="s">
        <v>41</v>
      </c>
      <c r="L23" s="100">
        <v>161.68</v>
      </c>
      <c r="M23" t="s">
        <v>210</v>
      </c>
      <c r="N23" t="s">
        <v>279</v>
      </c>
      <c r="O23" s="98">
        <v>0</v>
      </c>
      <c r="P23" t="s">
        <v>207</v>
      </c>
      <c r="Q23" s="100">
        <v>5389.2</v>
      </c>
    </row>
    <row r="24" spans="1:17" x14ac:dyDescent="0.3">
      <c r="A24"/>
      <c r="B24"/>
      <c r="C24"/>
      <c r="D24"/>
      <c r="E24" s="98"/>
      <c r="F24"/>
      <c r="G24" s="99">
        <v>46295</v>
      </c>
      <c r="H24" t="s">
        <v>218</v>
      </c>
      <c r="I24" t="s">
        <v>219</v>
      </c>
      <c r="J24" t="s">
        <v>30</v>
      </c>
      <c r="K24" t="s">
        <v>31</v>
      </c>
      <c r="L24" s="100">
        <v>269.45999999999998</v>
      </c>
      <c r="M24" t="s">
        <v>210</v>
      </c>
      <c r="N24" t="s">
        <v>279</v>
      </c>
      <c r="O24" s="98">
        <v>0</v>
      </c>
      <c r="P24" t="s">
        <v>207</v>
      </c>
      <c r="Q24" s="100">
        <v>5389.2</v>
      </c>
    </row>
    <row r="25" spans="1:17" x14ac:dyDescent="0.3">
      <c r="A25"/>
      <c r="B25"/>
      <c r="C25"/>
      <c r="D25"/>
      <c r="E25" s="98"/>
      <c r="F25"/>
      <c r="G25" s="99">
        <v>46295</v>
      </c>
      <c r="H25" t="s">
        <v>218</v>
      </c>
      <c r="I25" t="s">
        <v>219</v>
      </c>
      <c r="J25" t="s">
        <v>30</v>
      </c>
      <c r="K25" t="s">
        <v>31</v>
      </c>
      <c r="L25" s="100">
        <v>300.72000000000003</v>
      </c>
      <c r="M25" t="s">
        <v>130</v>
      </c>
      <c r="N25" t="s">
        <v>279</v>
      </c>
      <c r="O25" s="98">
        <v>0</v>
      </c>
      <c r="P25" t="s">
        <v>207</v>
      </c>
      <c r="Q25" s="100">
        <v>5389.2</v>
      </c>
    </row>
    <row r="26" spans="1:17" x14ac:dyDescent="0.3">
      <c r="A26"/>
      <c r="B26"/>
      <c r="C26"/>
      <c r="D26"/>
      <c r="E26" s="98"/>
      <c r="F26"/>
      <c r="G26" s="99">
        <v>46295</v>
      </c>
      <c r="H26" t="s">
        <v>205</v>
      </c>
      <c r="I26"/>
      <c r="J26" t="s">
        <v>36</v>
      </c>
      <c r="K26" t="s">
        <v>37</v>
      </c>
      <c r="L26" s="100">
        <v>17.940000000000001</v>
      </c>
      <c r="M26" t="s">
        <v>206</v>
      </c>
      <c r="N26" t="s">
        <v>279</v>
      </c>
      <c r="O26" s="98">
        <v>0</v>
      </c>
      <c r="P26" t="s">
        <v>207</v>
      </c>
      <c r="Q26" s="100">
        <v>4738.58</v>
      </c>
    </row>
    <row r="27" spans="1:17" x14ac:dyDescent="0.3">
      <c r="A27"/>
      <c r="B27"/>
      <c r="C27"/>
      <c r="D27"/>
      <c r="E27" s="98"/>
      <c r="F27"/>
      <c r="G27" s="99">
        <v>46295</v>
      </c>
      <c r="H27" t="s">
        <v>205</v>
      </c>
      <c r="I27"/>
      <c r="J27" t="s">
        <v>104</v>
      </c>
      <c r="K27" t="s">
        <v>105</v>
      </c>
      <c r="L27" s="100">
        <v>25.73</v>
      </c>
      <c r="M27" t="s">
        <v>206</v>
      </c>
      <c r="N27" t="s">
        <v>279</v>
      </c>
      <c r="O27" s="98">
        <v>0</v>
      </c>
      <c r="P27" t="s">
        <v>207</v>
      </c>
      <c r="Q27" s="100">
        <v>4738.58</v>
      </c>
    </row>
    <row r="28" spans="1:17" x14ac:dyDescent="0.3">
      <c r="A28"/>
      <c r="B28"/>
      <c r="C28"/>
      <c r="D28"/>
      <c r="E28" s="98"/>
      <c r="F28"/>
      <c r="G28" s="99">
        <v>46295</v>
      </c>
      <c r="H28" t="s">
        <v>205</v>
      </c>
      <c r="I28"/>
      <c r="J28" t="s">
        <v>54</v>
      </c>
      <c r="K28" t="s">
        <v>55</v>
      </c>
      <c r="L28" s="100">
        <v>11.15</v>
      </c>
      <c r="M28" t="s">
        <v>206</v>
      </c>
      <c r="N28" t="s">
        <v>279</v>
      </c>
      <c r="O28" s="98">
        <v>0</v>
      </c>
      <c r="P28" t="s">
        <v>207</v>
      </c>
      <c r="Q28" s="100">
        <v>4738.58</v>
      </c>
    </row>
    <row r="29" spans="1:17" x14ac:dyDescent="0.3">
      <c r="A29"/>
      <c r="B29"/>
      <c r="C29"/>
      <c r="D29"/>
      <c r="E29" s="98"/>
      <c r="F29"/>
      <c r="G29" s="99">
        <v>46295</v>
      </c>
      <c r="H29" t="s">
        <v>205</v>
      </c>
      <c r="I29"/>
      <c r="J29" t="s">
        <v>108</v>
      </c>
      <c r="K29" t="s">
        <v>109</v>
      </c>
      <c r="L29" s="100">
        <v>12.51</v>
      </c>
      <c r="M29" t="s">
        <v>206</v>
      </c>
      <c r="N29" t="s">
        <v>279</v>
      </c>
      <c r="O29" s="98">
        <v>0</v>
      </c>
      <c r="P29" t="s">
        <v>207</v>
      </c>
      <c r="Q29" s="100">
        <v>4738.58</v>
      </c>
    </row>
    <row r="30" spans="1:17" x14ac:dyDescent="0.3">
      <c r="A30"/>
      <c r="B30"/>
      <c r="C30"/>
      <c r="D30"/>
      <c r="E30" s="98"/>
      <c r="F30"/>
      <c r="G30" s="99">
        <v>46295</v>
      </c>
      <c r="H30" t="s">
        <v>205</v>
      </c>
      <c r="I30"/>
      <c r="J30" t="s">
        <v>106</v>
      </c>
      <c r="K30" t="s">
        <v>107</v>
      </c>
      <c r="L30" s="100">
        <v>15.31</v>
      </c>
      <c r="M30" t="s">
        <v>130</v>
      </c>
      <c r="N30" t="s">
        <v>279</v>
      </c>
      <c r="O30" s="98">
        <v>0</v>
      </c>
      <c r="P30" t="s">
        <v>207</v>
      </c>
      <c r="Q30" s="100">
        <v>4738.58</v>
      </c>
    </row>
    <row r="31" spans="1:17" x14ac:dyDescent="0.3">
      <c r="A31"/>
      <c r="B31"/>
      <c r="C31"/>
      <c r="D31"/>
      <c r="E31" s="98"/>
      <c r="F31"/>
      <c r="G31" s="99">
        <v>46295</v>
      </c>
      <c r="H31" t="s">
        <v>205</v>
      </c>
      <c r="I31"/>
      <c r="J31" t="s">
        <v>52</v>
      </c>
      <c r="K31" t="s">
        <v>53</v>
      </c>
      <c r="L31" s="100">
        <v>16.54</v>
      </c>
      <c r="M31" t="s">
        <v>130</v>
      </c>
      <c r="N31" t="s">
        <v>279</v>
      </c>
      <c r="O31" s="98">
        <v>0</v>
      </c>
      <c r="P31" t="s">
        <v>207</v>
      </c>
      <c r="Q31" s="100">
        <v>4738.58</v>
      </c>
    </row>
    <row r="32" spans="1:17" x14ac:dyDescent="0.3">
      <c r="A32"/>
      <c r="B32"/>
      <c r="C32"/>
      <c r="D32"/>
      <c r="E32" s="98"/>
      <c r="F32"/>
      <c r="G32" s="99">
        <v>46295</v>
      </c>
      <c r="H32" t="s">
        <v>205</v>
      </c>
      <c r="I32"/>
      <c r="J32" t="s">
        <v>56</v>
      </c>
      <c r="K32" t="s">
        <v>57</v>
      </c>
      <c r="L32" s="100">
        <v>11.15</v>
      </c>
      <c r="M32" t="s">
        <v>130</v>
      </c>
      <c r="N32" t="s">
        <v>279</v>
      </c>
      <c r="O32" s="98">
        <v>0</v>
      </c>
      <c r="P32" t="s">
        <v>207</v>
      </c>
      <c r="Q32" s="100">
        <v>4738.58</v>
      </c>
    </row>
    <row r="33" spans="1:17" x14ac:dyDescent="0.3">
      <c r="A33"/>
      <c r="B33"/>
      <c r="C33"/>
      <c r="D33"/>
      <c r="E33" s="98"/>
      <c r="F33"/>
      <c r="G33" s="99">
        <v>46295</v>
      </c>
      <c r="H33" t="s">
        <v>208</v>
      </c>
      <c r="I33" t="s">
        <v>209</v>
      </c>
      <c r="J33" t="s">
        <v>26</v>
      </c>
      <c r="K33" t="s">
        <v>27</v>
      </c>
      <c r="L33" s="100">
        <v>199.5</v>
      </c>
      <c r="M33" t="s">
        <v>210</v>
      </c>
      <c r="N33" t="s">
        <v>279</v>
      </c>
      <c r="O33" s="98">
        <v>0</v>
      </c>
      <c r="P33" t="s">
        <v>207</v>
      </c>
      <c r="Q33" s="100">
        <v>4738.58</v>
      </c>
    </row>
    <row r="34" spans="1:17" x14ac:dyDescent="0.3">
      <c r="A34"/>
      <c r="B34"/>
      <c r="C34"/>
      <c r="D34"/>
      <c r="E34" s="98"/>
      <c r="F34"/>
      <c r="G34" s="99">
        <v>46295</v>
      </c>
      <c r="H34" t="s">
        <v>211</v>
      </c>
      <c r="I34" t="s">
        <v>215</v>
      </c>
      <c r="J34" t="s">
        <v>38</v>
      </c>
      <c r="K34" t="s">
        <v>39</v>
      </c>
      <c r="L34" s="100">
        <v>18.48</v>
      </c>
      <c r="M34" t="s">
        <v>206</v>
      </c>
      <c r="N34" t="s">
        <v>279</v>
      </c>
      <c r="O34" s="98">
        <v>0</v>
      </c>
      <c r="P34" t="s">
        <v>207</v>
      </c>
      <c r="Q34" s="100">
        <v>4738.58</v>
      </c>
    </row>
    <row r="35" spans="1:17" x14ac:dyDescent="0.3">
      <c r="A35"/>
      <c r="B35"/>
      <c r="C35"/>
      <c r="D35"/>
      <c r="E35" s="98"/>
      <c r="F35"/>
      <c r="G35" s="99">
        <v>46295</v>
      </c>
      <c r="H35" t="s">
        <v>220</v>
      </c>
      <c r="I35" t="s">
        <v>221</v>
      </c>
      <c r="J35" t="s">
        <v>48</v>
      </c>
      <c r="K35" t="s">
        <v>49</v>
      </c>
      <c r="L35" s="100">
        <v>141.66999999999999</v>
      </c>
      <c r="M35" t="s">
        <v>210</v>
      </c>
      <c r="N35" t="s">
        <v>279</v>
      </c>
      <c r="O35" s="98">
        <v>0</v>
      </c>
      <c r="P35" t="s">
        <v>207</v>
      </c>
      <c r="Q35" s="100">
        <v>4738.58</v>
      </c>
    </row>
    <row r="36" spans="1:17" x14ac:dyDescent="0.3">
      <c r="A36"/>
      <c r="B36"/>
      <c r="C36"/>
      <c r="D36"/>
      <c r="E36" s="98"/>
      <c r="F36"/>
      <c r="G36" s="99">
        <v>46295</v>
      </c>
      <c r="H36" t="s">
        <v>218</v>
      </c>
      <c r="I36" t="s">
        <v>222</v>
      </c>
      <c r="J36" t="s">
        <v>18</v>
      </c>
      <c r="K36" t="s">
        <v>19</v>
      </c>
      <c r="L36" s="100">
        <v>254.94</v>
      </c>
      <c r="M36" t="s">
        <v>210</v>
      </c>
      <c r="N36" t="s">
        <v>279</v>
      </c>
      <c r="O36" s="98">
        <v>0</v>
      </c>
      <c r="P36" t="s">
        <v>207</v>
      </c>
      <c r="Q36" s="100">
        <v>4738.58</v>
      </c>
    </row>
    <row r="37" spans="1:17" x14ac:dyDescent="0.3">
      <c r="A37"/>
      <c r="B37"/>
      <c r="C37"/>
      <c r="D37"/>
      <c r="E37" s="98"/>
      <c r="F37"/>
      <c r="G37" s="99">
        <v>46295</v>
      </c>
      <c r="H37" t="s">
        <v>218</v>
      </c>
      <c r="I37" t="s">
        <v>222</v>
      </c>
      <c r="J37" t="s">
        <v>18</v>
      </c>
      <c r="K37" t="s">
        <v>19</v>
      </c>
      <c r="L37" s="100">
        <v>264.41000000000003</v>
      </c>
      <c r="M37" t="s">
        <v>130</v>
      </c>
      <c r="N37" t="s">
        <v>279</v>
      </c>
      <c r="O37" s="98">
        <v>0</v>
      </c>
      <c r="P37" t="s">
        <v>207</v>
      </c>
      <c r="Q37" s="100">
        <v>4738.58</v>
      </c>
    </row>
    <row r="38" spans="1:17" x14ac:dyDescent="0.3">
      <c r="A38"/>
      <c r="B38"/>
      <c r="C38"/>
      <c r="D38"/>
      <c r="E38" s="98"/>
      <c r="F38"/>
      <c r="G38" s="99">
        <v>46295</v>
      </c>
      <c r="H38" t="s">
        <v>223</v>
      </c>
      <c r="I38" t="s">
        <v>224</v>
      </c>
      <c r="J38" t="s">
        <v>82</v>
      </c>
      <c r="K38" t="s">
        <v>83</v>
      </c>
      <c r="L38" s="100">
        <v>12.5</v>
      </c>
      <c r="M38" t="s">
        <v>210</v>
      </c>
      <c r="N38" t="s">
        <v>279</v>
      </c>
      <c r="O38" s="98">
        <v>0</v>
      </c>
      <c r="P38" t="s">
        <v>207</v>
      </c>
      <c r="Q38" s="100">
        <v>4738.58</v>
      </c>
    </row>
    <row r="39" spans="1:17" x14ac:dyDescent="0.3">
      <c r="A39"/>
      <c r="B39"/>
      <c r="C39"/>
      <c r="D39"/>
      <c r="E39" s="98"/>
      <c r="F39"/>
      <c r="G39" s="99">
        <v>46295</v>
      </c>
      <c r="H39" t="s">
        <v>205</v>
      </c>
      <c r="I39"/>
      <c r="J39" t="s">
        <v>54</v>
      </c>
      <c r="K39" t="s">
        <v>55</v>
      </c>
      <c r="L39" s="100">
        <v>11.15</v>
      </c>
      <c r="M39" t="s">
        <v>206</v>
      </c>
      <c r="N39" t="s">
        <v>279</v>
      </c>
      <c r="O39" s="98">
        <v>0</v>
      </c>
      <c r="P39" t="s">
        <v>207</v>
      </c>
      <c r="Q39" s="100">
        <v>4232.96</v>
      </c>
    </row>
    <row r="40" spans="1:17" x14ac:dyDescent="0.3">
      <c r="A40"/>
      <c r="B40"/>
      <c r="C40"/>
      <c r="D40"/>
      <c r="E40" s="98"/>
      <c r="F40"/>
      <c r="G40" s="99">
        <v>46295</v>
      </c>
      <c r="H40" t="s">
        <v>205</v>
      </c>
      <c r="I40"/>
      <c r="J40" t="s">
        <v>104</v>
      </c>
      <c r="K40" t="s">
        <v>105</v>
      </c>
      <c r="L40" s="100">
        <v>22.98</v>
      </c>
      <c r="M40" t="s">
        <v>206</v>
      </c>
      <c r="N40" t="s">
        <v>279</v>
      </c>
      <c r="O40" s="98">
        <v>0</v>
      </c>
      <c r="P40" t="s">
        <v>207</v>
      </c>
      <c r="Q40" s="100">
        <v>4232.96</v>
      </c>
    </row>
    <row r="41" spans="1:17" x14ac:dyDescent="0.3">
      <c r="A41"/>
      <c r="B41"/>
      <c r="C41"/>
      <c r="D41"/>
      <c r="E41" s="98"/>
      <c r="F41"/>
      <c r="G41" s="99">
        <v>46295</v>
      </c>
      <c r="H41" t="s">
        <v>205</v>
      </c>
      <c r="I41"/>
      <c r="J41" t="s">
        <v>88</v>
      </c>
      <c r="K41" t="s">
        <v>89</v>
      </c>
      <c r="L41" s="100">
        <v>39.770000000000003</v>
      </c>
      <c r="M41" t="s">
        <v>206</v>
      </c>
      <c r="N41" t="s">
        <v>279</v>
      </c>
      <c r="O41" s="98">
        <v>0</v>
      </c>
      <c r="P41" t="s">
        <v>207</v>
      </c>
      <c r="Q41" s="100">
        <v>4232.96</v>
      </c>
    </row>
    <row r="42" spans="1:17" x14ac:dyDescent="0.3">
      <c r="A42"/>
      <c r="B42"/>
      <c r="C42"/>
      <c r="D42"/>
      <c r="E42" s="98"/>
      <c r="F42"/>
      <c r="G42" s="99">
        <v>46295</v>
      </c>
      <c r="H42" t="s">
        <v>205</v>
      </c>
      <c r="I42"/>
      <c r="J42" t="s">
        <v>108</v>
      </c>
      <c r="K42" t="s">
        <v>109</v>
      </c>
      <c r="L42" s="100">
        <v>11.18</v>
      </c>
      <c r="M42" t="s">
        <v>206</v>
      </c>
      <c r="N42" t="s">
        <v>279</v>
      </c>
      <c r="O42" s="98">
        <v>0</v>
      </c>
      <c r="P42" t="s">
        <v>207</v>
      </c>
      <c r="Q42" s="100">
        <v>4232.96</v>
      </c>
    </row>
    <row r="43" spans="1:17" x14ac:dyDescent="0.3">
      <c r="A43"/>
      <c r="B43"/>
      <c r="C43"/>
      <c r="D43"/>
      <c r="E43" s="98"/>
      <c r="F43"/>
      <c r="G43" s="99">
        <v>46295</v>
      </c>
      <c r="H43" t="s">
        <v>205</v>
      </c>
      <c r="I43"/>
      <c r="J43" t="s">
        <v>52</v>
      </c>
      <c r="K43" t="s">
        <v>53</v>
      </c>
      <c r="L43" s="100">
        <v>16.54</v>
      </c>
      <c r="M43" t="s">
        <v>130</v>
      </c>
      <c r="N43" t="s">
        <v>279</v>
      </c>
      <c r="O43" s="98">
        <v>0</v>
      </c>
      <c r="P43" t="s">
        <v>207</v>
      </c>
      <c r="Q43" s="100">
        <v>4232.96</v>
      </c>
    </row>
    <row r="44" spans="1:17" x14ac:dyDescent="0.3">
      <c r="A44"/>
      <c r="B44"/>
      <c r="C44"/>
      <c r="D44"/>
      <c r="E44" s="98"/>
      <c r="F44"/>
      <c r="G44" s="99">
        <v>46295</v>
      </c>
      <c r="H44" t="s">
        <v>205</v>
      </c>
      <c r="I44"/>
      <c r="J44" t="s">
        <v>56</v>
      </c>
      <c r="K44" t="s">
        <v>57</v>
      </c>
      <c r="L44" s="100">
        <v>11.15</v>
      </c>
      <c r="M44" t="s">
        <v>130</v>
      </c>
      <c r="N44" t="s">
        <v>279</v>
      </c>
      <c r="O44" s="98">
        <v>0</v>
      </c>
      <c r="P44" t="s">
        <v>207</v>
      </c>
      <c r="Q44" s="100">
        <v>4232.96</v>
      </c>
    </row>
    <row r="45" spans="1:17" x14ac:dyDescent="0.3">
      <c r="A45"/>
      <c r="B45"/>
      <c r="C45"/>
      <c r="D45"/>
      <c r="E45" s="98"/>
      <c r="F45"/>
      <c r="G45" s="99">
        <v>46295</v>
      </c>
      <c r="H45" t="s">
        <v>205</v>
      </c>
      <c r="I45"/>
      <c r="J45" t="s">
        <v>106</v>
      </c>
      <c r="K45" t="s">
        <v>107</v>
      </c>
      <c r="L45" s="100">
        <v>13.67</v>
      </c>
      <c r="M45" t="s">
        <v>130</v>
      </c>
      <c r="N45" t="s">
        <v>279</v>
      </c>
      <c r="O45" s="98">
        <v>0</v>
      </c>
      <c r="P45" t="s">
        <v>207</v>
      </c>
      <c r="Q45" s="100">
        <v>4232.96</v>
      </c>
    </row>
    <row r="46" spans="1:17" x14ac:dyDescent="0.3">
      <c r="A46"/>
      <c r="B46"/>
      <c r="C46"/>
      <c r="D46"/>
      <c r="E46" s="98"/>
      <c r="F46"/>
      <c r="G46" s="99">
        <v>46295</v>
      </c>
      <c r="H46" t="s">
        <v>208</v>
      </c>
      <c r="I46" t="s">
        <v>225</v>
      </c>
      <c r="J46" t="s">
        <v>70</v>
      </c>
      <c r="K46" t="s">
        <v>71</v>
      </c>
      <c r="L46" s="100">
        <v>51</v>
      </c>
      <c r="M46" t="s">
        <v>210</v>
      </c>
      <c r="N46" t="s">
        <v>279</v>
      </c>
      <c r="O46" s="98">
        <v>0</v>
      </c>
      <c r="P46" t="s">
        <v>207</v>
      </c>
      <c r="Q46" s="100">
        <v>4232.96</v>
      </c>
    </row>
    <row r="47" spans="1:17" x14ac:dyDescent="0.3">
      <c r="A47"/>
      <c r="B47"/>
      <c r="C47"/>
      <c r="D47"/>
      <c r="E47" s="98"/>
      <c r="F47"/>
      <c r="G47" s="99">
        <v>46295</v>
      </c>
      <c r="H47" t="s">
        <v>211</v>
      </c>
      <c r="I47" t="s">
        <v>215</v>
      </c>
      <c r="J47" t="s">
        <v>38</v>
      </c>
      <c r="K47" t="s">
        <v>39</v>
      </c>
      <c r="L47" s="100">
        <v>16.510000000000002</v>
      </c>
      <c r="M47" t="s">
        <v>206</v>
      </c>
      <c r="N47" t="s">
        <v>279</v>
      </c>
      <c r="O47" s="98">
        <v>0</v>
      </c>
      <c r="P47" t="s">
        <v>207</v>
      </c>
      <c r="Q47" s="100">
        <v>4232.96</v>
      </c>
    </row>
    <row r="48" spans="1:17" x14ac:dyDescent="0.3">
      <c r="A48"/>
      <c r="B48"/>
      <c r="C48"/>
      <c r="D48"/>
      <c r="E48" s="98"/>
      <c r="F48"/>
      <c r="G48" s="99">
        <v>46295</v>
      </c>
      <c r="H48" t="s">
        <v>218</v>
      </c>
      <c r="I48" t="s">
        <v>222</v>
      </c>
      <c r="J48" t="s">
        <v>18</v>
      </c>
      <c r="K48" t="s">
        <v>19</v>
      </c>
      <c r="L48" s="100">
        <v>227.73</v>
      </c>
      <c r="M48" t="s">
        <v>210</v>
      </c>
      <c r="N48" t="s">
        <v>279</v>
      </c>
      <c r="O48" s="98">
        <v>0</v>
      </c>
      <c r="P48" t="s">
        <v>207</v>
      </c>
      <c r="Q48" s="100">
        <v>4232.96</v>
      </c>
    </row>
    <row r="49" spans="1:17" x14ac:dyDescent="0.3">
      <c r="A49"/>
      <c r="B49"/>
      <c r="C49"/>
      <c r="D49"/>
      <c r="E49" s="98"/>
      <c r="F49"/>
      <c r="G49" s="99">
        <v>46295</v>
      </c>
      <c r="H49" t="s">
        <v>218</v>
      </c>
      <c r="I49" t="s">
        <v>222</v>
      </c>
      <c r="J49" t="s">
        <v>18</v>
      </c>
      <c r="K49" t="s">
        <v>19</v>
      </c>
      <c r="L49" s="100">
        <v>236.2</v>
      </c>
      <c r="M49" t="s">
        <v>130</v>
      </c>
      <c r="N49" t="s">
        <v>279</v>
      </c>
      <c r="O49" s="98">
        <v>0</v>
      </c>
      <c r="P49" t="s">
        <v>207</v>
      </c>
      <c r="Q49" s="100">
        <v>4232.96</v>
      </c>
    </row>
    <row r="50" spans="1:17" x14ac:dyDescent="0.3">
      <c r="A50"/>
      <c r="B50"/>
      <c r="C50"/>
      <c r="D50"/>
      <c r="E50" s="98"/>
      <c r="F50"/>
      <c r="G50" s="99">
        <v>46295</v>
      </c>
      <c r="H50" t="s">
        <v>205</v>
      </c>
      <c r="I50"/>
      <c r="J50" t="s">
        <v>23</v>
      </c>
      <c r="K50" t="s">
        <v>24</v>
      </c>
      <c r="L50" s="100">
        <v>4.66</v>
      </c>
      <c r="M50" t="s">
        <v>130</v>
      </c>
      <c r="N50" t="s">
        <v>279</v>
      </c>
      <c r="O50" s="98">
        <v>0</v>
      </c>
      <c r="P50" t="s">
        <v>207</v>
      </c>
      <c r="Q50" s="100">
        <v>3583.42</v>
      </c>
    </row>
    <row r="51" spans="1:17" x14ac:dyDescent="0.3">
      <c r="A51"/>
      <c r="B51"/>
      <c r="C51"/>
      <c r="D51"/>
      <c r="E51" s="98"/>
      <c r="F51"/>
      <c r="G51" s="99">
        <v>46295</v>
      </c>
      <c r="H51" t="s">
        <v>208</v>
      </c>
      <c r="I51" t="s">
        <v>226</v>
      </c>
      <c r="J51" t="s">
        <v>62</v>
      </c>
      <c r="K51" t="s">
        <v>63</v>
      </c>
      <c r="L51" s="100">
        <v>164</v>
      </c>
      <c r="M51" t="s">
        <v>210</v>
      </c>
      <c r="N51" t="s">
        <v>279</v>
      </c>
      <c r="O51" s="98">
        <v>0</v>
      </c>
      <c r="P51" t="s">
        <v>207</v>
      </c>
      <c r="Q51" s="100">
        <v>3583.42</v>
      </c>
    </row>
    <row r="52" spans="1:17" x14ac:dyDescent="0.3">
      <c r="A52"/>
      <c r="B52"/>
      <c r="C52"/>
      <c r="D52"/>
      <c r="E52" s="98"/>
      <c r="F52"/>
      <c r="G52" s="99">
        <v>46295</v>
      </c>
      <c r="H52" t="s">
        <v>211</v>
      </c>
      <c r="I52" t="s">
        <v>212</v>
      </c>
      <c r="J52" t="s">
        <v>38</v>
      </c>
      <c r="K52" t="s">
        <v>39</v>
      </c>
      <c r="L52" s="100">
        <v>68.12</v>
      </c>
      <c r="M52" t="s">
        <v>206</v>
      </c>
      <c r="N52" t="s">
        <v>279</v>
      </c>
      <c r="O52" s="98">
        <v>0</v>
      </c>
      <c r="P52" t="s">
        <v>207</v>
      </c>
      <c r="Q52" s="100">
        <v>3583.42</v>
      </c>
    </row>
    <row r="53" spans="1:17" x14ac:dyDescent="0.3">
      <c r="A53"/>
      <c r="B53"/>
      <c r="C53"/>
      <c r="D53"/>
      <c r="E53" s="98"/>
      <c r="F53"/>
      <c r="G53" s="99">
        <v>46295</v>
      </c>
      <c r="H53" t="s">
        <v>213</v>
      </c>
      <c r="I53" t="s">
        <v>229</v>
      </c>
      <c r="J53" t="s">
        <v>14</v>
      </c>
      <c r="K53" t="s">
        <v>15</v>
      </c>
      <c r="L53" s="100">
        <v>358.34</v>
      </c>
      <c r="M53" t="s">
        <v>210</v>
      </c>
      <c r="N53" t="s">
        <v>279</v>
      </c>
      <c r="O53" s="98">
        <v>0</v>
      </c>
      <c r="P53" t="s">
        <v>207</v>
      </c>
      <c r="Q53" s="100">
        <v>3583.42</v>
      </c>
    </row>
    <row r="54" spans="1:17" x14ac:dyDescent="0.3">
      <c r="A54"/>
      <c r="B54"/>
      <c r="C54"/>
      <c r="D54"/>
      <c r="E54" s="98"/>
      <c r="F54"/>
      <c r="G54" s="99">
        <v>46295</v>
      </c>
      <c r="H54" t="s">
        <v>213</v>
      </c>
      <c r="I54" t="s">
        <v>229</v>
      </c>
      <c r="J54" t="s">
        <v>14</v>
      </c>
      <c r="K54" t="s">
        <v>15</v>
      </c>
      <c r="L54" s="100">
        <v>358.34</v>
      </c>
      <c r="M54" t="s">
        <v>130</v>
      </c>
      <c r="N54" t="s">
        <v>279</v>
      </c>
      <c r="O54" s="98">
        <v>0</v>
      </c>
      <c r="P54" t="s">
        <v>207</v>
      </c>
      <c r="Q54" s="100">
        <v>3583.42</v>
      </c>
    </row>
    <row r="55" spans="1:17" x14ac:dyDescent="0.3">
      <c r="A55"/>
      <c r="B55"/>
      <c r="C55"/>
      <c r="D55"/>
      <c r="E55" s="98"/>
      <c r="F55"/>
      <c r="G55" s="99">
        <v>46295</v>
      </c>
      <c r="H55" t="s">
        <v>205</v>
      </c>
      <c r="I55"/>
      <c r="J55" t="s">
        <v>104</v>
      </c>
      <c r="K55" t="s">
        <v>105</v>
      </c>
      <c r="L55" s="100">
        <v>15.75</v>
      </c>
      <c r="M55" t="s">
        <v>206</v>
      </c>
      <c r="N55" t="s">
        <v>279</v>
      </c>
      <c r="O55" s="98">
        <v>0</v>
      </c>
      <c r="P55" t="s">
        <v>207</v>
      </c>
      <c r="Q55" s="100">
        <v>2899.84</v>
      </c>
    </row>
    <row r="56" spans="1:17" x14ac:dyDescent="0.3">
      <c r="A56"/>
      <c r="B56"/>
      <c r="C56"/>
      <c r="D56"/>
      <c r="E56" s="98"/>
      <c r="F56"/>
      <c r="G56" s="99">
        <v>46295</v>
      </c>
      <c r="H56" t="s">
        <v>205</v>
      </c>
      <c r="I56"/>
      <c r="J56" t="s">
        <v>108</v>
      </c>
      <c r="K56" t="s">
        <v>109</v>
      </c>
      <c r="L56" s="100">
        <v>7.66</v>
      </c>
      <c r="M56" t="s">
        <v>206</v>
      </c>
      <c r="N56" t="s">
        <v>279</v>
      </c>
      <c r="O56" s="98">
        <v>0</v>
      </c>
      <c r="P56" t="s">
        <v>207</v>
      </c>
      <c r="Q56" s="100">
        <v>2899.84</v>
      </c>
    </row>
    <row r="57" spans="1:17" x14ac:dyDescent="0.3">
      <c r="A57"/>
      <c r="B57"/>
      <c r="C57"/>
      <c r="D57"/>
      <c r="E57" s="98"/>
      <c r="F57"/>
      <c r="G57" s="99">
        <v>46295</v>
      </c>
      <c r="H57" t="s">
        <v>205</v>
      </c>
      <c r="I57"/>
      <c r="J57" t="s">
        <v>54</v>
      </c>
      <c r="K57" t="s">
        <v>55</v>
      </c>
      <c r="L57" s="100">
        <v>11.15</v>
      </c>
      <c r="M57" t="s">
        <v>206</v>
      </c>
      <c r="N57" t="s">
        <v>279</v>
      </c>
      <c r="O57" s="98">
        <v>0</v>
      </c>
      <c r="P57" t="s">
        <v>207</v>
      </c>
      <c r="Q57" s="100">
        <v>2899.84</v>
      </c>
    </row>
    <row r="58" spans="1:17" x14ac:dyDescent="0.3">
      <c r="A58"/>
      <c r="B58"/>
      <c r="C58"/>
      <c r="D58"/>
      <c r="E58" s="98"/>
      <c r="F58"/>
      <c r="G58" s="99">
        <v>46295</v>
      </c>
      <c r="H58" t="s">
        <v>205</v>
      </c>
      <c r="I58"/>
      <c r="J58" t="s">
        <v>106</v>
      </c>
      <c r="K58" t="s">
        <v>107</v>
      </c>
      <c r="L58" s="100">
        <v>9.3699999999999992</v>
      </c>
      <c r="M58" t="s">
        <v>130</v>
      </c>
      <c r="N58" t="s">
        <v>279</v>
      </c>
      <c r="O58" s="98">
        <v>0</v>
      </c>
      <c r="P58" t="s">
        <v>207</v>
      </c>
      <c r="Q58" s="100">
        <v>2899.84</v>
      </c>
    </row>
    <row r="59" spans="1:17" x14ac:dyDescent="0.3">
      <c r="A59"/>
      <c r="B59"/>
      <c r="C59"/>
      <c r="D59"/>
      <c r="E59" s="98"/>
      <c r="F59"/>
      <c r="G59" s="99">
        <v>46295</v>
      </c>
      <c r="H59" t="s">
        <v>205</v>
      </c>
      <c r="I59"/>
      <c r="J59" t="s">
        <v>56</v>
      </c>
      <c r="K59" t="s">
        <v>57</v>
      </c>
      <c r="L59" s="100">
        <v>11.15</v>
      </c>
      <c r="M59" t="s">
        <v>130</v>
      </c>
      <c r="N59" t="s">
        <v>279</v>
      </c>
      <c r="O59" s="98">
        <v>0</v>
      </c>
      <c r="P59" t="s">
        <v>207</v>
      </c>
      <c r="Q59" s="100">
        <v>2899.84</v>
      </c>
    </row>
    <row r="60" spans="1:17" x14ac:dyDescent="0.3">
      <c r="A60"/>
      <c r="B60"/>
      <c r="C60"/>
      <c r="D60"/>
      <c r="E60" s="98"/>
      <c r="F60"/>
      <c r="G60" s="99">
        <v>46295</v>
      </c>
      <c r="H60" t="s">
        <v>205</v>
      </c>
      <c r="I60"/>
      <c r="J60" t="s">
        <v>52</v>
      </c>
      <c r="K60" t="s">
        <v>53</v>
      </c>
      <c r="L60" s="100">
        <v>16.54</v>
      </c>
      <c r="M60" t="s">
        <v>130</v>
      </c>
      <c r="N60" t="s">
        <v>279</v>
      </c>
      <c r="O60" s="98">
        <v>0</v>
      </c>
      <c r="P60" t="s">
        <v>207</v>
      </c>
      <c r="Q60" s="100">
        <v>2899.84</v>
      </c>
    </row>
    <row r="61" spans="1:17" x14ac:dyDescent="0.3">
      <c r="A61"/>
      <c r="B61"/>
      <c r="C61"/>
      <c r="D61"/>
      <c r="E61" s="98"/>
      <c r="F61"/>
      <c r="G61" s="99">
        <v>46295</v>
      </c>
      <c r="H61" t="s">
        <v>205</v>
      </c>
      <c r="I61"/>
      <c r="J61" t="s">
        <v>108</v>
      </c>
      <c r="K61" t="s">
        <v>109</v>
      </c>
      <c r="L61" s="100">
        <v>6.19</v>
      </c>
      <c r="M61" t="s">
        <v>206</v>
      </c>
      <c r="N61" t="s">
        <v>279</v>
      </c>
      <c r="O61" s="98">
        <v>0</v>
      </c>
      <c r="P61" t="s">
        <v>207</v>
      </c>
      <c r="Q61" s="100">
        <v>2345.67</v>
      </c>
    </row>
    <row r="62" spans="1:17" x14ac:dyDescent="0.3">
      <c r="A62"/>
      <c r="B62"/>
      <c r="C62"/>
      <c r="D62"/>
      <c r="E62" s="98"/>
      <c r="F62"/>
      <c r="G62" s="99">
        <v>46295</v>
      </c>
      <c r="H62" t="s">
        <v>205</v>
      </c>
      <c r="I62"/>
      <c r="J62" t="s">
        <v>54</v>
      </c>
      <c r="K62" t="s">
        <v>55</v>
      </c>
      <c r="L62" s="100">
        <v>11.15</v>
      </c>
      <c r="M62" t="s">
        <v>206</v>
      </c>
      <c r="N62" t="s">
        <v>279</v>
      </c>
      <c r="O62" s="98">
        <v>0</v>
      </c>
      <c r="P62" t="s">
        <v>207</v>
      </c>
      <c r="Q62" s="100">
        <v>2345.67</v>
      </c>
    </row>
    <row r="63" spans="1:17" x14ac:dyDescent="0.3">
      <c r="A63"/>
      <c r="B63"/>
      <c r="C63"/>
      <c r="D63"/>
      <c r="E63" s="98"/>
      <c r="F63"/>
      <c r="G63" s="99">
        <v>46295</v>
      </c>
      <c r="H63" t="s">
        <v>205</v>
      </c>
      <c r="I63"/>
      <c r="J63" t="s">
        <v>104</v>
      </c>
      <c r="K63" t="s">
        <v>105</v>
      </c>
      <c r="L63" s="100">
        <v>12.74</v>
      </c>
      <c r="M63" t="s">
        <v>206</v>
      </c>
      <c r="N63" t="s">
        <v>279</v>
      </c>
      <c r="O63" s="98">
        <v>0</v>
      </c>
      <c r="P63" t="s">
        <v>207</v>
      </c>
      <c r="Q63" s="100">
        <v>2345.67</v>
      </c>
    </row>
    <row r="64" spans="1:17" x14ac:dyDescent="0.3">
      <c r="A64"/>
      <c r="B64"/>
      <c r="C64"/>
      <c r="D64"/>
      <c r="E64" s="98"/>
      <c r="F64"/>
      <c r="G64" s="99">
        <v>46295</v>
      </c>
      <c r="H64" t="s">
        <v>205</v>
      </c>
      <c r="I64"/>
      <c r="J64" t="s">
        <v>84</v>
      </c>
      <c r="K64" t="s">
        <v>85</v>
      </c>
      <c r="L64" s="100">
        <v>86.67</v>
      </c>
      <c r="M64" t="s">
        <v>210</v>
      </c>
      <c r="N64" t="s">
        <v>279</v>
      </c>
      <c r="O64" s="98">
        <v>0</v>
      </c>
      <c r="P64" t="s">
        <v>207</v>
      </c>
      <c r="Q64" s="100">
        <v>2345.67</v>
      </c>
    </row>
    <row r="65" spans="1:17" x14ac:dyDescent="0.3">
      <c r="A65"/>
      <c r="B65"/>
      <c r="C65"/>
      <c r="D65"/>
      <c r="E65" s="98"/>
      <c r="F65"/>
      <c r="G65" s="99">
        <v>46295</v>
      </c>
      <c r="H65" t="s">
        <v>205</v>
      </c>
      <c r="I65"/>
      <c r="J65" t="s">
        <v>106</v>
      </c>
      <c r="K65" t="s">
        <v>107</v>
      </c>
      <c r="L65" s="100">
        <v>7.58</v>
      </c>
      <c r="M65" t="s">
        <v>130</v>
      </c>
      <c r="N65" t="s">
        <v>279</v>
      </c>
      <c r="O65" s="98">
        <v>0</v>
      </c>
      <c r="P65" t="s">
        <v>207</v>
      </c>
      <c r="Q65" s="100">
        <v>2345.67</v>
      </c>
    </row>
    <row r="66" spans="1:17" x14ac:dyDescent="0.3">
      <c r="A66"/>
      <c r="B66"/>
      <c r="C66"/>
      <c r="D66"/>
      <c r="E66" s="98"/>
      <c r="F66"/>
      <c r="G66" s="99">
        <v>46295</v>
      </c>
      <c r="H66" t="s">
        <v>205</v>
      </c>
      <c r="I66"/>
      <c r="J66" t="s">
        <v>52</v>
      </c>
      <c r="K66" t="s">
        <v>53</v>
      </c>
      <c r="L66" s="100">
        <v>16.54</v>
      </c>
      <c r="M66" t="s">
        <v>130</v>
      </c>
      <c r="N66" t="s">
        <v>279</v>
      </c>
      <c r="O66" s="98">
        <v>0</v>
      </c>
      <c r="P66" t="s">
        <v>207</v>
      </c>
      <c r="Q66" s="100">
        <v>2345.67</v>
      </c>
    </row>
    <row r="67" spans="1:17" x14ac:dyDescent="0.3">
      <c r="A67"/>
      <c r="B67"/>
      <c r="C67"/>
      <c r="D67"/>
      <c r="E67" s="98"/>
      <c r="F67"/>
      <c r="G67" s="99">
        <v>46295</v>
      </c>
      <c r="H67" t="s">
        <v>205</v>
      </c>
      <c r="I67"/>
      <c r="J67" t="s">
        <v>56</v>
      </c>
      <c r="K67" t="s">
        <v>57</v>
      </c>
      <c r="L67" s="100">
        <v>11.15</v>
      </c>
      <c r="M67" t="s">
        <v>130</v>
      </c>
      <c r="N67" t="s">
        <v>279</v>
      </c>
      <c r="O67" s="98">
        <v>0</v>
      </c>
      <c r="P67" t="s">
        <v>207</v>
      </c>
      <c r="Q67" s="100">
        <v>2345.67</v>
      </c>
    </row>
    <row r="68" spans="1:17" x14ac:dyDescent="0.3">
      <c r="A68"/>
      <c r="B68"/>
      <c r="C68"/>
      <c r="D68"/>
      <c r="E68" s="98"/>
      <c r="F68"/>
      <c r="G68" s="99">
        <v>46295</v>
      </c>
      <c r="H68" t="s">
        <v>208</v>
      </c>
      <c r="I68" t="s">
        <v>225</v>
      </c>
      <c r="J68" t="s">
        <v>70</v>
      </c>
      <c r="K68" t="s">
        <v>71</v>
      </c>
      <c r="L68" s="100">
        <v>102</v>
      </c>
      <c r="M68" t="s">
        <v>210</v>
      </c>
      <c r="N68" t="s">
        <v>279</v>
      </c>
      <c r="O68" s="98">
        <v>0</v>
      </c>
      <c r="P68" t="s">
        <v>207</v>
      </c>
      <c r="Q68" s="100">
        <v>2345.67</v>
      </c>
    </row>
    <row r="69" spans="1:17" x14ac:dyDescent="0.3">
      <c r="A69"/>
      <c r="B69"/>
      <c r="C69"/>
      <c r="D69"/>
      <c r="E69" s="98"/>
      <c r="F69"/>
      <c r="G69" s="99">
        <v>46295</v>
      </c>
      <c r="H69" t="s">
        <v>218</v>
      </c>
      <c r="I69" t="s">
        <v>222</v>
      </c>
      <c r="J69" t="s">
        <v>18</v>
      </c>
      <c r="K69" t="s">
        <v>19</v>
      </c>
      <c r="L69" s="100">
        <v>126.2</v>
      </c>
      <c r="M69" t="s">
        <v>210</v>
      </c>
      <c r="N69" t="s">
        <v>279</v>
      </c>
      <c r="O69" s="98">
        <v>0</v>
      </c>
      <c r="P69" t="s">
        <v>207</v>
      </c>
      <c r="Q69" s="100">
        <v>2345.67</v>
      </c>
    </row>
    <row r="70" spans="1:17" x14ac:dyDescent="0.3">
      <c r="A70"/>
      <c r="B70"/>
      <c r="C70"/>
      <c r="D70"/>
      <c r="E70" s="98"/>
      <c r="F70"/>
      <c r="G70" s="99">
        <v>46295</v>
      </c>
      <c r="H70" t="s">
        <v>218</v>
      </c>
      <c r="I70" t="s">
        <v>222</v>
      </c>
      <c r="J70" t="s">
        <v>18</v>
      </c>
      <c r="K70" t="s">
        <v>19</v>
      </c>
      <c r="L70" s="100">
        <v>130.88999999999999</v>
      </c>
      <c r="M70" t="s">
        <v>130</v>
      </c>
      <c r="N70" t="s">
        <v>279</v>
      </c>
      <c r="O70" s="98">
        <v>0</v>
      </c>
      <c r="P70" t="s">
        <v>207</v>
      </c>
      <c r="Q70" s="100">
        <v>2345.67</v>
      </c>
    </row>
    <row r="71" spans="1:17" x14ac:dyDescent="0.3">
      <c r="A71"/>
      <c r="B71"/>
      <c r="C71"/>
      <c r="D71"/>
      <c r="E71" s="98"/>
      <c r="F71"/>
      <c r="G71" s="99">
        <v>46295</v>
      </c>
      <c r="H71" t="s">
        <v>205</v>
      </c>
      <c r="I71"/>
      <c r="J71" t="s">
        <v>108</v>
      </c>
      <c r="K71" t="s">
        <v>109</v>
      </c>
      <c r="L71" s="100">
        <v>2.35</v>
      </c>
      <c r="M71" t="s">
        <v>206</v>
      </c>
      <c r="N71" t="s">
        <v>279</v>
      </c>
      <c r="O71" s="98">
        <v>0</v>
      </c>
      <c r="P71" t="s">
        <v>207</v>
      </c>
      <c r="Q71" s="100">
        <v>890.76</v>
      </c>
    </row>
    <row r="72" spans="1:17" x14ac:dyDescent="0.3">
      <c r="A72"/>
      <c r="B72"/>
      <c r="C72"/>
      <c r="D72"/>
      <c r="E72" s="98"/>
      <c r="F72"/>
      <c r="G72" s="99">
        <v>46295</v>
      </c>
      <c r="H72" t="s">
        <v>205</v>
      </c>
      <c r="I72"/>
      <c r="J72" t="s">
        <v>54</v>
      </c>
      <c r="K72" t="s">
        <v>55</v>
      </c>
      <c r="L72" s="100">
        <v>7.24</v>
      </c>
      <c r="M72" t="s">
        <v>206</v>
      </c>
      <c r="N72" t="s">
        <v>279</v>
      </c>
      <c r="O72" s="98">
        <v>0</v>
      </c>
      <c r="P72" t="s">
        <v>207</v>
      </c>
      <c r="Q72" s="100">
        <v>890.76</v>
      </c>
    </row>
    <row r="73" spans="1:17" x14ac:dyDescent="0.3">
      <c r="A73"/>
      <c r="B73"/>
      <c r="C73"/>
      <c r="D73"/>
      <c r="E73" s="98"/>
      <c r="F73"/>
      <c r="G73" s="99">
        <v>46295</v>
      </c>
      <c r="H73" t="s">
        <v>205</v>
      </c>
      <c r="I73"/>
      <c r="J73" t="s">
        <v>104</v>
      </c>
      <c r="K73" t="s">
        <v>105</v>
      </c>
      <c r="L73" s="100">
        <v>4.84</v>
      </c>
      <c r="M73" t="s">
        <v>206</v>
      </c>
      <c r="N73" t="s">
        <v>279</v>
      </c>
      <c r="O73" s="98">
        <v>0</v>
      </c>
      <c r="P73" t="s">
        <v>207</v>
      </c>
      <c r="Q73" s="100">
        <v>890.76</v>
      </c>
    </row>
    <row r="74" spans="1:17" x14ac:dyDescent="0.3">
      <c r="A74"/>
      <c r="B74"/>
      <c r="C74"/>
      <c r="D74"/>
      <c r="E74" s="98"/>
      <c r="F74"/>
      <c r="G74" s="99">
        <v>46295</v>
      </c>
      <c r="H74" t="s">
        <v>205</v>
      </c>
      <c r="I74"/>
      <c r="J74" t="s">
        <v>52</v>
      </c>
      <c r="K74" t="s">
        <v>53</v>
      </c>
      <c r="L74" s="100">
        <v>10.74</v>
      </c>
      <c r="M74" t="s">
        <v>130</v>
      </c>
      <c r="N74" t="s">
        <v>279</v>
      </c>
      <c r="O74" s="98">
        <v>0</v>
      </c>
      <c r="P74" t="s">
        <v>207</v>
      </c>
      <c r="Q74" s="100">
        <v>890.76</v>
      </c>
    </row>
    <row r="75" spans="1:17" x14ac:dyDescent="0.3">
      <c r="A75"/>
      <c r="B75"/>
      <c r="C75"/>
      <c r="D75"/>
      <c r="E75" s="98"/>
      <c r="F75"/>
      <c r="G75" s="99">
        <v>46295</v>
      </c>
      <c r="H75" t="s">
        <v>205</v>
      </c>
      <c r="I75"/>
      <c r="J75" t="s">
        <v>56</v>
      </c>
      <c r="K75" t="s">
        <v>57</v>
      </c>
      <c r="L75" s="100">
        <v>7.24</v>
      </c>
      <c r="M75" t="s">
        <v>130</v>
      </c>
      <c r="N75" t="s">
        <v>279</v>
      </c>
      <c r="O75" s="98">
        <v>0</v>
      </c>
      <c r="P75" t="s">
        <v>207</v>
      </c>
      <c r="Q75" s="100">
        <v>890.76</v>
      </c>
    </row>
    <row r="76" spans="1:17" x14ac:dyDescent="0.3">
      <c r="A76"/>
      <c r="B76"/>
      <c r="C76"/>
      <c r="D76"/>
      <c r="E76" s="98"/>
      <c r="F76"/>
      <c r="G76" s="99">
        <v>46295</v>
      </c>
      <c r="H76" t="s">
        <v>205</v>
      </c>
      <c r="I76"/>
      <c r="J76" t="s">
        <v>106</v>
      </c>
      <c r="K76" t="s">
        <v>107</v>
      </c>
      <c r="L76" s="100">
        <v>2.88</v>
      </c>
      <c r="M76" t="s">
        <v>130</v>
      </c>
      <c r="N76" t="s">
        <v>279</v>
      </c>
      <c r="O76" s="98">
        <v>0</v>
      </c>
      <c r="P76" t="s">
        <v>207</v>
      </c>
      <c r="Q76" s="100">
        <v>890.76</v>
      </c>
    </row>
    <row r="77" spans="1:17" x14ac:dyDescent="0.3">
      <c r="A77"/>
      <c r="B77"/>
      <c r="C77"/>
      <c r="D77"/>
      <c r="E77" s="98"/>
      <c r="F77"/>
      <c r="G77" s="99">
        <v>46295</v>
      </c>
      <c r="H77" t="s">
        <v>205</v>
      </c>
      <c r="I77"/>
      <c r="J77" t="s">
        <v>54</v>
      </c>
      <c r="K77" t="s">
        <v>55</v>
      </c>
      <c r="L77" s="100">
        <v>11.15</v>
      </c>
      <c r="M77" t="s">
        <v>206</v>
      </c>
      <c r="N77" t="s">
        <v>279</v>
      </c>
      <c r="O77" s="98">
        <v>0</v>
      </c>
      <c r="P77" t="s">
        <v>207</v>
      </c>
      <c r="Q77" s="100">
        <v>1831.22</v>
      </c>
    </row>
    <row r="78" spans="1:17" x14ac:dyDescent="0.3">
      <c r="A78"/>
      <c r="B78"/>
      <c r="C78"/>
      <c r="D78"/>
      <c r="E78" s="98"/>
      <c r="F78"/>
      <c r="G78" s="99">
        <v>46295</v>
      </c>
      <c r="H78" t="s">
        <v>205</v>
      </c>
      <c r="I78"/>
      <c r="J78" t="s">
        <v>104</v>
      </c>
      <c r="K78" t="s">
        <v>105</v>
      </c>
      <c r="L78" s="100">
        <v>9.94</v>
      </c>
      <c r="M78" t="s">
        <v>206</v>
      </c>
      <c r="N78" t="s">
        <v>279</v>
      </c>
      <c r="O78" s="98">
        <v>0</v>
      </c>
      <c r="P78" t="s">
        <v>207</v>
      </c>
      <c r="Q78" s="100">
        <v>1831.22</v>
      </c>
    </row>
    <row r="79" spans="1:17" x14ac:dyDescent="0.3">
      <c r="A79"/>
      <c r="B79"/>
      <c r="C79"/>
      <c r="D79"/>
      <c r="E79" s="98"/>
      <c r="F79"/>
      <c r="G79" s="99">
        <v>46295</v>
      </c>
      <c r="H79" t="s">
        <v>205</v>
      </c>
      <c r="I79"/>
      <c r="J79" t="s">
        <v>108</v>
      </c>
      <c r="K79" t="s">
        <v>109</v>
      </c>
      <c r="L79" s="100">
        <v>4.83</v>
      </c>
      <c r="M79" t="s">
        <v>206</v>
      </c>
      <c r="N79" t="s">
        <v>279</v>
      </c>
      <c r="O79" s="98">
        <v>0</v>
      </c>
      <c r="P79" t="s">
        <v>207</v>
      </c>
      <c r="Q79" s="100">
        <v>1831.22</v>
      </c>
    </row>
    <row r="80" spans="1:17" x14ac:dyDescent="0.3">
      <c r="A80"/>
      <c r="B80"/>
      <c r="C80"/>
      <c r="D80"/>
      <c r="E80" s="98"/>
      <c r="F80"/>
      <c r="G80" s="99">
        <v>46295</v>
      </c>
      <c r="H80" t="s">
        <v>205</v>
      </c>
      <c r="I80"/>
      <c r="J80" t="s">
        <v>106</v>
      </c>
      <c r="K80" t="s">
        <v>107</v>
      </c>
      <c r="L80" s="100">
        <v>5.91</v>
      </c>
      <c r="M80" t="s">
        <v>130</v>
      </c>
      <c r="N80" t="s">
        <v>279</v>
      </c>
      <c r="O80" s="98">
        <v>0</v>
      </c>
      <c r="P80" t="s">
        <v>207</v>
      </c>
      <c r="Q80" s="100">
        <v>1831.22</v>
      </c>
    </row>
    <row r="81" spans="1:17" x14ac:dyDescent="0.3">
      <c r="A81"/>
      <c r="B81"/>
      <c r="C81"/>
      <c r="D81"/>
      <c r="E81" s="98"/>
      <c r="F81"/>
      <c r="G81" s="99">
        <v>46295</v>
      </c>
      <c r="H81" t="s">
        <v>205</v>
      </c>
      <c r="I81"/>
      <c r="J81" t="s">
        <v>52</v>
      </c>
      <c r="K81" t="s">
        <v>53</v>
      </c>
      <c r="L81" s="100">
        <v>16.54</v>
      </c>
      <c r="M81" t="s">
        <v>130</v>
      </c>
      <c r="N81" t="s">
        <v>279</v>
      </c>
      <c r="O81" s="98">
        <v>0</v>
      </c>
      <c r="P81" t="s">
        <v>207</v>
      </c>
      <c r="Q81" s="100">
        <v>1831.22</v>
      </c>
    </row>
    <row r="82" spans="1:17" x14ac:dyDescent="0.3">
      <c r="A82"/>
      <c r="B82"/>
      <c r="C82"/>
      <c r="D82"/>
      <c r="E82" s="98"/>
      <c r="F82"/>
      <c r="G82" s="99">
        <v>46295</v>
      </c>
      <c r="H82" t="s">
        <v>205</v>
      </c>
      <c r="I82"/>
      <c r="J82" t="s">
        <v>56</v>
      </c>
      <c r="K82" t="s">
        <v>57</v>
      </c>
      <c r="L82" s="100">
        <v>11.15</v>
      </c>
      <c r="M82" t="s">
        <v>130</v>
      </c>
      <c r="N82" t="s">
        <v>279</v>
      </c>
      <c r="O82" s="98">
        <v>0</v>
      </c>
      <c r="P82" t="s">
        <v>207</v>
      </c>
      <c r="Q82" s="100">
        <v>1831.22</v>
      </c>
    </row>
    <row r="83" spans="1:17" x14ac:dyDescent="0.3">
      <c r="A83"/>
      <c r="B83"/>
      <c r="C83"/>
      <c r="D83"/>
      <c r="E83" s="98"/>
      <c r="F83"/>
      <c r="G83" s="99">
        <v>46295</v>
      </c>
      <c r="H83" t="s">
        <v>208</v>
      </c>
      <c r="I83" t="s">
        <v>209</v>
      </c>
      <c r="J83" t="s">
        <v>26</v>
      </c>
      <c r="K83" t="s">
        <v>27</v>
      </c>
      <c r="L83" s="100">
        <v>199.5</v>
      </c>
      <c r="M83" t="s">
        <v>210</v>
      </c>
      <c r="N83" t="s">
        <v>279</v>
      </c>
      <c r="O83" s="98">
        <v>0</v>
      </c>
      <c r="P83" t="s">
        <v>207</v>
      </c>
      <c r="Q83" s="100">
        <v>1831.22</v>
      </c>
    </row>
    <row r="84" spans="1:17" x14ac:dyDescent="0.3">
      <c r="A84"/>
      <c r="B84"/>
      <c r="C84"/>
      <c r="D84"/>
      <c r="E84" s="98"/>
      <c r="F84"/>
      <c r="G84" s="99">
        <v>46295</v>
      </c>
      <c r="H84" t="s">
        <v>211</v>
      </c>
      <c r="I84" t="s">
        <v>215</v>
      </c>
      <c r="J84" t="s">
        <v>38</v>
      </c>
      <c r="K84" t="s">
        <v>39</v>
      </c>
      <c r="L84" s="100">
        <v>6.62</v>
      </c>
      <c r="M84" t="s">
        <v>206</v>
      </c>
      <c r="N84" t="s">
        <v>279</v>
      </c>
      <c r="O84" s="98">
        <v>0</v>
      </c>
      <c r="P84" t="s">
        <v>207</v>
      </c>
      <c r="Q84" s="100">
        <v>1831.22</v>
      </c>
    </row>
    <row r="85" spans="1:17" x14ac:dyDescent="0.3">
      <c r="A85"/>
      <c r="B85"/>
      <c r="C85"/>
      <c r="D85"/>
      <c r="E85" s="98"/>
      <c r="F85"/>
      <c r="G85" s="99">
        <v>46295</v>
      </c>
      <c r="H85" t="s">
        <v>218</v>
      </c>
      <c r="I85" t="s">
        <v>222</v>
      </c>
      <c r="J85" t="s">
        <v>18</v>
      </c>
      <c r="K85" t="s">
        <v>19</v>
      </c>
      <c r="L85" s="100">
        <v>98.52</v>
      </c>
      <c r="M85" t="s">
        <v>210</v>
      </c>
      <c r="N85" t="s">
        <v>279</v>
      </c>
      <c r="O85" s="98">
        <v>0</v>
      </c>
      <c r="P85" t="s">
        <v>207</v>
      </c>
      <c r="Q85" s="100">
        <v>1831.22</v>
      </c>
    </row>
    <row r="86" spans="1:17" x14ac:dyDescent="0.3">
      <c r="A86"/>
      <c r="B86"/>
      <c r="C86"/>
      <c r="D86"/>
      <c r="E86" s="98"/>
      <c r="F86"/>
      <c r="G86" s="99">
        <v>46295</v>
      </c>
      <c r="H86" t="s">
        <v>218</v>
      </c>
      <c r="I86" t="s">
        <v>222</v>
      </c>
      <c r="J86" t="s">
        <v>18</v>
      </c>
      <c r="K86" t="s">
        <v>19</v>
      </c>
      <c r="L86" s="100">
        <v>102.18</v>
      </c>
      <c r="M86" t="s">
        <v>130</v>
      </c>
      <c r="N86" t="s">
        <v>279</v>
      </c>
      <c r="O86" s="98">
        <v>0</v>
      </c>
      <c r="P86" t="s">
        <v>207</v>
      </c>
      <c r="Q86" s="100">
        <v>1831.22</v>
      </c>
    </row>
    <row r="87" spans="1:17" x14ac:dyDescent="0.3">
      <c r="A87"/>
      <c r="B87"/>
      <c r="C87"/>
      <c r="D87"/>
      <c r="E87" s="98"/>
      <c r="F87"/>
      <c r="G87" s="99">
        <v>46295</v>
      </c>
      <c r="H87" t="s">
        <v>205</v>
      </c>
      <c r="I87"/>
      <c r="J87" t="s">
        <v>36</v>
      </c>
      <c r="K87" t="s">
        <v>37</v>
      </c>
      <c r="L87" s="100">
        <v>52.79</v>
      </c>
      <c r="M87" t="s">
        <v>206</v>
      </c>
      <c r="N87" t="s">
        <v>279</v>
      </c>
      <c r="O87" s="98">
        <v>0</v>
      </c>
      <c r="P87" t="s">
        <v>207</v>
      </c>
      <c r="Q87" s="100">
        <v>5742.5</v>
      </c>
    </row>
    <row r="88" spans="1:17" x14ac:dyDescent="0.3">
      <c r="A88"/>
      <c r="B88"/>
      <c r="C88"/>
      <c r="D88"/>
      <c r="E88" s="98"/>
      <c r="F88"/>
      <c r="G88" s="99">
        <v>46295</v>
      </c>
      <c r="H88" t="s">
        <v>205</v>
      </c>
      <c r="I88"/>
      <c r="J88" t="s">
        <v>104</v>
      </c>
      <c r="K88" t="s">
        <v>105</v>
      </c>
      <c r="L88" s="100">
        <v>31.18</v>
      </c>
      <c r="M88" t="s">
        <v>206</v>
      </c>
      <c r="N88" t="s">
        <v>279</v>
      </c>
      <c r="O88" s="98">
        <v>0</v>
      </c>
      <c r="P88" t="s">
        <v>207</v>
      </c>
      <c r="Q88" s="100">
        <v>5742.5</v>
      </c>
    </row>
    <row r="89" spans="1:17" x14ac:dyDescent="0.3">
      <c r="A89"/>
      <c r="B89"/>
      <c r="C89"/>
      <c r="D89"/>
      <c r="E89" s="98"/>
      <c r="F89"/>
      <c r="G89" s="99">
        <v>46295</v>
      </c>
      <c r="H89" t="s">
        <v>205</v>
      </c>
      <c r="I89"/>
      <c r="J89" t="s">
        <v>100</v>
      </c>
      <c r="K89" t="s">
        <v>101</v>
      </c>
      <c r="L89" s="100">
        <v>12.5</v>
      </c>
      <c r="M89" t="s">
        <v>206</v>
      </c>
      <c r="N89" t="s">
        <v>279</v>
      </c>
      <c r="O89" s="98">
        <v>0</v>
      </c>
      <c r="P89" t="s">
        <v>207</v>
      </c>
      <c r="Q89" s="100">
        <v>5742.5</v>
      </c>
    </row>
    <row r="90" spans="1:17" x14ac:dyDescent="0.3">
      <c r="A90"/>
      <c r="B90"/>
      <c r="C90"/>
      <c r="D90"/>
      <c r="E90" s="98"/>
      <c r="F90"/>
      <c r="G90" s="99">
        <v>46295</v>
      </c>
      <c r="H90" t="s">
        <v>205</v>
      </c>
      <c r="I90"/>
      <c r="J90" t="s">
        <v>90</v>
      </c>
      <c r="K90" t="s">
        <v>91</v>
      </c>
      <c r="L90" s="100">
        <v>60.67</v>
      </c>
      <c r="M90" t="s">
        <v>206</v>
      </c>
      <c r="N90" t="s">
        <v>279</v>
      </c>
      <c r="O90" s="98">
        <v>0</v>
      </c>
      <c r="P90" t="s">
        <v>207</v>
      </c>
      <c r="Q90" s="100">
        <v>5742.5</v>
      </c>
    </row>
    <row r="91" spans="1:17" x14ac:dyDescent="0.3">
      <c r="A91"/>
      <c r="B91"/>
      <c r="C91"/>
      <c r="D91"/>
      <c r="E91" s="98"/>
      <c r="F91"/>
      <c r="G91" s="99">
        <v>46295</v>
      </c>
      <c r="H91" t="s">
        <v>205</v>
      </c>
      <c r="I91"/>
      <c r="J91" t="s">
        <v>54</v>
      </c>
      <c r="K91" t="s">
        <v>55</v>
      </c>
      <c r="L91" s="100">
        <v>11.15</v>
      </c>
      <c r="M91" t="s">
        <v>206</v>
      </c>
      <c r="N91" t="s">
        <v>279</v>
      </c>
      <c r="O91" s="98">
        <v>0</v>
      </c>
      <c r="P91" t="s">
        <v>207</v>
      </c>
      <c r="Q91" s="100">
        <v>5742.5</v>
      </c>
    </row>
    <row r="92" spans="1:17" x14ac:dyDescent="0.3">
      <c r="A92"/>
      <c r="B92"/>
      <c r="C92"/>
      <c r="D92"/>
      <c r="E92" s="98"/>
      <c r="F92"/>
      <c r="G92" s="99">
        <v>46295</v>
      </c>
      <c r="H92" t="s">
        <v>205</v>
      </c>
      <c r="I92"/>
      <c r="J92" t="s">
        <v>46</v>
      </c>
      <c r="K92" t="s">
        <v>47</v>
      </c>
      <c r="L92" s="100">
        <v>12.5</v>
      </c>
      <c r="M92" t="s">
        <v>206</v>
      </c>
      <c r="N92" t="s">
        <v>279</v>
      </c>
      <c r="O92" s="98">
        <v>0</v>
      </c>
      <c r="P92" t="s">
        <v>207</v>
      </c>
      <c r="Q92" s="100">
        <v>5742.5</v>
      </c>
    </row>
    <row r="93" spans="1:17" x14ac:dyDescent="0.3">
      <c r="A93"/>
      <c r="B93"/>
      <c r="C93"/>
      <c r="D93"/>
      <c r="E93" s="98"/>
      <c r="F93"/>
      <c r="G93" s="99">
        <v>46295</v>
      </c>
      <c r="H93" t="s">
        <v>205</v>
      </c>
      <c r="I93"/>
      <c r="J93" t="s">
        <v>108</v>
      </c>
      <c r="K93" t="s">
        <v>109</v>
      </c>
      <c r="L93" s="100">
        <v>15.16</v>
      </c>
      <c r="M93" t="s">
        <v>206</v>
      </c>
      <c r="N93" t="s">
        <v>279</v>
      </c>
      <c r="O93" s="98">
        <v>0</v>
      </c>
      <c r="P93" t="s">
        <v>207</v>
      </c>
      <c r="Q93" s="100">
        <v>5742.5</v>
      </c>
    </row>
    <row r="94" spans="1:17" x14ac:dyDescent="0.3">
      <c r="A94"/>
      <c r="B94"/>
      <c r="C94"/>
      <c r="D94"/>
      <c r="E94" s="98"/>
      <c r="F94"/>
      <c r="G94" s="99">
        <v>46295</v>
      </c>
      <c r="H94" t="s">
        <v>205</v>
      </c>
      <c r="I94"/>
      <c r="J94" t="s">
        <v>23</v>
      </c>
      <c r="K94" t="s">
        <v>24</v>
      </c>
      <c r="L94" s="100">
        <v>7.47</v>
      </c>
      <c r="M94" t="s">
        <v>130</v>
      </c>
      <c r="N94" t="s">
        <v>279</v>
      </c>
      <c r="O94" s="98">
        <v>0</v>
      </c>
      <c r="P94" t="s">
        <v>207</v>
      </c>
      <c r="Q94" s="100">
        <v>5742.5</v>
      </c>
    </row>
    <row r="95" spans="1:17" x14ac:dyDescent="0.3">
      <c r="A95"/>
      <c r="B95"/>
      <c r="C95"/>
      <c r="D95"/>
      <c r="E95" s="98"/>
      <c r="F95"/>
      <c r="G95" s="99">
        <v>46295</v>
      </c>
      <c r="H95" t="s">
        <v>205</v>
      </c>
      <c r="I95"/>
      <c r="J95" t="s">
        <v>106</v>
      </c>
      <c r="K95" t="s">
        <v>107</v>
      </c>
      <c r="L95" s="100">
        <v>18.55</v>
      </c>
      <c r="M95" t="s">
        <v>130</v>
      </c>
      <c r="N95" t="s">
        <v>279</v>
      </c>
      <c r="O95" s="98">
        <v>0</v>
      </c>
      <c r="P95" t="s">
        <v>207</v>
      </c>
      <c r="Q95" s="100">
        <v>5742.5</v>
      </c>
    </row>
    <row r="96" spans="1:17" x14ac:dyDescent="0.3">
      <c r="A96"/>
      <c r="B96"/>
      <c r="C96"/>
      <c r="D96"/>
      <c r="E96" s="98"/>
      <c r="F96"/>
      <c r="G96" s="99">
        <v>46295</v>
      </c>
      <c r="H96" t="s">
        <v>205</v>
      </c>
      <c r="I96"/>
      <c r="J96" t="s">
        <v>56</v>
      </c>
      <c r="K96" t="s">
        <v>57</v>
      </c>
      <c r="L96" s="100">
        <v>11.15</v>
      </c>
      <c r="M96" t="s">
        <v>130</v>
      </c>
      <c r="N96" t="s">
        <v>279</v>
      </c>
      <c r="O96" s="98">
        <v>0</v>
      </c>
      <c r="P96" t="s">
        <v>207</v>
      </c>
      <c r="Q96" s="100">
        <v>5742.5</v>
      </c>
    </row>
    <row r="97" spans="1:17" x14ac:dyDescent="0.3">
      <c r="A97"/>
      <c r="B97"/>
      <c r="C97"/>
      <c r="D97"/>
      <c r="E97" s="98"/>
      <c r="F97"/>
      <c r="G97" s="99">
        <v>46295</v>
      </c>
      <c r="H97" t="s">
        <v>205</v>
      </c>
      <c r="I97"/>
      <c r="J97" t="s">
        <v>52</v>
      </c>
      <c r="K97" t="s">
        <v>53</v>
      </c>
      <c r="L97" s="100">
        <v>16.54</v>
      </c>
      <c r="M97" t="s">
        <v>130</v>
      </c>
      <c r="N97" t="s">
        <v>279</v>
      </c>
      <c r="O97" s="98">
        <v>0</v>
      </c>
      <c r="P97" t="s">
        <v>207</v>
      </c>
      <c r="Q97" s="100">
        <v>5742.5</v>
      </c>
    </row>
    <row r="98" spans="1:17" x14ac:dyDescent="0.3">
      <c r="A98"/>
      <c r="B98"/>
      <c r="C98"/>
      <c r="D98"/>
      <c r="E98" s="98"/>
      <c r="F98"/>
      <c r="G98" s="99">
        <v>46295</v>
      </c>
      <c r="H98" t="s">
        <v>208</v>
      </c>
      <c r="I98" t="s">
        <v>209</v>
      </c>
      <c r="J98" t="s">
        <v>26</v>
      </c>
      <c r="K98" t="s">
        <v>27</v>
      </c>
      <c r="L98" s="100">
        <v>145</v>
      </c>
      <c r="M98" t="s">
        <v>210</v>
      </c>
      <c r="N98" t="s">
        <v>279</v>
      </c>
      <c r="O98" s="98">
        <v>0</v>
      </c>
      <c r="P98" t="s">
        <v>207</v>
      </c>
      <c r="Q98" s="100">
        <v>5742.5</v>
      </c>
    </row>
    <row r="99" spans="1:17" x14ac:dyDescent="0.3">
      <c r="A99"/>
      <c r="B99"/>
      <c r="C99"/>
      <c r="D99"/>
      <c r="E99" s="98"/>
      <c r="F99"/>
      <c r="G99" s="99">
        <v>46295</v>
      </c>
      <c r="H99" t="s">
        <v>211</v>
      </c>
      <c r="I99" t="s">
        <v>212</v>
      </c>
      <c r="J99" t="s">
        <v>38</v>
      </c>
      <c r="K99" t="s">
        <v>39</v>
      </c>
      <c r="L99" s="100">
        <v>27.8</v>
      </c>
      <c r="M99" t="s">
        <v>206</v>
      </c>
      <c r="N99" t="s">
        <v>279</v>
      </c>
      <c r="O99" s="98">
        <v>0</v>
      </c>
      <c r="P99" t="s">
        <v>207</v>
      </c>
      <c r="Q99" s="100">
        <v>5742.5</v>
      </c>
    </row>
    <row r="100" spans="1:17" x14ac:dyDescent="0.3">
      <c r="A100"/>
      <c r="B100"/>
      <c r="C100"/>
      <c r="D100"/>
      <c r="E100" s="98"/>
      <c r="F100"/>
      <c r="G100" s="99">
        <v>46295</v>
      </c>
      <c r="H100" t="s">
        <v>227</v>
      </c>
      <c r="I100" t="s">
        <v>228</v>
      </c>
      <c r="J100" t="s">
        <v>50</v>
      </c>
      <c r="K100" t="s">
        <v>51</v>
      </c>
      <c r="L100" s="100">
        <v>750</v>
      </c>
      <c r="M100" t="s">
        <v>210</v>
      </c>
      <c r="N100" t="s">
        <v>279</v>
      </c>
      <c r="O100" s="98">
        <v>0</v>
      </c>
      <c r="P100" t="s">
        <v>207</v>
      </c>
      <c r="Q100" s="100">
        <v>5742.5</v>
      </c>
    </row>
    <row r="101" spans="1:17" x14ac:dyDescent="0.3">
      <c r="A101"/>
      <c r="B101"/>
      <c r="C101"/>
      <c r="D101"/>
      <c r="E101" s="98"/>
      <c r="F101"/>
      <c r="G101" s="99">
        <v>46295</v>
      </c>
      <c r="H101" t="s">
        <v>220</v>
      </c>
      <c r="I101" t="s">
        <v>221</v>
      </c>
      <c r="J101" t="s">
        <v>48</v>
      </c>
      <c r="K101" t="s">
        <v>49</v>
      </c>
      <c r="L101" s="100">
        <v>83.34</v>
      </c>
      <c r="M101" t="s">
        <v>210</v>
      </c>
      <c r="N101" t="s">
        <v>279</v>
      </c>
      <c r="O101" s="98">
        <v>0</v>
      </c>
      <c r="P101" t="s">
        <v>207</v>
      </c>
      <c r="Q101" s="100">
        <v>5742.5</v>
      </c>
    </row>
    <row r="102" spans="1:17" x14ac:dyDescent="0.3">
      <c r="A102"/>
      <c r="B102"/>
      <c r="C102"/>
      <c r="D102"/>
      <c r="E102" s="98"/>
      <c r="F102"/>
      <c r="G102" s="99">
        <v>46295</v>
      </c>
      <c r="H102" t="s">
        <v>213</v>
      </c>
      <c r="I102" t="s">
        <v>229</v>
      </c>
      <c r="J102" t="s">
        <v>14</v>
      </c>
      <c r="K102" t="s">
        <v>15</v>
      </c>
      <c r="L102" s="100">
        <v>574.25</v>
      </c>
      <c r="M102" t="s">
        <v>210</v>
      </c>
      <c r="N102" t="s">
        <v>279</v>
      </c>
      <c r="O102" s="98">
        <v>0</v>
      </c>
      <c r="P102" t="s">
        <v>207</v>
      </c>
      <c r="Q102" s="100">
        <v>5742.5</v>
      </c>
    </row>
    <row r="103" spans="1:17" x14ac:dyDescent="0.3">
      <c r="A103"/>
      <c r="B103"/>
      <c r="C103"/>
      <c r="D103"/>
      <c r="E103" s="98"/>
      <c r="F103"/>
      <c r="G103" s="99">
        <v>46295</v>
      </c>
      <c r="H103" t="s">
        <v>213</v>
      </c>
      <c r="I103" t="s">
        <v>229</v>
      </c>
      <c r="J103" t="s">
        <v>14</v>
      </c>
      <c r="K103" t="s">
        <v>15</v>
      </c>
      <c r="L103" s="100">
        <v>574.25</v>
      </c>
      <c r="M103" t="s">
        <v>130</v>
      </c>
      <c r="N103" t="s">
        <v>279</v>
      </c>
      <c r="O103" s="98">
        <v>0</v>
      </c>
      <c r="P103" t="s">
        <v>207</v>
      </c>
      <c r="Q103" s="100">
        <v>5742.5</v>
      </c>
    </row>
    <row r="104" spans="1:17" x14ac:dyDescent="0.3">
      <c r="A104"/>
      <c r="B104"/>
      <c r="C104"/>
      <c r="D104"/>
      <c r="E104" s="98"/>
      <c r="F104"/>
      <c r="G104" s="99">
        <v>46295</v>
      </c>
      <c r="H104" t="s">
        <v>205</v>
      </c>
      <c r="I104"/>
      <c r="J104" t="s">
        <v>54</v>
      </c>
      <c r="K104" t="s">
        <v>55</v>
      </c>
      <c r="L104" s="100">
        <v>11.15</v>
      </c>
      <c r="M104" t="s">
        <v>206</v>
      </c>
      <c r="N104" t="s">
        <v>279</v>
      </c>
      <c r="O104" s="98">
        <v>0</v>
      </c>
      <c r="P104" t="s">
        <v>207</v>
      </c>
      <c r="Q104" s="100">
        <v>2857.27</v>
      </c>
    </row>
    <row r="105" spans="1:17" x14ac:dyDescent="0.3">
      <c r="A105"/>
      <c r="B105"/>
      <c r="C105"/>
      <c r="D105"/>
      <c r="E105" s="98"/>
      <c r="F105"/>
      <c r="G105" s="99">
        <v>46295</v>
      </c>
      <c r="H105" t="s">
        <v>205</v>
      </c>
      <c r="I105"/>
      <c r="J105" t="s">
        <v>104</v>
      </c>
      <c r="K105" t="s">
        <v>105</v>
      </c>
      <c r="L105" s="100">
        <v>15.51</v>
      </c>
      <c r="M105" t="s">
        <v>206</v>
      </c>
      <c r="N105" t="s">
        <v>279</v>
      </c>
      <c r="O105" s="98">
        <v>0</v>
      </c>
      <c r="P105" t="s">
        <v>207</v>
      </c>
      <c r="Q105" s="100">
        <v>2857.27</v>
      </c>
    </row>
    <row r="106" spans="1:17" x14ac:dyDescent="0.3">
      <c r="A106"/>
      <c r="B106"/>
      <c r="C106"/>
      <c r="D106"/>
      <c r="E106" s="98"/>
      <c r="F106"/>
      <c r="G106" s="99">
        <v>46295</v>
      </c>
      <c r="H106" t="s">
        <v>205</v>
      </c>
      <c r="I106"/>
      <c r="J106" t="s">
        <v>108</v>
      </c>
      <c r="K106" t="s">
        <v>109</v>
      </c>
      <c r="L106" s="100">
        <v>7.54</v>
      </c>
      <c r="M106" t="s">
        <v>206</v>
      </c>
      <c r="N106" t="s">
        <v>279</v>
      </c>
      <c r="O106" s="98">
        <v>0</v>
      </c>
      <c r="P106" t="s">
        <v>207</v>
      </c>
      <c r="Q106" s="100">
        <v>2857.27</v>
      </c>
    </row>
    <row r="107" spans="1:17" x14ac:dyDescent="0.3">
      <c r="A107"/>
      <c r="B107"/>
      <c r="C107"/>
      <c r="D107"/>
      <c r="E107" s="98"/>
      <c r="F107"/>
      <c r="G107" s="99">
        <v>46295</v>
      </c>
      <c r="H107" t="s">
        <v>205</v>
      </c>
      <c r="I107"/>
      <c r="J107" t="s">
        <v>52</v>
      </c>
      <c r="K107" t="s">
        <v>53</v>
      </c>
      <c r="L107" s="100">
        <v>16.54</v>
      </c>
      <c r="M107" t="s">
        <v>130</v>
      </c>
      <c r="N107" t="s">
        <v>279</v>
      </c>
      <c r="O107" s="98">
        <v>0</v>
      </c>
      <c r="P107" t="s">
        <v>207</v>
      </c>
      <c r="Q107" s="100">
        <v>2857.27</v>
      </c>
    </row>
    <row r="108" spans="1:17" x14ac:dyDescent="0.3">
      <c r="A108"/>
      <c r="B108"/>
      <c r="C108"/>
      <c r="D108"/>
      <c r="E108" s="98"/>
      <c r="F108"/>
      <c r="G108" s="99">
        <v>46295</v>
      </c>
      <c r="H108" t="s">
        <v>205</v>
      </c>
      <c r="I108"/>
      <c r="J108" t="s">
        <v>56</v>
      </c>
      <c r="K108" t="s">
        <v>57</v>
      </c>
      <c r="L108" s="100">
        <v>11.15</v>
      </c>
      <c r="M108" t="s">
        <v>130</v>
      </c>
      <c r="N108" t="s">
        <v>279</v>
      </c>
      <c r="O108" s="98">
        <v>0</v>
      </c>
      <c r="P108" t="s">
        <v>207</v>
      </c>
      <c r="Q108" s="100">
        <v>2857.27</v>
      </c>
    </row>
    <row r="109" spans="1:17" x14ac:dyDescent="0.3">
      <c r="A109"/>
      <c r="B109"/>
      <c r="C109"/>
      <c r="D109"/>
      <c r="E109" s="98"/>
      <c r="F109"/>
      <c r="G109" s="99">
        <v>46295</v>
      </c>
      <c r="H109" t="s">
        <v>205</v>
      </c>
      <c r="I109"/>
      <c r="J109" t="s">
        <v>106</v>
      </c>
      <c r="K109" t="s">
        <v>107</v>
      </c>
      <c r="L109" s="100">
        <v>9.23</v>
      </c>
      <c r="M109" t="s">
        <v>130</v>
      </c>
      <c r="N109" t="s">
        <v>279</v>
      </c>
      <c r="O109" s="98">
        <v>0</v>
      </c>
      <c r="P109" t="s">
        <v>207</v>
      </c>
      <c r="Q109" s="100">
        <v>2857.27</v>
      </c>
    </row>
    <row r="110" spans="1:17" x14ac:dyDescent="0.3">
      <c r="A110"/>
      <c r="B110"/>
      <c r="C110"/>
      <c r="D110"/>
      <c r="E110" s="98"/>
      <c r="F110"/>
      <c r="G110" s="99">
        <v>46295</v>
      </c>
      <c r="H110" t="s">
        <v>205</v>
      </c>
      <c r="I110"/>
      <c r="J110" t="s">
        <v>23</v>
      </c>
      <c r="K110" t="s">
        <v>24</v>
      </c>
      <c r="L110" s="100">
        <v>3.71</v>
      </c>
      <c r="M110" t="s">
        <v>130</v>
      </c>
      <c r="N110" t="s">
        <v>279</v>
      </c>
      <c r="O110" s="98">
        <v>0</v>
      </c>
      <c r="P110" t="s">
        <v>207</v>
      </c>
      <c r="Q110" s="100">
        <v>2857.27</v>
      </c>
    </row>
    <row r="111" spans="1:17" x14ac:dyDescent="0.3">
      <c r="A111"/>
      <c r="B111"/>
      <c r="C111"/>
      <c r="D111"/>
      <c r="E111" s="98"/>
      <c r="F111"/>
      <c r="G111" s="99">
        <v>46295</v>
      </c>
      <c r="H111" t="s">
        <v>208</v>
      </c>
      <c r="I111" t="s">
        <v>209</v>
      </c>
      <c r="J111" t="s">
        <v>26</v>
      </c>
      <c r="K111" t="s">
        <v>27</v>
      </c>
      <c r="L111" s="100">
        <v>72.5</v>
      </c>
      <c r="M111" t="s">
        <v>210</v>
      </c>
      <c r="N111" t="s">
        <v>279</v>
      </c>
      <c r="O111" s="98">
        <v>0</v>
      </c>
      <c r="P111" t="s">
        <v>207</v>
      </c>
      <c r="Q111" s="100">
        <v>2857.27</v>
      </c>
    </row>
    <row r="112" spans="1:17" x14ac:dyDescent="0.3">
      <c r="A112"/>
      <c r="B112"/>
      <c r="C112"/>
      <c r="D112"/>
      <c r="E112" s="98"/>
      <c r="F112"/>
      <c r="G112" s="99">
        <v>46295</v>
      </c>
      <c r="H112" t="s">
        <v>211</v>
      </c>
      <c r="I112" t="s">
        <v>212</v>
      </c>
      <c r="J112" t="s">
        <v>38</v>
      </c>
      <c r="K112" t="s">
        <v>39</v>
      </c>
      <c r="L112" s="100">
        <v>14.29</v>
      </c>
      <c r="M112" t="s">
        <v>206</v>
      </c>
      <c r="N112" t="s">
        <v>279</v>
      </c>
      <c r="O112" s="98">
        <v>0</v>
      </c>
      <c r="P112" t="s">
        <v>207</v>
      </c>
      <c r="Q112" s="100">
        <v>2857.27</v>
      </c>
    </row>
    <row r="113" spans="1:17" x14ac:dyDescent="0.3">
      <c r="A113"/>
      <c r="B113"/>
      <c r="C113"/>
      <c r="D113"/>
      <c r="E113" s="98"/>
      <c r="F113"/>
      <c r="G113" s="99">
        <v>46295</v>
      </c>
      <c r="H113" t="s">
        <v>213</v>
      </c>
      <c r="I113" t="s">
        <v>229</v>
      </c>
      <c r="J113" t="s">
        <v>14</v>
      </c>
      <c r="K113" t="s">
        <v>15</v>
      </c>
      <c r="L113" s="100">
        <v>285.73</v>
      </c>
      <c r="M113" t="s">
        <v>210</v>
      </c>
      <c r="N113" t="s">
        <v>279</v>
      </c>
      <c r="O113" s="98">
        <v>0</v>
      </c>
      <c r="P113" t="s">
        <v>207</v>
      </c>
      <c r="Q113" s="100">
        <v>2857.27</v>
      </c>
    </row>
    <row r="114" spans="1:17" x14ac:dyDescent="0.3">
      <c r="A114"/>
      <c r="B114"/>
      <c r="C114"/>
      <c r="D114"/>
      <c r="E114" s="98"/>
      <c r="F114"/>
      <c r="G114" s="99">
        <v>46295</v>
      </c>
      <c r="H114" t="s">
        <v>213</v>
      </c>
      <c r="I114" t="s">
        <v>229</v>
      </c>
      <c r="J114" t="s">
        <v>14</v>
      </c>
      <c r="K114" t="s">
        <v>15</v>
      </c>
      <c r="L114" s="100">
        <v>285.73</v>
      </c>
      <c r="M114" t="s">
        <v>130</v>
      </c>
      <c r="N114" t="s">
        <v>279</v>
      </c>
      <c r="O114" s="98">
        <v>0</v>
      </c>
      <c r="P114" t="s">
        <v>207</v>
      </c>
      <c r="Q114" s="100">
        <v>2857.27</v>
      </c>
    </row>
    <row r="115" spans="1:17" x14ac:dyDescent="0.3">
      <c r="A115"/>
      <c r="B115"/>
      <c r="C115"/>
      <c r="D115"/>
      <c r="E115" s="98"/>
      <c r="F115"/>
      <c r="G115" s="99">
        <v>46295</v>
      </c>
      <c r="H115" t="s">
        <v>205</v>
      </c>
      <c r="I115"/>
      <c r="J115" t="s">
        <v>88</v>
      </c>
      <c r="K115" t="s">
        <v>89</v>
      </c>
      <c r="L115" s="100">
        <v>39.770000000000003</v>
      </c>
      <c r="M115" t="s">
        <v>206</v>
      </c>
      <c r="N115" t="s">
        <v>279</v>
      </c>
      <c r="O115" s="98">
        <v>0</v>
      </c>
      <c r="P115" t="s">
        <v>207</v>
      </c>
      <c r="Q115" s="100">
        <v>2986.08</v>
      </c>
    </row>
    <row r="116" spans="1:17" x14ac:dyDescent="0.3">
      <c r="A116"/>
      <c r="B116"/>
      <c r="C116"/>
      <c r="D116"/>
      <c r="E116" s="98"/>
      <c r="F116"/>
      <c r="G116" s="99">
        <v>46295</v>
      </c>
      <c r="H116" t="s">
        <v>205</v>
      </c>
      <c r="I116"/>
      <c r="J116" t="s">
        <v>100</v>
      </c>
      <c r="K116" t="s">
        <v>101</v>
      </c>
      <c r="L116" s="100">
        <v>10</v>
      </c>
      <c r="M116" t="s">
        <v>206</v>
      </c>
      <c r="N116" t="s">
        <v>279</v>
      </c>
      <c r="O116" s="98">
        <v>0</v>
      </c>
      <c r="P116" t="s">
        <v>207</v>
      </c>
      <c r="Q116" s="100">
        <v>2986.08</v>
      </c>
    </row>
    <row r="117" spans="1:17" x14ac:dyDescent="0.3">
      <c r="A117"/>
      <c r="B117"/>
      <c r="C117"/>
      <c r="D117"/>
      <c r="E117" s="98"/>
      <c r="F117"/>
      <c r="G117" s="99">
        <v>46295</v>
      </c>
      <c r="H117" t="s">
        <v>205</v>
      </c>
      <c r="I117"/>
      <c r="J117" t="s">
        <v>104</v>
      </c>
      <c r="K117" t="s">
        <v>105</v>
      </c>
      <c r="L117" s="100">
        <v>16.21</v>
      </c>
      <c r="M117" t="s">
        <v>206</v>
      </c>
      <c r="N117" t="s">
        <v>279</v>
      </c>
      <c r="O117" s="98">
        <v>0</v>
      </c>
      <c r="P117" t="s">
        <v>207</v>
      </c>
      <c r="Q117" s="100">
        <v>2986.08</v>
      </c>
    </row>
    <row r="118" spans="1:17" x14ac:dyDescent="0.3">
      <c r="A118"/>
      <c r="B118"/>
      <c r="C118"/>
      <c r="D118"/>
      <c r="E118" s="98"/>
      <c r="F118"/>
      <c r="G118" s="99">
        <v>46295</v>
      </c>
      <c r="H118" t="s">
        <v>205</v>
      </c>
      <c r="I118"/>
      <c r="J118" t="s">
        <v>108</v>
      </c>
      <c r="K118" t="s">
        <v>109</v>
      </c>
      <c r="L118" s="100">
        <v>7.88</v>
      </c>
      <c r="M118" t="s">
        <v>206</v>
      </c>
      <c r="N118" t="s">
        <v>279</v>
      </c>
      <c r="O118" s="98">
        <v>0</v>
      </c>
      <c r="P118" t="s">
        <v>207</v>
      </c>
      <c r="Q118" s="100">
        <v>2986.08</v>
      </c>
    </row>
    <row r="119" spans="1:17" x14ac:dyDescent="0.3">
      <c r="A119"/>
      <c r="B119"/>
      <c r="C119"/>
      <c r="D119"/>
      <c r="E119" s="98"/>
      <c r="F119"/>
      <c r="G119" s="99">
        <v>46295</v>
      </c>
      <c r="H119" t="s">
        <v>205</v>
      </c>
      <c r="I119"/>
      <c r="J119" t="s">
        <v>54</v>
      </c>
      <c r="K119" t="s">
        <v>55</v>
      </c>
      <c r="L119" s="100">
        <v>11.15</v>
      </c>
      <c r="M119" t="s">
        <v>206</v>
      </c>
      <c r="N119" t="s">
        <v>279</v>
      </c>
      <c r="O119" s="98">
        <v>0</v>
      </c>
      <c r="P119" t="s">
        <v>207</v>
      </c>
      <c r="Q119" s="100">
        <v>2986.08</v>
      </c>
    </row>
    <row r="120" spans="1:17" x14ac:dyDescent="0.3">
      <c r="A120"/>
      <c r="B120"/>
      <c r="C120"/>
      <c r="D120"/>
      <c r="E120" s="98"/>
      <c r="F120"/>
      <c r="G120" s="99">
        <v>46295</v>
      </c>
      <c r="H120" t="s">
        <v>205</v>
      </c>
      <c r="I120"/>
      <c r="J120" t="s">
        <v>106</v>
      </c>
      <c r="K120" t="s">
        <v>107</v>
      </c>
      <c r="L120" s="100">
        <v>9.65</v>
      </c>
      <c r="M120" t="s">
        <v>130</v>
      </c>
      <c r="N120" t="s">
        <v>279</v>
      </c>
      <c r="O120" s="98">
        <v>0</v>
      </c>
      <c r="P120" t="s">
        <v>207</v>
      </c>
      <c r="Q120" s="100">
        <v>2986.08</v>
      </c>
    </row>
    <row r="121" spans="1:17" x14ac:dyDescent="0.3">
      <c r="A121"/>
      <c r="B121"/>
      <c r="C121"/>
      <c r="D121"/>
      <c r="E121" s="98"/>
      <c r="F121"/>
      <c r="G121" s="99">
        <v>46295</v>
      </c>
      <c r="H121" t="s">
        <v>205</v>
      </c>
      <c r="I121"/>
      <c r="J121" t="s">
        <v>56</v>
      </c>
      <c r="K121" t="s">
        <v>57</v>
      </c>
      <c r="L121" s="100">
        <v>11.15</v>
      </c>
      <c r="M121" t="s">
        <v>130</v>
      </c>
      <c r="N121" t="s">
        <v>279</v>
      </c>
      <c r="O121" s="98">
        <v>0</v>
      </c>
      <c r="P121" t="s">
        <v>207</v>
      </c>
      <c r="Q121" s="100">
        <v>2986.08</v>
      </c>
    </row>
    <row r="122" spans="1:17" x14ac:dyDescent="0.3">
      <c r="A122"/>
      <c r="B122"/>
      <c r="C122"/>
      <c r="D122"/>
      <c r="E122" s="98"/>
      <c r="F122"/>
      <c r="G122" s="99">
        <v>46295</v>
      </c>
      <c r="H122" t="s">
        <v>205</v>
      </c>
      <c r="I122"/>
      <c r="J122" t="s">
        <v>52</v>
      </c>
      <c r="K122" t="s">
        <v>53</v>
      </c>
      <c r="L122" s="100">
        <v>16.54</v>
      </c>
      <c r="M122" t="s">
        <v>130</v>
      </c>
      <c r="N122" t="s">
        <v>279</v>
      </c>
      <c r="O122" s="98">
        <v>0</v>
      </c>
      <c r="P122" t="s">
        <v>207</v>
      </c>
      <c r="Q122" s="100">
        <v>2986.08</v>
      </c>
    </row>
    <row r="123" spans="1:17" x14ac:dyDescent="0.3">
      <c r="A123"/>
      <c r="B123"/>
      <c r="C123"/>
      <c r="D123"/>
      <c r="E123" s="98"/>
      <c r="F123"/>
      <c r="G123" s="99">
        <v>46295</v>
      </c>
      <c r="H123" t="s">
        <v>208</v>
      </c>
      <c r="I123" t="s">
        <v>225</v>
      </c>
      <c r="J123" t="s">
        <v>70</v>
      </c>
      <c r="K123" t="s">
        <v>71</v>
      </c>
      <c r="L123" s="100">
        <v>140.5</v>
      </c>
      <c r="M123" t="s">
        <v>210</v>
      </c>
      <c r="N123" t="s">
        <v>279</v>
      </c>
      <c r="O123" s="98">
        <v>0</v>
      </c>
      <c r="P123" t="s">
        <v>207</v>
      </c>
      <c r="Q123" s="100">
        <v>2986.08</v>
      </c>
    </row>
    <row r="124" spans="1:17" x14ac:dyDescent="0.3">
      <c r="A124"/>
      <c r="B124"/>
      <c r="C124"/>
      <c r="D124"/>
      <c r="E124" s="98"/>
      <c r="F124"/>
      <c r="G124" s="99">
        <v>46295</v>
      </c>
      <c r="H124" t="s">
        <v>211</v>
      </c>
      <c r="I124" t="s">
        <v>215</v>
      </c>
      <c r="J124" t="s">
        <v>38</v>
      </c>
      <c r="K124" t="s">
        <v>39</v>
      </c>
      <c r="L124" s="100">
        <v>11.65</v>
      </c>
      <c r="M124" t="s">
        <v>206</v>
      </c>
      <c r="N124" t="s">
        <v>279</v>
      </c>
      <c r="O124" s="98">
        <v>0</v>
      </c>
      <c r="P124" t="s">
        <v>207</v>
      </c>
      <c r="Q124" s="100">
        <v>2986.08</v>
      </c>
    </row>
    <row r="125" spans="1:17" x14ac:dyDescent="0.3">
      <c r="A125"/>
      <c r="B125"/>
      <c r="C125"/>
      <c r="D125"/>
      <c r="E125" s="98"/>
      <c r="F125"/>
      <c r="G125" s="99">
        <v>46295</v>
      </c>
      <c r="H125" t="s">
        <v>216</v>
      </c>
      <c r="I125" t="s">
        <v>217</v>
      </c>
      <c r="J125" t="s">
        <v>40</v>
      </c>
      <c r="K125" t="s">
        <v>41</v>
      </c>
      <c r="L125" s="100">
        <v>149.30000000000001</v>
      </c>
      <c r="M125" t="s">
        <v>210</v>
      </c>
      <c r="N125" t="s">
        <v>279</v>
      </c>
      <c r="O125" s="98">
        <v>0</v>
      </c>
      <c r="P125" t="s">
        <v>207</v>
      </c>
      <c r="Q125" s="100">
        <v>2986.08</v>
      </c>
    </row>
    <row r="126" spans="1:17" x14ac:dyDescent="0.3">
      <c r="A126"/>
      <c r="B126"/>
      <c r="C126"/>
      <c r="D126"/>
      <c r="E126" s="98"/>
      <c r="F126"/>
      <c r="G126" s="99">
        <v>46295</v>
      </c>
      <c r="H126" t="s">
        <v>218</v>
      </c>
      <c r="I126" t="s">
        <v>222</v>
      </c>
      <c r="J126" t="s">
        <v>18</v>
      </c>
      <c r="K126" t="s">
        <v>19</v>
      </c>
      <c r="L126" s="100">
        <v>160.65</v>
      </c>
      <c r="M126" t="s">
        <v>210</v>
      </c>
      <c r="N126" t="s">
        <v>279</v>
      </c>
      <c r="O126" s="98">
        <v>0</v>
      </c>
      <c r="P126" t="s">
        <v>207</v>
      </c>
      <c r="Q126" s="100">
        <v>2986.08</v>
      </c>
    </row>
    <row r="127" spans="1:17" x14ac:dyDescent="0.3">
      <c r="A127"/>
      <c r="B127"/>
      <c r="C127"/>
      <c r="D127"/>
      <c r="E127" s="98"/>
      <c r="F127"/>
      <c r="G127" s="99">
        <v>46295</v>
      </c>
      <c r="H127" t="s">
        <v>218</v>
      </c>
      <c r="I127" t="s">
        <v>222</v>
      </c>
      <c r="J127" t="s">
        <v>18</v>
      </c>
      <c r="K127" t="s">
        <v>19</v>
      </c>
      <c r="L127" s="100">
        <v>166.62</v>
      </c>
      <c r="M127" t="s">
        <v>130</v>
      </c>
      <c r="N127" t="s">
        <v>279</v>
      </c>
      <c r="O127" s="98">
        <v>0</v>
      </c>
      <c r="P127" t="s">
        <v>207</v>
      </c>
      <c r="Q127" s="100">
        <v>2986.08</v>
      </c>
    </row>
    <row r="128" spans="1:17" x14ac:dyDescent="0.3">
      <c r="A128"/>
      <c r="B128"/>
      <c r="C128"/>
      <c r="D128"/>
      <c r="E128" s="98"/>
      <c r="F128"/>
      <c r="G128" s="99">
        <v>46295</v>
      </c>
      <c r="H128" t="s">
        <v>205</v>
      </c>
      <c r="I128"/>
      <c r="J128" t="s">
        <v>54</v>
      </c>
      <c r="K128" t="s">
        <v>55</v>
      </c>
      <c r="L128" s="100">
        <v>11.15</v>
      </c>
      <c r="M128" t="s">
        <v>206</v>
      </c>
      <c r="N128" t="s">
        <v>279</v>
      </c>
      <c r="O128" s="98">
        <v>0</v>
      </c>
      <c r="P128" t="s">
        <v>207</v>
      </c>
      <c r="Q128" s="100">
        <v>4386.91</v>
      </c>
    </row>
    <row r="129" spans="1:17" x14ac:dyDescent="0.3">
      <c r="A129"/>
      <c r="B129"/>
      <c r="C129"/>
      <c r="D129"/>
      <c r="E129" s="98"/>
      <c r="F129"/>
      <c r="G129" s="99">
        <v>46295</v>
      </c>
      <c r="H129" t="s">
        <v>205</v>
      </c>
      <c r="I129"/>
      <c r="J129" t="s">
        <v>108</v>
      </c>
      <c r="K129" t="s">
        <v>109</v>
      </c>
      <c r="L129" s="100">
        <v>11.58</v>
      </c>
      <c r="M129" t="s">
        <v>206</v>
      </c>
      <c r="N129" t="s">
        <v>279</v>
      </c>
      <c r="O129" s="98">
        <v>0</v>
      </c>
      <c r="P129" t="s">
        <v>207</v>
      </c>
      <c r="Q129" s="100">
        <v>4386.91</v>
      </c>
    </row>
    <row r="130" spans="1:17" x14ac:dyDescent="0.3">
      <c r="A130"/>
      <c r="B130"/>
      <c r="C130"/>
      <c r="D130"/>
      <c r="E130" s="98"/>
      <c r="F130"/>
      <c r="G130" s="99">
        <v>46295</v>
      </c>
      <c r="H130" t="s">
        <v>205</v>
      </c>
      <c r="I130"/>
      <c r="J130" t="s">
        <v>90</v>
      </c>
      <c r="K130" t="s">
        <v>91</v>
      </c>
      <c r="L130" s="100">
        <v>57.42</v>
      </c>
      <c r="M130" t="s">
        <v>206</v>
      </c>
      <c r="N130" t="s">
        <v>279</v>
      </c>
      <c r="O130" s="98">
        <v>0</v>
      </c>
      <c r="P130" t="s">
        <v>207</v>
      </c>
      <c r="Q130" s="100">
        <v>4386.91</v>
      </c>
    </row>
    <row r="131" spans="1:17" x14ac:dyDescent="0.3">
      <c r="A131"/>
      <c r="B131"/>
      <c r="C131"/>
      <c r="D131"/>
      <c r="E131" s="98"/>
      <c r="F131"/>
      <c r="G131" s="99">
        <v>46295</v>
      </c>
      <c r="H131" t="s">
        <v>205</v>
      </c>
      <c r="I131"/>
      <c r="J131" t="s">
        <v>58</v>
      </c>
      <c r="K131" t="s">
        <v>59</v>
      </c>
      <c r="L131" s="100">
        <v>10</v>
      </c>
      <c r="M131" t="s">
        <v>206</v>
      </c>
      <c r="N131" t="s">
        <v>279</v>
      </c>
      <c r="O131" s="98">
        <v>0</v>
      </c>
      <c r="P131" t="s">
        <v>207</v>
      </c>
      <c r="Q131" s="100">
        <v>4386.91</v>
      </c>
    </row>
    <row r="132" spans="1:17" x14ac:dyDescent="0.3">
      <c r="A132"/>
      <c r="B132"/>
      <c r="C132"/>
      <c r="D132"/>
      <c r="E132" s="98"/>
      <c r="F132"/>
      <c r="G132" s="99">
        <v>46295</v>
      </c>
      <c r="H132" t="s">
        <v>205</v>
      </c>
      <c r="I132"/>
      <c r="J132" t="s">
        <v>104</v>
      </c>
      <c r="K132" t="s">
        <v>105</v>
      </c>
      <c r="L132" s="100">
        <v>23.82</v>
      </c>
      <c r="M132" t="s">
        <v>206</v>
      </c>
      <c r="N132" t="s">
        <v>279</v>
      </c>
      <c r="O132" s="98">
        <v>0</v>
      </c>
      <c r="P132" t="s">
        <v>207</v>
      </c>
      <c r="Q132" s="100">
        <v>4386.91</v>
      </c>
    </row>
    <row r="133" spans="1:17" x14ac:dyDescent="0.3">
      <c r="A133"/>
      <c r="B133"/>
      <c r="C133"/>
      <c r="D133"/>
      <c r="E133" s="98"/>
      <c r="F133"/>
      <c r="G133" s="99">
        <v>46295</v>
      </c>
      <c r="H133" t="s">
        <v>205</v>
      </c>
      <c r="I133"/>
      <c r="J133" t="s">
        <v>52</v>
      </c>
      <c r="K133" t="s">
        <v>53</v>
      </c>
      <c r="L133" s="100">
        <v>16.54</v>
      </c>
      <c r="M133" t="s">
        <v>130</v>
      </c>
      <c r="N133" t="s">
        <v>279</v>
      </c>
      <c r="O133" s="98">
        <v>0</v>
      </c>
      <c r="P133" t="s">
        <v>207</v>
      </c>
      <c r="Q133" s="100">
        <v>4386.91</v>
      </c>
    </row>
    <row r="134" spans="1:17" x14ac:dyDescent="0.3">
      <c r="A134"/>
      <c r="B134"/>
      <c r="C134"/>
      <c r="D134"/>
      <c r="E134" s="98"/>
      <c r="F134"/>
      <c r="G134" s="99">
        <v>46295</v>
      </c>
      <c r="H134" t="s">
        <v>205</v>
      </c>
      <c r="I134"/>
      <c r="J134" t="s">
        <v>23</v>
      </c>
      <c r="K134" t="s">
        <v>24</v>
      </c>
      <c r="L134" s="100">
        <v>5.7</v>
      </c>
      <c r="M134" t="s">
        <v>130</v>
      </c>
      <c r="N134" t="s">
        <v>279</v>
      </c>
      <c r="O134" s="98">
        <v>0</v>
      </c>
      <c r="P134" t="s">
        <v>207</v>
      </c>
      <c r="Q134" s="100">
        <v>4386.91</v>
      </c>
    </row>
    <row r="135" spans="1:17" x14ac:dyDescent="0.3">
      <c r="A135"/>
      <c r="B135"/>
      <c r="C135"/>
      <c r="D135"/>
      <c r="E135" s="98"/>
      <c r="F135"/>
      <c r="G135" s="99">
        <v>46295</v>
      </c>
      <c r="H135" t="s">
        <v>205</v>
      </c>
      <c r="I135"/>
      <c r="J135" t="s">
        <v>106</v>
      </c>
      <c r="K135" t="s">
        <v>107</v>
      </c>
      <c r="L135" s="100">
        <v>14.17</v>
      </c>
      <c r="M135" t="s">
        <v>130</v>
      </c>
      <c r="N135" t="s">
        <v>279</v>
      </c>
      <c r="O135" s="98">
        <v>0</v>
      </c>
      <c r="P135" t="s">
        <v>207</v>
      </c>
      <c r="Q135" s="100">
        <v>4386.91</v>
      </c>
    </row>
    <row r="136" spans="1:17" x14ac:dyDescent="0.3">
      <c r="A136"/>
      <c r="B136"/>
      <c r="C136"/>
      <c r="D136"/>
      <c r="E136" s="98"/>
      <c r="F136"/>
      <c r="G136" s="99">
        <v>46295</v>
      </c>
      <c r="H136" t="s">
        <v>205</v>
      </c>
      <c r="I136"/>
      <c r="J136" t="s">
        <v>56</v>
      </c>
      <c r="K136" t="s">
        <v>57</v>
      </c>
      <c r="L136" s="100">
        <v>11.15</v>
      </c>
      <c r="M136" t="s">
        <v>130</v>
      </c>
      <c r="N136" t="s">
        <v>279</v>
      </c>
      <c r="O136" s="98">
        <v>0</v>
      </c>
      <c r="P136" t="s">
        <v>207</v>
      </c>
      <c r="Q136" s="100">
        <v>4386.91</v>
      </c>
    </row>
    <row r="137" spans="1:17" x14ac:dyDescent="0.3">
      <c r="A137"/>
      <c r="B137"/>
      <c r="C137"/>
      <c r="D137"/>
      <c r="E137" s="98"/>
      <c r="F137"/>
      <c r="G137" s="99">
        <v>46295</v>
      </c>
      <c r="H137" t="s">
        <v>211</v>
      </c>
      <c r="I137" t="s">
        <v>212</v>
      </c>
      <c r="J137" t="s">
        <v>38</v>
      </c>
      <c r="K137" t="s">
        <v>39</v>
      </c>
      <c r="L137" s="100">
        <v>20.02</v>
      </c>
      <c r="M137" t="s">
        <v>206</v>
      </c>
      <c r="N137" t="s">
        <v>279</v>
      </c>
      <c r="O137" s="98">
        <v>0</v>
      </c>
      <c r="P137" t="s">
        <v>207</v>
      </c>
      <c r="Q137" s="100">
        <v>4386.91</v>
      </c>
    </row>
    <row r="138" spans="1:17" x14ac:dyDescent="0.3">
      <c r="A138"/>
      <c r="B138"/>
      <c r="C138"/>
      <c r="D138"/>
      <c r="E138" s="98"/>
      <c r="F138"/>
      <c r="G138" s="99">
        <v>46295</v>
      </c>
      <c r="H138" t="s">
        <v>213</v>
      </c>
      <c r="I138" t="s">
        <v>229</v>
      </c>
      <c r="J138" t="s">
        <v>14</v>
      </c>
      <c r="K138" t="s">
        <v>15</v>
      </c>
      <c r="L138" s="100">
        <v>438.69</v>
      </c>
      <c r="M138" t="s">
        <v>210</v>
      </c>
      <c r="N138" t="s">
        <v>279</v>
      </c>
      <c r="O138" s="98">
        <v>0</v>
      </c>
      <c r="P138" t="s">
        <v>207</v>
      </c>
      <c r="Q138" s="100">
        <v>4386.91</v>
      </c>
    </row>
    <row r="139" spans="1:17" x14ac:dyDescent="0.3">
      <c r="A139"/>
      <c r="B139"/>
      <c r="C139"/>
      <c r="D139"/>
      <c r="E139" s="98"/>
      <c r="F139"/>
      <c r="G139" s="99">
        <v>46295</v>
      </c>
      <c r="H139" t="s">
        <v>213</v>
      </c>
      <c r="I139" t="s">
        <v>229</v>
      </c>
      <c r="J139" t="s">
        <v>14</v>
      </c>
      <c r="K139" t="s">
        <v>15</v>
      </c>
      <c r="L139" s="100">
        <v>438.69</v>
      </c>
      <c r="M139" t="s">
        <v>130</v>
      </c>
      <c r="N139" t="s">
        <v>279</v>
      </c>
      <c r="O139" s="98">
        <v>0</v>
      </c>
      <c r="P139" t="s">
        <v>207</v>
      </c>
      <c r="Q139" s="100">
        <v>4386.91</v>
      </c>
    </row>
    <row r="140" spans="1:17" x14ac:dyDescent="0.3">
      <c r="A140"/>
      <c r="B140"/>
      <c r="C140"/>
      <c r="D140"/>
      <c r="E140" s="98"/>
      <c r="F140"/>
      <c r="G140" s="99">
        <v>46295</v>
      </c>
      <c r="H140" t="s">
        <v>205</v>
      </c>
      <c r="I140"/>
      <c r="J140" t="s">
        <v>54</v>
      </c>
      <c r="K140" t="s">
        <v>55</v>
      </c>
      <c r="L140" s="100">
        <v>5.99</v>
      </c>
      <c r="M140" t="s">
        <v>206</v>
      </c>
      <c r="N140" t="s">
        <v>279</v>
      </c>
      <c r="O140" s="98">
        <v>0</v>
      </c>
      <c r="P140" t="s">
        <v>207</v>
      </c>
      <c r="Q140" s="100">
        <v>977.82</v>
      </c>
    </row>
    <row r="141" spans="1:17" x14ac:dyDescent="0.3">
      <c r="A141"/>
      <c r="B141"/>
      <c r="C141"/>
      <c r="D141"/>
      <c r="E141" s="98"/>
      <c r="F141"/>
      <c r="G141" s="99">
        <v>46295</v>
      </c>
      <c r="H141" t="s">
        <v>205</v>
      </c>
      <c r="I141"/>
      <c r="J141" t="s">
        <v>104</v>
      </c>
      <c r="K141" t="s">
        <v>105</v>
      </c>
      <c r="L141" s="100">
        <v>5.31</v>
      </c>
      <c r="M141" t="s">
        <v>206</v>
      </c>
      <c r="N141" t="s">
        <v>279</v>
      </c>
      <c r="O141" s="98">
        <v>0</v>
      </c>
      <c r="P141" t="s">
        <v>207</v>
      </c>
      <c r="Q141" s="100">
        <v>977.82</v>
      </c>
    </row>
    <row r="142" spans="1:17" x14ac:dyDescent="0.3">
      <c r="A142"/>
      <c r="B142"/>
      <c r="C142"/>
      <c r="D142"/>
      <c r="E142" s="98"/>
      <c r="F142"/>
      <c r="G142" s="99">
        <v>46295</v>
      </c>
      <c r="H142" t="s">
        <v>205</v>
      </c>
      <c r="I142"/>
      <c r="J142" t="s">
        <v>108</v>
      </c>
      <c r="K142" t="s">
        <v>109</v>
      </c>
      <c r="L142" s="100">
        <v>2.58</v>
      </c>
      <c r="M142" t="s">
        <v>206</v>
      </c>
      <c r="N142" t="s">
        <v>279</v>
      </c>
      <c r="O142" s="98">
        <v>0</v>
      </c>
      <c r="P142" t="s">
        <v>207</v>
      </c>
      <c r="Q142" s="100">
        <v>977.82</v>
      </c>
    </row>
    <row r="143" spans="1:17" x14ac:dyDescent="0.3">
      <c r="A143"/>
      <c r="B143"/>
      <c r="C143"/>
      <c r="D143"/>
      <c r="E143" s="98"/>
      <c r="F143"/>
      <c r="G143" s="99">
        <v>46295</v>
      </c>
      <c r="H143" t="s">
        <v>205</v>
      </c>
      <c r="I143"/>
      <c r="J143" t="s">
        <v>106</v>
      </c>
      <c r="K143" t="s">
        <v>107</v>
      </c>
      <c r="L143" s="100">
        <v>3.16</v>
      </c>
      <c r="M143" t="s">
        <v>130</v>
      </c>
      <c r="N143" t="s">
        <v>279</v>
      </c>
      <c r="O143" s="98">
        <v>0</v>
      </c>
      <c r="P143" t="s">
        <v>207</v>
      </c>
      <c r="Q143" s="100">
        <v>977.82</v>
      </c>
    </row>
    <row r="144" spans="1:17" x14ac:dyDescent="0.3">
      <c r="A144"/>
      <c r="B144"/>
      <c r="C144"/>
      <c r="D144"/>
      <c r="E144" s="98"/>
      <c r="F144"/>
      <c r="G144" s="99">
        <v>46295</v>
      </c>
      <c r="H144" t="s">
        <v>205</v>
      </c>
      <c r="I144"/>
      <c r="J144" t="s">
        <v>52</v>
      </c>
      <c r="K144" t="s">
        <v>53</v>
      </c>
      <c r="L144" s="100">
        <v>8.8800000000000008</v>
      </c>
      <c r="M144" t="s">
        <v>130</v>
      </c>
      <c r="N144" t="s">
        <v>279</v>
      </c>
      <c r="O144" s="98">
        <v>0</v>
      </c>
      <c r="P144" t="s">
        <v>207</v>
      </c>
      <c r="Q144" s="100">
        <v>977.82</v>
      </c>
    </row>
    <row r="145" spans="1:17" x14ac:dyDescent="0.3">
      <c r="A145"/>
      <c r="B145"/>
      <c r="C145"/>
      <c r="D145"/>
      <c r="E145" s="98"/>
      <c r="F145"/>
      <c r="G145" s="99">
        <v>46295</v>
      </c>
      <c r="H145" t="s">
        <v>205</v>
      </c>
      <c r="I145"/>
      <c r="J145" t="s">
        <v>56</v>
      </c>
      <c r="K145" t="s">
        <v>57</v>
      </c>
      <c r="L145" s="100">
        <v>5.99</v>
      </c>
      <c r="M145" t="s">
        <v>130</v>
      </c>
      <c r="N145" t="s">
        <v>279</v>
      </c>
      <c r="O145" s="98">
        <v>0</v>
      </c>
      <c r="P145" t="s">
        <v>207</v>
      </c>
      <c r="Q145" s="100">
        <v>977.82</v>
      </c>
    </row>
    <row r="146" spans="1:17" x14ac:dyDescent="0.3">
      <c r="A146"/>
      <c r="B146"/>
      <c r="C146"/>
      <c r="D146"/>
      <c r="E146" s="98"/>
      <c r="F146"/>
      <c r="G146" s="99">
        <v>46295</v>
      </c>
      <c r="H146" t="s">
        <v>205</v>
      </c>
      <c r="I146"/>
      <c r="J146" t="s">
        <v>108</v>
      </c>
      <c r="K146" t="s">
        <v>109</v>
      </c>
      <c r="L146" s="100">
        <v>20.43</v>
      </c>
      <c r="M146" t="s">
        <v>206</v>
      </c>
      <c r="N146" t="s">
        <v>279</v>
      </c>
      <c r="O146" s="98">
        <v>0</v>
      </c>
      <c r="P146" t="s">
        <v>207</v>
      </c>
      <c r="Q146" s="100">
        <v>7738.45</v>
      </c>
    </row>
    <row r="147" spans="1:17" x14ac:dyDescent="0.3">
      <c r="A147"/>
      <c r="B147"/>
      <c r="C147"/>
      <c r="D147"/>
      <c r="E147" s="98"/>
      <c r="F147"/>
      <c r="G147" s="99">
        <v>46295</v>
      </c>
      <c r="H147" t="s">
        <v>205</v>
      </c>
      <c r="I147"/>
      <c r="J147" t="s">
        <v>104</v>
      </c>
      <c r="K147" t="s">
        <v>105</v>
      </c>
      <c r="L147" s="100">
        <v>42.02</v>
      </c>
      <c r="M147" t="s">
        <v>206</v>
      </c>
      <c r="N147" t="s">
        <v>279</v>
      </c>
      <c r="O147" s="98">
        <v>0</v>
      </c>
      <c r="P147" t="s">
        <v>207</v>
      </c>
      <c r="Q147" s="100">
        <v>7738.45</v>
      </c>
    </row>
    <row r="148" spans="1:17" x14ac:dyDescent="0.3">
      <c r="A148"/>
      <c r="B148"/>
      <c r="C148"/>
      <c r="D148"/>
      <c r="E148" s="98"/>
      <c r="F148"/>
      <c r="G148" s="99">
        <v>46295</v>
      </c>
      <c r="H148" t="s">
        <v>205</v>
      </c>
      <c r="I148"/>
      <c r="J148" t="s">
        <v>100</v>
      </c>
      <c r="K148" t="s">
        <v>101</v>
      </c>
      <c r="L148" s="100">
        <v>75</v>
      </c>
      <c r="M148" t="s">
        <v>206</v>
      </c>
      <c r="N148" t="s">
        <v>279</v>
      </c>
      <c r="O148" s="98">
        <v>0</v>
      </c>
      <c r="P148" t="s">
        <v>207</v>
      </c>
      <c r="Q148" s="100">
        <v>7738.45</v>
      </c>
    </row>
    <row r="149" spans="1:17" x14ac:dyDescent="0.3">
      <c r="A149"/>
      <c r="B149"/>
      <c r="C149"/>
      <c r="D149"/>
      <c r="E149" s="98"/>
      <c r="F149"/>
      <c r="G149" s="99">
        <v>46295</v>
      </c>
      <c r="H149" t="s">
        <v>205</v>
      </c>
      <c r="I149"/>
      <c r="J149" t="s">
        <v>54</v>
      </c>
      <c r="K149" t="s">
        <v>55</v>
      </c>
      <c r="L149" s="100">
        <v>11.15</v>
      </c>
      <c r="M149" t="s">
        <v>206</v>
      </c>
      <c r="N149" t="s">
        <v>279</v>
      </c>
      <c r="O149" s="98">
        <v>0</v>
      </c>
      <c r="P149" t="s">
        <v>207</v>
      </c>
      <c r="Q149" s="100">
        <v>7738.45</v>
      </c>
    </row>
    <row r="150" spans="1:17" x14ac:dyDescent="0.3">
      <c r="A150"/>
      <c r="B150"/>
      <c r="C150"/>
      <c r="D150"/>
      <c r="E150" s="98"/>
      <c r="F150"/>
      <c r="G150" s="99">
        <v>46295</v>
      </c>
      <c r="H150" t="s">
        <v>205</v>
      </c>
      <c r="I150"/>
      <c r="J150" t="s">
        <v>36</v>
      </c>
      <c r="K150" t="s">
        <v>37</v>
      </c>
      <c r="L150" s="100">
        <v>84.6</v>
      </c>
      <c r="M150" t="s">
        <v>206</v>
      </c>
      <c r="N150" t="s">
        <v>279</v>
      </c>
      <c r="O150" s="98">
        <v>0</v>
      </c>
      <c r="P150" t="s">
        <v>207</v>
      </c>
      <c r="Q150" s="100">
        <v>7738.45</v>
      </c>
    </row>
    <row r="151" spans="1:17" x14ac:dyDescent="0.3">
      <c r="A151"/>
      <c r="B151"/>
      <c r="C151"/>
      <c r="D151"/>
      <c r="E151" s="98"/>
      <c r="F151"/>
      <c r="G151" s="99">
        <v>46295</v>
      </c>
      <c r="H151" t="s">
        <v>205</v>
      </c>
      <c r="I151"/>
      <c r="J151" t="s">
        <v>106</v>
      </c>
      <c r="K151" t="s">
        <v>107</v>
      </c>
      <c r="L151" s="100">
        <v>25</v>
      </c>
      <c r="M151" t="s">
        <v>130</v>
      </c>
      <c r="N151" t="s">
        <v>279</v>
      </c>
      <c r="O151" s="98">
        <v>0</v>
      </c>
      <c r="P151" t="s">
        <v>207</v>
      </c>
      <c r="Q151" s="100">
        <v>7738.45</v>
      </c>
    </row>
    <row r="152" spans="1:17" x14ac:dyDescent="0.3">
      <c r="A152"/>
      <c r="B152"/>
      <c r="C152"/>
      <c r="D152"/>
      <c r="E152" s="98"/>
      <c r="F152"/>
      <c r="G152" s="99">
        <v>46295</v>
      </c>
      <c r="H152" t="s">
        <v>205</v>
      </c>
      <c r="I152"/>
      <c r="J152" t="s">
        <v>56</v>
      </c>
      <c r="K152" t="s">
        <v>57</v>
      </c>
      <c r="L152" s="100">
        <v>11.15</v>
      </c>
      <c r="M152" t="s">
        <v>130</v>
      </c>
      <c r="N152" t="s">
        <v>279</v>
      </c>
      <c r="O152" s="98">
        <v>0</v>
      </c>
      <c r="P152" t="s">
        <v>207</v>
      </c>
      <c r="Q152" s="100">
        <v>7738.45</v>
      </c>
    </row>
    <row r="153" spans="1:17" x14ac:dyDescent="0.3">
      <c r="A153"/>
      <c r="B153"/>
      <c r="C153"/>
      <c r="D153"/>
      <c r="E153" s="98"/>
      <c r="F153"/>
      <c r="G153" s="99">
        <v>46295</v>
      </c>
      <c r="H153" t="s">
        <v>205</v>
      </c>
      <c r="I153"/>
      <c r="J153" t="s">
        <v>52</v>
      </c>
      <c r="K153" t="s">
        <v>53</v>
      </c>
      <c r="L153" s="100">
        <v>16.54</v>
      </c>
      <c r="M153" t="s">
        <v>130</v>
      </c>
      <c r="N153" t="s">
        <v>279</v>
      </c>
      <c r="O153" s="98">
        <v>0</v>
      </c>
      <c r="P153" t="s">
        <v>207</v>
      </c>
      <c r="Q153" s="100">
        <v>7738.45</v>
      </c>
    </row>
    <row r="154" spans="1:17" x14ac:dyDescent="0.3">
      <c r="A154"/>
      <c r="B154"/>
      <c r="C154"/>
      <c r="D154"/>
      <c r="E154" s="98"/>
      <c r="F154"/>
      <c r="G154" s="99">
        <v>46295</v>
      </c>
      <c r="H154" t="s">
        <v>205</v>
      </c>
      <c r="I154"/>
      <c r="J154" t="s">
        <v>23</v>
      </c>
      <c r="K154" t="s">
        <v>24</v>
      </c>
      <c r="L154" s="100">
        <v>10.06</v>
      </c>
      <c r="M154" t="s">
        <v>130</v>
      </c>
      <c r="N154" t="s">
        <v>279</v>
      </c>
      <c r="O154" s="98">
        <v>0</v>
      </c>
      <c r="P154" t="s">
        <v>207</v>
      </c>
      <c r="Q154" s="100">
        <v>7738.45</v>
      </c>
    </row>
    <row r="155" spans="1:17" x14ac:dyDescent="0.3">
      <c r="A155"/>
      <c r="B155"/>
      <c r="C155"/>
      <c r="D155"/>
      <c r="E155" s="98"/>
      <c r="F155"/>
      <c r="G155" s="99">
        <v>46295</v>
      </c>
      <c r="H155" t="s">
        <v>208</v>
      </c>
      <c r="I155" t="s">
        <v>230</v>
      </c>
      <c r="J155" t="s">
        <v>66</v>
      </c>
      <c r="K155" t="s">
        <v>67</v>
      </c>
      <c r="L155" s="100">
        <v>57</v>
      </c>
      <c r="M155" t="s">
        <v>210</v>
      </c>
      <c r="N155" t="s">
        <v>279</v>
      </c>
      <c r="O155" s="98">
        <v>0</v>
      </c>
      <c r="P155" t="s">
        <v>207</v>
      </c>
      <c r="Q155" s="100">
        <v>7738.45</v>
      </c>
    </row>
    <row r="156" spans="1:17" x14ac:dyDescent="0.3">
      <c r="A156"/>
      <c r="B156"/>
      <c r="C156"/>
      <c r="D156"/>
      <c r="E156" s="98"/>
      <c r="F156"/>
      <c r="G156" s="99">
        <v>46295</v>
      </c>
      <c r="H156" t="s">
        <v>211</v>
      </c>
      <c r="I156" t="s">
        <v>212</v>
      </c>
      <c r="J156" t="s">
        <v>38</v>
      </c>
      <c r="K156" t="s">
        <v>39</v>
      </c>
      <c r="L156" s="100">
        <v>38.69</v>
      </c>
      <c r="M156" t="s">
        <v>206</v>
      </c>
      <c r="N156" t="s">
        <v>279</v>
      </c>
      <c r="O156" s="98">
        <v>0</v>
      </c>
      <c r="P156" t="s">
        <v>207</v>
      </c>
      <c r="Q156" s="100">
        <v>7738.45</v>
      </c>
    </row>
    <row r="157" spans="1:17" x14ac:dyDescent="0.3">
      <c r="A157"/>
      <c r="B157"/>
      <c r="C157"/>
      <c r="D157"/>
      <c r="E157" s="98"/>
      <c r="F157"/>
      <c r="G157" s="99">
        <v>46295</v>
      </c>
      <c r="H157" t="s">
        <v>216</v>
      </c>
      <c r="I157" t="s">
        <v>217</v>
      </c>
      <c r="J157" t="s">
        <v>40</v>
      </c>
      <c r="K157" t="s">
        <v>41</v>
      </c>
      <c r="L157" s="100">
        <v>250</v>
      </c>
      <c r="M157" t="s">
        <v>210</v>
      </c>
      <c r="N157" t="s">
        <v>279</v>
      </c>
      <c r="O157" s="98">
        <v>0</v>
      </c>
      <c r="P157" t="s">
        <v>207</v>
      </c>
      <c r="Q157" s="100">
        <v>7738.45</v>
      </c>
    </row>
    <row r="158" spans="1:17" x14ac:dyDescent="0.3">
      <c r="A158"/>
      <c r="B158"/>
      <c r="C158"/>
      <c r="D158"/>
      <c r="E158" s="98"/>
      <c r="F158"/>
      <c r="G158" s="99">
        <v>46295</v>
      </c>
      <c r="H158" t="s">
        <v>231</v>
      </c>
      <c r="I158" t="s">
        <v>232</v>
      </c>
      <c r="J158" t="s">
        <v>143</v>
      </c>
      <c r="K158" t="s">
        <v>77</v>
      </c>
      <c r="L158" s="100">
        <v>306.20999999999998</v>
      </c>
      <c r="M158" t="s">
        <v>210</v>
      </c>
      <c r="N158" t="s">
        <v>279</v>
      </c>
      <c r="O158" s="98">
        <v>0</v>
      </c>
      <c r="P158" t="s">
        <v>207</v>
      </c>
      <c r="Q158" s="100">
        <v>7738.45</v>
      </c>
    </row>
    <row r="159" spans="1:17" x14ac:dyDescent="0.3">
      <c r="A159"/>
      <c r="B159"/>
      <c r="C159"/>
      <c r="D159"/>
      <c r="E159" s="98"/>
      <c r="F159"/>
      <c r="G159" s="99">
        <v>46295</v>
      </c>
      <c r="H159" t="s">
        <v>213</v>
      </c>
      <c r="I159" t="s">
        <v>229</v>
      </c>
      <c r="J159" t="s">
        <v>14</v>
      </c>
      <c r="K159" t="s">
        <v>15</v>
      </c>
      <c r="L159" s="100">
        <v>773.85</v>
      </c>
      <c r="M159" t="s">
        <v>210</v>
      </c>
      <c r="N159" t="s">
        <v>279</v>
      </c>
      <c r="O159" s="98">
        <v>0</v>
      </c>
      <c r="P159" t="s">
        <v>207</v>
      </c>
      <c r="Q159" s="100">
        <v>7738.45</v>
      </c>
    </row>
    <row r="160" spans="1:17" x14ac:dyDescent="0.3">
      <c r="A160"/>
      <c r="B160"/>
      <c r="C160"/>
      <c r="D160"/>
      <c r="E160" s="98"/>
      <c r="F160"/>
      <c r="G160" s="99">
        <v>46295</v>
      </c>
      <c r="H160" t="s">
        <v>213</v>
      </c>
      <c r="I160" t="s">
        <v>229</v>
      </c>
      <c r="J160" t="s">
        <v>14</v>
      </c>
      <c r="K160" t="s">
        <v>15</v>
      </c>
      <c r="L160" s="100">
        <v>773.85</v>
      </c>
      <c r="M160" t="s">
        <v>130</v>
      </c>
      <c r="N160" t="s">
        <v>279</v>
      </c>
      <c r="O160" s="98">
        <v>0</v>
      </c>
      <c r="P160" t="s">
        <v>207</v>
      </c>
      <c r="Q160" s="100">
        <v>7738.45</v>
      </c>
    </row>
    <row r="161" spans="1:17" x14ac:dyDescent="0.3">
      <c r="A161"/>
      <c r="B161"/>
      <c r="C161"/>
      <c r="D161"/>
      <c r="E161" s="98"/>
      <c r="F161"/>
      <c r="G161" s="99">
        <v>46295</v>
      </c>
      <c r="H161" t="s">
        <v>205</v>
      </c>
      <c r="I161"/>
      <c r="J161" t="s">
        <v>104</v>
      </c>
      <c r="K161" t="s">
        <v>105</v>
      </c>
      <c r="L161" s="100">
        <v>30.94</v>
      </c>
      <c r="M161" t="s">
        <v>206</v>
      </c>
      <c r="N161" t="s">
        <v>279</v>
      </c>
      <c r="O161" s="98">
        <v>0</v>
      </c>
      <c r="P161" t="s">
        <v>207</v>
      </c>
      <c r="Q161" s="100">
        <v>5698.63</v>
      </c>
    </row>
    <row r="162" spans="1:17" x14ac:dyDescent="0.3">
      <c r="A162"/>
      <c r="B162"/>
      <c r="C162"/>
      <c r="D162"/>
      <c r="E162" s="98"/>
      <c r="F162"/>
      <c r="G162" s="99">
        <v>46295</v>
      </c>
      <c r="H162" t="s">
        <v>205</v>
      </c>
      <c r="I162"/>
      <c r="J162" t="s">
        <v>90</v>
      </c>
      <c r="K162" t="s">
        <v>91</v>
      </c>
      <c r="L162" s="100">
        <v>57.42</v>
      </c>
      <c r="M162" t="s">
        <v>206</v>
      </c>
      <c r="N162" t="s">
        <v>279</v>
      </c>
      <c r="O162" s="98">
        <v>0</v>
      </c>
      <c r="P162" t="s">
        <v>207</v>
      </c>
      <c r="Q162" s="100">
        <v>5698.63</v>
      </c>
    </row>
    <row r="163" spans="1:17" x14ac:dyDescent="0.3">
      <c r="A163"/>
      <c r="B163"/>
      <c r="C163"/>
      <c r="D163"/>
      <c r="E163" s="98"/>
      <c r="F163"/>
      <c r="G163" s="99">
        <v>46295</v>
      </c>
      <c r="H163" t="s">
        <v>205</v>
      </c>
      <c r="I163"/>
      <c r="J163" t="s">
        <v>54</v>
      </c>
      <c r="K163" t="s">
        <v>55</v>
      </c>
      <c r="L163" s="100">
        <v>11.15</v>
      </c>
      <c r="M163" t="s">
        <v>206</v>
      </c>
      <c r="N163" t="s">
        <v>279</v>
      </c>
      <c r="O163" s="98">
        <v>0</v>
      </c>
      <c r="P163" t="s">
        <v>207</v>
      </c>
      <c r="Q163" s="100">
        <v>5698.63</v>
      </c>
    </row>
    <row r="164" spans="1:17" x14ac:dyDescent="0.3">
      <c r="A164"/>
      <c r="B164"/>
      <c r="C164"/>
      <c r="D164"/>
      <c r="E164" s="98"/>
      <c r="F164"/>
      <c r="G164" s="99">
        <v>46295</v>
      </c>
      <c r="H164" t="s">
        <v>205</v>
      </c>
      <c r="I164"/>
      <c r="J164" t="s">
        <v>108</v>
      </c>
      <c r="K164" t="s">
        <v>109</v>
      </c>
      <c r="L164" s="100">
        <v>15.04</v>
      </c>
      <c r="M164" t="s">
        <v>206</v>
      </c>
      <c r="N164" t="s">
        <v>279</v>
      </c>
      <c r="O164" s="98">
        <v>0</v>
      </c>
      <c r="P164" t="s">
        <v>207</v>
      </c>
      <c r="Q164" s="100">
        <v>5698.63</v>
      </c>
    </row>
    <row r="165" spans="1:17" x14ac:dyDescent="0.3">
      <c r="A165"/>
      <c r="B165"/>
      <c r="C165"/>
      <c r="D165"/>
      <c r="E165" s="98"/>
      <c r="F165"/>
      <c r="G165" s="99">
        <v>46295</v>
      </c>
      <c r="H165" t="s">
        <v>205</v>
      </c>
      <c r="I165"/>
      <c r="J165" t="s">
        <v>52</v>
      </c>
      <c r="K165" t="s">
        <v>53</v>
      </c>
      <c r="L165" s="100">
        <v>16.54</v>
      </c>
      <c r="M165" t="s">
        <v>130</v>
      </c>
      <c r="N165" t="s">
        <v>279</v>
      </c>
      <c r="O165" s="98">
        <v>0</v>
      </c>
      <c r="P165" t="s">
        <v>207</v>
      </c>
      <c r="Q165" s="100">
        <v>5698.63</v>
      </c>
    </row>
    <row r="166" spans="1:17" x14ac:dyDescent="0.3">
      <c r="A166"/>
      <c r="B166"/>
      <c r="C166"/>
      <c r="D166"/>
      <c r="E166" s="98"/>
      <c r="F166"/>
      <c r="G166" s="99">
        <v>46295</v>
      </c>
      <c r="H166" t="s">
        <v>205</v>
      </c>
      <c r="I166"/>
      <c r="J166" t="s">
        <v>106</v>
      </c>
      <c r="K166" t="s">
        <v>107</v>
      </c>
      <c r="L166" s="100">
        <v>18.41</v>
      </c>
      <c r="M166" t="s">
        <v>130</v>
      </c>
      <c r="N166" t="s">
        <v>279</v>
      </c>
      <c r="O166" s="98">
        <v>0</v>
      </c>
      <c r="P166" t="s">
        <v>207</v>
      </c>
      <c r="Q166" s="100">
        <v>5698.63</v>
      </c>
    </row>
    <row r="167" spans="1:17" x14ac:dyDescent="0.3">
      <c r="A167"/>
      <c r="B167"/>
      <c r="C167"/>
      <c r="D167"/>
      <c r="E167" s="98"/>
      <c r="F167"/>
      <c r="G167" s="99">
        <v>46295</v>
      </c>
      <c r="H167" t="s">
        <v>205</v>
      </c>
      <c r="I167"/>
      <c r="J167" t="s">
        <v>56</v>
      </c>
      <c r="K167" t="s">
        <v>57</v>
      </c>
      <c r="L167" s="100">
        <v>11.15</v>
      </c>
      <c r="M167" t="s">
        <v>130</v>
      </c>
      <c r="N167" t="s">
        <v>279</v>
      </c>
      <c r="O167" s="98">
        <v>0</v>
      </c>
      <c r="P167" t="s">
        <v>207</v>
      </c>
      <c r="Q167" s="100">
        <v>5698.63</v>
      </c>
    </row>
    <row r="168" spans="1:17" x14ac:dyDescent="0.3">
      <c r="A168"/>
      <c r="B168"/>
      <c r="C168"/>
      <c r="D168"/>
      <c r="E168" s="98"/>
      <c r="F168"/>
      <c r="G168" s="99">
        <v>46295</v>
      </c>
      <c r="H168" t="s">
        <v>205</v>
      </c>
      <c r="I168"/>
      <c r="J168" t="s">
        <v>23</v>
      </c>
      <c r="K168" t="s">
        <v>24</v>
      </c>
      <c r="L168" s="100">
        <v>7.41</v>
      </c>
      <c r="M168" t="s">
        <v>130</v>
      </c>
      <c r="N168" t="s">
        <v>279</v>
      </c>
      <c r="O168" s="98">
        <v>0</v>
      </c>
      <c r="P168" t="s">
        <v>207</v>
      </c>
      <c r="Q168" s="100">
        <v>5698.63</v>
      </c>
    </row>
    <row r="169" spans="1:17" x14ac:dyDescent="0.3">
      <c r="A169"/>
      <c r="B169"/>
      <c r="C169"/>
      <c r="D169"/>
      <c r="E169" s="98"/>
      <c r="F169"/>
      <c r="G169" s="99">
        <v>46295</v>
      </c>
      <c r="H169" t="s">
        <v>208</v>
      </c>
      <c r="I169" t="s">
        <v>209</v>
      </c>
      <c r="J169" t="s">
        <v>26</v>
      </c>
      <c r="K169" t="s">
        <v>27</v>
      </c>
      <c r="L169" s="100">
        <v>72.5</v>
      </c>
      <c r="M169" t="s">
        <v>210</v>
      </c>
      <c r="N169" t="s">
        <v>279</v>
      </c>
      <c r="O169" s="98">
        <v>0</v>
      </c>
      <c r="P169" t="s">
        <v>207</v>
      </c>
      <c r="Q169" s="100">
        <v>5698.63</v>
      </c>
    </row>
    <row r="170" spans="1:17" x14ac:dyDescent="0.3">
      <c r="A170"/>
      <c r="B170"/>
      <c r="C170"/>
      <c r="D170"/>
      <c r="E170" s="98"/>
      <c r="F170"/>
      <c r="G170" s="99">
        <v>46295</v>
      </c>
      <c r="H170" t="s">
        <v>211</v>
      </c>
      <c r="I170" t="s">
        <v>212</v>
      </c>
      <c r="J170" t="s">
        <v>38</v>
      </c>
      <c r="K170" t="s">
        <v>39</v>
      </c>
      <c r="L170" s="100">
        <v>17.98</v>
      </c>
      <c r="M170" t="s">
        <v>206</v>
      </c>
      <c r="N170" t="s">
        <v>279</v>
      </c>
      <c r="O170" s="98">
        <v>0</v>
      </c>
      <c r="P170" t="s">
        <v>207</v>
      </c>
      <c r="Q170" s="100">
        <v>5698.63</v>
      </c>
    </row>
    <row r="171" spans="1:17" x14ac:dyDescent="0.3">
      <c r="A171"/>
      <c r="B171"/>
      <c r="C171"/>
      <c r="D171"/>
      <c r="E171" s="98"/>
      <c r="F171"/>
      <c r="G171" s="99">
        <v>46295</v>
      </c>
      <c r="H171" t="s">
        <v>216</v>
      </c>
      <c r="I171" t="s">
        <v>217</v>
      </c>
      <c r="J171" t="s">
        <v>40</v>
      </c>
      <c r="K171" t="s">
        <v>41</v>
      </c>
      <c r="L171" s="100">
        <v>170.96</v>
      </c>
      <c r="M171" t="s">
        <v>210</v>
      </c>
      <c r="N171" t="s">
        <v>279</v>
      </c>
      <c r="O171" s="98">
        <v>0</v>
      </c>
      <c r="P171" t="s">
        <v>207</v>
      </c>
      <c r="Q171" s="100">
        <v>5698.63</v>
      </c>
    </row>
    <row r="172" spans="1:17" x14ac:dyDescent="0.3">
      <c r="A172"/>
      <c r="B172"/>
      <c r="C172"/>
      <c r="D172"/>
      <c r="E172" s="98"/>
      <c r="F172"/>
      <c r="G172" s="99">
        <v>46295</v>
      </c>
      <c r="H172" t="s">
        <v>213</v>
      </c>
      <c r="I172" t="s">
        <v>229</v>
      </c>
      <c r="J172" t="s">
        <v>14</v>
      </c>
      <c r="K172" t="s">
        <v>15</v>
      </c>
      <c r="L172" s="100">
        <v>569.86</v>
      </c>
      <c r="M172" t="s">
        <v>210</v>
      </c>
      <c r="N172" t="s">
        <v>279</v>
      </c>
      <c r="O172" s="98">
        <v>0</v>
      </c>
      <c r="P172" t="s">
        <v>207</v>
      </c>
      <c r="Q172" s="100">
        <v>5698.63</v>
      </c>
    </row>
    <row r="173" spans="1:17" x14ac:dyDescent="0.3">
      <c r="A173"/>
      <c r="B173"/>
      <c r="C173"/>
      <c r="D173"/>
      <c r="E173" s="98"/>
      <c r="F173"/>
      <c r="G173" s="99">
        <v>46295</v>
      </c>
      <c r="H173" t="s">
        <v>213</v>
      </c>
      <c r="I173" t="s">
        <v>229</v>
      </c>
      <c r="J173" t="s">
        <v>14</v>
      </c>
      <c r="K173" t="s">
        <v>15</v>
      </c>
      <c r="L173" s="100">
        <v>569.86</v>
      </c>
      <c r="M173" t="s">
        <v>130</v>
      </c>
      <c r="N173" t="s">
        <v>279</v>
      </c>
      <c r="O173" s="98">
        <v>0</v>
      </c>
      <c r="P173" t="s">
        <v>207</v>
      </c>
      <c r="Q173" s="100">
        <v>5698.63</v>
      </c>
    </row>
    <row r="174" spans="1:17" x14ac:dyDescent="0.3">
      <c r="A174"/>
      <c r="B174"/>
      <c r="C174"/>
      <c r="D174"/>
      <c r="E174" s="98"/>
      <c r="F174"/>
      <c r="G174" s="99">
        <v>46295</v>
      </c>
      <c r="H174" t="s">
        <v>205</v>
      </c>
      <c r="I174"/>
      <c r="J174" t="s">
        <v>54</v>
      </c>
      <c r="K174" t="s">
        <v>55</v>
      </c>
      <c r="L174" s="100">
        <v>11.15</v>
      </c>
      <c r="M174" t="s">
        <v>206</v>
      </c>
      <c r="N174" t="s">
        <v>279</v>
      </c>
      <c r="O174" s="98">
        <v>0</v>
      </c>
      <c r="P174" t="s">
        <v>207</v>
      </c>
      <c r="Q174" s="100">
        <v>4020.08</v>
      </c>
    </row>
    <row r="175" spans="1:17" x14ac:dyDescent="0.3">
      <c r="A175"/>
      <c r="B175"/>
      <c r="C175"/>
      <c r="D175"/>
      <c r="E175" s="98"/>
      <c r="F175"/>
      <c r="G175" s="99">
        <v>46295</v>
      </c>
      <c r="H175" t="s">
        <v>205</v>
      </c>
      <c r="I175"/>
      <c r="J175" t="s">
        <v>104</v>
      </c>
      <c r="K175" t="s">
        <v>105</v>
      </c>
      <c r="L175" s="100">
        <v>21.83</v>
      </c>
      <c r="M175" t="s">
        <v>206</v>
      </c>
      <c r="N175" t="s">
        <v>279</v>
      </c>
      <c r="O175" s="98">
        <v>0</v>
      </c>
      <c r="P175" t="s">
        <v>207</v>
      </c>
      <c r="Q175" s="100">
        <v>4020.08</v>
      </c>
    </row>
    <row r="176" spans="1:17" x14ac:dyDescent="0.3">
      <c r="A176"/>
      <c r="B176"/>
      <c r="C176"/>
      <c r="D176"/>
      <c r="E176" s="98"/>
      <c r="F176"/>
      <c r="G176" s="99">
        <v>46295</v>
      </c>
      <c r="H176" t="s">
        <v>205</v>
      </c>
      <c r="I176"/>
      <c r="J176" t="s">
        <v>88</v>
      </c>
      <c r="K176" t="s">
        <v>89</v>
      </c>
      <c r="L176" s="100">
        <v>39.770000000000003</v>
      </c>
      <c r="M176" t="s">
        <v>206</v>
      </c>
      <c r="N176" t="s">
        <v>279</v>
      </c>
      <c r="O176" s="98">
        <v>0</v>
      </c>
      <c r="P176" t="s">
        <v>207</v>
      </c>
      <c r="Q176" s="100">
        <v>4020.08</v>
      </c>
    </row>
    <row r="177" spans="1:17" x14ac:dyDescent="0.3">
      <c r="A177"/>
      <c r="B177"/>
      <c r="C177"/>
      <c r="D177"/>
      <c r="E177" s="98"/>
      <c r="F177"/>
      <c r="G177" s="99">
        <v>46295</v>
      </c>
      <c r="H177" t="s">
        <v>205</v>
      </c>
      <c r="I177"/>
      <c r="J177" t="s">
        <v>108</v>
      </c>
      <c r="K177" t="s">
        <v>109</v>
      </c>
      <c r="L177" s="100">
        <v>10.61</v>
      </c>
      <c r="M177" t="s">
        <v>206</v>
      </c>
      <c r="N177" t="s">
        <v>279</v>
      </c>
      <c r="O177" s="98">
        <v>0</v>
      </c>
      <c r="P177" t="s">
        <v>207</v>
      </c>
      <c r="Q177" s="100">
        <v>4020.08</v>
      </c>
    </row>
    <row r="178" spans="1:17" x14ac:dyDescent="0.3">
      <c r="A178"/>
      <c r="B178"/>
      <c r="C178"/>
      <c r="D178"/>
      <c r="E178" s="98"/>
      <c r="F178"/>
      <c r="G178" s="99">
        <v>46295</v>
      </c>
      <c r="H178" t="s">
        <v>205</v>
      </c>
      <c r="I178"/>
      <c r="J178" t="s">
        <v>52</v>
      </c>
      <c r="K178" t="s">
        <v>53</v>
      </c>
      <c r="L178" s="100">
        <v>16.54</v>
      </c>
      <c r="M178" t="s">
        <v>130</v>
      </c>
      <c r="N178" t="s">
        <v>279</v>
      </c>
      <c r="O178" s="98">
        <v>0</v>
      </c>
      <c r="P178" t="s">
        <v>207</v>
      </c>
      <c r="Q178" s="100">
        <v>4020.08</v>
      </c>
    </row>
    <row r="179" spans="1:17" x14ac:dyDescent="0.3">
      <c r="A179"/>
      <c r="B179"/>
      <c r="C179"/>
      <c r="D179"/>
      <c r="E179" s="98"/>
      <c r="F179"/>
      <c r="G179" s="99">
        <v>46295</v>
      </c>
      <c r="H179" t="s">
        <v>205</v>
      </c>
      <c r="I179"/>
      <c r="J179" t="s">
        <v>106</v>
      </c>
      <c r="K179" t="s">
        <v>107</v>
      </c>
      <c r="L179" s="100">
        <v>12.98</v>
      </c>
      <c r="M179" t="s">
        <v>130</v>
      </c>
      <c r="N179" t="s">
        <v>279</v>
      </c>
      <c r="O179" s="98">
        <v>0</v>
      </c>
      <c r="P179" t="s">
        <v>207</v>
      </c>
      <c r="Q179" s="100">
        <v>4020.08</v>
      </c>
    </row>
    <row r="180" spans="1:17" x14ac:dyDescent="0.3">
      <c r="A180"/>
      <c r="B180"/>
      <c r="C180"/>
      <c r="D180"/>
      <c r="E180" s="98"/>
      <c r="F180"/>
      <c r="G180" s="99">
        <v>46295</v>
      </c>
      <c r="H180" t="s">
        <v>205</v>
      </c>
      <c r="I180"/>
      <c r="J180" t="s">
        <v>56</v>
      </c>
      <c r="K180" t="s">
        <v>57</v>
      </c>
      <c r="L180" s="100">
        <v>11.15</v>
      </c>
      <c r="M180" t="s">
        <v>130</v>
      </c>
      <c r="N180" t="s">
        <v>279</v>
      </c>
      <c r="O180" s="98">
        <v>0</v>
      </c>
      <c r="P180" t="s">
        <v>207</v>
      </c>
      <c r="Q180" s="100">
        <v>4020.08</v>
      </c>
    </row>
    <row r="181" spans="1:17" x14ac:dyDescent="0.3">
      <c r="A181"/>
      <c r="B181"/>
      <c r="C181"/>
      <c r="D181"/>
      <c r="E181" s="98"/>
      <c r="F181"/>
      <c r="G181" s="99">
        <v>46295</v>
      </c>
      <c r="H181" t="s">
        <v>208</v>
      </c>
      <c r="I181" t="s">
        <v>233</v>
      </c>
      <c r="J181" t="s">
        <v>32</v>
      </c>
      <c r="K181" t="s">
        <v>33</v>
      </c>
      <c r="L181" s="100">
        <v>194</v>
      </c>
      <c r="M181" t="s">
        <v>210</v>
      </c>
      <c r="N181" t="s">
        <v>279</v>
      </c>
      <c r="O181" s="98">
        <v>0</v>
      </c>
      <c r="P181" t="s">
        <v>207</v>
      </c>
      <c r="Q181" s="100">
        <v>4020.08</v>
      </c>
    </row>
    <row r="182" spans="1:17" x14ac:dyDescent="0.3">
      <c r="A182"/>
      <c r="B182"/>
      <c r="C182"/>
      <c r="D182"/>
      <c r="E182" s="98"/>
      <c r="F182"/>
      <c r="G182" s="99">
        <v>46295</v>
      </c>
      <c r="H182" t="s">
        <v>211</v>
      </c>
      <c r="I182" t="s">
        <v>215</v>
      </c>
      <c r="J182" t="s">
        <v>38</v>
      </c>
      <c r="K182" t="s">
        <v>39</v>
      </c>
      <c r="L182" s="100">
        <v>15.6</v>
      </c>
      <c r="M182" t="s">
        <v>206</v>
      </c>
      <c r="N182" t="s">
        <v>279</v>
      </c>
      <c r="O182" s="98">
        <v>0</v>
      </c>
      <c r="P182" t="s">
        <v>207</v>
      </c>
      <c r="Q182" s="100">
        <v>4020.08</v>
      </c>
    </row>
    <row r="183" spans="1:17" x14ac:dyDescent="0.3">
      <c r="A183"/>
      <c r="B183"/>
      <c r="C183"/>
      <c r="D183"/>
      <c r="E183" s="98"/>
      <c r="F183"/>
      <c r="G183" s="99">
        <v>46295</v>
      </c>
      <c r="H183" t="s">
        <v>218</v>
      </c>
      <c r="I183" t="s">
        <v>234</v>
      </c>
      <c r="J183" t="s">
        <v>28</v>
      </c>
      <c r="K183" t="s">
        <v>29</v>
      </c>
      <c r="L183" s="100">
        <v>241.2</v>
      </c>
      <c r="M183" t="s">
        <v>210</v>
      </c>
      <c r="N183" t="s">
        <v>279</v>
      </c>
      <c r="O183" s="98">
        <v>0</v>
      </c>
      <c r="P183" t="s">
        <v>207</v>
      </c>
      <c r="Q183" s="100">
        <v>4020.08</v>
      </c>
    </row>
    <row r="184" spans="1:17" x14ac:dyDescent="0.3">
      <c r="A184"/>
      <c r="B184"/>
      <c r="C184"/>
      <c r="D184"/>
      <c r="E184" s="98"/>
      <c r="F184"/>
      <c r="G184" s="99">
        <v>46295</v>
      </c>
      <c r="H184" t="s">
        <v>218</v>
      </c>
      <c r="I184" t="s">
        <v>234</v>
      </c>
      <c r="J184" t="s">
        <v>28</v>
      </c>
      <c r="K184" t="s">
        <v>29</v>
      </c>
      <c r="L184" s="100">
        <v>224.32</v>
      </c>
      <c r="M184" t="s">
        <v>130</v>
      </c>
      <c r="N184" t="s">
        <v>279</v>
      </c>
      <c r="O184" s="98">
        <v>0</v>
      </c>
      <c r="P184" t="s">
        <v>207</v>
      </c>
      <c r="Q184" s="100">
        <v>4020.08</v>
      </c>
    </row>
    <row r="185" spans="1:17" x14ac:dyDescent="0.3">
      <c r="A185"/>
      <c r="B185"/>
      <c r="C185"/>
      <c r="D185"/>
      <c r="E185" s="98"/>
      <c r="F185"/>
      <c r="G185" s="99">
        <v>46295</v>
      </c>
      <c r="H185" t="s">
        <v>205</v>
      </c>
      <c r="I185"/>
      <c r="J185" t="s">
        <v>54</v>
      </c>
      <c r="K185" t="s">
        <v>55</v>
      </c>
      <c r="L185" s="100">
        <v>5.85</v>
      </c>
      <c r="M185" t="s">
        <v>206</v>
      </c>
      <c r="N185" t="s">
        <v>279</v>
      </c>
      <c r="O185" s="98">
        <v>0</v>
      </c>
      <c r="P185" t="s">
        <v>207</v>
      </c>
      <c r="Q185" s="100">
        <v>2693.46</v>
      </c>
    </row>
    <row r="186" spans="1:17" x14ac:dyDescent="0.3">
      <c r="A186"/>
      <c r="B186"/>
      <c r="C186"/>
      <c r="D186"/>
      <c r="E186" s="98"/>
      <c r="F186"/>
      <c r="G186" s="99">
        <v>46295</v>
      </c>
      <c r="H186" t="s">
        <v>205</v>
      </c>
      <c r="I186"/>
      <c r="J186" t="s">
        <v>104</v>
      </c>
      <c r="K186" t="s">
        <v>105</v>
      </c>
      <c r="L186" s="100">
        <v>14.63</v>
      </c>
      <c r="M186" t="s">
        <v>206</v>
      </c>
      <c r="N186" t="s">
        <v>279</v>
      </c>
      <c r="O186" s="98">
        <v>0</v>
      </c>
      <c r="P186" t="s">
        <v>207</v>
      </c>
      <c r="Q186" s="100">
        <v>2693.46</v>
      </c>
    </row>
    <row r="187" spans="1:17" x14ac:dyDescent="0.3">
      <c r="A187"/>
      <c r="B187"/>
      <c r="C187"/>
      <c r="D187"/>
      <c r="E187" s="98"/>
      <c r="F187"/>
      <c r="G187" s="99">
        <v>46295</v>
      </c>
      <c r="H187" t="s">
        <v>205</v>
      </c>
      <c r="I187"/>
      <c r="J187" t="s">
        <v>108</v>
      </c>
      <c r="K187" t="s">
        <v>109</v>
      </c>
      <c r="L187" s="100">
        <v>7.11</v>
      </c>
      <c r="M187" t="s">
        <v>206</v>
      </c>
      <c r="N187" t="s">
        <v>279</v>
      </c>
      <c r="O187" s="98">
        <v>0</v>
      </c>
      <c r="P187" t="s">
        <v>207</v>
      </c>
      <c r="Q187" s="100">
        <v>2693.46</v>
      </c>
    </row>
    <row r="188" spans="1:17" x14ac:dyDescent="0.3">
      <c r="A188"/>
      <c r="B188"/>
      <c r="C188"/>
      <c r="D188"/>
      <c r="E188" s="98"/>
      <c r="F188"/>
      <c r="G188" s="99">
        <v>46295</v>
      </c>
      <c r="H188" t="s">
        <v>205</v>
      </c>
      <c r="I188"/>
      <c r="J188" t="s">
        <v>106</v>
      </c>
      <c r="K188" t="s">
        <v>107</v>
      </c>
      <c r="L188" s="100">
        <v>8.6999999999999993</v>
      </c>
      <c r="M188" t="s">
        <v>130</v>
      </c>
      <c r="N188" t="s">
        <v>279</v>
      </c>
      <c r="O188" s="98">
        <v>0</v>
      </c>
      <c r="P188" t="s">
        <v>207</v>
      </c>
      <c r="Q188" s="100">
        <v>2693.46</v>
      </c>
    </row>
    <row r="189" spans="1:17" x14ac:dyDescent="0.3">
      <c r="A189"/>
      <c r="B189"/>
      <c r="C189"/>
      <c r="D189"/>
      <c r="E189" s="98"/>
      <c r="F189"/>
      <c r="G189" s="99">
        <v>46295</v>
      </c>
      <c r="H189" t="s">
        <v>205</v>
      </c>
      <c r="I189"/>
      <c r="J189" t="s">
        <v>52</v>
      </c>
      <c r="K189" t="s">
        <v>53</v>
      </c>
      <c r="L189" s="100">
        <v>8.68</v>
      </c>
      <c r="M189" t="s">
        <v>130</v>
      </c>
      <c r="N189" t="s">
        <v>279</v>
      </c>
      <c r="O189" s="98">
        <v>0</v>
      </c>
      <c r="P189" t="s">
        <v>207</v>
      </c>
      <c r="Q189" s="100">
        <v>2693.46</v>
      </c>
    </row>
    <row r="190" spans="1:17" x14ac:dyDescent="0.3">
      <c r="A190"/>
      <c r="B190"/>
      <c r="C190"/>
      <c r="D190"/>
      <c r="E190" s="98"/>
      <c r="F190"/>
      <c r="G190" s="99">
        <v>46295</v>
      </c>
      <c r="H190" t="s">
        <v>205</v>
      </c>
      <c r="I190"/>
      <c r="J190" t="s">
        <v>56</v>
      </c>
      <c r="K190" t="s">
        <v>57</v>
      </c>
      <c r="L190" s="100">
        <v>5.85</v>
      </c>
      <c r="M190" t="s">
        <v>130</v>
      </c>
      <c r="N190" t="s">
        <v>279</v>
      </c>
      <c r="O190" s="98">
        <v>0</v>
      </c>
      <c r="P190" t="s">
        <v>207</v>
      </c>
      <c r="Q190" s="100">
        <v>2693.46</v>
      </c>
    </row>
    <row r="191" spans="1:17" x14ac:dyDescent="0.3">
      <c r="A191"/>
      <c r="B191"/>
      <c r="C191"/>
      <c r="D191"/>
      <c r="E191" s="98"/>
      <c r="F191"/>
      <c r="G191" s="99">
        <v>46295</v>
      </c>
      <c r="H191" t="s">
        <v>205</v>
      </c>
      <c r="I191"/>
      <c r="J191" t="s">
        <v>90</v>
      </c>
      <c r="K191" t="s">
        <v>91</v>
      </c>
      <c r="L191" s="100">
        <v>60.67</v>
      </c>
      <c r="M191" t="s">
        <v>206</v>
      </c>
      <c r="N191" t="s">
        <v>279</v>
      </c>
      <c r="O191" s="98">
        <v>0</v>
      </c>
      <c r="P191" t="s">
        <v>207</v>
      </c>
      <c r="Q191" s="100">
        <v>4385.68</v>
      </c>
    </row>
    <row r="192" spans="1:17" x14ac:dyDescent="0.3">
      <c r="A192"/>
      <c r="B192"/>
      <c r="C192"/>
      <c r="D192"/>
      <c r="E192" s="98"/>
      <c r="F192"/>
      <c r="G192" s="99">
        <v>46295</v>
      </c>
      <c r="H192" t="s">
        <v>205</v>
      </c>
      <c r="I192"/>
      <c r="J192" t="s">
        <v>36</v>
      </c>
      <c r="K192" t="s">
        <v>37</v>
      </c>
      <c r="L192" s="100">
        <v>134.34</v>
      </c>
      <c r="M192" t="s">
        <v>206</v>
      </c>
      <c r="N192" t="s">
        <v>279</v>
      </c>
      <c r="O192" s="98">
        <v>0</v>
      </c>
      <c r="P192" t="s">
        <v>207</v>
      </c>
      <c r="Q192" s="100">
        <v>4385.68</v>
      </c>
    </row>
    <row r="193" spans="1:17" x14ac:dyDescent="0.3">
      <c r="A193"/>
      <c r="B193"/>
      <c r="C193"/>
      <c r="D193"/>
      <c r="E193" s="98"/>
      <c r="F193"/>
      <c r="G193" s="99">
        <v>46295</v>
      </c>
      <c r="H193" t="s">
        <v>205</v>
      </c>
      <c r="I193"/>
      <c r="J193" t="s">
        <v>108</v>
      </c>
      <c r="K193" t="s">
        <v>109</v>
      </c>
      <c r="L193" s="100">
        <v>11.58</v>
      </c>
      <c r="M193" t="s">
        <v>206</v>
      </c>
      <c r="N193" t="s">
        <v>279</v>
      </c>
      <c r="O193" s="98">
        <v>0</v>
      </c>
      <c r="P193" t="s">
        <v>207</v>
      </c>
      <c r="Q193" s="100">
        <v>4385.68</v>
      </c>
    </row>
    <row r="194" spans="1:17" x14ac:dyDescent="0.3">
      <c r="A194"/>
      <c r="B194"/>
      <c r="C194"/>
      <c r="D194"/>
      <c r="E194" s="98"/>
      <c r="F194"/>
      <c r="G194" s="99">
        <v>46295</v>
      </c>
      <c r="H194" t="s">
        <v>205</v>
      </c>
      <c r="I194"/>
      <c r="J194" t="s">
        <v>104</v>
      </c>
      <c r="K194" t="s">
        <v>105</v>
      </c>
      <c r="L194" s="100">
        <v>23.81</v>
      </c>
      <c r="M194" t="s">
        <v>206</v>
      </c>
      <c r="N194" t="s">
        <v>279</v>
      </c>
      <c r="O194" s="98">
        <v>0</v>
      </c>
      <c r="P194" t="s">
        <v>207</v>
      </c>
      <c r="Q194" s="100">
        <v>4385.68</v>
      </c>
    </row>
    <row r="195" spans="1:17" x14ac:dyDescent="0.3">
      <c r="A195"/>
      <c r="B195"/>
      <c r="C195"/>
      <c r="D195"/>
      <c r="E195" s="98"/>
      <c r="F195"/>
      <c r="G195" s="99">
        <v>46295</v>
      </c>
      <c r="H195" t="s">
        <v>205</v>
      </c>
      <c r="I195"/>
      <c r="J195" t="s">
        <v>54</v>
      </c>
      <c r="K195" t="s">
        <v>55</v>
      </c>
      <c r="L195" s="100">
        <v>11.15</v>
      </c>
      <c r="M195" t="s">
        <v>206</v>
      </c>
      <c r="N195" t="s">
        <v>279</v>
      </c>
      <c r="O195" s="98">
        <v>0</v>
      </c>
      <c r="P195" t="s">
        <v>207</v>
      </c>
      <c r="Q195" s="100">
        <v>4385.68</v>
      </c>
    </row>
    <row r="196" spans="1:17" x14ac:dyDescent="0.3">
      <c r="A196"/>
      <c r="B196"/>
      <c r="C196"/>
      <c r="D196"/>
      <c r="E196" s="98"/>
      <c r="F196"/>
      <c r="G196" s="99">
        <v>46295</v>
      </c>
      <c r="H196" t="s">
        <v>205</v>
      </c>
      <c r="I196"/>
      <c r="J196" t="s">
        <v>23</v>
      </c>
      <c r="K196" t="s">
        <v>24</v>
      </c>
      <c r="L196" s="100">
        <v>5.7</v>
      </c>
      <c r="M196" t="s">
        <v>130</v>
      </c>
      <c r="N196" t="s">
        <v>279</v>
      </c>
      <c r="O196" s="98">
        <v>0</v>
      </c>
      <c r="P196" t="s">
        <v>207</v>
      </c>
      <c r="Q196" s="100">
        <v>4385.68</v>
      </c>
    </row>
    <row r="197" spans="1:17" x14ac:dyDescent="0.3">
      <c r="A197"/>
      <c r="B197"/>
      <c r="C197"/>
      <c r="D197"/>
      <c r="E197" s="98"/>
      <c r="F197"/>
      <c r="G197" s="99">
        <v>46295</v>
      </c>
      <c r="H197" t="s">
        <v>205</v>
      </c>
      <c r="I197"/>
      <c r="J197" t="s">
        <v>56</v>
      </c>
      <c r="K197" t="s">
        <v>57</v>
      </c>
      <c r="L197" s="100">
        <v>11.15</v>
      </c>
      <c r="M197" t="s">
        <v>130</v>
      </c>
      <c r="N197" t="s">
        <v>279</v>
      </c>
      <c r="O197" s="98">
        <v>0</v>
      </c>
      <c r="P197" t="s">
        <v>207</v>
      </c>
      <c r="Q197" s="100">
        <v>4385.68</v>
      </c>
    </row>
    <row r="198" spans="1:17" x14ac:dyDescent="0.3">
      <c r="A198"/>
      <c r="B198"/>
      <c r="C198"/>
      <c r="D198"/>
      <c r="E198" s="98"/>
      <c r="F198"/>
      <c r="G198" s="99">
        <v>46295</v>
      </c>
      <c r="H198" t="s">
        <v>205</v>
      </c>
      <c r="I198"/>
      <c r="J198" t="s">
        <v>106</v>
      </c>
      <c r="K198" t="s">
        <v>107</v>
      </c>
      <c r="L198" s="100">
        <v>14.17</v>
      </c>
      <c r="M198" t="s">
        <v>130</v>
      </c>
      <c r="N198" t="s">
        <v>279</v>
      </c>
      <c r="O198" s="98">
        <v>0</v>
      </c>
      <c r="P198" t="s">
        <v>207</v>
      </c>
      <c r="Q198" s="100">
        <v>4385.68</v>
      </c>
    </row>
    <row r="199" spans="1:17" x14ac:dyDescent="0.3">
      <c r="A199"/>
      <c r="B199"/>
      <c r="C199"/>
      <c r="D199"/>
      <c r="E199" s="98"/>
      <c r="F199"/>
      <c r="G199" s="99">
        <v>46295</v>
      </c>
      <c r="H199" t="s">
        <v>205</v>
      </c>
      <c r="I199"/>
      <c r="J199" t="s">
        <v>52</v>
      </c>
      <c r="K199" t="s">
        <v>53</v>
      </c>
      <c r="L199" s="100">
        <v>16.54</v>
      </c>
      <c r="M199" t="s">
        <v>130</v>
      </c>
      <c r="N199" t="s">
        <v>279</v>
      </c>
      <c r="O199" s="98">
        <v>0</v>
      </c>
      <c r="P199" t="s">
        <v>207</v>
      </c>
      <c r="Q199" s="100">
        <v>4385.68</v>
      </c>
    </row>
    <row r="200" spans="1:17" x14ac:dyDescent="0.3">
      <c r="A200"/>
      <c r="B200"/>
      <c r="C200"/>
      <c r="D200"/>
      <c r="E200" s="98"/>
      <c r="F200"/>
      <c r="G200" s="99">
        <v>46295</v>
      </c>
      <c r="H200" t="s">
        <v>208</v>
      </c>
      <c r="I200" t="s">
        <v>209</v>
      </c>
      <c r="J200" t="s">
        <v>26</v>
      </c>
      <c r="K200" t="s">
        <v>27</v>
      </c>
      <c r="L200" s="100">
        <v>145</v>
      </c>
      <c r="M200" t="s">
        <v>210</v>
      </c>
      <c r="N200" t="s">
        <v>279</v>
      </c>
      <c r="O200" s="98">
        <v>0</v>
      </c>
      <c r="P200" t="s">
        <v>207</v>
      </c>
      <c r="Q200" s="100">
        <v>4385.68</v>
      </c>
    </row>
    <row r="201" spans="1:17" x14ac:dyDescent="0.3">
      <c r="A201"/>
      <c r="B201"/>
      <c r="C201"/>
      <c r="D201"/>
      <c r="E201" s="98"/>
      <c r="F201"/>
      <c r="G201" s="99">
        <v>46295</v>
      </c>
      <c r="H201" t="s">
        <v>211</v>
      </c>
      <c r="I201" t="s">
        <v>212</v>
      </c>
      <c r="J201" t="s">
        <v>38</v>
      </c>
      <c r="K201" t="s">
        <v>39</v>
      </c>
      <c r="L201" s="100">
        <v>21.01</v>
      </c>
      <c r="M201" t="s">
        <v>206</v>
      </c>
      <c r="N201" t="s">
        <v>279</v>
      </c>
      <c r="O201" s="98">
        <v>0</v>
      </c>
      <c r="P201" t="s">
        <v>207</v>
      </c>
      <c r="Q201" s="100">
        <v>4385.68</v>
      </c>
    </row>
    <row r="202" spans="1:17" x14ac:dyDescent="0.3">
      <c r="A202"/>
      <c r="B202"/>
      <c r="C202"/>
      <c r="D202"/>
      <c r="E202" s="98"/>
      <c r="F202"/>
      <c r="G202" s="99">
        <v>46295</v>
      </c>
      <c r="H202" t="s">
        <v>216</v>
      </c>
      <c r="I202" t="s">
        <v>217</v>
      </c>
      <c r="J202" t="s">
        <v>40</v>
      </c>
      <c r="K202" t="s">
        <v>41</v>
      </c>
      <c r="L202" s="100">
        <v>131.57</v>
      </c>
      <c r="M202" t="s">
        <v>210</v>
      </c>
      <c r="N202" t="s">
        <v>279</v>
      </c>
      <c r="O202" s="98">
        <v>0</v>
      </c>
      <c r="P202" t="s">
        <v>207</v>
      </c>
      <c r="Q202" s="100">
        <v>4385.68</v>
      </c>
    </row>
    <row r="203" spans="1:17" x14ac:dyDescent="0.3">
      <c r="A203"/>
      <c r="B203"/>
      <c r="C203"/>
      <c r="D203"/>
      <c r="E203" s="98"/>
      <c r="F203"/>
      <c r="G203" s="99">
        <v>46295</v>
      </c>
      <c r="H203" t="s">
        <v>213</v>
      </c>
      <c r="I203" t="s">
        <v>229</v>
      </c>
      <c r="J203" t="s">
        <v>14</v>
      </c>
      <c r="K203" t="s">
        <v>15</v>
      </c>
      <c r="L203" s="100">
        <v>438.57</v>
      </c>
      <c r="M203" t="s">
        <v>210</v>
      </c>
      <c r="N203" t="s">
        <v>279</v>
      </c>
      <c r="O203" s="98">
        <v>0</v>
      </c>
      <c r="P203" t="s">
        <v>207</v>
      </c>
      <c r="Q203" s="100">
        <v>4385.68</v>
      </c>
    </row>
    <row r="204" spans="1:17" x14ac:dyDescent="0.3">
      <c r="A204"/>
      <c r="B204"/>
      <c r="C204"/>
      <c r="D204"/>
      <c r="E204" s="98"/>
      <c r="F204"/>
      <c r="G204" s="99">
        <v>46295</v>
      </c>
      <c r="H204" t="s">
        <v>213</v>
      </c>
      <c r="I204" t="s">
        <v>229</v>
      </c>
      <c r="J204" t="s">
        <v>14</v>
      </c>
      <c r="K204" t="s">
        <v>15</v>
      </c>
      <c r="L204" s="100">
        <v>438.57</v>
      </c>
      <c r="M204" t="s">
        <v>130</v>
      </c>
      <c r="N204" t="s">
        <v>279</v>
      </c>
      <c r="O204" s="98">
        <v>0</v>
      </c>
      <c r="P204" t="s">
        <v>207</v>
      </c>
      <c r="Q204" s="100">
        <v>4385.68</v>
      </c>
    </row>
    <row r="205" spans="1:17" x14ac:dyDescent="0.3">
      <c r="A205"/>
      <c r="B205"/>
      <c r="C205"/>
      <c r="D205"/>
      <c r="E205" s="98"/>
      <c r="F205"/>
      <c r="G205" s="99">
        <v>46295</v>
      </c>
      <c r="H205" t="s">
        <v>205</v>
      </c>
      <c r="I205"/>
      <c r="J205" t="s">
        <v>54</v>
      </c>
      <c r="K205" t="s">
        <v>55</v>
      </c>
      <c r="L205" s="100">
        <v>1.45</v>
      </c>
      <c r="M205" t="s">
        <v>206</v>
      </c>
      <c r="N205" t="s">
        <v>279</v>
      </c>
      <c r="O205" s="98">
        <v>0</v>
      </c>
      <c r="P205" t="s">
        <v>207</v>
      </c>
      <c r="Q205" s="100">
        <v>585.41</v>
      </c>
    </row>
    <row r="206" spans="1:17" x14ac:dyDescent="0.3">
      <c r="A206"/>
      <c r="B206"/>
      <c r="C206"/>
      <c r="D206"/>
      <c r="E206" s="98"/>
      <c r="F206"/>
      <c r="G206" s="99">
        <v>46295</v>
      </c>
      <c r="H206" t="s">
        <v>205</v>
      </c>
      <c r="I206"/>
      <c r="J206" t="s">
        <v>108</v>
      </c>
      <c r="K206" t="s">
        <v>109</v>
      </c>
      <c r="L206" s="100">
        <v>1.55</v>
      </c>
      <c r="M206" t="s">
        <v>206</v>
      </c>
      <c r="N206" t="s">
        <v>279</v>
      </c>
      <c r="O206" s="98">
        <v>0</v>
      </c>
      <c r="P206" t="s">
        <v>207</v>
      </c>
      <c r="Q206" s="100">
        <v>585.41</v>
      </c>
    </row>
    <row r="207" spans="1:17" x14ac:dyDescent="0.3">
      <c r="A207"/>
      <c r="B207"/>
      <c r="C207"/>
      <c r="D207"/>
      <c r="E207" s="98"/>
      <c r="F207"/>
      <c r="G207" s="99">
        <v>46295</v>
      </c>
      <c r="H207" t="s">
        <v>205</v>
      </c>
      <c r="I207"/>
      <c r="J207" t="s">
        <v>104</v>
      </c>
      <c r="K207" t="s">
        <v>105</v>
      </c>
      <c r="L207" s="100">
        <v>3.18</v>
      </c>
      <c r="M207" t="s">
        <v>206</v>
      </c>
      <c r="N207" t="s">
        <v>279</v>
      </c>
      <c r="O207" s="98">
        <v>0</v>
      </c>
      <c r="P207" t="s">
        <v>207</v>
      </c>
      <c r="Q207" s="100">
        <v>585.41</v>
      </c>
    </row>
    <row r="208" spans="1:17" x14ac:dyDescent="0.3">
      <c r="A208"/>
      <c r="B208"/>
      <c r="C208"/>
      <c r="D208"/>
      <c r="E208" s="98"/>
      <c r="F208"/>
      <c r="G208" s="99">
        <v>46295</v>
      </c>
      <c r="H208" t="s">
        <v>205</v>
      </c>
      <c r="I208"/>
      <c r="J208" t="s">
        <v>52</v>
      </c>
      <c r="K208" t="s">
        <v>53</v>
      </c>
      <c r="L208" s="100">
        <v>2.15</v>
      </c>
      <c r="M208" t="s">
        <v>130</v>
      </c>
      <c r="N208" t="s">
        <v>279</v>
      </c>
      <c r="O208" s="98">
        <v>0</v>
      </c>
      <c r="P208" t="s">
        <v>207</v>
      </c>
      <c r="Q208" s="100">
        <v>585.41</v>
      </c>
    </row>
    <row r="209" spans="1:17" x14ac:dyDescent="0.3">
      <c r="A209"/>
      <c r="B209"/>
      <c r="C209"/>
      <c r="D209"/>
      <c r="E209" s="98"/>
      <c r="F209"/>
      <c r="G209" s="99">
        <v>46295</v>
      </c>
      <c r="H209" t="s">
        <v>205</v>
      </c>
      <c r="I209"/>
      <c r="J209" t="s">
        <v>106</v>
      </c>
      <c r="K209" t="s">
        <v>107</v>
      </c>
      <c r="L209" s="100">
        <v>1.89</v>
      </c>
      <c r="M209" t="s">
        <v>130</v>
      </c>
      <c r="N209" t="s">
        <v>279</v>
      </c>
      <c r="O209" s="98">
        <v>0</v>
      </c>
      <c r="P209" t="s">
        <v>207</v>
      </c>
      <c r="Q209" s="100">
        <v>585.41</v>
      </c>
    </row>
    <row r="210" spans="1:17" x14ac:dyDescent="0.3">
      <c r="A210"/>
      <c r="B210"/>
      <c r="C210"/>
      <c r="D210"/>
      <c r="E210" s="98"/>
      <c r="F210"/>
      <c r="G210" s="99">
        <v>46295</v>
      </c>
      <c r="H210" t="s">
        <v>205</v>
      </c>
      <c r="I210"/>
      <c r="J210" t="s">
        <v>56</v>
      </c>
      <c r="K210" t="s">
        <v>57</v>
      </c>
      <c r="L210" s="100">
        <v>1.45</v>
      </c>
      <c r="M210" t="s">
        <v>130</v>
      </c>
      <c r="N210" t="s">
        <v>279</v>
      </c>
      <c r="O210" s="98">
        <v>0</v>
      </c>
      <c r="P210" t="s">
        <v>207</v>
      </c>
      <c r="Q210" s="100">
        <v>585.41</v>
      </c>
    </row>
    <row r="211" spans="1:17" x14ac:dyDescent="0.3">
      <c r="A211"/>
      <c r="B211"/>
      <c r="C211"/>
      <c r="D211"/>
      <c r="E211" s="98"/>
      <c r="F211"/>
      <c r="G211" s="99">
        <v>46295</v>
      </c>
      <c r="H211" t="s">
        <v>213</v>
      </c>
      <c r="I211" t="s">
        <v>229</v>
      </c>
      <c r="J211" t="s">
        <v>14</v>
      </c>
      <c r="K211" t="s">
        <v>15</v>
      </c>
      <c r="L211" s="100">
        <v>58.54</v>
      </c>
      <c r="M211" t="s">
        <v>210</v>
      </c>
      <c r="N211" t="s">
        <v>279</v>
      </c>
      <c r="O211" s="98">
        <v>0</v>
      </c>
      <c r="P211" t="s">
        <v>207</v>
      </c>
      <c r="Q211" s="100">
        <v>585.41</v>
      </c>
    </row>
    <row r="212" spans="1:17" x14ac:dyDescent="0.3">
      <c r="A212"/>
      <c r="B212"/>
      <c r="C212"/>
      <c r="D212"/>
      <c r="E212" s="98"/>
      <c r="F212"/>
      <c r="G212" s="99">
        <v>46295</v>
      </c>
      <c r="H212" t="s">
        <v>213</v>
      </c>
      <c r="I212" t="s">
        <v>229</v>
      </c>
      <c r="J212" t="s">
        <v>14</v>
      </c>
      <c r="K212" t="s">
        <v>15</v>
      </c>
      <c r="L212" s="100">
        <v>58.54</v>
      </c>
      <c r="M212" t="s">
        <v>130</v>
      </c>
      <c r="N212" t="s">
        <v>279</v>
      </c>
      <c r="O212" s="98">
        <v>0</v>
      </c>
      <c r="P212" t="s">
        <v>207</v>
      </c>
      <c r="Q212" s="100">
        <v>585.41</v>
      </c>
    </row>
    <row r="213" spans="1:17" x14ac:dyDescent="0.3">
      <c r="A213"/>
      <c r="B213"/>
      <c r="C213"/>
      <c r="D213"/>
      <c r="E213" s="98"/>
      <c r="F213"/>
      <c r="G213" s="99">
        <v>46295</v>
      </c>
      <c r="H213" t="s">
        <v>205</v>
      </c>
      <c r="I213"/>
      <c r="J213" t="s">
        <v>104</v>
      </c>
      <c r="K213" t="s">
        <v>105</v>
      </c>
      <c r="L213" s="100">
        <v>4.7300000000000004</v>
      </c>
      <c r="M213" t="s">
        <v>206</v>
      </c>
      <c r="N213" t="s">
        <v>279</v>
      </c>
      <c r="O213" s="98">
        <v>0</v>
      </c>
      <c r="P213" t="s">
        <v>207</v>
      </c>
      <c r="Q213" s="100">
        <v>871.1</v>
      </c>
    </row>
    <row r="214" spans="1:17" x14ac:dyDescent="0.3">
      <c r="A214"/>
      <c r="B214"/>
      <c r="C214"/>
      <c r="D214"/>
      <c r="E214" s="98"/>
      <c r="F214"/>
      <c r="G214" s="99">
        <v>46295</v>
      </c>
      <c r="H214" t="s">
        <v>205</v>
      </c>
      <c r="I214"/>
      <c r="J214" t="s">
        <v>108</v>
      </c>
      <c r="K214" t="s">
        <v>109</v>
      </c>
      <c r="L214" s="100">
        <v>2.2999999999999998</v>
      </c>
      <c r="M214" t="s">
        <v>206</v>
      </c>
      <c r="N214" t="s">
        <v>279</v>
      </c>
      <c r="O214" s="98">
        <v>0</v>
      </c>
      <c r="P214" t="s">
        <v>207</v>
      </c>
      <c r="Q214" s="100">
        <v>871.1</v>
      </c>
    </row>
    <row r="215" spans="1:17" x14ac:dyDescent="0.3">
      <c r="A215"/>
      <c r="B215"/>
      <c r="C215"/>
      <c r="D215"/>
      <c r="E215" s="98"/>
      <c r="F215"/>
      <c r="G215" s="99">
        <v>46295</v>
      </c>
      <c r="H215" t="s">
        <v>205</v>
      </c>
      <c r="I215"/>
      <c r="J215" t="s">
        <v>54</v>
      </c>
      <c r="K215" t="s">
        <v>55</v>
      </c>
      <c r="L215" s="100">
        <v>2.15</v>
      </c>
      <c r="M215" t="s">
        <v>206</v>
      </c>
      <c r="N215" t="s">
        <v>279</v>
      </c>
      <c r="O215" s="98">
        <v>0</v>
      </c>
      <c r="P215" t="s">
        <v>207</v>
      </c>
      <c r="Q215" s="100">
        <v>871.1</v>
      </c>
    </row>
    <row r="216" spans="1:17" x14ac:dyDescent="0.3">
      <c r="A216"/>
      <c r="B216"/>
      <c r="C216"/>
      <c r="D216"/>
      <c r="E216" s="98"/>
      <c r="F216"/>
      <c r="G216" s="99">
        <v>46295</v>
      </c>
      <c r="H216" t="s">
        <v>205</v>
      </c>
      <c r="I216"/>
      <c r="J216" t="s">
        <v>56</v>
      </c>
      <c r="K216" t="s">
        <v>57</v>
      </c>
      <c r="L216" s="100">
        <v>2.15</v>
      </c>
      <c r="M216" t="s">
        <v>130</v>
      </c>
      <c r="N216" t="s">
        <v>279</v>
      </c>
      <c r="O216" s="98">
        <v>0</v>
      </c>
      <c r="P216" t="s">
        <v>207</v>
      </c>
      <c r="Q216" s="100">
        <v>871.1</v>
      </c>
    </row>
    <row r="217" spans="1:17" x14ac:dyDescent="0.3">
      <c r="A217"/>
      <c r="B217"/>
      <c r="C217"/>
      <c r="D217"/>
      <c r="E217" s="98"/>
      <c r="F217"/>
      <c r="G217" s="99">
        <v>46295</v>
      </c>
      <c r="H217" t="s">
        <v>205</v>
      </c>
      <c r="I217"/>
      <c r="J217" t="s">
        <v>106</v>
      </c>
      <c r="K217" t="s">
        <v>107</v>
      </c>
      <c r="L217" s="100">
        <v>2.81</v>
      </c>
      <c r="M217" t="s">
        <v>130</v>
      </c>
      <c r="N217" t="s">
        <v>279</v>
      </c>
      <c r="O217" s="98">
        <v>0</v>
      </c>
      <c r="P217" t="s">
        <v>207</v>
      </c>
      <c r="Q217" s="100">
        <v>871.1</v>
      </c>
    </row>
    <row r="218" spans="1:17" x14ac:dyDescent="0.3">
      <c r="A218"/>
      <c r="B218"/>
      <c r="C218"/>
      <c r="D218"/>
      <c r="E218" s="98"/>
      <c r="F218"/>
      <c r="G218" s="99">
        <v>46295</v>
      </c>
      <c r="H218" t="s">
        <v>205</v>
      </c>
      <c r="I218"/>
      <c r="J218" t="s">
        <v>52</v>
      </c>
      <c r="K218" t="s">
        <v>53</v>
      </c>
      <c r="L218" s="100">
        <v>3.2</v>
      </c>
      <c r="M218" t="s">
        <v>130</v>
      </c>
      <c r="N218" t="s">
        <v>279</v>
      </c>
      <c r="O218" s="98">
        <v>0</v>
      </c>
      <c r="P218" t="s">
        <v>207</v>
      </c>
      <c r="Q218" s="100">
        <v>871.1</v>
      </c>
    </row>
    <row r="219" spans="1:17" x14ac:dyDescent="0.3">
      <c r="A219"/>
      <c r="B219"/>
      <c r="C219"/>
      <c r="D219"/>
      <c r="E219" s="98"/>
      <c r="F219"/>
      <c r="G219" s="99">
        <v>46295</v>
      </c>
      <c r="H219" t="s">
        <v>205</v>
      </c>
      <c r="I219"/>
      <c r="J219" t="s">
        <v>104</v>
      </c>
      <c r="K219" t="s">
        <v>105</v>
      </c>
      <c r="L219" s="100">
        <v>2.2200000000000002</v>
      </c>
      <c r="M219" t="s">
        <v>206</v>
      </c>
      <c r="N219" t="s">
        <v>279</v>
      </c>
      <c r="O219" s="98">
        <v>0</v>
      </c>
      <c r="P219" t="s">
        <v>207</v>
      </c>
      <c r="Q219" s="100">
        <v>409.47</v>
      </c>
    </row>
    <row r="220" spans="1:17" x14ac:dyDescent="0.3">
      <c r="A220"/>
      <c r="B220"/>
      <c r="C220"/>
      <c r="D220"/>
      <c r="E220" s="98"/>
      <c r="F220"/>
      <c r="G220" s="99">
        <v>46295</v>
      </c>
      <c r="H220" t="s">
        <v>205</v>
      </c>
      <c r="I220"/>
      <c r="J220" t="s">
        <v>54</v>
      </c>
      <c r="K220" t="s">
        <v>55</v>
      </c>
      <c r="L220" s="100">
        <v>0.92</v>
      </c>
      <c r="M220" t="s">
        <v>206</v>
      </c>
      <c r="N220" t="s">
        <v>279</v>
      </c>
      <c r="O220" s="98">
        <v>0</v>
      </c>
      <c r="P220" t="s">
        <v>207</v>
      </c>
      <c r="Q220" s="100">
        <v>409.47</v>
      </c>
    </row>
    <row r="221" spans="1:17" x14ac:dyDescent="0.3">
      <c r="A221"/>
      <c r="B221"/>
      <c r="C221"/>
      <c r="D221"/>
      <c r="E221" s="98"/>
      <c r="F221"/>
      <c r="G221" s="99">
        <v>46295</v>
      </c>
      <c r="H221" t="s">
        <v>205</v>
      </c>
      <c r="I221"/>
      <c r="J221" t="s">
        <v>108</v>
      </c>
      <c r="K221" t="s">
        <v>109</v>
      </c>
      <c r="L221" s="100">
        <v>1.08</v>
      </c>
      <c r="M221" t="s">
        <v>206</v>
      </c>
      <c r="N221" t="s">
        <v>279</v>
      </c>
      <c r="O221" s="98">
        <v>0</v>
      </c>
      <c r="P221" t="s">
        <v>207</v>
      </c>
      <c r="Q221" s="100">
        <v>409.47</v>
      </c>
    </row>
    <row r="222" spans="1:17" x14ac:dyDescent="0.3">
      <c r="A222"/>
      <c r="B222"/>
      <c r="C222"/>
      <c r="D222"/>
      <c r="E222" s="98"/>
      <c r="F222"/>
      <c r="G222" s="99">
        <v>46295</v>
      </c>
      <c r="H222" t="s">
        <v>205</v>
      </c>
      <c r="I222"/>
      <c r="J222" t="s">
        <v>56</v>
      </c>
      <c r="K222" t="s">
        <v>57</v>
      </c>
      <c r="L222" s="100">
        <v>0.92</v>
      </c>
      <c r="M222" t="s">
        <v>130</v>
      </c>
      <c r="N222" t="s">
        <v>279</v>
      </c>
      <c r="O222" s="98">
        <v>0</v>
      </c>
      <c r="P222" t="s">
        <v>207</v>
      </c>
      <c r="Q222" s="100">
        <v>409.47</v>
      </c>
    </row>
    <row r="223" spans="1:17" x14ac:dyDescent="0.3">
      <c r="A223"/>
      <c r="B223"/>
      <c r="C223"/>
      <c r="D223"/>
      <c r="E223" s="98"/>
      <c r="F223"/>
      <c r="G223" s="99">
        <v>46295</v>
      </c>
      <c r="H223" t="s">
        <v>205</v>
      </c>
      <c r="I223"/>
      <c r="J223" t="s">
        <v>52</v>
      </c>
      <c r="K223" t="s">
        <v>53</v>
      </c>
      <c r="L223" s="100">
        <v>1.37</v>
      </c>
      <c r="M223" t="s">
        <v>130</v>
      </c>
      <c r="N223" t="s">
        <v>279</v>
      </c>
      <c r="O223" s="98">
        <v>0</v>
      </c>
      <c r="P223" t="s">
        <v>207</v>
      </c>
      <c r="Q223" s="100">
        <v>409.47</v>
      </c>
    </row>
    <row r="224" spans="1:17" x14ac:dyDescent="0.3">
      <c r="A224"/>
      <c r="B224"/>
      <c r="C224"/>
      <c r="D224"/>
      <c r="E224" s="98"/>
      <c r="F224"/>
      <c r="G224" s="99">
        <v>46295</v>
      </c>
      <c r="H224" t="s">
        <v>205</v>
      </c>
      <c r="I224"/>
      <c r="J224" t="s">
        <v>106</v>
      </c>
      <c r="K224" t="s">
        <v>107</v>
      </c>
      <c r="L224" s="100">
        <v>1.32</v>
      </c>
      <c r="M224" t="s">
        <v>130</v>
      </c>
      <c r="N224" t="s">
        <v>279</v>
      </c>
      <c r="O224" s="98">
        <v>0</v>
      </c>
      <c r="P224" t="s">
        <v>207</v>
      </c>
      <c r="Q224" s="100">
        <v>409.47</v>
      </c>
    </row>
    <row r="225" spans="1:17" x14ac:dyDescent="0.3">
      <c r="A225"/>
      <c r="B225"/>
      <c r="C225"/>
      <c r="D225"/>
      <c r="E225" s="98"/>
      <c r="F225"/>
      <c r="G225" s="99">
        <v>46295</v>
      </c>
      <c r="H225" t="s">
        <v>205</v>
      </c>
      <c r="I225"/>
      <c r="J225" t="s">
        <v>104</v>
      </c>
      <c r="K225" t="s">
        <v>105</v>
      </c>
      <c r="L225" s="100">
        <v>21.49</v>
      </c>
      <c r="M225" t="s">
        <v>206</v>
      </c>
      <c r="N225" t="s">
        <v>279</v>
      </c>
      <c r="O225" s="98">
        <v>0</v>
      </c>
      <c r="P225" t="s">
        <v>207</v>
      </c>
      <c r="Q225" s="100">
        <v>3958.25</v>
      </c>
    </row>
    <row r="226" spans="1:17" x14ac:dyDescent="0.3">
      <c r="A226"/>
      <c r="B226"/>
      <c r="C226"/>
      <c r="D226"/>
      <c r="E226" s="98"/>
      <c r="F226"/>
      <c r="G226" s="99">
        <v>46295</v>
      </c>
      <c r="H226" t="s">
        <v>205</v>
      </c>
      <c r="I226"/>
      <c r="J226" t="s">
        <v>36</v>
      </c>
      <c r="K226" t="s">
        <v>37</v>
      </c>
      <c r="L226" s="100">
        <v>23.21</v>
      </c>
      <c r="M226" t="s">
        <v>206</v>
      </c>
      <c r="N226" t="s">
        <v>279</v>
      </c>
      <c r="O226" s="98">
        <v>0</v>
      </c>
      <c r="P226" t="s">
        <v>207</v>
      </c>
      <c r="Q226" s="100">
        <v>3958.25</v>
      </c>
    </row>
    <row r="227" spans="1:17" x14ac:dyDescent="0.3">
      <c r="A227"/>
      <c r="B227"/>
      <c r="C227"/>
      <c r="D227"/>
      <c r="E227" s="98"/>
      <c r="F227"/>
      <c r="G227" s="99">
        <v>46295</v>
      </c>
      <c r="H227" t="s">
        <v>205</v>
      </c>
      <c r="I227"/>
      <c r="J227" t="s">
        <v>108</v>
      </c>
      <c r="K227" t="s">
        <v>109</v>
      </c>
      <c r="L227" s="100">
        <v>10.45</v>
      </c>
      <c r="M227" t="s">
        <v>206</v>
      </c>
      <c r="N227" t="s">
        <v>279</v>
      </c>
      <c r="O227" s="98">
        <v>0</v>
      </c>
      <c r="P227" t="s">
        <v>207</v>
      </c>
      <c r="Q227" s="100">
        <v>3958.25</v>
      </c>
    </row>
    <row r="228" spans="1:17" x14ac:dyDescent="0.3">
      <c r="A228"/>
      <c r="B228"/>
      <c r="C228"/>
      <c r="D228"/>
      <c r="E228" s="98"/>
      <c r="F228"/>
      <c r="G228" s="99">
        <v>46295</v>
      </c>
      <c r="H228" t="s">
        <v>205</v>
      </c>
      <c r="I228"/>
      <c r="J228" t="s">
        <v>98</v>
      </c>
      <c r="K228" t="s">
        <v>99</v>
      </c>
      <c r="L228" s="100">
        <v>10.78</v>
      </c>
      <c r="M228" t="s">
        <v>206</v>
      </c>
      <c r="N228" t="s">
        <v>279</v>
      </c>
      <c r="O228" s="98">
        <v>0</v>
      </c>
      <c r="P228" t="s">
        <v>207</v>
      </c>
      <c r="Q228" s="100">
        <v>3958.25</v>
      </c>
    </row>
    <row r="229" spans="1:17" x14ac:dyDescent="0.3">
      <c r="A229"/>
      <c r="B229"/>
      <c r="C229"/>
      <c r="D229"/>
      <c r="E229" s="98"/>
      <c r="F229"/>
      <c r="G229" s="99">
        <v>46295</v>
      </c>
      <c r="H229" t="s">
        <v>205</v>
      </c>
      <c r="I229"/>
      <c r="J229" t="s">
        <v>54</v>
      </c>
      <c r="K229" t="s">
        <v>55</v>
      </c>
      <c r="L229" s="100">
        <v>11.15</v>
      </c>
      <c r="M229" t="s">
        <v>206</v>
      </c>
      <c r="N229" t="s">
        <v>279</v>
      </c>
      <c r="O229" s="98">
        <v>0</v>
      </c>
      <c r="P229" t="s">
        <v>207</v>
      </c>
      <c r="Q229" s="100">
        <v>3958.25</v>
      </c>
    </row>
    <row r="230" spans="1:17" x14ac:dyDescent="0.3">
      <c r="A230"/>
      <c r="B230"/>
      <c r="C230"/>
      <c r="D230"/>
      <c r="E230" s="98"/>
      <c r="F230"/>
      <c r="G230" s="99">
        <v>46295</v>
      </c>
      <c r="H230" t="s">
        <v>205</v>
      </c>
      <c r="I230"/>
      <c r="J230" t="s">
        <v>56</v>
      </c>
      <c r="K230" t="s">
        <v>57</v>
      </c>
      <c r="L230" s="100">
        <v>11.15</v>
      </c>
      <c r="M230" t="s">
        <v>130</v>
      </c>
      <c r="N230" t="s">
        <v>279</v>
      </c>
      <c r="O230" s="98">
        <v>0</v>
      </c>
      <c r="P230" t="s">
        <v>207</v>
      </c>
      <c r="Q230" s="100">
        <v>3958.25</v>
      </c>
    </row>
    <row r="231" spans="1:17" x14ac:dyDescent="0.3">
      <c r="A231"/>
      <c r="B231"/>
      <c r="C231"/>
      <c r="D231"/>
      <c r="E231" s="98"/>
      <c r="F231"/>
      <c r="G231" s="99">
        <v>46295</v>
      </c>
      <c r="H231" t="s">
        <v>205</v>
      </c>
      <c r="I231"/>
      <c r="J231" t="s">
        <v>106</v>
      </c>
      <c r="K231" t="s">
        <v>107</v>
      </c>
      <c r="L231" s="100">
        <v>12.79</v>
      </c>
      <c r="M231" t="s">
        <v>130</v>
      </c>
      <c r="N231" t="s">
        <v>279</v>
      </c>
      <c r="O231" s="98">
        <v>0</v>
      </c>
      <c r="P231" t="s">
        <v>207</v>
      </c>
      <c r="Q231" s="100">
        <v>3958.25</v>
      </c>
    </row>
    <row r="232" spans="1:17" x14ac:dyDescent="0.3">
      <c r="A232"/>
      <c r="B232"/>
      <c r="C232"/>
      <c r="D232"/>
      <c r="E232" s="98"/>
      <c r="F232"/>
      <c r="G232" s="99">
        <v>46295</v>
      </c>
      <c r="H232" t="s">
        <v>205</v>
      </c>
      <c r="I232"/>
      <c r="J232" t="s">
        <v>52</v>
      </c>
      <c r="K232" t="s">
        <v>53</v>
      </c>
      <c r="L232" s="100">
        <v>16.54</v>
      </c>
      <c r="M232" t="s">
        <v>130</v>
      </c>
      <c r="N232" t="s">
        <v>279</v>
      </c>
      <c r="O232" s="98">
        <v>0</v>
      </c>
      <c r="P232" t="s">
        <v>207</v>
      </c>
      <c r="Q232" s="100">
        <v>3958.25</v>
      </c>
    </row>
    <row r="233" spans="1:17" x14ac:dyDescent="0.3">
      <c r="A233"/>
      <c r="B233"/>
      <c r="C233"/>
      <c r="D233"/>
      <c r="E233" s="98"/>
      <c r="F233"/>
      <c r="G233" s="99">
        <v>46295</v>
      </c>
      <c r="H233" t="s">
        <v>208</v>
      </c>
      <c r="I233" t="s">
        <v>209</v>
      </c>
      <c r="J233" t="s">
        <v>26</v>
      </c>
      <c r="K233" t="s">
        <v>27</v>
      </c>
      <c r="L233" s="100">
        <v>127</v>
      </c>
      <c r="M233" t="s">
        <v>210</v>
      </c>
      <c r="N233" t="s">
        <v>279</v>
      </c>
      <c r="O233" s="98">
        <v>0</v>
      </c>
      <c r="P233" t="s">
        <v>207</v>
      </c>
      <c r="Q233" s="100">
        <v>3958.25</v>
      </c>
    </row>
    <row r="234" spans="1:17" x14ac:dyDescent="0.3">
      <c r="A234"/>
      <c r="B234"/>
      <c r="C234"/>
      <c r="D234"/>
      <c r="E234" s="98"/>
      <c r="F234"/>
      <c r="G234" s="99">
        <v>46295</v>
      </c>
      <c r="H234" t="s">
        <v>211</v>
      </c>
      <c r="I234" t="s">
        <v>215</v>
      </c>
      <c r="J234" t="s">
        <v>38</v>
      </c>
      <c r="K234" t="s">
        <v>39</v>
      </c>
      <c r="L234" s="100">
        <v>15.44</v>
      </c>
      <c r="M234" t="s">
        <v>206</v>
      </c>
      <c r="N234" t="s">
        <v>279</v>
      </c>
      <c r="O234" s="98">
        <v>0</v>
      </c>
      <c r="P234" t="s">
        <v>207</v>
      </c>
      <c r="Q234" s="100">
        <v>3958.25</v>
      </c>
    </row>
    <row r="235" spans="1:17" x14ac:dyDescent="0.3">
      <c r="A235"/>
      <c r="B235"/>
      <c r="C235"/>
      <c r="D235"/>
      <c r="E235" s="98"/>
      <c r="F235"/>
      <c r="G235" s="99">
        <v>46295</v>
      </c>
      <c r="H235" t="s">
        <v>218</v>
      </c>
      <c r="I235" t="s">
        <v>222</v>
      </c>
      <c r="J235" t="s">
        <v>18</v>
      </c>
      <c r="K235" t="s">
        <v>19</v>
      </c>
      <c r="L235" s="100">
        <v>212.95</v>
      </c>
      <c r="M235" t="s">
        <v>210</v>
      </c>
      <c r="N235" t="s">
        <v>279</v>
      </c>
      <c r="O235" s="98">
        <v>0</v>
      </c>
      <c r="P235" t="s">
        <v>207</v>
      </c>
      <c r="Q235" s="100">
        <v>3958.25</v>
      </c>
    </row>
    <row r="236" spans="1:17" x14ac:dyDescent="0.3">
      <c r="A236"/>
      <c r="B236"/>
      <c r="C236"/>
      <c r="D236"/>
      <c r="E236" s="98"/>
      <c r="F236"/>
      <c r="G236" s="99">
        <v>46295</v>
      </c>
      <c r="H236" t="s">
        <v>218</v>
      </c>
      <c r="I236" t="s">
        <v>222</v>
      </c>
      <c r="J236" t="s">
        <v>18</v>
      </c>
      <c r="K236" t="s">
        <v>19</v>
      </c>
      <c r="L236" s="100">
        <v>220.87</v>
      </c>
      <c r="M236" t="s">
        <v>130</v>
      </c>
      <c r="N236" t="s">
        <v>279</v>
      </c>
      <c r="O236" s="98">
        <v>0</v>
      </c>
      <c r="P236" t="s">
        <v>207</v>
      </c>
      <c r="Q236" s="100">
        <v>3958.25</v>
      </c>
    </row>
    <row r="237" spans="1:17" x14ac:dyDescent="0.3">
      <c r="A237"/>
      <c r="B237"/>
      <c r="C237"/>
      <c r="D237"/>
      <c r="E237" s="98"/>
      <c r="F237"/>
      <c r="G237" s="99">
        <v>46295</v>
      </c>
      <c r="H237" t="s">
        <v>205</v>
      </c>
      <c r="I237"/>
      <c r="J237" t="s">
        <v>104</v>
      </c>
      <c r="K237" t="s">
        <v>105</v>
      </c>
      <c r="L237" s="100">
        <v>32.39</v>
      </c>
      <c r="M237" t="s">
        <v>206</v>
      </c>
      <c r="N237" t="s">
        <v>279</v>
      </c>
      <c r="O237" s="98">
        <v>0</v>
      </c>
      <c r="P237" t="s">
        <v>207</v>
      </c>
      <c r="Q237" s="100">
        <v>5965.82</v>
      </c>
    </row>
    <row r="238" spans="1:17" x14ac:dyDescent="0.3">
      <c r="A238"/>
      <c r="B238"/>
      <c r="C238"/>
      <c r="D238"/>
      <c r="E238" s="98"/>
      <c r="F238"/>
      <c r="G238" s="99">
        <v>46295</v>
      </c>
      <c r="H238" t="s">
        <v>205</v>
      </c>
      <c r="I238"/>
      <c r="J238" t="s">
        <v>108</v>
      </c>
      <c r="K238" t="s">
        <v>109</v>
      </c>
      <c r="L238" s="100">
        <v>15.75</v>
      </c>
      <c r="M238" t="s">
        <v>206</v>
      </c>
      <c r="N238" t="s">
        <v>279</v>
      </c>
      <c r="O238" s="98">
        <v>0</v>
      </c>
      <c r="P238" t="s">
        <v>207</v>
      </c>
      <c r="Q238" s="100">
        <v>5965.82</v>
      </c>
    </row>
    <row r="239" spans="1:17" x14ac:dyDescent="0.3">
      <c r="A239"/>
      <c r="B239"/>
      <c r="C239"/>
      <c r="D239"/>
      <c r="E239" s="98"/>
      <c r="F239"/>
      <c r="G239" s="99">
        <v>46295</v>
      </c>
      <c r="H239" t="s">
        <v>205</v>
      </c>
      <c r="I239"/>
      <c r="J239" t="s">
        <v>54</v>
      </c>
      <c r="K239" t="s">
        <v>55</v>
      </c>
      <c r="L239" s="100">
        <v>11.15</v>
      </c>
      <c r="M239" t="s">
        <v>206</v>
      </c>
      <c r="N239" t="s">
        <v>279</v>
      </c>
      <c r="O239" s="98">
        <v>0</v>
      </c>
      <c r="P239" t="s">
        <v>207</v>
      </c>
      <c r="Q239" s="100">
        <v>5965.82</v>
      </c>
    </row>
    <row r="240" spans="1:17" x14ac:dyDescent="0.3">
      <c r="A240"/>
      <c r="B240"/>
      <c r="C240"/>
      <c r="D240"/>
      <c r="E240" s="98"/>
      <c r="F240"/>
      <c r="G240" s="99">
        <v>46295</v>
      </c>
      <c r="H240" t="s">
        <v>205</v>
      </c>
      <c r="I240"/>
      <c r="J240" t="s">
        <v>36</v>
      </c>
      <c r="K240" t="s">
        <v>37</v>
      </c>
      <c r="L240" s="100">
        <v>24.87</v>
      </c>
      <c r="M240" t="s">
        <v>206</v>
      </c>
      <c r="N240" t="s">
        <v>279</v>
      </c>
      <c r="O240" s="98">
        <v>0</v>
      </c>
      <c r="P240" t="s">
        <v>207</v>
      </c>
      <c r="Q240" s="100">
        <v>5965.82</v>
      </c>
    </row>
    <row r="241" spans="1:17" x14ac:dyDescent="0.3">
      <c r="A241"/>
      <c r="B241"/>
      <c r="C241"/>
      <c r="D241"/>
      <c r="E241" s="98"/>
      <c r="F241"/>
      <c r="G241" s="99">
        <v>46295</v>
      </c>
      <c r="H241" t="s">
        <v>205</v>
      </c>
      <c r="I241"/>
      <c r="J241" t="s">
        <v>52</v>
      </c>
      <c r="K241" t="s">
        <v>53</v>
      </c>
      <c r="L241" s="100">
        <v>16.54</v>
      </c>
      <c r="M241" t="s">
        <v>130</v>
      </c>
      <c r="N241" t="s">
        <v>279</v>
      </c>
      <c r="O241" s="98">
        <v>0</v>
      </c>
      <c r="P241" t="s">
        <v>207</v>
      </c>
      <c r="Q241" s="100">
        <v>5965.82</v>
      </c>
    </row>
    <row r="242" spans="1:17" x14ac:dyDescent="0.3">
      <c r="A242"/>
      <c r="B242"/>
      <c r="C242"/>
      <c r="D242"/>
      <c r="E242" s="98"/>
      <c r="F242"/>
      <c r="G242" s="99">
        <v>46295</v>
      </c>
      <c r="H242" t="s">
        <v>205</v>
      </c>
      <c r="I242"/>
      <c r="J242" t="s">
        <v>106</v>
      </c>
      <c r="K242" t="s">
        <v>107</v>
      </c>
      <c r="L242" s="100">
        <v>19.27</v>
      </c>
      <c r="M242" t="s">
        <v>130</v>
      </c>
      <c r="N242" t="s">
        <v>279</v>
      </c>
      <c r="O242" s="98">
        <v>0</v>
      </c>
      <c r="P242" t="s">
        <v>207</v>
      </c>
      <c r="Q242" s="100">
        <v>5965.82</v>
      </c>
    </row>
    <row r="243" spans="1:17" x14ac:dyDescent="0.3">
      <c r="A243"/>
      <c r="B243"/>
      <c r="C243"/>
      <c r="D243"/>
      <c r="E243" s="98"/>
      <c r="F243"/>
      <c r="G243" s="99">
        <v>46295</v>
      </c>
      <c r="H243" t="s">
        <v>205</v>
      </c>
      <c r="I243"/>
      <c r="J243" t="s">
        <v>56</v>
      </c>
      <c r="K243" t="s">
        <v>57</v>
      </c>
      <c r="L243" s="100">
        <v>11.15</v>
      </c>
      <c r="M243" t="s">
        <v>130</v>
      </c>
      <c r="N243" t="s">
        <v>279</v>
      </c>
      <c r="O243" s="98">
        <v>0</v>
      </c>
      <c r="P243" t="s">
        <v>207</v>
      </c>
      <c r="Q243" s="100">
        <v>5965.82</v>
      </c>
    </row>
    <row r="244" spans="1:17" x14ac:dyDescent="0.3">
      <c r="A244"/>
      <c r="B244"/>
      <c r="C244"/>
      <c r="D244"/>
      <c r="E244" s="98"/>
      <c r="F244"/>
      <c r="G244" s="99">
        <v>46295</v>
      </c>
      <c r="H244" t="s">
        <v>208</v>
      </c>
      <c r="I244" t="s">
        <v>209</v>
      </c>
      <c r="J244" t="s">
        <v>26</v>
      </c>
      <c r="K244" t="s">
        <v>27</v>
      </c>
      <c r="L244" s="100">
        <v>72.5</v>
      </c>
      <c r="M244" t="s">
        <v>210</v>
      </c>
      <c r="N244" t="s">
        <v>279</v>
      </c>
      <c r="O244" s="98">
        <v>0</v>
      </c>
      <c r="P244" t="s">
        <v>207</v>
      </c>
      <c r="Q244" s="100">
        <v>5965.82</v>
      </c>
    </row>
    <row r="245" spans="1:17" x14ac:dyDescent="0.3">
      <c r="A245"/>
      <c r="B245"/>
      <c r="C245"/>
      <c r="D245"/>
      <c r="E245" s="98"/>
      <c r="F245"/>
      <c r="G245" s="99">
        <v>46295</v>
      </c>
      <c r="H245" t="s">
        <v>216</v>
      </c>
      <c r="I245" t="s">
        <v>217</v>
      </c>
      <c r="J245" t="s">
        <v>40</v>
      </c>
      <c r="K245" t="s">
        <v>41</v>
      </c>
      <c r="L245" s="100">
        <v>178.97</v>
      </c>
      <c r="M245" t="s">
        <v>210</v>
      </c>
      <c r="N245" t="s">
        <v>279</v>
      </c>
      <c r="O245" s="98">
        <v>0</v>
      </c>
      <c r="P245" t="s">
        <v>207</v>
      </c>
      <c r="Q245" s="100">
        <v>5965.82</v>
      </c>
    </row>
    <row r="246" spans="1:17" x14ac:dyDescent="0.3">
      <c r="A246"/>
      <c r="B246"/>
      <c r="C246"/>
      <c r="D246"/>
      <c r="E246" s="98"/>
      <c r="F246"/>
      <c r="G246" s="99">
        <v>46295</v>
      </c>
      <c r="H246" t="s">
        <v>235</v>
      </c>
      <c r="I246" t="s">
        <v>236</v>
      </c>
      <c r="J246" t="s">
        <v>16</v>
      </c>
      <c r="K246" t="s">
        <v>17</v>
      </c>
      <c r="L246" s="100">
        <v>357.95</v>
      </c>
      <c r="M246" t="s">
        <v>210</v>
      </c>
      <c r="N246" t="s">
        <v>279</v>
      </c>
      <c r="O246" s="98">
        <v>0</v>
      </c>
      <c r="P246" t="s">
        <v>207</v>
      </c>
      <c r="Q246" s="100">
        <v>5965.82</v>
      </c>
    </row>
    <row r="247" spans="1:17" x14ac:dyDescent="0.3">
      <c r="A247"/>
      <c r="B247"/>
      <c r="C247"/>
      <c r="D247"/>
      <c r="E247" s="98"/>
      <c r="F247"/>
      <c r="G247" s="99">
        <v>46295</v>
      </c>
      <c r="H247" t="s">
        <v>235</v>
      </c>
      <c r="I247" t="s">
        <v>236</v>
      </c>
      <c r="J247" t="s">
        <v>16</v>
      </c>
      <c r="K247" t="s">
        <v>17</v>
      </c>
      <c r="L247" s="100">
        <v>461.75</v>
      </c>
      <c r="M247" t="s">
        <v>130</v>
      </c>
      <c r="N247" t="s">
        <v>279</v>
      </c>
      <c r="O247" s="98">
        <v>0</v>
      </c>
      <c r="P247" t="s">
        <v>207</v>
      </c>
      <c r="Q247" s="100">
        <v>5965.82</v>
      </c>
    </row>
    <row r="248" spans="1:17" x14ac:dyDescent="0.3">
      <c r="A248"/>
      <c r="B248"/>
      <c r="C248"/>
      <c r="D248"/>
      <c r="E248" s="98"/>
      <c r="F248"/>
      <c r="G248" s="99">
        <v>46295</v>
      </c>
      <c r="H248" t="s">
        <v>205</v>
      </c>
      <c r="I248"/>
      <c r="J248" t="s">
        <v>108</v>
      </c>
      <c r="K248" t="s">
        <v>109</v>
      </c>
      <c r="L248" s="100">
        <v>1.19</v>
      </c>
      <c r="M248" t="s">
        <v>206</v>
      </c>
      <c r="N248" t="s">
        <v>279</v>
      </c>
      <c r="O248" s="98">
        <v>0</v>
      </c>
      <c r="P248" t="s">
        <v>207</v>
      </c>
      <c r="Q248" s="100">
        <v>449.6</v>
      </c>
    </row>
    <row r="249" spans="1:17" x14ac:dyDescent="0.3">
      <c r="A249"/>
      <c r="B249"/>
      <c r="C249"/>
      <c r="D249"/>
      <c r="E249" s="98"/>
      <c r="F249"/>
      <c r="G249" s="99">
        <v>46295</v>
      </c>
      <c r="H249" t="s">
        <v>205</v>
      </c>
      <c r="I249"/>
      <c r="J249" t="s">
        <v>104</v>
      </c>
      <c r="K249" t="s">
        <v>105</v>
      </c>
      <c r="L249" s="100">
        <v>2.44</v>
      </c>
      <c r="M249" t="s">
        <v>206</v>
      </c>
      <c r="N249" t="s">
        <v>279</v>
      </c>
      <c r="O249" s="98">
        <v>0</v>
      </c>
      <c r="P249" t="s">
        <v>207</v>
      </c>
      <c r="Q249" s="100">
        <v>449.6</v>
      </c>
    </row>
    <row r="250" spans="1:17" x14ac:dyDescent="0.3">
      <c r="A250"/>
      <c r="B250"/>
      <c r="C250"/>
      <c r="D250"/>
      <c r="E250" s="98"/>
      <c r="F250"/>
      <c r="G250" s="99">
        <v>46295</v>
      </c>
      <c r="H250" t="s">
        <v>205</v>
      </c>
      <c r="I250"/>
      <c r="J250" t="s">
        <v>54</v>
      </c>
      <c r="K250" t="s">
        <v>55</v>
      </c>
      <c r="L250" s="100">
        <v>1.1100000000000001</v>
      </c>
      <c r="M250" t="s">
        <v>206</v>
      </c>
      <c r="N250" t="s">
        <v>279</v>
      </c>
      <c r="O250" s="98">
        <v>0</v>
      </c>
      <c r="P250" t="s">
        <v>207</v>
      </c>
      <c r="Q250" s="100">
        <v>449.6</v>
      </c>
    </row>
    <row r="251" spans="1:17" x14ac:dyDescent="0.3">
      <c r="A251"/>
      <c r="B251"/>
      <c r="C251"/>
      <c r="D251"/>
      <c r="E251" s="98"/>
      <c r="F251"/>
      <c r="G251" s="99">
        <v>46295</v>
      </c>
      <c r="H251" t="s">
        <v>205</v>
      </c>
      <c r="I251"/>
      <c r="J251" t="s">
        <v>106</v>
      </c>
      <c r="K251" t="s">
        <v>107</v>
      </c>
      <c r="L251" s="100">
        <v>1.45</v>
      </c>
      <c r="M251" t="s">
        <v>130</v>
      </c>
      <c r="N251" t="s">
        <v>279</v>
      </c>
      <c r="O251" s="98">
        <v>0</v>
      </c>
      <c r="P251" t="s">
        <v>207</v>
      </c>
      <c r="Q251" s="100">
        <v>449.6</v>
      </c>
    </row>
    <row r="252" spans="1:17" x14ac:dyDescent="0.3">
      <c r="A252"/>
      <c r="B252"/>
      <c r="C252"/>
      <c r="D252"/>
      <c r="E252" s="98"/>
      <c r="F252"/>
      <c r="G252" s="99">
        <v>46295</v>
      </c>
      <c r="H252" t="s">
        <v>205</v>
      </c>
      <c r="I252"/>
      <c r="J252" t="s">
        <v>56</v>
      </c>
      <c r="K252" t="s">
        <v>57</v>
      </c>
      <c r="L252" s="100">
        <v>1.1100000000000001</v>
      </c>
      <c r="M252" t="s">
        <v>130</v>
      </c>
      <c r="N252" t="s">
        <v>279</v>
      </c>
      <c r="O252" s="98">
        <v>0</v>
      </c>
      <c r="P252" t="s">
        <v>207</v>
      </c>
      <c r="Q252" s="100">
        <v>449.6</v>
      </c>
    </row>
    <row r="253" spans="1:17" x14ac:dyDescent="0.3">
      <c r="A253"/>
      <c r="B253"/>
      <c r="C253"/>
      <c r="D253"/>
      <c r="E253" s="98"/>
      <c r="F253"/>
      <c r="G253" s="99">
        <v>46295</v>
      </c>
      <c r="H253" t="s">
        <v>205</v>
      </c>
      <c r="I253"/>
      <c r="J253" t="s">
        <v>52</v>
      </c>
      <c r="K253" t="s">
        <v>53</v>
      </c>
      <c r="L253" s="100">
        <v>1.65</v>
      </c>
      <c r="M253" t="s">
        <v>130</v>
      </c>
      <c r="N253" t="s">
        <v>279</v>
      </c>
      <c r="O253" s="98">
        <v>0</v>
      </c>
      <c r="P253" t="s">
        <v>207</v>
      </c>
      <c r="Q253" s="100">
        <v>449.6</v>
      </c>
    </row>
    <row r="254" spans="1:17" x14ac:dyDescent="0.3">
      <c r="A254"/>
      <c r="B254"/>
      <c r="C254"/>
      <c r="D254"/>
      <c r="E254" s="98"/>
      <c r="F254"/>
      <c r="G254" s="99">
        <v>46295</v>
      </c>
      <c r="H254" t="s">
        <v>205</v>
      </c>
      <c r="I254"/>
      <c r="J254" t="s">
        <v>108</v>
      </c>
      <c r="K254" t="s">
        <v>109</v>
      </c>
      <c r="L254" s="100">
        <v>0.45</v>
      </c>
      <c r="M254" t="s">
        <v>206</v>
      </c>
      <c r="N254" t="s">
        <v>279</v>
      </c>
      <c r="O254" s="98">
        <v>0</v>
      </c>
      <c r="P254" t="s">
        <v>207</v>
      </c>
      <c r="Q254" s="100">
        <v>171.3</v>
      </c>
    </row>
    <row r="255" spans="1:17" x14ac:dyDescent="0.3">
      <c r="A255"/>
      <c r="B255"/>
      <c r="C255"/>
      <c r="D255"/>
      <c r="E255" s="98"/>
      <c r="F255"/>
      <c r="G255" s="99">
        <v>46295</v>
      </c>
      <c r="H255" t="s">
        <v>205</v>
      </c>
      <c r="I255"/>
      <c r="J255" t="s">
        <v>104</v>
      </c>
      <c r="K255" t="s">
        <v>105</v>
      </c>
      <c r="L255" s="100">
        <v>0.93</v>
      </c>
      <c r="M255" t="s">
        <v>206</v>
      </c>
      <c r="N255" t="s">
        <v>279</v>
      </c>
      <c r="O255" s="98">
        <v>0</v>
      </c>
      <c r="P255" t="s">
        <v>207</v>
      </c>
      <c r="Q255" s="100">
        <v>171.3</v>
      </c>
    </row>
    <row r="256" spans="1:17" x14ac:dyDescent="0.3">
      <c r="A256"/>
      <c r="B256"/>
      <c r="C256"/>
      <c r="D256"/>
      <c r="E256" s="98"/>
      <c r="F256"/>
      <c r="G256" s="99">
        <v>46295</v>
      </c>
      <c r="H256" t="s">
        <v>205</v>
      </c>
      <c r="I256"/>
      <c r="J256" t="s">
        <v>54</v>
      </c>
      <c r="K256" t="s">
        <v>55</v>
      </c>
      <c r="L256" s="100">
        <v>1.39</v>
      </c>
      <c r="M256" t="s">
        <v>206</v>
      </c>
      <c r="N256" t="s">
        <v>279</v>
      </c>
      <c r="O256" s="98">
        <v>0</v>
      </c>
      <c r="P256" t="s">
        <v>207</v>
      </c>
      <c r="Q256" s="100">
        <v>171.3</v>
      </c>
    </row>
    <row r="257" spans="1:17" x14ac:dyDescent="0.3">
      <c r="A257"/>
      <c r="B257"/>
      <c r="C257"/>
      <c r="D257"/>
      <c r="E257" s="98"/>
      <c r="F257"/>
      <c r="G257" s="99">
        <v>46295</v>
      </c>
      <c r="H257" t="s">
        <v>205</v>
      </c>
      <c r="I257"/>
      <c r="J257" t="s">
        <v>52</v>
      </c>
      <c r="K257" t="s">
        <v>53</v>
      </c>
      <c r="L257" s="100">
        <v>2.06</v>
      </c>
      <c r="M257" t="s">
        <v>130</v>
      </c>
      <c r="N257" t="s">
        <v>279</v>
      </c>
      <c r="O257" s="98">
        <v>0</v>
      </c>
      <c r="P257" t="s">
        <v>207</v>
      </c>
      <c r="Q257" s="100">
        <v>171.3</v>
      </c>
    </row>
    <row r="258" spans="1:17" x14ac:dyDescent="0.3">
      <c r="A258"/>
      <c r="B258"/>
      <c r="C258"/>
      <c r="D258"/>
      <c r="E258" s="98"/>
      <c r="F258"/>
      <c r="G258" s="99">
        <v>46295</v>
      </c>
      <c r="H258" t="s">
        <v>205</v>
      </c>
      <c r="I258"/>
      <c r="J258" t="s">
        <v>56</v>
      </c>
      <c r="K258" t="s">
        <v>57</v>
      </c>
      <c r="L258" s="100">
        <v>1.39</v>
      </c>
      <c r="M258" t="s">
        <v>130</v>
      </c>
      <c r="N258" t="s">
        <v>279</v>
      </c>
      <c r="O258" s="98">
        <v>0</v>
      </c>
      <c r="P258" t="s">
        <v>207</v>
      </c>
      <c r="Q258" s="100">
        <v>171.3</v>
      </c>
    </row>
    <row r="259" spans="1:17" x14ac:dyDescent="0.3">
      <c r="A259"/>
      <c r="B259"/>
      <c r="C259"/>
      <c r="D259"/>
      <c r="E259" s="98"/>
      <c r="F259"/>
      <c r="G259" s="99">
        <v>46295</v>
      </c>
      <c r="H259" t="s">
        <v>205</v>
      </c>
      <c r="I259"/>
      <c r="J259" t="s">
        <v>106</v>
      </c>
      <c r="K259" t="s">
        <v>107</v>
      </c>
      <c r="L259" s="100">
        <v>0.55000000000000004</v>
      </c>
      <c r="M259" t="s">
        <v>130</v>
      </c>
      <c r="N259" t="s">
        <v>279</v>
      </c>
      <c r="O259" s="98">
        <v>0</v>
      </c>
      <c r="P259" t="s">
        <v>207</v>
      </c>
      <c r="Q259" s="100">
        <v>171.3</v>
      </c>
    </row>
    <row r="260" spans="1:17" x14ac:dyDescent="0.3">
      <c r="A260"/>
      <c r="B260"/>
      <c r="C260"/>
      <c r="D260"/>
      <c r="E260" s="98"/>
      <c r="F260"/>
      <c r="G260" s="99">
        <v>46295</v>
      </c>
      <c r="H260" t="s">
        <v>205</v>
      </c>
      <c r="I260"/>
      <c r="J260" t="s">
        <v>108</v>
      </c>
      <c r="K260" t="s">
        <v>109</v>
      </c>
      <c r="L260" s="100">
        <v>6.9</v>
      </c>
      <c r="M260" t="s">
        <v>206</v>
      </c>
      <c r="N260" t="s">
        <v>279</v>
      </c>
      <c r="O260" s="98">
        <v>0</v>
      </c>
      <c r="P260" t="s">
        <v>207</v>
      </c>
      <c r="Q260" s="100">
        <v>2613.96</v>
      </c>
    </row>
    <row r="261" spans="1:17" x14ac:dyDescent="0.3">
      <c r="A261"/>
      <c r="B261"/>
      <c r="C261"/>
      <c r="D261"/>
      <c r="E261" s="98"/>
      <c r="F261"/>
      <c r="G261" s="99">
        <v>46295</v>
      </c>
      <c r="H261" t="s">
        <v>205</v>
      </c>
      <c r="I261"/>
      <c r="J261" t="s">
        <v>54</v>
      </c>
      <c r="K261" t="s">
        <v>55</v>
      </c>
      <c r="L261" s="100">
        <v>11.15</v>
      </c>
      <c r="M261" t="s">
        <v>206</v>
      </c>
      <c r="N261" t="s">
        <v>279</v>
      </c>
      <c r="O261" s="98">
        <v>0</v>
      </c>
      <c r="P261" t="s">
        <v>207</v>
      </c>
      <c r="Q261" s="100">
        <v>2613.96</v>
      </c>
    </row>
    <row r="262" spans="1:17" x14ac:dyDescent="0.3">
      <c r="A262"/>
      <c r="B262"/>
      <c r="C262"/>
      <c r="D262"/>
      <c r="E262" s="98"/>
      <c r="F262"/>
      <c r="G262" s="99">
        <v>46295</v>
      </c>
      <c r="H262" t="s">
        <v>205</v>
      </c>
      <c r="I262"/>
      <c r="J262" t="s">
        <v>104</v>
      </c>
      <c r="K262" t="s">
        <v>105</v>
      </c>
      <c r="L262" s="100">
        <v>14.19</v>
      </c>
      <c r="M262" t="s">
        <v>206</v>
      </c>
      <c r="N262" t="s">
        <v>279</v>
      </c>
      <c r="O262" s="98">
        <v>0</v>
      </c>
      <c r="P262" t="s">
        <v>207</v>
      </c>
      <c r="Q262" s="100">
        <v>2613.96</v>
      </c>
    </row>
    <row r="263" spans="1:17" x14ac:dyDescent="0.3">
      <c r="A263"/>
      <c r="B263"/>
      <c r="C263"/>
      <c r="D263"/>
      <c r="E263" s="98"/>
      <c r="F263"/>
      <c r="G263" s="99">
        <v>46295</v>
      </c>
      <c r="H263" t="s">
        <v>205</v>
      </c>
      <c r="I263"/>
      <c r="J263" t="s">
        <v>106</v>
      </c>
      <c r="K263" t="s">
        <v>107</v>
      </c>
      <c r="L263" s="100">
        <v>8.44</v>
      </c>
      <c r="M263" t="s">
        <v>130</v>
      </c>
      <c r="N263" t="s">
        <v>279</v>
      </c>
      <c r="O263" s="98">
        <v>0</v>
      </c>
      <c r="P263" t="s">
        <v>207</v>
      </c>
      <c r="Q263" s="100">
        <v>2613.96</v>
      </c>
    </row>
    <row r="264" spans="1:17" x14ac:dyDescent="0.3">
      <c r="A264"/>
      <c r="B264"/>
      <c r="C264"/>
      <c r="D264"/>
      <c r="E264" s="98"/>
      <c r="F264"/>
      <c r="G264" s="99">
        <v>46295</v>
      </c>
      <c r="H264" t="s">
        <v>205</v>
      </c>
      <c r="I264"/>
      <c r="J264" t="s">
        <v>56</v>
      </c>
      <c r="K264" t="s">
        <v>57</v>
      </c>
      <c r="L264" s="100">
        <v>11.15</v>
      </c>
      <c r="M264" t="s">
        <v>130</v>
      </c>
      <c r="N264" t="s">
        <v>279</v>
      </c>
      <c r="O264" s="98">
        <v>0</v>
      </c>
      <c r="P264" t="s">
        <v>207</v>
      </c>
      <c r="Q264" s="100">
        <v>2613.96</v>
      </c>
    </row>
    <row r="265" spans="1:17" x14ac:dyDescent="0.3">
      <c r="A265"/>
      <c r="B265"/>
      <c r="C265"/>
      <c r="D265"/>
      <c r="E265" s="98"/>
      <c r="F265"/>
      <c r="G265" s="99">
        <v>46295</v>
      </c>
      <c r="H265" t="s">
        <v>205</v>
      </c>
      <c r="I265"/>
      <c r="J265" t="s">
        <v>52</v>
      </c>
      <c r="K265" t="s">
        <v>53</v>
      </c>
      <c r="L265" s="100">
        <v>16.54</v>
      </c>
      <c r="M265" t="s">
        <v>130</v>
      </c>
      <c r="N265" t="s">
        <v>279</v>
      </c>
      <c r="O265" s="98">
        <v>0</v>
      </c>
      <c r="P265" t="s">
        <v>207</v>
      </c>
      <c r="Q265" s="100">
        <v>2613.96</v>
      </c>
    </row>
    <row r="266" spans="1:17" x14ac:dyDescent="0.3">
      <c r="A266"/>
      <c r="B266"/>
      <c r="C266"/>
      <c r="D266"/>
      <c r="E266" s="98"/>
      <c r="F266"/>
      <c r="G266" s="99">
        <v>46295</v>
      </c>
      <c r="H266" t="s">
        <v>211</v>
      </c>
      <c r="I266" t="s">
        <v>215</v>
      </c>
      <c r="J266" t="s">
        <v>38</v>
      </c>
      <c r="K266" t="s">
        <v>39</v>
      </c>
      <c r="L266" s="100">
        <v>10.199999999999999</v>
      </c>
      <c r="M266" t="s">
        <v>206</v>
      </c>
      <c r="N266" t="s">
        <v>279</v>
      </c>
      <c r="O266" s="98">
        <v>0</v>
      </c>
      <c r="P266" t="s">
        <v>207</v>
      </c>
      <c r="Q266" s="100">
        <v>2613.96</v>
      </c>
    </row>
    <row r="267" spans="1:17" x14ac:dyDescent="0.3">
      <c r="A267"/>
      <c r="B267"/>
      <c r="C267"/>
      <c r="D267"/>
      <c r="E267" s="98"/>
      <c r="F267"/>
      <c r="G267" s="99">
        <v>46295</v>
      </c>
      <c r="H267" t="s">
        <v>216</v>
      </c>
      <c r="I267" t="s">
        <v>217</v>
      </c>
      <c r="J267" t="s">
        <v>40</v>
      </c>
      <c r="K267" t="s">
        <v>41</v>
      </c>
      <c r="L267" s="100">
        <v>78.42</v>
      </c>
      <c r="M267" t="s">
        <v>210</v>
      </c>
      <c r="N267" t="s">
        <v>279</v>
      </c>
      <c r="O267" s="98">
        <v>0</v>
      </c>
      <c r="P267" t="s">
        <v>207</v>
      </c>
      <c r="Q267" s="100">
        <v>2613.96</v>
      </c>
    </row>
    <row r="268" spans="1:17" x14ac:dyDescent="0.3">
      <c r="A268"/>
      <c r="B268"/>
      <c r="C268"/>
      <c r="D268"/>
      <c r="E268" s="98"/>
      <c r="F268"/>
      <c r="G268" s="99">
        <v>46295</v>
      </c>
      <c r="H268" t="s">
        <v>218</v>
      </c>
      <c r="I268" t="s">
        <v>222</v>
      </c>
      <c r="J268" t="s">
        <v>18</v>
      </c>
      <c r="K268" t="s">
        <v>19</v>
      </c>
      <c r="L268" s="100">
        <v>140.63</v>
      </c>
      <c r="M268" t="s">
        <v>210</v>
      </c>
      <c r="N268" t="s">
        <v>279</v>
      </c>
      <c r="O268" s="98">
        <v>0</v>
      </c>
      <c r="P268" t="s">
        <v>207</v>
      </c>
      <c r="Q268" s="100">
        <v>2613.96</v>
      </c>
    </row>
    <row r="269" spans="1:17" x14ac:dyDescent="0.3">
      <c r="A269"/>
      <c r="B269"/>
      <c r="C269"/>
      <c r="D269"/>
      <c r="E269" s="98"/>
      <c r="F269"/>
      <c r="G269" s="99">
        <v>46295</v>
      </c>
      <c r="H269" t="s">
        <v>218</v>
      </c>
      <c r="I269" t="s">
        <v>222</v>
      </c>
      <c r="J269" t="s">
        <v>18</v>
      </c>
      <c r="K269" t="s">
        <v>19</v>
      </c>
      <c r="L269" s="100">
        <v>145.86000000000001</v>
      </c>
      <c r="M269" t="s">
        <v>130</v>
      </c>
      <c r="N269" t="s">
        <v>279</v>
      </c>
      <c r="O269" s="98">
        <v>0</v>
      </c>
      <c r="P269" t="s">
        <v>207</v>
      </c>
      <c r="Q269" s="100">
        <v>2613.96</v>
      </c>
    </row>
    <row r="270" spans="1:17" x14ac:dyDescent="0.3">
      <c r="A270"/>
      <c r="B270"/>
      <c r="C270"/>
      <c r="D270"/>
      <c r="E270" s="98"/>
      <c r="F270"/>
      <c r="G270" s="99">
        <v>46295</v>
      </c>
      <c r="H270" t="s">
        <v>205</v>
      </c>
      <c r="I270"/>
      <c r="J270" t="s">
        <v>104</v>
      </c>
      <c r="K270" t="s">
        <v>105</v>
      </c>
      <c r="L270" s="100">
        <v>5.56</v>
      </c>
      <c r="M270" t="s">
        <v>206</v>
      </c>
      <c r="N270" t="s">
        <v>279</v>
      </c>
      <c r="O270" s="98">
        <v>0</v>
      </c>
      <c r="P270" t="s">
        <v>207</v>
      </c>
      <c r="Q270" s="100">
        <v>1023.66</v>
      </c>
    </row>
    <row r="271" spans="1:17" x14ac:dyDescent="0.3">
      <c r="A271"/>
      <c r="B271"/>
      <c r="C271"/>
      <c r="D271"/>
      <c r="E271" s="98"/>
      <c r="F271"/>
      <c r="G271" s="99">
        <v>46295</v>
      </c>
      <c r="H271" t="s">
        <v>205</v>
      </c>
      <c r="I271"/>
      <c r="J271" t="s">
        <v>54</v>
      </c>
      <c r="K271" t="s">
        <v>55</v>
      </c>
      <c r="L271" s="100">
        <v>2.3199999999999998</v>
      </c>
      <c r="M271" t="s">
        <v>206</v>
      </c>
      <c r="N271" t="s">
        <v>279</v>
      </c>
      <c r="O271" s="98">
        <v>0</v>
      </c>
      <c r="P271" t="s">
        <v>207</v>
      </c>
      <c r="Q271" s="100">
        <v>1023.66</v>
      </c>
    </row>
    <row r="272" spans="1:17" x14ac:dyDescent="0.3">
      <c r="A272"/>
      <c r="B272"/>
      <c r="C272"/>
      <c r="D272"/>
      <c r="E272" s="98"/>
      <c r="F272"/>
      <c r="G272" s="99">
        <v>46295</v>
      </c>
      <c r="H272" t="s">
        <v>205</v>
      </c>
      <c r="I272"/>
      <c r="J272" t="s">
        <v>108</v>
      </c>
      <c r="K272" t="s">
        <v>109</v>
      </c>
      <c r="L272" s="100">
        <v>2.7</v>
      </c>
      <c r="M272" t="s">
        <v>206</v>
      </c>
      <c r="N272" t="s">
        <v>279</v>
      </c>
      <c r="O272" s="98">
        <v>0</v>
      </c>
      <c r="P272" t="s">
        <v>207</v>
      </c>
      <c r="Q272" s="100">
        <v>1023.66</v>
      </c>
    </row>
    <row r="273" spans="1:17" x14ac:dyDescent="0.3">
      <c r="A273"/>
      <c r="B273"/>
      <c r="C273"/>
      <c r="D273"/>
      <c r="E273" s="98"/>
      <c r="F273"/>
      <c r="G273" s="99">
        <v>46295</v>
      </c>
      <c r="H273" t="s">
        <v>205</v>
      </c>
      <c r="I273"/>
      <c r="J273" t="s">
        <v>52</v>
      </c>
      <c r="K273" t="s">
        <v>53</v>
      </c>
      <c r="L273" s="100">
        <v>3.44</v>
      </c>
      <c r="M273" t="s">
        <v>130</v>
      </c>
      <c r="N273" t="s">
        <v>279</v>
      </c>
      <c r="O273" s="98">
        <v>0</v>
      </c>
      <c r="P273" t="s">
        <v>207</v>
      </c>
      <c r="Q273" s="100">
        <v>1023.66</v>
      </c>
    </row>
    <row r="274" spans="1:17" x14ac:dyDescent="0.3">
      <c r="A274"/>
      <c r="B274"/>
      <c r="C274"/>
      <c r="D274"/>
      <c r="E274" s="98"/>
      <c r="F274"/>
      <c r="G274" s="99">
        <v>46295</v>
      </c>
      <c r="H274" t="s">
        <v>205</v>
      </c>
      <c r="I274"/>
      <c r="J274" t="s">
        <v>106</v>
      </c>
      <c r="K274" t="s">
        <v>107</v>
      </c>
      <c r="L274" s="100">
        <v>3.31</v>
      </c>
      <c r="M274" t="s">
        <v>130</v>
      </c>
      <c r="N274" t="s">
        <v>279</v>
      </c>
      <c r="O274" s="98">
        <v>0</v>
      </c>
      <c r="P274" t="s">
        <v>207</v>
      </c>
      <c r="Q274" s="100">
        <v>1023.66</v>
      </c>
    </row>
    <row r="275" spans="1:17" x14ac:dyDescent="0.3">
      <c r="A275"/>
      <c r="B275"/>
      <c r="C275"/>
      <c r="D275"/>
      <c r="E275" s="98"/>
      <c r="F275"/>
      <c r="G275" s="99">
        <v>46295</v>
      </c>
      <c r="H275" t="s">
        <v>205</v>
      </c>
      <c r="I275"/>
      <c r="J275" t="s">
        <v>56</v>
      </c>
      <c r="K275" t="s">
        <v>57</v>
      </c>
      <c r="L275" s="100">
        <v>2.3199999999999998</v>
      </c>
      <c r="M275" t="s">
        <v>130</v>
      </c>
      <c r="N275" t="s">
        <v>279</v>
      </c>
      <c r="O275" s="98">
        <v>0</v>
      </c>
      <c r="P275" t="s">
        <v>207</v>
      </c>
      <c r="Q275" s="100">
        <v>1023.66</v>
      </c>
    </row>
    <row r="276" spans="1:17" x14ac:dyDescent="0.3">
      <c r="A276"/>
      <c r="B276"/>
      <c r="C276"/>
      <c r="D276"/>
      <c r="E276" s="98"/>
      <c r="F276"/>
      <c r="G276" s="99">
        <v>46295</v>
      </c>
      <c r="H276" t="s">
        <v>205</v>
      </c>
      <c r="I276"/>
      <c r="J276" t="s">
        <v>108</v>
      </c>
      <c r="K276" t="s">
        <v>109</v>
      </c>
      <c r="L276" s="100">
        <v>5.4</v>
      </c>
      <c r="M276" t="s">
        <v>206</v>
      </c>
      <c r="N276" t="s">
        <v>279</v>
      </c>
      <c r="O276" s="98">
        <v>0</v>
      </c>
      <c r="P276" t="s">
        <v>207</v>
      </c>
      <c r="Q276" s="100">
        <v>2047.33</v>
      </c>
    </row>
    <row r="277" spans="1:17" x14ac:dyDescent="0.3">
      <c r="A277"/>
      <c r="B277"/>
      <c r="C277"/>
      <c r="D277"/>
      <c r="E277" s="98"/>
      <c r="F277"/>
      <c r="G277" s="99">
        <v>46295</v>
      </c>
      <c r="H277" t="s">
        <v>205</v>
      </c>
      <c r="I277"/>
      <c r="J277" t="s">
        <v>104</v>
      </c>
      <c r="K277" t="s">
        <v>105</v>
      </c>
      <c r="L277" s="100">
        <v>11.12</v>
      </c>
      <c r="M277" t="s">
        <v>206</v>
      </c>
      <c r="N277" t="s">
        <v>279</v>
      </c>
      <c r="O277" s="98">
        <v>0</v>
      </c>
      <c r="P277" t="s">
        <v>207</v>
      </c>
      <c r="Q277" s="100">
        <v>2047.33</v>
      </c>
    </row>
    <row r="278" spans="1:17" x14ac:dyDescent="0.3">
      <c r="A278"/>
      <c r="B278"/>
      <c r="C278"/>
      <c r="D278"/>
      <c r="E278" s="98"/>
      <c r="F278"/>
      <c r="G278" s="99">
        <v>46295</v>
      </c>
      <c r="H278" t="s">
        <v>205</v>
      </c>
      <c r="I278"/>
      <c r="J278" t="s">
        <v>54</v>
      </c>
      <c r="K278" t="s">
        <v>55</v>
      </c>
      <c r="L278" s="100">
        <v>4.6399999999999997</v>
      </c>
      <c r="M278" t="s">
        <v>206</v>
      </c>
      <c r="N278" t="s">
        <v>279</v>
      </c>
      <c r="O278" s="98">
        <v>0</v>
      </c>
      <c r="P278" t="s">
        <v>207</v>
      </c>
      <c r="Q278" s="100">
        <v>2047.33</v>
      </c>
    </row>
    <row r="279" spans="1:17" x14ac:dyDescent="0.3">
      <c r="A279"/>
      <c r="B279"/>
      <c r="C279"/>
      <c r="D279"/>
      <c r="E279" s="98"/>
      <c r="F279"/>
      <c r="G279" s="99">
        <v>46295</v>
      </c>
      <c r="H279" t="s">
        <v>205</v>
      </c>
      <c r="I279"/>
      <c r="J279" t="s">
        <v>106</v>
      </c>
      <c r="K279" t="s">
        <v>107</v>
      </c>
      <c r="L279" s="100">
        <v>6.61</v>
      </c>
      <c r="M279" t="s">
        <v>130</v>
      </c>
      <c r="N279" t="s">
        <v>279</v>
      </c>
      <c r="O279" s="98">
        <v>0</v>
      </c>
      <c r="P279" t="s">
        <v>207</v>
      </c>
      <c r="Q279" s="100">
        <v>2047.33</v>
      </c>
    </row>
    <row r="280" spans="1:17" x14ac:dyDescent="0.3">
      <c r="A280"/>
      <c r="B280"/>
      <c r="C280"/>
      <c r="D280"/>
      <c r="E280" s="98"/>
      <c r="F280"/>
      <c r="G280" s="99">
        <v>46295</v>
      </c>
      <c r="H280" t="s">
        <v>205</v>
      </c>
      <c r="I280"/>
      <c r="J280" t="s">
        <v>52</v>
      </c>
      <c r="K280" t="s">
        <v>53</v>
      </c>
      <c r="L280" s="100">
        <v>6.88</v>
      </c>
      <c r="M280" t="s">
        <v>130</v>
      </c>
      <c r="N280" t="s">
        <v>279</v>
      </c>
      <c r="O280" s="98">
        <v>0</v>
      </c>
      <c r="P280" t="s">
        <v>207</v>
      </c>
      <c r="Q280" s="100">
        <v>2047.33</v>
      </c>
    </row>
    <row r="281" spans="1:17" x14ac:dyDescent="0.3">
      <c r="A281"/>
      <c r="B281"/>
      <c r="C281"/>
      <c r="D281"/>
      <c r="E281" s="98"/>
      <c r="F281"/>
      <c r="G281" s="99">
        <v>46295</v>
      </c>
      <c r="H281" t="s">
        <v>205</v>
      </c>
      <c r="I281"/>
      <c r="J281" t="s">
        <v>56</v>
      </c>
      <c r="K281" t="s">
        <v>57</v>
      </c>
      <c r="L281" s="100">
        <v>4.6399999999999997</v>
      </c>
      <c r="M281" t="s">
        <v>130</v>
      </c>
      <c r="N281" t="s">
        <v>279</v>
      </c>
      <c r="O281" s="98">
        <v>0</v>
      </c>
      <c r="P281" t="s">
        <v>207</v>
      </c>
      <c r="Q281" s="100">
        <v>2047.33</v>
      </c>
    </row>
    <row r="282" spans="1:17" x14ac:dyDescent="0.3">
      <c r="A282"/>
      <c r="B282"/>
      <c r="C282"/>
      <c r="D282"/>
      <c r="E282" s="98"/>
      <c r="F282"/>
      <c r="G282" s="99">
        <v>46295</v>
      </c>
      <c r="H282" t="s">
        <v>205</v>
      </c>
      <c r="I282"/>
      <c r="J282" t="s">
        <v>104</v>
      </c>
      <c r="K282" t="s">
        <v>105</v>
      </c>
      <c r="L282" s="100">
        <v>21.02</v>
      </c>
      <c r="M282" t="s">
        <v>206</v>
      </c>
      <c r="N282" t="s">
        <v>279</v>
      </c>
      <c r="O282" s="98">
        <v>0</v>
      </c>
      <c r="P282" t="s">
        <v>207</v>
      </c>
      <c r="Q282" s="100">
        <v>3870.92</v>
      </c>
    </row>
    <row r="283" spans="1:17" x14ac:dyDescent="0.3">
      <c r="A283"/>
      <c r="B283"/>
      <c r="C283"/>
      <c r="D283"/>
      <c r="E283" s="98"/>
      <c r="F283"/>
      <c r="G283" s="99">
        <v>46295</v>
      </c>
      <c r="H283" t="s">
        <v>205</v>
      </c>
      <c r="I283"/>
      <c r="J283" t="s">
        <v>108</v>
      </c>
      <c r="K283" t="s">
        <v>109</v>
      </c>
      <c r="L283" s="100">
        <v>10.220000000000001</v>
      </c>
      <c r="M283" t="s">
        <v>206</v>
      </c>
      <c r="N283" t="s">
        <v>279</v>
      </c>
      <c r="O283" s="98">
        <v>0</v>
      </c>
      <c r="P283" t="s">
        <v>207</v>
      </c>
      <c r="Q283" s="100">
        <v>3870.92</v>
      </c>
    </row>
    <row r="284" spans="1:17" x14ac:dyDescent="0.3">
      <c r="A284"/>
      <c r="B284"/>
      <c r="C284"/>
      <c r="D284"/>
      <c r="E284" s="98"/>
      <c r="F284"/>
      <c r="G284" s="99">
        <v>46295</v>
      </c>
      <c r="H284" t="s">
        <v>205</v>
      </c>
      <c r="I284"/>
      <c r="J284" t="s">
        <v>36</v>
      </c>
      <c r="K284" t="s">
        <v>37</v>
      </c>
      <c r="L284" s="100">
        <v>24.41</v>
      </c>
      <c r="M284" t="s">
        <v>206</v>
      </c>
      <c r="N284" t="s">
        <v>279</v>
      </c>
      <c r="O284" s="98">
        <v>0</v>
      </c>
      <c r="P284" t="s">
        <v>207</v>
      </c>
      <c r="Q284" s="100">
        <v>3870.92</v>
      </c>
    </row>
    <row r="285" spans="1:17" x14ac:dyDescent="0.3">
      <c r="A285"/>
      <c r="B285"/>
      <c r="C285"/>
      <c r="D285"/>
      <c r="E285" s="98"/>
      <c r="F285"/>
      <c r="G285" s="99">
        <v>46295</v>
      </c>
      <c r="H285" t="s">
        <v>205</v>
      </c>
      <c r="I285"/>
      <c r="J285" t="s">
        <v>54</v>
      </c>
      <c r="K285" t="s">
        <v>55</v>
      </c>
      <c r="L285" s="100">
        <v>11.15</v>
      </c>
      <c r="M285" t="s">
        <v>206</v>
      </c>
      <c r="N285" t="s">
        <v>279</v>
      </c>
      <c r="O285" s="98">
        <v>0</v>
      </c>
      <c r="P285" t="s">
        <v>207</v>
      </c>
      <c r="Q285" s="100">
        <v>3870.92</v>
      </c>
    </row>
    <row r="286" spans="1:17" x14ac:dyDescent="0.3">
      <c r="A286"/>
      <c r="B286"/>
      <c r="C286"/>
      <c r="D286"/>
      <c r="E286" s="98"/>
      <c r="F286"/>
      <c r="G286" s="99">
        <v>46295</v>
      </c>
      <c r="H286" t="s">
        <v>205</v>
      </c>
      <c r="I286"/>
      <c r="J286" t="s">
        <v>106</v>
      </c>
      <c r="K286" t="s">
        <v>107</v>
      </c>
      <c r="L286" s="100">
        <v>12.5</v>
      </c>
      <c r="M286" t="s">
        <v>130</v>
      </c>
      <c r="N286" t="s">
        <v>279</v>
      </c>
      <c r="O286" s="98">
        <v>0</v>
      </c>
      <c r="P286" t="s">
        <v>207</v>
      </c>
      <c r="Q286" s="100">
        <v>3870.92</v>
      </c>
    </row>
    <row r="287" spans="1:17" x14ac:dyDescent="0.3">
      <c r="A287"/>
      <c r="B287"/>
      <c r="C287"/>
      <c r="D287"/>
      <c r="E287" s="98"/>
      <c r="F287"/>
      <c r="G287" s="99">
        <v>46295</v>
      </c>
      <c r="H287" t="s">
        <v>205</v>
      </c>
      <c r="I287"/>
      <c r="J287" t="s">
        <v>56</v>
      </c>
      <c r="K287" t="s">
        <v>57</v>
      </c>
      <c r="L287" s="100">
        <v>11.15</v>
      </c>
      <c r="M287" t="s">
        <v>130</v>
      </c>
      <c r="N287" t="s">
        <v>279</v>
      </c>
      <c r="O287" s="98">
        <v>0</v>
      </c>
      <c r="P287" t="s">
        <v>207</v>
      </c>
      <c r="Q287" s="100">
        <v>3870.92</v>
      </c>
    </row>
    <row r="288" spans="1:17" x14ac:dyDescent="0.3">
      <c r="A288"/>
      <c r="B288"/>
      <c r="C288"/>
      <c r="D288"/>
      <c r="E288" s="98"/>
      <c r="F288"/>
      <c r="G288" s="99">
        <v>46295</v>
      </c>
      <c r="H288" t="s">
        <v>205</v>
      </c>
      <c r="I288"/>
      <c r="J288" t="s">
        <v>23</v>
      </c>
      <c r="K288" t="s">
        <v>24</v>
      </c>
      <c r="L288" s="100">
        <v>5.03</v>
      </c>
      <c r="M288" t="s">
        <v>130</v>
      </c>
      <c r="N288" t="s">
        <v>279</v>
      </c>
      <c r="O288" s="98">
        <v>0</v>
      </c>
      <c r="P288" t="s">
        <v>207</v>
      </c>
      <c r="Q288" s="100">
        <v>3870.92</v>
      </c>
    </row>
    <row r="289" spans="1:17" x14ac:dyDescent="0.3">
      <c r="A289"/>
      <c r="B289"/>
      <c r="C289"/>
      <c r="D289"/>
      <c r="E289" s="98"/>
      <c r="F289"/>
      <c r="G289" s="99">
        <v>46295</v>
      </c>
      <c r="H289" t="s">
        <v>205</v>
      </c>
      <c r="I289"/>
      <c r="J289" t="s">
        <v>52</v>
      </c>
      <c r="K289" t="s">
        <v>53</v>
      </c>
      <c r="L289" s="100">
        <v>16.54</v>
      </c>
      <c r="M289" t="s">
        <v>130</v>
      </c>
      <c r="N289" t="s">
        <v>279</v>
      </c>
      <c r="O289" s="98">
        <v>0</v>
      </c>
      <c r="P289" t="s">
        <v>207</v>
      </c>
      <c r="Q289" s="100">
        <v>3870.92</v>
      </c>
    </row>
    <row r="290" spans="1:17" x14ac:dyDescent="0.3">
      <c r="A290"/>
      <c r="B290"/>
      <c r="C290"/>
      <c r="D290"/>
      <c r="E290" s="98"/>
      <c r="F290"/>
      <c r="G290" s="99">
        <v>46295</v>
      </c>
      <c r="H290" t="s">
        <v>208</v>
      </c>
      <c r="I290" t="s">
        <v>209</v>
      </c>
      <c r="J290" t="s">
        <v>26</v>
      </c>
      <c r="K290" t="s">
        <v>27</v>
      </c>
      <c r="L290" s="100">
        <v>145</v>
      </c>
      <c r="M290" t="s">
        <v>210</v>
      </c>
      <c r="N290" t="s">
        <v>279</v>
      </c>
      <c r="O290" s="98">
        <v>0</v>
      </c>
      <c r="P290" t="s">
        <v>207</v>
      </c>
      <c r="Q290" s="100">
        <v>3870.92</v>
      </c>
    </row>
    <row r="291" spans="1:17" x14ac:dyDescent="0.3">
      <c r="A291"/>
      <c r="B291"/>
      <c r="C291"/>
      <c r="D291"/>
      <c r="E291" s="98"/>
      <c r="F291"/>
      <c r="G291" s="99">
        <v>46295</v>
      </c>
      <c r="H291" t="s">
        <v>211</v>
      </c>
      <c r="I291" t="s">
        <v>212</v>
      </c>
      <c r="J291" t="s">
        <v>38</v>
      </c>
      <c r="K291" t="s">
        <v>39</v>
      </c>
      <c r="L291" s="100">
        <v>19.36</v>
      </c>
      <c r="M291" t="s">
        <v>206</v>
      </c>
      <c r="N291" t="s">
        <v>279</v>
      </c>
      <c r="O291" s="98">
        <v>0</v>
      </c>
      <c r="P291" t="s">
        <v>207</v>
      </c>
      <c r="Q291" s="100">
        <v>3870.92</v>
      </c>
    </row>
    <row r="292" spans="1:17" x14ac:dyDescent="0.3">
      <c r="A292"/>
      <c r="B292"/>
      <c r="C292"/>
      <c r="D292"/>
      <c r="E292" s="98"/>
      <c r="F292"/>
      <c r="G292" s="99">
        <v>46295</v>
      </c>
      <c r="H292" t="s">
        <v>216</v>
      </c>
      <c r="I292" t="s">
        <v>217</v>
      </c>
      <c r="J292" t="s">
        <v>40</v>
      </c>
      <c r="K292" t="s">
        <v>41</v>
      </c>
      <c r="L292" s="100">
        <v>116.13</v>
      </c>
      <c r="M292" t="s">
        <v>210</v>
      </c>
      <c r="N292" t="s">
        <v>279</v>
      </c>
      <c r="O292" s="98">
        <v>0</v>
      </c>
      <c r="P292" t="s">
        <v>207</v>
      </c>
      <c r="Q292" s="100">
        <v>3870.92</v>
      </c>
    </row>
    <row r="293" spans="1:17" x14ac:dyDescent="0.3">
      <c r="A293"/>
      <c r="B293"/>
      <c r="C293"/>
      <c r="D293"/>
      <c r="E293" s="98"/>
      <c r="F293"/>
      <c r="G293" s="99">
        <v>46295</v>
      </c>
      <c r="H293" t="s">
        <v>213</v>
      </c>
      <c r="I293" t="s">
        <v>229</v>
      </c>
      <c r="J293" t="s">
        <v>14</v>
      </c>
      <c r="K293" t="s">
        <v>15</v>
      </c>
      <c r="L293" s="100">
        <v>387.09</v>
      </c>
      <c r="M293" t="s">
        <v>210</v>
      </c>
      <c r="N293" t="s">
        <v>279</v>
      </c>
      <c r="O293" s="98">
        <v>0</v>
      </c>
      <c r="P293" t="s">
        <v>207</v>
      </c>
      <c r="Q293" s="100">
        <v>3870.92</v>
      </c>
    </row>
    <row r="294" spans="1:17" x14ac:dyDescent="0.3">
      <c r="A294"/>
      <c r="B294"/>
      <c r="C294"/>
      <c r="D294"/>
      <c r="E294" s="98"/>
      <c r="F294"/>
      <c r="G294" s="99">
        <v>46295</v>
      </c>
      <c r="H294" t="s">
        <v>213</v>
      </c>
      <c r="I294" t="s">
        <v>229</v>
      </c>
      <c r="J294" t="s">
        <v>14</v>
      </c>
      <c r="K294" t="s">
        <v>15</v>
      </c>
      <c r="L294" s="100">
        <v>387.09</v>
      </c>
      <c r="M294" t="s">
        <v>130</v>
      </c>
      <c r="N294" t="s">
        <v>279</v>
      </c>
      <c r="O294" s="98">
        <v>0</v>
      </c>
      <c r="P294" t="s">
        <v>207</v>
      </c>
      <c r="Q294" s="100">
        <v>3870.92</v>
      </c>
    </row>
    <row r="295" spans="1:17" x14ac:dyDescent="0.3">
      <c r="A295"/>
      <c r="B295"/>
      <c r="C295"/>
      <c r="D295"/>
      <c r="E295" s="98"/>
      <c r="F295"/>
      <c r="G295" s="99">
        <v>46295</v>
      </c>
      <c r="H295" t="s">
        <v>205</v>
      </c>
      <c r="I295"/>
      <c r="J295" t="s">
        <v>36</v>
      </c>
      <c r="K295" t="s">
        <v>37</v>
      </c>
      <c r="L295" s="100">
        <v>27.86</v>
      </c>
      <c r="M295" t="s">
        <v>206</v>
      </c>
      <c r="N295" t="s">
        <v>279</v>
      </c>
      <c r="O295" s="98">
        <v>0</v>
      </c>
      <c r="P295" t="s">
        <v>207</v>
      </c>
      <c r="Q295" s="100">
        <v>3326.96</v>
      </c>
    </row>
    <row r="296" spans="1:17" x14ac:dyDescent="0.3">
      <c r="A296"/>
      <c r="B296"/>
      <c r="C296"/>
      <c r="D296"/>
      <c r="E296" s="98"/>
      <c r="F296"/>
      <c r="G296" s="99">
        <v>46295</v>
      </c>
      <c r="H296" t="s">
        <v>205</v>
      </c>
      <c r="I296"/>
      <c r="J296" t="s">
        <v>54</v>
      </c>
      <c r="K296" t="s">
        <v>55</v>
      </c>
      <c r="L296" s="100">
        <v>11.15</v>
      </c>
      <c r="M296" t="s">
        <v>206</v>
      </c>
      <c r="N296" t="s">
        <v>279</v>
      </c>
      <c r="O296" s="98">
        <v>0</v>
      </c>
      <c r="P296" t="s">
        <v>207</v>
      </c>
      <c r="Q296" s="100">
        <v>3326.96</v>
      </c>
    </row>
    <row r="297" spans="1:17" x14ac:dyDescent="0.3">
      <c r="A297"/>
      <c r="B297"/>
      <c r="C297"/>
      <c r="D297"/>
      <c r="E297" s="98"/>
      <c r="F297"/>
      <c r="G297" s="99">
        <v>46295</v>
      </c>
      <c r="H297" t="s">
        <v>205</v>
      </c>
      <c r="I297"/>
      <c r="J297" t="s">
        <v>108</v>
      </c>
      <c r="K297" t="s">
        <v>109</v>
      </c>
      <c r="L297" s="100">
        <v>8.7799999999999994</v>
      </c>
      <c r="M297" t="s">
        <v>206</v>
      </c>
      <c r="N297" t="s">
        <v>279</v>
      </c>
      <c r="O297" s="98">
        <v>0</v>
      </c>
      <c r="P297" t="s">
        <v>207</v>
      </c>
      <c r="Q297" s="100">
        <v>3326.96</v>
      </c>
    </row>
    <row r="298" spans="1:17" x14ac:dyDescent="0.3">
      <c r="A298"/>
      <c r="B298"/>
      <c r="C298"/>
      <c r="D298"/>
      <c r="E298" s="98"/>
      <c r="F298"/>
      <c r="G298" s="99">
        <v>46295</v>
      </c>
      <c r="H298" t="s">
        <v>205</v>
      </c>
      <c r="I298"/>
      <c r="J298" t="s">
        <v>104</v>
      </c>
      <c r="K298" t="s">
        <v>105</v>
      </c>
      <c r="L298" s="100">
        <v>18.07</v>
      </c>
      <c r="M298" t="s">
        <v>206</v>
      </c>
      <c r="N298" t="s">
        <v>279</v>
      </c>
      <c r="O298" s="98">
        <v>0</v>
      </c>
      <c r="P298" t="s">
        <v>207</v>
      </c>
      <c r="Q298" s="100">
        <v>3326.96</v>
      </c>
    </row>
    <row r="299" spans="1:17" x14ac:dyDescent="0.3">
      <c r="A299"/>
      <c r="B299"/>
      <c r="C299"/>
      <c r="D299"/>
      <c r="E299" s="98"/>
      <c r="F299"/>
      <c r="G299" s="99">
        <v>46295</v>
      </c>
      <c r="H299" t="s">
        <v>205</v>
      </c>
      <c r="I299"/>
      <c r="J299" t="s">
        <v>106</v>
      </c>
      <c r="K299" t="s">
        <v>107</v>
      </c>
      <c r="L299" s="100">
        <v>10.75</v>
      </c>
      <c r="M299" t="s">
        <v>130</v>
      </c>
      <c r="N299" t="s">
        <v>279</v>
      </c>
      <c r="O299" s="98">
        <v>0</v>
      </c>
      <c r="P299" t="s">
        <v>207</v>
      </c>
      <c r="Q299" s="100">
        <v>3326.96</v>
      </c>
    </row>
    <row r="300" spans="1:17" x14ac:dyDescent="0.3">
      <c r="A300"/>
      <c r="B300"/>
      <c r="C300"/>
      <c r="D300"/>
      <c r="E300" s="98"/>
      <c r="F300"/>
      <c r="G300" s="99">
        <v>46295</v>
      </c>
      <c r="H300" t="s">
        <v>205</v>
      </c>
      <c r="I300"/>
      <c r="J300" t="s">
        <v>56</v>
      </c>
      <c r="K300" t="s">
        <v>57</v>
      </c>
      <c r="L300" s="100">
        <v>11.15</v>
      </c>
      <c r="M300" t="s">
        <v>130</v>
      </c>
      <c r="N300" t="s">
        <v>279</v>
      </c>
      <c r="O300" s="98">
        <v>0</v>
      </c>
      <c r="P300" t="s">
        <v>207</v>
      </c>
      <c r="Q300" s="100">
        <v>3326.96</v>
      </c>
    </row>
    <row r="301" spans="1:17" x14ac:dyDescent="0.3">
      <c r="A301"/>
      <c r="B301"/>
      <c r="C301"/>
      <c r="D301"/>
      <c r="E301" s="98"/>
      <c r="F301"/>
      <c r="G301" s="99">
        <v>46295</v>
      </c>
      <c r="H301" t="s">
        <v>205</v>
      </c>
      <c r="I301"/>
      <c r="J301" t="s">
        <v>52</v>
      </c>
      <c r="K301" t="s">
        <v>53</v>
      </c>
      <c r="L301" s="100">
        <v>16.54</v>
      </c>
      <c r="M301" t="s">
        <v>130</v>
      </c>
      <c r="N301" t="s">
        <v>279</v>
      </c>
      <c r="O301" s="98">
        <v>0</v>
      </c>
      <c r="P301" t="s">
        <v>207</v>
      </c>
      <c r="Q301" s="100">
        <v>3326.96</v>
      </c>
    </row>
    <row r="302" spans="1:17" x14ac:dyDescent="0.3">
      <c r="A302"/>
      <c r="B302"/>
      <c r="C302"/>
      <c r="D302"/>
      <c r="E302" s="98"/>
      <c r="F302"/>
      <c r="G302" s="99">
        <v>46295</v>
      </c>
      <c r="H302" t="s">
        <v>208</v>
      </c>
      <c r="I302" t="s">
        <v>209</v>
      </c>
      <c r="J302" t="s">
        <v>26</v>
      </c>
      <c r="K302" t="s">
        <v>27</v>
      </c>
      <c r="L302" s="100">
        <v>127</v>
      </c>
      <c r="M302" t="s">
        <v>210</v>
      </c>
      <c r="N302" t="s">
        <v>279</v>
      </c>
      <c r="O302" s="98">
        <v>0</v>
      </c>
      <c r="P302" t="s">
        <v>207</v>
      </c>
      <c r="Q302" s="100">
        <v>3326.96</v>
      </c>
    </row>
    <row r="303" spans="1:17" x14ac:dyDescent="0.3">
      <c r="A303"/>
      <c r="B303"/>
      <c r="C303"/>
      <c r="D303"/>
      <c r="E303" s="98"/>
      <c r="F303"/>
      <c r="G303" s="99">
        <v>46295</v>
      </c>
      <c r="H303" t="s">
        <v>211</v>
      </c>
      <c r="I303" t="s">
        <v>215</v>
      </c>
      <c r="J303" t="s">
        <v>38</v>
      </c>
      <c r="K303" t="s">
        <v>39</v>
      </c>
      <c r="L303" s="100">
        <v>12.98</v>
      </c>
      <c r="M303" t="s">
        <v>206</v>
      </c>
      <c r="N303" t="s">
        <v>279</v>
      </c>
      <c r="O303" s="98">
        <v>0</v>
      </c>
      <c r="P303" t="s">
        <v>207</v>
      </c>
      <c r="Q303" s="100">
        <v>3326.96</v>
      </c>
    </row>
    <row r="304" spans="1:17" x14ac:dyDescent="0.3">
      <c r="A304"/>
      <c r="B304"/>
      <c r="C304"/>
      <c r="D304"/>
      <c r="E304" s="98"/>
      <c r="F304"/>
      <c r="G304" s="99">
        <v>46295</v>
      </c>
      <c r="H304" t="s">
        <v>218</v>
      </c>
      <c r="I304" t="s">
        <v>222</v>
      </c>
      <c r="J304" t="s">
        <v>18</v>
      </c>
      <c r="K304" t="s">
        <v>19</v>
      </c>
      <c r="L304" s="100">
        <v>178.99</v>
      </c>
      <c r="M304" t="s">
        <v>210</v>
      </c>
      <c r="N304" t="s">
        <v>279</v>
      </c>
      <c r="O304" s="98">
        <v>0</v>
      </c>
      <c r="P304" t="s">
        <v>207</v>
      </c>
      <c r="Q304" s="100">
        <v>3326.96</v>
      </c>
    </row>
    <row r="305" spans="1:17" x14ac:dyDescent="0.3">
      <c r="A305"/>
      <c r="B305"/>
      <c r="C305"/>
      <c r="D305"/>
      <c r="E305" s="98"/>
      <c r="F305"/>
      <c r="G305" s="99">
        <v>46295</v>
      </c>
      <c r="H305" t="s">
        <v>218</v>
      </c>
      <c r="I305" t="s">
        <v>222</v>
      </c>
      <c r="J305" t="s">
        <v>18</v>
      </c>
      <c r="K305" t="s">
        <v>19</v>
      </c>
      <c r="L305" s="100">
        <v>185.64</v>
      </c>
      <c r="M305" t="s">
        <v>130</v>
      </c>
      <c r="N305" t="s">
        <v>279</v>
      </c>
      <c r="O305" s="98">
        <v>0</v>
      </c>
      <c r="P305" t="s">
        <v>207</v>
      </c>
      <c r="Q305" s="100">
        <v>3326.96</v>
      </c>
    </row>
    <row r="306" spans="1:17" x14ac:dyDescent="0.3">
      <c r="A306"/>
      <c r="B306"/>
      <c r="C306"/>
      <c r="D306"/>
      <c r="E306" s="98"/>
      <c r="F306"/>
      <c r="G306" s="99">
        <v>46295</v>
      </c>
      <c r="H306" t="s">
        <v>205</v>
      </c>
      <c r="I306"/>
      <c r="J306" t="s">
        <v>104</v>
      </c>
      <c r="K306" t="s">
        <v>105</v>
      </c>
      <c r="L306" s="100">
        <v>22.06</v>
      </c>
      <c r="M306" t="s">
        <v>206</v>
      </c>
      <c r="N306" t="s">
        <v>279</v>
      </c>
      <c r="O306" s="98">
        <v>0</v>
      </c>
      <c r="P306" t="s">
        <v>207</v>
      </c>
      <c r="Q306" s="100">
        <v>4061.75</v>
      </c>
    </row>
    <row r="307" spans="1:17" x14ac:dyDescent="0.3">
      <c r="A307"/>
      <c r="B307"/>
      <c r="C307"/>
      <c r="D307"/>
      <c r="E307" s="98"/>
      <c r="F307"/>
      <c r="G307" s="99">
        <v>46295</v>
      </c>
      <c r="H307" t="s">
        <v>205</v>
      </c>
      <c r="I307"/>
      <c r="J307" t="s">
        <v>88</v>
      </c>
      <c r="K307" t="s">
        <v>89</v>
      </c>
      <c r="L307" s="100">
        <v>39.770000000000003</v>
      </c>
      <c r="M307" t="s">
        <v>206</v>
      </c>
      <c r="N307" t="s">
        <v>279</v>
      </c>
      <c r="O307" s="98">
        <v>0</v>
      </c>
      <c r="P307" t="s">
        <v>207</v>
      </c>
      <c r="Q307" s="100">
        <v>4061.75</v>
      </c>
    </row>
    <row r="308" spans="1:17" x14ac:dyDescent="0.3">
      <c r="A308"/>
      <c r="B308"/>
      <c r="C308"/>
      <c r="D308"/>
      <c r="E308" s="98"/>
      <c r="F308"/>
      <c r="G308" s="99">
        <v>46295</v>
      </c>
      <c r="H308" t="s">
        <v>205</v>
      </c>
      <c r="I308"/>
      <c r="J308" t="s">
        <v>54</v>
      </c>
      <c r="K308" t="s">
        <v>55</v>
      </c>
      <c r="L308" s="100">
        <v>11.15</v>
      </c>
      <c r="M308" t="s">
        <v>206</v>
      </c>
      <c r="N308" t="s">
        <v>279</v>
      </c>
      <c r="O308" s="98">
        <v>0</v>
      </c>
      <c r="P308" t="s">
        <v>207</v>
      </c>
      <c r="Q308" s="100">
        <v>4061.75</v>
      </c>
    </row>
    <row r="309" spans="1:17" x14ac:dyDescent="0.3">
      <c r="A309"/>
      <c r="B309"/>
      <c r="C309"/>
      <c r="D309"/>
      <c r="E309" s="98"/>
      <c r="F309"/>
      <c r="G309" s="99">
        <v>46295</v>
      </c>
      <c r="H309" t="s">
        <v>205</v>
      </c>
      <c r="I309"/>
      <c r="J309" t="s">
        <v>108</v>
      </c>
      <c r="K309" t="s">
        <v>109</v>
      </c>
      <c r="L309" s="100">
        <v>10.72</v>
      </c>
      <c r="M309" t="s">
        <v>206</v>
      </c>
      <c r="N309" t="s">
        <v>279</v>
      </c>
      <c r="O309" s="98">
        <v>0</v>
      </c>
      <c r="P309" t="s">
        <v>207</v>
      </c>
      <c r="Q309" s="100">
        <v>4061.75</v>
      </c>
    </row>
    <row r="310" spans="1:17" x14ac:dyDescent="0.3">
      <c r="A310"/>
      <c r="B310"/>
      <c r="C310"/>
      <c r="D310"/>
      <c r="E310" s="98"/>
      <c r="F310"/>
      <c r="G310" s="99">
        <v>46295</v>
      </c>
      <c r="H310" t="s">
        <v>205</v>
      </c>
      <c r="I310"/>
      <c r="J310" t="s">
        <v>52</v>
      </c>
      <c r="K310" t="s">
        <v>53</v>
      </c>
      <c r="L310" s="100">
        <v>16.54</v>
      </c>
      <c r="M310" t="s">
        <v>130</v>
      </c>
      <c r="N310" t="s">
        <v>279</v>
      </c>
      <c r="O310" s="98">
        <v>0</v>
      </c>
      <c r="P310" t="s">
        <v>207</v>
      </c>
      <c r="Q310" s="100">
        <v>4061.75</v>
      </c>
    </row>
    <row r="311" spans="1:17" x14ac:dyDescent="0.3">
      <c r="A311"/>
      <c r="B311"/>
      <c r="C311"/>
      <c r="D311"/>
      <c r="E311" s="98"/>
      <c r="F311"/>
      <c r="G311" s="99">
        <v>46295</v>
      </c>
      <c r="H311" t="s">
        <v>205</v>
      </c>
      <c r="I311"/>
      <c r="J311" t="s">
        <v>106</v>
      </c>
      <c r="K311" t="s">
        <v>107</v>
      </c>
      <c r="L311" s="100">
        <v>13.12</v>
      </c>
      <c r="M311" t="s">
        <v>130</v>
      </c>
      <c r="N311" t="s">
        <v>279</v>
      </c>
      <c r="O311" s="98">
        <v>0</v>
      </c>
      <c r="P311" t="s">
        <v>207</v>
      </c>
      <c r="Q311" s="100">
        <v>4061.75</v>
      </c>
    </row>
    <row r="312" spans="1:17" x14ac:dyDescent="0.3">
      <c r="A312"/>
      <c r="B312"/>
      <c r="C312"/>
      <c r="D312"/>
      <c r="E312" s="98"/>
      <c r="F312"/>
      <c r="G312" s="99">
        <v>46295</v>
      </c>
      <c r="H312" t="s">
        <v>205</v>
      </c>
      <c r="I312"/>
      <c r="J312" t="s">
        <v>56</v>
      </c>
      <c r="K312" t="s">
        <v>57</v>
      </c>
      <c r="L312" s="100">
        <v>11.15</v>
      </c>
      <c r="M312" t="s">
        <v>130</v>
      </c>
      <c r="N312" t="s">
        <v>279</v>
      </c>
      <c r="O312" s="98">
        <v>0</v>
      </c>
      <c r="P312" t="s">
        <v>207</v>
      </c>
      <c r="Q312" s="100">
        <v>4061.75</v>
      </c>
    </row>
    <row r="313" spans="1:17" x14ac:dyDescent="0.3">
      <c r="A313"/>
      <c r="B313"/>
      <c r="C313"/>
      <c r="D313"/>
      <c r="E313" s="98"/>
      <c r="F313"/>
      <c r="G313" s="99">
        <v>46295</v>
      </c>
      <c r="H313" t="s">
        <v>208</v>
      </c>
      <c r="I313" t="s">
        <v>209</v>
      </c>
      <c r="J313" t="s">
        <v>26</v>
      </c>
      <c r="K313" t="s">
        <v>27</v>
      </c>
      <c r="L313" s="100">
        <v>199.5</v>
      </c>
      <c r="M313" t="s">
        <v>210</v>
      </c>
      <c r="N313" t="s">
        <v>279</v>
      </c>
      <c r="O313" s="98">
        <v>0</v>
      </c>
      <c r="P313" t="s">
        <v>207</v>
      </c>
      <c r="Q313" s="100">
        <v>4061.75</v>
      </c>
    </row>
    <row r="314" spans="1:17" x14ac:dyDescent="0.3">
      <c r="A314"/>
      <c r="B314"/>
      <c r="C314"/>
      <c r="D314"/>
      <c r="E314" s="98"/>
      <c r="F314"/>
      <c r="G314" s="99">
        <v>46295</v>
      </c>
      <c r="H314" t="s">
        <v>211</v>
      </c>
      <c r="I314" t="s">
        <v>215</v>
      </c>
      <c r="J314" t="s">
        <v>38</v>
      </c>
      <c r="K314" t="s">
        <v>39</v>
      </c>
      <c r="L314" s="100">
        <v>15.6</v>
      </c>
      <c r="M314" t="s">
        <v>206</v>
      </c>
      <c r="N314" t="s">
        <v>279</v>
      </c>
      <c r="O314" s="98">
        <v>0</v>
      </c>
      <c r="P314" t="s">
        <v>207</v>
      </c>
      <c r="Q314" s="100">
        <v>4061.75</v>
      </c>
    </row>
    <row r="315" spans="1:17" x14ac:dyDescent="0.3">
      <c r="A315"/>
      <c r="B315"/>
      <c r="C315"/>
      <c r="D315"/>
      <c r="E315" s="98"/>
      <c r="F315"/>
      <c r="G315" s="99">
        <v>46295</v>
      </c>
      <c r="H315" t="s">
        <v>220</v>
      </c>
      <c r="I315" t="s">
        <v>221</v>
      </c>
      <c r="J315" t="s">
        <v>48</v>
      </c>
      <c r="K315" t="s">
        <v>49</v>
      </c>
      <c r="L315" s="100">
        <v>83.34</v>
      </c>
      <c r="M315" t="s">
        <v>210</v>
      </c>
      <c r="N315" t="s">
        <v>279</v>
      </c>
      <c r="O315" s="98">
        <v>0</v>
      </c>
      <c r="P315" t="s">
        <v>207</v>
      </c>
      <c r="Q315" s="100">
        <v>4061.75</v>
      </c>
    </row>
    <row r="316" spans="1:17" x14ac:dyDescent="0.3">
      <c r="A316"/>
      <c r="B316"/>
      <c r="C316"/>
      <c r="D316"/>
      <c r="E316" s="98"/>
      <c r="F316"/>
      <c r="G316" s="99">
        <v>46295</v>
      </c>
      <c r="H316" t="s">
        <v>218</v>
      </c>
      <c r="I316" t="s">
        <v>222</v>
      </c>
      <c r="J316" t="s">
        <v>18</v>
      </c>
      <c r="K316" t="s">
        <v>19</v>
      </c>
      <c r="L316" s="100">
        <v>218.52</v>
      </c>
      <c r="M316" t="s">
        <v>210</v>
      </c>
      <c r="N316" t="s">
        <v>279</v>
      </c>
      <c r="O316" s="98">
        <v>0</v>
      </c>
      <c r="P316" t="s">
        <v>207</v>
      </c>
      <c r="Q316" s="100">
        <v>4061.75</v>
      </c>
    </row>
    <row r="317" spans="1:17" x14ac:dyDescent="0.3">
      <c r="A317"/>
      <c r="B317"/>
      <c r="C317"/>
      <c r="D317"/>
      <c r="E317" s="98"/>
      <c r="F317"/>
      <c r="G317" s="99">
        <v>46295</v>
      </c>
      <c r="H317" t="s">
        <v>218</v>
      </c>
      <c r="I317" t="s">
        <v>222</v>
      </c>
      <c r="J317" t="s">
        <v>18</v>
      </c>
      <c r="K317" t="s">
        <v>19</v>
      </c>
      <c r="L317" s="100">
        <v>226.65</v>
      </c>
      <c r="M317" t="s">
        <v>130</v>
      </c>
      <c r="N317" t="s">
        <v>279</v>
      </c>
      <c r="O317" s="98">
        <v>0</v>
      </c>
      <c r="P317" t="s">
        <v>207</v>
      </c>
      <c r="Q317" s="100">
        <v>4061.75</v>
      </c>
    </row>
    <row r="318" spans="1:17" x14ac:dyDescent="0.3">
      <c r="A318"/>
      <c r="B318"/>
      <c r="C318"/>
      <c r="D318"/>
      <c r="E318" s="98"/>
      <c r="F318"/>
      <c r="G318" s="99">
        <v>46295</v>
      </c>
      <c r="H318" t="s">
        <v>205</v>
      </c>
      <c r="I318"/>
      <c r="J318" t="s">
        <v>36</v>
      </c>
      <c r="K318" t="s">
        <v>37</v>
      </c>
      <c r="L318" s="100">
        <v>16.739999999999998</v>
      </c>
      <c r="M318" t="s">
        <v>206</v>
      </c>
      <c r="N318" t="s">
        <v>279</v>
      </c>
      <c r="O318" s="98">
        <v>0</v>
      </c>
      <c r="P318" t="s">
        <v>207</v>
      </c>
      <c r="Q318" s="100">
        <v>3434.54</v>
      </c>
    </row>
    <row r="319" spans="1:17" x14ac:dyDescent="0.3">
      <c r="A319"/>
      <c r="B319"/>
      <c r="C319"/>
      <c r="D319"/>
      <c r="E319" s="98"/>
      <c r="F319"/>
      <c r="G319" s="99">
        <v>46295</v>
      </c>
      <c r="H319" t="s">
        <v>205</v>
      </c>
      <c r="I319"/>
      <c r="J319" t="s">
        <v>108</v>
      </c>
      <c r="K319" t="s">
        <v>109</v>
      </c>
      <c r="L319" s="100">
        <v>9.07</v>
      </c>
      <c r="M319" t="s">
        <v>206</v>
      </c>
      <c r="N319" t="s">
        <v>279</v>
      </c>
      <c r="O319" s="98">
        <v>0</v>
      </c>
      <c r="P319" t="s">
        <v>207</v>
      </c>
      <c r="Q319" s="100">
        <v>3434.54</v>
      </c>
    </row>
    <row r="320" spans="1:17" x14ac:dyDescent="0.3">
      <c r="A320"/>
      <c r="B320"/>
      <c r="C320"/>
      <c r="D320"/>
      <c r="E320" s="98"/>
      <c r="F320"/>
      <c r="G320" s="99">
        <v>46295</v>
      </c>
      <c r="H320" t="s">
        <v>205</v>
      </c>
      <c r="I320"/>
      <c r="J320" t="s">
        <v>54</v>
      </c>
      <c r="K320" t="s">
        <v>55</v>
      </c>
      <c r="L320" s="100">
        <v>11.15</v>
      </c>
      <c r="M320" t="s">
        <v>206</v>
      </c>
      <c r="N320" t="s">
        <v>279</v>
      </c>
      <c r="O320" s="98">
        <v>0</v>
      </c>
      <c r="P320" t="s">
        <v>207</v>
      </c>
      <c r="Q320" s="100">
        <v>3434.54</v>
      </c>
    </row>
    <row r="321" spans="1:17" x14ac:dyDescent="0.3">
      <c r="A321"/>
      <c r="B321"/>
      <c r="C321"/>
      <c r="D321"/>
      <c r="E321" s="98"/>
      <c r="F321"/>
      <c r="G321" s="99">
        <v>46295</v>
      </c>
      <c r="H321" t="s">
        <v>205</v>
      </c>
      <c r="I321"/>
      <c r="J321" t="s">
        <v>104</v>
      </c>
      <c r="K321" t="s">
        <v>105</v>
      </c>
      <c r="L321" s="100">
        <v>18.649999999999999</v>
      </c>
      <c r="M321" t="s">
        <v>206</v>
      </c>
      <c r="N321" t="s">
        <v>279</v>
      </c>
      <c r="O321" s="98">
        <v>0</v>
      </c>
      <c r="P321" t="s">
        <v>207</v>
      </c>
      <c r="Q321" s="100">
        <v>3434.54</v>
      </c>
    </row>
    <row r="322" spans="1:17" x14ac:dyDescent="0.3">
      <c r="A322"/>
      <c r="B322"/>
      <c r="C322"/>
      <c r="D322"/>
      <c r="E322" s="98"/>
      <c r="F322"/>
      <c r="G322" s="99">
        <v>46295</v>
      </c>
      <c r="H322" t="s">
        <v>205</v>
      </c>
      <c r="I322"/>
      <c r="J322" t="s">
        <v>52</v>
      </c>
      <c r="K322" t="s">
        <v>53</v>
      </c>
      <c r="L322" s="100">
        <v>16.54</v>
      </c>
      <c r="M322" t="s">
        <v>130</v>
      </c>
      <c r="N322" t="s">
        <v>279</v>
      </c>
      <c r="O322" s="98">
        <v>0</v>
      </c>
      <c r="P322" t="s">
        <v>207</v>
      </c>
      <c r="Q322" s="100">
        <v>3434.54</v>
      </c>
    </row>
    <row r="323" spans="1:17" x14ac:dyDescent="0.3">
      <c r="A323"/>
      <c r="B323"/>
      <c r="C323"/>
      <c r="D323"/>
      <c r="E323" s="98"/>
      <c r="F323"/>
      <c r="G323" s="99">
        <v>46295</v>
      </c>
      <c r="H323" t="s">
        <v>205</v>
      </c>
      <c r="I323"/>
      <c r="J323" t="s">
        <v>23</v>
      </c>
      <c r="K323" t="s">
        <v>24</v>
      </c>
      <c r="L323" s="100">
        <v>4.46</v>
      </c>
      <c r="M323" t="s">
        <v>130</v>
      </c>
      <c r="N323" t="s">
        <v>279</v>
      </c>
      <c r="O323" s="98">
        <v>0</v>
      </c>
      <c r="P323" t="s">
        <v>207</v>
      </c>
      <c r="Q323" s="100">
        <v>3434.54</v>
      </c>
    </row>
    <row r="324" spans="1:17" x14ac:dyDescent="0.3">
      <c r="A324"/>
      <c r="B324"/>
      <c r="C324"/>
      <c r="D324"/>
      <c r="E324" s="98"/>
      <c r="F324"/>
      <c r="G324" s="99">
        <v>46295</v>
      </c>
      <c r="H324" t="s">
        <v>205</v>
      </c>
      <c r="I324"/>
      <c r="J324" t="s">
        <v>56</v>
      </c>
      <c r="K324" t="s">
        <v>57</v>
      </c>
      <c r="L324" s="100">
        <v>11.15</v>
      </c>
      <c r="M324" t="s">
        <v>130</v>
      </c>
      <c r="N324" t="s">
        <v>279</v>
      </c>
      <c r="O324" s="98">
        <v>0</v>
      </c>
      <c r="P324" t="s">
        <v>207</v>
      </c>
      <c r="Q324" s="100">
        <v>3434.54</v>
      </c>
    </row>
    <row r="325" spans="1:17" x14ac:dyDescent="0.3">
      <c r="A325"/>
      <c r="B325"/>
      <c r="C325"/>
      <c r="D325"/>
      <c r="E325" s="98"/>
      <c r="F325"/>
      <c r="G325" s="99">
        <v>46295</v>
      </c>
      <c r="H325" t="s">
        <v>205</v>
      </c>
      <c r="I325"/>
      <c r="J325" t="s">
        <v>106</v>
      </c>
      <c r="K325" t="s">
        <v>107</v>
      </c>
      <c r="L325" s="100">
        <v>11.09</v>
      </c>
      <c r="M325" t="s">
        <v>130</v>
      </c>
      <c r="N325" t="s">
        <v>279</v>
      </c>
      <c r="O325" s="98">
        <v>0</v>
      </c>
      <c r="P325" t="s">
        <v>207</v>
      </c>
      <c r="Q325" s="100">
        <v>3434.54</v>
      </c>
    </row>
    <row r="326" spans="1:17" x14ac:dyDescent="0.3">
      <c r="A326"/>
      <c r="B326"/>
      <c r="C326"/>
      <c r="D326"/>
      <c r="E326" s="98"/>
      <c r="F326"/>
      <c r="G326" s="99">
        <v>46295</v>
      </c>
      <c r="H326" t="s">
        <v>208</v>
      </c>
      <c r="I326" t="s">
        <v>226</v>
      </c>
      <c r="J326" t="s">
        <v>62</v>
      </c>
      <c r="K326" t="s">
        <v>63</v>
      </c>
      <c r="L326" s="100">
        <v>113</v>
      </c>
      <c r="M326" t="s">
        <v>210</v>
      </c>
      <c r="N326" t="s">
        <v>279</v>
      </c>
      <c r="O326" s="98">
        <v>0</v>
      </c>
      <c r="P326" t="s">
        <v>207</v>
      </c>
      <c r="Q326" s="100">
        <v>3434.54</v>
      </c>
    </row>
    <row r="327" spans="1:17" x14ac:dyDescent="0.3">
      <c r="A327"/>
      <c r="B327"/>
      <c r="C327"/>
      <c r="D327"/>
      <c r="E327" s="98"/>
      <c r="F327"/>
      <c r="G327" s="99">
        <v>46295</v>
      </c>
      <c r="H327" t="s">
        <v>211</v>
      </c>
      <c r="I327" t="s">
        <v>237</v>
      </c>
      <c r="J327" t="s">
        <v>38</v>
      </c>
      <c r="K327" t="s">
        <v>39</v>
      </c>
      <c r="L327" s="100">
        <v>10.31</v>
      </c>
      <c r="M327" t="s">
        <v>206</v>
      </c>
      <c r="N327" t="s">
        <v>279</v>
      </c>
      <c r="O327" s="98">
        <v>0</v>
      </c>
      <c r="P327" t="s">
        <v>207</v>
      </c>
      <c r="Q327" s="100">
        <v>3434.54</v>
      </c>
    </row>
    <row r="328" spans="1:17" x14ac:dyDescent="0.3">
      <c r="A328"/>
      <c r="B328"/>
      <c r="C328"/>
      <c r="D328"/>
      <c r="E328" s="98"/>
      <c r="F328"/>
      <c r="G328" s="99">
        <v>46295</v>
      </c>
      <c r="H328" t="s">
        <v>216</v>
      </c>
      <c r="I328" t="s">
        <v>217</v>
      </c>
      <c r="J328" t="s">
        <v>40</v>
      </c>
      <c r="K328" t="s">
        <v>41</v>
      </c>
      <c r="L328" s="100">
        <v>1125</v>
      </c>
      <c r="M328" t="s">
        <v>206</v>
      </c>
      <c r="N328" t="s">
        <v>279</v>
      </c>
      <c r="O328" s="98">
        <v>0</v>
      </c>
      <c r="P328" t="s">
        <v>207</v>
      </c>
      <c r="Q328" s="100">
        <v>3434.54</v>
      </c>
    </row>
    <row r="329" spans="1:17" x14ac:dyDescent="0.3">
      <c r="A329"/>
      <c r="B329"/>
      <c r="C329"/>
      <c r="D329"/>
      <c r="E329" s="98"/>
      <c r="F329"/>
      <c r="G329" s="99">
        <v>46295</v>
      </c>
      <c r="H329" t="s">
        <v>213</v>
      </c>
      <c r="I329" t="s">
        <v>214</v>
      </c>
      <c r="J329" t="s">
        <v>14</v>
      </c>
      <c r="K329" t="s">
        <v>15</v>
      </c>
      <c r="L329" s="100">
        <v>257.58999999999997</v>
      </c>
      <c r="M329" t="s">
        <v>210</v>
      </c>
      <c r="N329" t="s">
        <v>279</v>
      </c>
      <c r="O329" s="98">
        <v>0</v>
      </c>
      <c r="P329" t="s">
        <v>207</v>
      </c>
      <c r="Q329" s="100">
        <v>3434.54</v>
      </c>
    </row>
    <row r="330" spans="1:17" x14ac:dyDescent="0.3">
      <c r="A330"/>
      <c r="B330"/>
      <c r="C330"/>
      <c r="D330"/>
      <c r="E330" s="98"/>
      <c r="F330"/>
      <c r="G330" s="99">
        <v>46295</v>
      </c>
      <c r="H330" t="s">
        <v>213</v>
      </c>
      <c r="I330" t="s">
        <v>214</v>
      </c>
      <c r="J330" t="s">
        <v>14</v>
      </c>
      <c r="K330" t="s">
        <v>15</v>
      </c>
      <c r="L330" s="100">
        <v>257.58999999999997</v>
      </c>
      <c r="M330" t="s">
        <v>130</v>
      </c>
      <c r="N330" t="s">
        <v>279</v>
      </c>
      <c r="O330" s="98">
        <v>0</v>
      </c>
      <c r="P330" t="s">
        <v>207</v>
      </c>
      <c r="Q330" s="100">
        <v>3434.54</v>
      </c>
    </row>
    <row r="331" spans="1:17" x14ac:dyDescent="0.3">
      <c r="A331"/>
      <c r="B331"/>
      <c r="C331"/>
      <c r="D331"/>
      <c r="E331" s="98"/>
      <c r="F331"/>
      <c r="G331" s="99">
        <v>46295</v>
      </c>
      <c r="H331" t="s">
        <v>205</v>
      </c>
      <c r="I331"/>
      <c r="J331" t="s">
        <v>108</v>
      </c>
      <c r="K331" t="s">
        <v>109</v>
      </c>
      <c r="L331" s="100">
        <v>9.39</v>
      </c>
      <c r="M331" t="s">
        <v>206</v>
      </c>
      <c r="N331" t="s">
        <v>279</v>
      </c>
      <c r="O331" s="98">
        <v>0</v>
      </c>
      <c r="P331" t="s">
        <v>207</v>
      </c>
      <c r="Q331" s="100">
        <v>3556.66</v>
      </c>
    </row>
    <row r="332" spans="1:17" x14ac:dyDescent="0.3">
      <c r="A332"/>
      <c r="B332"/>
      <c r="C332"/>
      <c r="D332"/>
      <c r="E332" s="98"/>
      <c r="F332"/>
      <c r="G332" s="99">
        <v>46295</v>
      </c>
      <c r="H332" t="s">
        <v>205</v>
      </c>
      <c r="I332"/>
      <c r="J332" t="s">
        <v>104</v>
      </c>
      <c r="K332" t="s">
        <v>105</v>
      </c>
      <c r="L332" s="100">
        <v>19.309999999999999</v>
      </c>
      <c r="M332" t="s">
        <v>206</v>
      </c>
      <c r="N332" t="s">
        <v>279</v>
      </c>
      <c r="O332" s="98">
        <v>0</v>
      </c>
      <c r="P332" t="s">
        <v>207</v>
      </c>
      <c r="Q332" s="100">
        <v>3556.66</v>
      </c>
    </row>
    <row r="333" spans="1:17" x14ac:dyDescent="0.3">
      <c r="A333"/>
      <c r="B333"/>
      <c r="C333"/>
      <c r="D333"/>
      <c r="E333" s="98"/>
      <c r="F333"/>
      <c r="G333" s="99">
        <v>46295</v>
      </c>
      <c r="H333" t="s">
        <v>205</v>
      </c>
      <c r="I333"/>
      <c r="J333" t="s">
        <v>54</v>
      </c>
      <c r="K333" t="s">
        <v>55</v>
      </c>
      <c r="L333" s="100">
        <v>8.1199999999999992</v>
      </c>
      <c r="M333" t="s">
        <v>206</v>
      </c>
      <c r="N333" t="s">
        <v>279</v>
      </c>
      <c r="O333" s="98">
        <v>0</v>
      </c>
      <c r="P333" t="s">
        <v>207</v>
      </c>
      <c r="Q333" s="100">
        <v>3556.66</v>
      </c>
    </row>
    <row r="334" spans="1:17" x14ac:dyDescent="0.3">
      <c r="A334"/>
      <c r="B334"/>
      <c r="C334"/>
      <c r="D334"/>
      <c r="E334" s="98"/>
      <c r="F334"/>
      <c r="G334" s="99">
        <v>46295</v>
      </c>
      <c r="H334" t="s">
        <v>205</v>
      </c>
      <c r="I334"/>
      <c r="J334" t="s">
        <v>106</v>
      </c>
      <c r="K334" t="s">
        <v>107</v>
      </c>
      <c r="L334" s="100">
        <v>11.49</v>
      </c>
      <c r="M334" t="s">
        <v>130</v>
      </c>
      <c r="N334" t="s">
        <v>279</v>
      </c>
      <c r="O334" s="98">
        <v>0</v>
      </c>
      <c r="P334" t="s">
        <v>207</v>
      </c>
      <c r="Q334" s="100">
        <v>3556.66</v>
      </c>
    </row>
    <row r="335" spans="1:17" x14ac:dyDescent="0.3">
      <c r="A335"/>
      <c r="B335"/>
      <c r="C335"/>
      <c r="D335"/>
      <c r="E335" s="98"/>
      <c r="F335"/>
      <c r="G335" s="99">
        <v>46295</v>
      </c>
      <c r="H335" t="s">
        <v>205</v>
      </c>
      <c r="I335"/>
      <c r="J335" t="s">
        <v>56</v>
      </c>
      <c r="K335" t="s">
        <v>57</v>
      </c>
      <c r="L335" s="100">
        <v>8.1199999999999992</v>
      </c>
      <c r="M335" t="s">
        <v>130</v>
      </c>
      <c r="N335" t="s">
        <v>279</v>
      </c>
      <c r="O335" s="98">
        <v>0</v>
      </c>
      <c r="P335" t="s">
        <v>207</v>
      </c>
      <c r="Q335" s="100">
        <v>3556.66</v>
      </c>
    </row>
    <row r="336" spans="1:17" x14ac:dyDescent="0.3">
      <c r="A336"/>
      <c r="B336"/>
      <c r="C336"/>
      <c r="D336"/>
      <c r="E336" s="98"/>
      <c r="F336"/>
      <c r="G336" s="99">
        <v>46295</v>
      </c>
      <c r="H336" t="s">
        <v>205</v>
      </c>
      <c r="I336"/>
      <c r="J336" t="s">
        <v>52</v>
      </c>
      <c r="K336" t="s">
        <v>53</v>
      </c>
      <c r="L336" s="100">
        <v>12.05</v>
      </c>
      <c r="M336" t="s">
        <v>130</v>
      </c>
      <c r="N336" t="s">
        <v>279</v>
      </c>
      <c r="O336" s="98">
        <v>0</v>
      </c>
      <c r="P336" t="s">
        <v>207</v>
      </c>
      <c r="Q336" s="100">
        <v>3556.66</v>
      </c>
    </row>
    <row r="337" spans="1:17" x14ac:dyDescent="0.3">
      <c r="A337"/>
      <c r="B337"/>
      <c r="C337"/>
      <c r="D337"/>
      <c r="E337" s="98"/>
      <c r="F337"/>
      <c r="G337" s="99">
        <v>46295</v>
      </c>
      <c r="H337" t="s">
        <v>205</v>
      </c>
      <c r="I337"/>
      <c r="J337" t="s">
        <v>54</v>
      </c>
      <c r="K337" t="s">
        <v>55</v>
      </c>
      <c r="L337" s="100">
        <v>12.26</v>
      </c>
      <c r="M337" t="s">
        <v>206</v>
      </c>
      <c r="N337" t="s">
        <v>279</v>
      </c>
      <c r="O337" s="98">
        <v>0</v>
      </c>
      <c r="P337" t="s">
        <v>207</v>
      </c>
      <c r="Q337" s="100">
        <v>1812.8</v>
      </c>
    </row>
    <row r="338" spans="1:17" x14ac:dyDescent="0.3">
      <c r="A338"/>
      <c r="B338"/>
      <c r="C338"/>
      <c r="D338"/>
      <c r="E338" s="98"/>
      <c r="F338"/>
      <c r="G338" s="99">
        <v>46295</v>
      </c>
      <c r="H338" t="s">
        <v>205</v>
      </c>
      <c r="I338"/>
      <c r="J338" t="s">
        <v>104</v>
      </c>
      <c r="K338" t="s">
        <v>105</v>
      </c>
      <c r="L338" s="100">
        <v>9.84</v>
      </c>
      <c r="M338" t="s">
        <v>206</v>
      </c>
      <c r="N338" t="s">
        <v>279</v>
      </c>
      <c r="O338" s="98">
        <v>0</v>
      </c>
      <c r="P338" t="s">
        <v>207</v>
      </c>
      <c r="Q338" s="100">
        <v>1812.8</v>
      </c>
    </row>
    <row r="339" spans="1:17" x14ac:dyDescent="0.3">
      <c r="A339"/>
      <c r="B339"/>
      <c r="C339"/>
      <c r="D339"/>
      <c r="E339" s="98"/>
      <c r="F339"/>
      <c r="G339" s="99">
        <v>46295</v>
      </c>
      <c r="H339" t="s">
        <v>205</v>
      </c>
      <c r="I339"/>
      <c r="J339" t="s">
        <v>108</v>
      </c>
      <c r="K339" t="s">
        <v>109</v>
      </c>
      <c r="L339" s="100">
        <v>4.79</v>
      </c>
      <c r="M339" t="s">
        <v>206</v>
      </c>
      <c r="N339" t="s">
        <v>279</v>
      </c>
      <c r="O339" s="98">
        <v>0</v>
      </c>
      <c r="P339" t="s">
        <v>207</v>
      </c>
      <c r="Q339" s="100">
        <v>1812.8</v>
      </c>
    </row>
    <row r="340" spans="1:17" x14ac:dyDescent="0.3">
      <c r="A340"/>
      <c r="B340"/>
      <c r="C340"/>
      <c r="D340"/>
      <c r="E340" s="98"/>
      <c r="F340"/>
      <c r="G340" s="99">
        <v>46295</v>
      </c>
      <c r="H340" t="s">
        <v>205</v>
      </c>
      <c r="I340"/>
      <c r="J340" t="s">
        <v>52</v>
      </c>
      <c r="K340" t="s">
        <v>53</v>
      </c>
      <c r="L340" s="100">
        <v>18.18</v>
      </c>
      <c r="M340" t="s">
        <v>130</v>
      </c>
      <c r="N340" t="s">
        <v>279</v>
      </c>
      <c r="O340" s="98">
        <v>0</v>
      </c>
      <c r="P340" t="s">
        <v>207</v>
      </c>
      <c r="Q340" s="100">
        <v>1812.8</v>
      </c>
    </row>
    <row r="341" spans="1:17" x14ac:dyDescent="0.3">
      <c r="A341"/>
      <c r="B341"/>
      <c r="C341"/>
      <c r="D341"/>
      <c r="E341" s="98"/>
      <c r="F341"/>
      <c r="G341" s="99">
        <v>46295</v>
      </c>
      <c r="H341" t="s">
        <v>205</v>
      </c>
      <c r="I341"/>
      <c r="J341" t="s">
        <v>106</v>
      </c>
      <c r="K341" t="s">
        <v>107</v>
      </c>
      <c r="L341" s="100">
        <v>5.86</v>
      </c>
      <c r="M341" t="s">
        <v>130</v>
      </c>
      <c r="N341" t="s">
        <v>279</v>
      </c>
      <c r="O341" s="98">
        <v>0</v>
      </c>
      <c r="P341" t="s">
        <v>207</v>
      </c>
      <c r="Q341" s="100">
        <v>1812.8</v>
      </c>
    </row>
    <row r="342" spans="1:17" x14ac:dyDescent="0.3">
      <c r="A342"/>
      <c r="B342"/>
      <c r="C342"/>
      <c r="D342"/>
      <c r="E342" s="98"/>
      <c r="F342"/>
      <c r="G342" s="99">
        <v>46295</v>
      </c>
      <c r="H342" t="s">
        <v>205</v>
      </c>
      <c r="I342"/>
      <c r="J342" t="s">
        <v>56</v>
      </c>
      <c r="K342" t="s">
        <v>57</v>
      </c>
      <c r="L342" s="100">
        <v>12.26</v>
      </c>
      <c r="M342" t="s">
        <v>130</v>
      </c>
      <c r="N342" t="s">
        <v>279</v>
      </c>
      <c r="O342" s="98">
        <v>0</v>
      </c>
      <c r="P342" t="s">
        <v>207</v>
      </c>
      <c r="Q342" s="100">
        <v>1812.8</v>
      </c>
    </row>
    <row r="343" spans="1:17" x14ac:dyDescent="0.3">
      <c r="A343"/>
      <c r="B343"/>
      <c r="C343"/>
      <c r="D343"/>
      <c r="E343" s="98"/>
      <c r="F343"/>
      <c r="G343" s="99">
        <v>46295</v>
      </c>
      <c r="H343" t="s">
        <v>208</v>
      </c>
      <c r="I343" t="s">
        <v>230</v>
      </c>
      <c r="J343" t="s">
        <v>66</v>
      </c>
      <c r="K343" t="s">
        <v>67</v>
      </c>
      <c r="L343" s="100">
        <v>78.5</v>
      </c>
      <c r="M343" t="s">
        <v>210</v>
      </c>
      <c r="N343" t="s">
        <v>279</v>
      </c>
      <c r="O343" s="98">
        <v>0</v>
      </c>
      <c r="P343" t="s">
        <v>207</v>
      </c>
      <c r="Q343" s="100">
        <v>1812.8</v>
      </c>
    </row>
    <row r="344" spans="1:17" x14ac:dyDescent="0.3">
      <c r="A344"/>
      <c r="B344"/>
      <c r="C344"/>
      <c r="D344"/>
      <c r="E344" s="98"/>
      <c r="F344"/>
      <c r="G344" s="99">
        <v>46295</v>
      </c>
      <c r="H344" t="s">
        <v>218</v>
      </c>
      <c r="I344" t="s">
        <v>222</v>
      </c>
      <c r="J344" t="s">
        <v>18</v>
      </c>
      <c r="K344" t="s">
        <v>19</v>
      </c>
      <c r="L344" s="100">
        <v>97.53</v>
      </c>
      <c r="M344" t="s">
        <v>210</v>
      </c>
      <c r="N344" t="s">
        <v>279</v>
      </c>
      <c r="O344" s="98">
        <v>0</v>
      </c>
      <c r="P344" t="s">
        <v>207</v>
      </c>
      <c r="Q344" s="100">
        <v>1812.8</v>
      </c>
    </row>
    <row r="345" spans="1:17" x14ac:dyDescent="0.3">
      <c r="A345"/>
      <c r="B345"/>
      <c r="C345"/>
      <c r="D345"/>
      <c r="E345" s="98"/>
      <c r="F345"/>
      <c r="G345" s="99">
        <v>46295</v>
      </c>
      <c r="H345" t="s">
        <v>218</v>
      </c>
      <c r="I345" t="s">
        <v>222</v>
      </c>
      <c r="J345" t="s">
        <v>18</v>
      </c>
      <c r="K345" t="s">
        <v>19</v>
      </c>
      <c r="L345" s="100">
        <v>101.15</v>
      </c>
      <c r="M345" t="s">
        <v>130</v>
      </c>
      <c r="N345" t="s">
        <v>279</v>
      </c>
      <c r="O345" s="98">
        <v>0</v>
      </c>
      <c r="P345" t="s">
        <v>207</v>
      </c>
      <c r="Q345" s="100">
        <v>1812.8</v>
      </c>
    </row>
    <row r="346" spans="1:17" x14ac:dyDescent="0.3">
      <c r="A346"/>
      <c r="B346"/>
      <c r="C346"/>
      <c r="D346"/>
      <c r="E346" s="98"/>
      <c r="F346"/>
      <c r="G346" s="99">
        <v>46295</v>
      </c>
      <c r="H346" t="s">
        <v>205</v>
      </c>
      <c r="I346"/>
      <c r="J346" t="s">
        <v>108</v>
      </c>
      <c r="K346" t="s">
        <v>109</v>
      </c>
      <c r="L346" s="100">
        <v>7.54</v>
      </c>
      <c r="M346" t="s">
        <v>206</v>
      </c>
      <c r="N346" t="s">
        <v>279</v>
      </c>
      <c r="O346" s="98">
        <v>0</v>
      </c>
      <c r="P346" t="s">
        <v>207</v>
      </c>
      <c r="Q346" s="100">
        <v>2856.62</v>
      </c>
    </row>
    <row r="347" spans="1:17" x14ac:dyDescent="0.3">
      <c r="A347"/>
      <c r="B347"/>
      <c r="C347"/>
      <c r="D347"/>
      <c r="E347" s="98"/>
      <c r="F347"/>
      <c r="G347" s="99">
        <v>46295</v>
      </c>
      <c r="H347" t="s">
        <v>205</v>
      </c>
      <c r="I347"/>
      <c r="J347" t="s">
        <v>54</v>
      </c>
      <c r="K347" t="s">
        <v>55</v>
      </c>
      <c r="L347" s="100">
        <v>11.15</v>
      </c>
      <c r="M347" t="s">
        <v>206</v>
      </c>
      <c r="N347" t="s">
        <v>279</v>
      </c>
      <c r="O347" s="98">
        <v>0</v>
      </c>
      <c r="P347" t="s">
        <v>207</v>
      </c>
      <c r="Q347" s="100">
        <v>2856.62</v>
      </c>
    </row>
    <row r="348" spans="1:17" x14ac:dyDescent="0.3">
      <c r="A348"/>
      <c r="B348"/>
      <c r="C348"/>
      <c r="D348"/>
      <c r="E348" s="98"/>
      <c r="F348"/>
      <c r="G348" s="99">
        <v>46295</v>
      </c>
      <c r="H348" t="s">
        <v>205</v>
      </c>
      <c r="I348"/>
      <c r="J348" t="s">
        <v>88</v>
      </c>
      <c r="K348" t="s">
        <v>89</v>
      </c>
      <c r="L348" s="100">
        <v>39.770000000000003</v>
      </c>
      <c r="M348" t="s">
        <v>206</v>
      </c>
      <c r="N348" t="s">
        <v>279</v>
      </c>
      <c r="O348" s="98">
        <v>0</v>
      </c>
      <c r="P348" t="s">
        <v>207</v>
      </c>
      <c r="Q348" s="100">
        <v>2856.62</v>
      </c>
    </row>
    <row r="349" spans="1:17" x14ac:dyDescent="0.3">
      <c r="A349"/>
      <c r="B349"/>
      <c r="C349"/>
      <c r="D349"/>
      <c r="E349" s="98"/>
      <c r="F349"/>
      <c r="G349" s="99">
        <v>46295</v>
      </c>
      <c r="H349" t="s">
        <v>205</v>
      </c>
      <c r="I349"/>
      <c r="J349" t="s">
        <v>104</v>
      </c>
      <c r="K349" t="s">
        <v>105</v>
      </c>
      <c r="L349" s="100">
        <v>15.51</v>
      </c>
      <c r="M349" t="s">
        <v>206</v>
      </c>
      <c r="N349" t="s">
        <v>279</v>
      </c>
      <c r="O349" s="98">
        <v>0</v>
      </c>
      <c r="P349" t="s">
        <v>207</v>
      </c>
      <c r="Q349" s="100">
        <v>2856.62</v>
      </c>
    </row>
    <row r="350" spans="1:17" x14ac:dyDescent="0.3">
      <c r="A350"/>
      <c r="B350"/>
      <c r="C350"/>
      <c r="D350"/>
      <c r="E350" s="98"/>
      <c r="F350"/>
      <c r="G350" s="99">
        <v>46295</v>
      </c>
      <c r="H350" t="s">
        <v>205</v>
      </c>
      <c r="I350"/>
      <c r="J350" t="s">
        <v>100</v>
      </c>
      <c r="K350" t="s">
        <v>101</v>
      </c>
      <c r="L350" s="100">
        <v>10</v>
      </c>
      <c r="M350" t="s">
        <v>206</v>
      </c>
      <c r="N350" t="s">
        <v>279</v>
      </c>
      <c r="O350" s="98">
        <v>0</v>
      </c>
      <c r="P350" t="s">
        <v>207</v>
      </c>
      <c r="Q350" s="100">
        <v>2856.62</v>
      </c>
    </row>
    <row r="351" spans="1:17" x14ac:dyDescent="0.3">
      <c r="A351"/>
      <c r="B351"/>
      <c r="C351"/>
      <c r="D351"/>
      <c r="E351" s="98"/>
      <c r="F351"/>
      <c r="G351" s="99">
        <v>46295</v>
      </c>
      <c r="H351" t="s">
        <v>205</v>
      </c>
      <c r="I351"/>
      <c r="J351" t="s">
        <v>56</v>
      </c>
      <c r="K351" t="s">
        <v>57</v>
      </c>
      <c r="L351" s="100">
        <v>11.15</v>
      </c>
      <c r="M351" t="s">
        <v>130</v>
      </c>
      <c r="N351" t="s">
        <v>279</v>
      </c>
      <c r="O351" s="98">
        <v>0</v>
      </c>
      <c r="P351" t="s">
        <v>207</v>
      </c>
      <c r="Q351" s="100">
        <v>2856.62</v>
      </c>
    </row>
    <row r="352" spans="1:17" x14ac:dyDescent="0.3">
      <c r="A352"/>
      <c r="B352"/>
      <c r="C352"/>
      <c r="D352"/>
      <c r="E352" s="98"/>
      <c r="F352"/>
      <c r="G352" s="99">
        <v>46295</v>
      </c>
      <c r="H352" t="s">
        <v>205</v>
      </c>
      <c r="I352"/>
      <c r="J352" t="s">
        <v>106</v>
      </c>
      <c r="K352" t="s">
        <v>107</v>
      </c>
      <c r="L352" s="100">
        <v>9.23</v>
      </c>
      <c r="M352" t="s">
        <v>130</v>
      </c>
      <c r="N352" t="s">
        <v>279</v>
      </c>
      <c r="O352" s="98">
        <v>0</v>
      </c>
      <c r="P352" t="s">
        <v>207</v>
      </c>
      <c r="Q352" s="100">
        <v>2856.62</v>
      </c>
    </row>
    <row r="353" spans="1:17" x14ac:dyDescent="0.3">
      <c r="A353"/>
      <c r="B353"/>
      <c r="C353"/>
      <c r="D353"/>
      <c r="E353" s="98"/>
      <c r="F353"/>
      <c r="G353" s="99">
        <v>46295</v>
      </c>
      <c r="H353" t="s">
        <v>205</v>
      </c>
      <c r="I353"/>
      <c r="J353" t="s">
        <v>52</v>
      </c>
      <c r="K353" t="s">
        <v>53</v>
      </c>
      <c r="L353" s="100">
        <v>16.54</v>
      </c>
      <c r="M353" t="s">
        <v>130</v>
      </c>
      <c r="N353" t="s">
        <v>279</v>
      </c>
      <c r="O353" s="98">
        <v>0</v>
      </c>
      <c r="P353" t="s">
        <v>207</v>
      </c>
      <c r="Q353" s="100">
        <v>2856.62</v>
      </c>
    </row>
    <row r="354" spans="1:17" x14ac:dyDescent="0.3">
      <c r="A354"/>
      <c r="B354"/>
      <c r="C354"/>
      <c r="D354"/>
      <c r="E354" s="98"/>
      <c r="F354"/>
      <c r="G354" s="99">
        <v>46295</v>
      </c>
      <c r="H354" t="s">
        <v>208</v>
      </c>
      <c r="I354" t="s">
        <v>209</v>
      </c>
      <c r="J354" t="s">
        <v>26</v>
      </c>
      <c r="K354" t="s">
        <v>27</v>
      </c>
      <c r="L354" s="100">
        <v>72.5</v>
      </c>
      <c r="M354" t="s">
        <v>210</v>
      </c>
      <c r="N354" t="s">
        <v>279</v>
      </c>
      <c r="O354" s="98">
        <v>0</v>
      </c>
      <c r="P354" t="s">
        <v>207</v>
      </c>
      <c r="Q354" s="100">
        <v>2856.62</v>
      </c>
    </row>
    <row r="355" spans="1:17" x14ac:dyDescent="0.3">
      <c r="A355"/>
      <c r="B355"/>
      <c r="C355"/>
      <c r="D355"/>
      <c r="E355" s="98"/>
      <c r="F355"/>
      <c r="G355" s="99">
        <v>46295</v>
      </c>
      <c r="H355" t="s">
        <v>211</v>
      </c>
      <c r="I355" t="s">
        <v>215</v>
      </c>
      <c r="J355" t="s">
        <v>38</v>
      </c>
      <c r="K355" t="s">
        <v>39</v>
      </c>
      <c r="L355" s="100">
        <v>13.62</v>
      </c>
      <c r="M355" t="s">
        <v>206</v>
      </c>
      <c r="N355" t="s">
        <v>279</v>
      </c>
      <c r="O355" s="98">
        <v>0</v>
      </c>
      <c r="P355" t="s">
        <v>207</v>
      </c>
      <c r="Q355" s="100">
        <v>2856.62</v>
      </c>
    </row>
    <row r="356" spans="1:17" x14ac:dyDescent="0.3">
      <c r="A356"/>
      <c r="B356"/>
      <c r="C356"/>
      <c r="D356"/>
      <c r="E356" s="98"/>
      <c r="F356"/>
      <c r="G356" s="99">
        <v>46295</v>
      </c>
      <c r="H356" t="s">
        <v>218</v>
      </c>
      <c r="I356" t="s">
        <v>222</v>
      </c>
      <c r="J356" t="s">
        <v>18</v>
      </c>
      <c r="K356" t="s">
        <v>19</v>
      </c>
      <c r="L356" s="100">
        <v>153.69</v>
      </c>
      <c r="M356" t="s">
        <v>210</v>
      </c>
      <c r="N356" t="s">
        <v>279</v>
      </c>
      <c r="O356" s="98">
        <v>0</v>
      </c>
      <c r="P356" t="s">
        <v>207</v>
      </c>
      <c r="Q356" s="100">
        <v>2856.62</v>
      </c>
    </row>
    <row r="357" spans="1:17" x14ac:dyDescent="0.3">
      <c r="A357"/>
      <c r="B357"/>
      <c r="C357"/>
      <c r="D357"/>
      <c r="E357" s="98"/>
      <c r="F357"/>
      <c r="G357" s="99">
        <v>46295</v>
      </c>
      <c r="H357" t="s">
        <v>218</v>
      </c>
      <c r="I357" t="s">
        <v>222</v>
      </c>
      <c r="J357" t="s">
        <v>18</v>
      </c>
      <c r="K357" t="s">
        <v>19</v>
      </c>
      <c r="L357" s="100">
        <v>159.4</v>
      </c>
      <c r="M357" t="s">
        <v>130</v>
      </c>
      <c r="N357" t="s">
        <v>279</v>
      </c>
      <c r="O357" s="98">
        <v>0</v>
      </c>
      <c r="P357" t="s">
        <v>207</v>
      </c>
      <c r="Q357" s="100">
        <v>2856.62</v>
      </c>
    </row>
    <row r="358" spans="1:17" x14ac:dyDescent="0.3">
      <c r="A358"/>
      <c r="B358"/>
      <c r="C358"/>
      <c r="D358"/>
      <c r="E358" s="98"/>
      <c r="F358"/>
      <c r="G358" s="99">
        <v>46295</v>
      </c>
      <c r="H358" t="s">
        <v>205</v>
      </c>
      <c r="I358"/>
      <c r="J358" t="s">
        <v>108</v>
      </c>
      <c r="K358" t="s">
        <v>109</v>
      </c>
      <c r="L358" s="100">
        <v>3.62</v>
      </c>
      <c r="M358" t="s">
        <v>206</v>
      </c>
      <c r="N358" t="s">
        <v>279</v>
      </c>
      <c r="O358" s="98">
        <v>0</v>
      </c>
      <c r="P358" t="s">
        <v>207</v>
      </c>
      <c r="Q358" s="100">
        <v>1369.89</v>
      </c>
    </row>
    <row r="359" spans="1:17" x14ac:dyDescent="0.3">
      <c r="A359"/>
      <c r="B359"/>
      <c r="C359"/>
      <c r="D359"/>
      <c r="E359" s="98"/>
      <c r="F359"/>
      <c r="G359" s="99">
        <v>46295</v>
      </c>
      <c r="H359" t="s">
        <v>205</v>
      </c>
      <c r="I359"/>
      <c r="J359" t="s">
        <v>104</v>
      </c>
      <c r="K359" t="s">
        <v>105</v>
      </c>
      <c r="L359" s="100">
        <v>7.44</v>
      </c>
      <c r="M359" t="s">
        <v>206</v>
      </c>
      <c r="N359" t="s">
        <v>279</v>
      </c>
      <c r="O359" s="98">
        <v>0</v>
      </c>
      <c r="P359" t="s">
        <v>207</v>
      </c>
      <c r="Q359" s="100">
        <v>1369.89</v>
      </c>
    </row>
    <row r="360" spans="1:17" x14ac:dyDescent="0.3">
      <c r="A360"/>
      <c r="B360"/>
      <c r="C360"/>
      <c r="D360"/>
      <c r="E360" s="98"/>
      <c r="F360"/>
      <c r="G360" s="99">
        <v>46295</v>
      </c>
      <c r="H360" t="s">
        <v>205</v>
      </c>
      <c r="I360"/>
      <c r="J360" t="s">
        <v>54</v>
      </c>
      <c r="K360" t="s">
        <v>55</v>
      </c>
      <c r="L360" s="100">
        <v>11.15</v>
      </c>
      <c r="M360" t="s">
        <v>206</v>
      </c>
      <c r="N360" t="s">
        <v>279</v>
      </c>
      <c r="O360" s="98">
        <v>0</v>
      </c>
      <c r="P360" t="s">
        <v>207</v>
      </c>
      <c r="Q360" s="100">
        <v>1369.89</v>
      </c>
    </row>
    <row r="361" spans="1:17" x14ac:dyDescent="0.3">
      <c r="A361"/>
      <c r="B361"/>
      <c r="C361"/>
      <c r="D361"/>
      <c r="E361" s="98"/>
      <c r="F361"/>
      <c r="G361" s="99">
        <v>46295</v>
      </c>
      <c r="H361" t="s">
        <v>205</v>
      </c>
      <c r="I361"/>
      <c r="J361" t="s">
        <v>84</v>
      </c>
      <c r="K361" t="s">
        <v>85</v>
      </c>
      <c r="L361" s="100">
        <v>86.67</v>
      </c>
      <c r="M361" t="s">
        <v>210</v>
      </c>
      <c r="N361" t="s">
        <v>279</v>
      </c>
      <c r="O361" s="98">
        <v>0</v>
      </c>
      <c r="P361" t="s">
        <v>207</v>
      </c>
      <c r="Q361" s="100">
        <v>1369.89</v>
      </c>
    </row>
    <row r="362" spans="1:17" x14ac:dyDescent="0.3">
      <c r="A362"/>
      <c r="B362"/>
      <c r="C362"/>
      <c r="D362"/>
      <c r="E362" s="98"/>
      <c r="F362"/>
      <c r="G362" s="99">
        <v>46295</v>
      </c>
      <c r="H362" t="s">
        <v>205</v>
      </c>
      <c r="I362"/>
      <c r="J362" t="s">
        <v>52</v>
      </c>
      <c r="K362" t="s">
        <v>53</v>
      </c>
      <c r="L362" s="100">
        <v>16.54</v>
      </c>
      <c r="M362" t="s">
        <v>130</v>
      </c>
      <c r="N362" t="s">
        <v>279</v>
      </c>
      <c r="O362" s="98">
        <v>0</v>
      </c>
      <c r="P362" t="s">
        <v>207</v>
      </c>
      <c r="Q362" s="100">
        <v>1369.89</v>
      </c>
    </row>
    <row r="363" spans="1:17" x14ac:dyDescent="0.3">
      <c r="A363"/>
      <c r="B363"/>
      <c r="C363"/>
      <c r="D363"/>
      <c r="E363" s="98"/>
      <c r="F363"/>
      <c r="G363" s="99">
        <v>46295</v>
      </c>
      <c r="H363" t="s">
        <v>205</v>
      </c>
      <c r="I363"/>
      <c r="J363" t="s">
        <v>106</v>
      </c>
      <c r="K363" t="s">
        <v>107</v>
      </c>
      <c r="L363" s="100">
        <v>4.42</v>
      </c>
      <c r="M363" t="s">
        <v>130</v>
      </c>
      <c r="N363" t="s">
        <v>279</v>
      </c>
      <c r="O363" s="98">
        <v>0</v>
      </c>
      <c r="P363" t="s">
        <v>207</v>
      </c>
      <c r="Q363" s="100">
        <v>1369.89</v>
      </c>
    </row>
    <row r="364" spans="1:17" x14ac:dyDescent="0.3">
      <c r="A364"/>
      <c r="B364"/>
      <c r="C364"/>
      <c r="D364"/>
      <c r="E364" s="98"/>
      <c r="F364"/>
      <c r="G364" s="99">
        <v>46295</v>
      </c>
      <c r="H364" t="s">
        <v>205</v>
      </c>
      <c r="I364"/>
      <c r="J364" t="s">
        <v>56</v>
      </c>
      <c r="K364" t="s">
        <v>57</v>
      </c>
      <c r="L364" s="100">
        <v>11.15</v>
      </c>
      <c r="M364" t="s">
        <v>130</v>
      </c>
      <c r="N364" t="s">
        <v>279</v>
      </c>
      <c r="O364" s="98">
        <v>0</v>
      </c>
      <c r="P364" t="s">
        <v>207</v>
      </c>
      <c r="Q364" s="100">
        <v>1369.89</v>
      </c>
    </row>
    <row r="365" spans="1:17" x14ac:dyDescent="0.3">
      <c r="A365"/>
      <c r="B365"/>
      <c r="C365"/>
      <c r="D365"/>
      <c r="E365" s="98"/>
      <c r="F365"/>
      <c r="G365" s="99">
        <v>46295</v>
      </c>
      <c r="H365" t="s">
        <v>216</v>
      </c>
      <c r="I365" t="s">
        <v>217</v>
      </c>
      <c r="J365" t="s">
        <v>40</v>
      </c>
      <c r="K365" t="s">
        <v>41</v>
      </c>
      <c r="L365" s="100">
        <v>41.1</v>
      </c>
      <c r="M365" t="s">
        <v>210</v>
      </c>
      <c r="N365" t="s">
        <v>279</v>
      </c>
      <c r="O365" s="98">
        <v>0</v>
      </c>
      <c r="P365" t="s">
        <v>207</v>
      </c>
      <c r="Q365" s="100">
        <v>1369.89</v>
      </c>
    </row>
    <row r="366" spans="1:17" x14ac:dyDescent="0.3">
      <c r="A366"/>
      <c r="B366"/>
      <c r="C366"/>
      <c r="D366"/>
      <c r="E366" s="98"/>
      <c r="F366"/>
      <c r="G366" s="99">
        <v>46295</v>
      </c>
      <c r="H366" t="s">
        <v>218</v>
      </c>
      <c r="I366" t="s">
        <v>222</v>
      </c>
      <c r="J366" t="s">
        <v>18</v>
      </c>
      <c r="K366" t="s">
        <v>19</v>
      </c>
      <c r="L366" s="100">
        <v>73.7</v>
      </c>
      <c r="M366" t="s">
        <v>210</v>
      </c>
      <c r="N366" t="s">
        <v>279</v>
      </c>
      <c r="O366" s="98">
        <v>0</v>
      </c>
      <c r="P366" t="s">
        <v>207</v>
      </c>
      <c r="Q366" s="100">
        <v>1369.89</v>
      </c>
    </row>
    <row r="367" spans="1:17" x14ac:dyDescent="0.3">
      <c r="A367"/>
      <c r="B367"/>
      <c r="C367"/>
      <c r="D367"/>
      <c r="E367" s="98"/>
      <c r="F367"/>
      <c r="G367" s="99">
        <v>46295</v>
      </c>
      <c r="H367" t="s">
        <v>218</v>
      </c>
      <c r="I367" t="s">
        <v>222</v>
      </c>
      <c r="J367" t="s">
        <v>18</v>
      </c>
      <c r="K367" t="s">
        <v>19</v>
      </c>
      <c r="L367" s="100">
        <v>76.44</v>
      </c>
      <c r="M367" t="s">
        <v>130</v>
      </c>
      <c r="N367" t="s">
        <v>279</v>
      </c>
      <c r="O367" s="98">
        <v>0</v>
      </c>
      <c r="P367" t="s">
        <v>207</v>
      </c>
      <c r="Q367" s="100">
        <v>1369.89</v>
      </c>
    </row>
    <row r="368" spans="1:17" x14ac:dyDescent="0.3">
      <c r="A368"/>
      <c r="B368"/>
      <c r="C368"/>
      <c r="D368"/>
      <c r="E368" s="98"/>
      <c r="F368"/>
      <c r="G368" s="99">
        <v>46295</v>
      </c>
      <c r="H368" t="s">
        <v>205</v>
      </c>
      <c r="I368"/>
      <c r="J368" t="s">
        <v>108</v>
      </c>
      <c r="K368" t="s">
        <v>109</v>
      </c>
      <c r="L368" s="100">
        <v>8.8000000000000007</v>
      </c>
      <c r="M368" t="s">
        <v>206</v>
      </c>
      <c r="N368" t="s">
        <v>279</v>
      </c>
      <c r="O368" s="98">
        <v>0</v>
      </c>
      <c r="P368" t="s">
        <v>207</v>
      </c>
      <c r="Q368" s="100">
        <v>3333.33</v>
      </c>
    </row>
    <row r="369" spans="1:17" x14ac:dyDescent="0.3">
      <c r="A369"/>
      <c r="B369"/>
      <c r="C369"/>
      <c r="D369"/>
      <c r="E369" s="98"/>
      <c r="F369"/>
      <c r="G369" s="99">
        <v>46295</v>
      </c>
      <c r="H369" t="s">
        <v>205</v>
      </c>
      <c r="I369"/>
      <c r="J369" t="s">
        <v>104</v>
      </c>
      <c r="K369" t="s">
        <v>105</v>
      </c>
      <c r="L369" s="100">
        <v>18.100000000000001</v>
      </c>
      <c r="M369" t="s">
        <v>206</v>
      </c>
      <c r="N369" t="s">
        <v>279</v>
      </c>
      <c r="O369" s="98">
        <v>0</v>
      </c>
      <c r="P369" t="s">
        <v>207</v>
      </c>
      <c r="Q369" s="100">
        <v>3333.33</v>
      </c>
    </row>
    <row r="370" spans="1:17" x14ac:dyDescent="0.3">
      <c r="A370"/>
      <c r="B370"/>
      <c r="C370"/>
      <c r="D370"/>
      <c r="E370" s="98"/>
      <c r="F370"/>
      <c r="G370" s="99">
        <v>46295</v>
      </c>
      <c r="H370" t="s">
        <v>205</v>
      </c>
      <c r="I370"/>
      <c r="J370" t="s">
        <v>54</v>
      </c>
      <c r="K370" t="s">
        <v>55</v>
      </c>
      <c r="L370" s="100">
        <v>11.15</v>
      </c>
      <c r="M370" t="s">
        <v>206</v>
      </c>
      <c r="N370" t="s">
        <v>279</v>
      </c>
      <c r="O370" s="98">
        <v>0</v>
      </c>
      <c r="P370" t="s">
        <v>207</v>
      </c>
      <c r="Q370" s="100">
        <v>3333.33</v>
      </c>
    </row>
    <row r="371" spans="1:17" x14ac:dyDescent="0.3">
      <c r="A371"/>
      <c r="B371"/>
      <c r="C371"/>
      <c r="D371"/>
      <c r="E371" s="98"/>
      <c r="F371"/>
      <c r="G371" s="99">
        <v>46295</v>
      </c>
      <c r="H371" t="s">
        <v>205</v>
      </c>
      <c r="I371"/>
      <c r="J371" t="s">
        <v>23</v>
      </c>
      <c r="K371" t="s">
        <v>24</v>
      </c>
      <c r="L371" s="100">
        <v>4.33</v>
      </c>
      <c r="M371" t="s">
        <v>130</v>
      </c>
      <c r="N371" t="s">
        <v>279</v>
      </c>
      <c r="O371" s="98">
        <v>0</v>
      </c>
      <c r="P371" t="s">
        <v>207</v>
      </c>
      <c r="Q371" s="100">
        <v>3333.33</v>
      </c>
    </row>
    <row r="372" spans="1:17" x14ac:dyDescent="0.3">
      <c r="A372"/>
      <c r="B372"/>
      <c r="C372"/>
      <c r="D372"/>
      <c r="E372" s="98"/>
      <c r="F372"/>
      <c r="G372" s="99">
        <v>46295</v>
      </c>
      <c r="H372" t="s">
        <v>205</v>
      </c>
      <c r="I372"/>
      <c r="J372" t="s">
        <v>52</v>
      </c>
      <c r="K372" t="s">
        <v>53</v>
      </c>
      <c r="L372" s="100">
        <v>16.54</v>
      </c>
      <c r="M372" t="s">
        <v>130</v>
      </c>
      <c r="N372" t="s">
        <v>279</v>
      </c>
      <c r="O372" s="98">
        <v>0</v>
      </c>
      <c r="P372" t="s">
        <v>207</v>
      </c>
      <c r="Q372" s="100">
        <v>3333.33</v>
      </c>
    </row>
    <row r="373" spans="1:17" x14ac:dyDescent="0.3">
      <c r="A373"/>
      <c r="B373"/>
      <c r="C373"/>
      <c r="D373"/>
      <c r="E373" s="98"/>
      <c r="F373"/>
      <c r="G373" s="99">
        <v>46295</v>
      </c>
      <c r="H373" t="s">
        <v>205</v>
      </c>
      <c r="I373"/>
      <c r="J373" t="s">
        <v>106</v>
      </c>
      <c r="K373" t="s">
        <v>107</v>
      </c>
      <c r="L373" s="100">
        <v>10.77</v>
      </c>
      <c r="M373" t="s">
        <v>130</v>
      </c>
      <c r="N373" t="s">
        <v>279</v>
      </c>
      <c r="O373" s="98">
        <v>0</v>
      </c>
      <c r="P373" t="s">
        <v>207</v>
      </c>
      <c r="Q373" s="100">
        <v>3333.33</v>
      </c>
    </row>
    <row r="374" spans="1:17" x14ac:dyDescent="0.3">
      <c r="A374"/>
      <c r="B374"/>
      <c r="C374"/>
      <c r="D374"/>
      <c r="E374" s="98"/>
      <c r="F374"/>
      <c r="G374" s="99">
        <v>46295</v>
      </c>
      <c r="H374" t="s">
        <v>205</v>
      </c>
      <c r="I374"/>
      <c r="J374" t="s">
        <v>56</v>
      </c>
      <c r="K374" t="s">
        <v>57</v>
      </c>
      <c r="L374" s="100">
        <v>11.15</v>
      </c>
      <c r="M374" t="s">
        <v>130</v>
      </c>
      <c r="N374" t="s">
        <v>279</v>
      </c>
      <c r="O374" s="98">
        <v>0</v>
      </c>
      <c r="P374" t="s">
        <v>207</v>
      </c>
      <c r="Q374" s="100">
        <v>3333.33</v>
      </c>
    </row>
    <row r="375" spans="1:17" x14ac:dyDescent="0.3">
      <c r="A375"/>
      <c r="B375"/>
      <c r="C375"/>
      <c r="D375"/>
      <c r="E375" s="98"/>
      <c r="F375"/>
      <c r="G375" s="99">
        <v>46295</v>
      </c>
      <c r="H375" t="s">
        <v>208</v>
      </c>
      <c r="I375" t="s">
        <v>225</v>
      </c>
      <c r="J375" t="s">
        <v>70</v>
      </c>
      <c r="K375" t="s">
        <v>71</v>
      </c>
      <c r="L375" s="100">
        <v>51</v>
      </c>
      <c r="M375" t="s">
        <v>210</v>
      </c>
      <c r="N375" t="s">
        <v>279</v>
      </c>
      <c r="O375" s="98">
        <v>0</v>
      </c>
      <c r="P375" t="s">
        <v>207</v>
      </c>
      <c r="Q375" s="100">
        <v>3333.33</v>
      </c>
    </row>
    <row r="376" spans="1:17" x14ac:dyDescent="0.3">
      <c r="A376"/>
      <c r="B376"/>
      <c r="C376"/>
      <c r="D376"/>
      <c r="E376" s="98"/>
      <c r="F376"/>
      <c r="G376" s="99">
        <v>46295</v>
      </c>
      <c r="H376" t="s">
        <v>211</v>
      </c>
      <c r="I376" t="s">
        <v>237</v>
      </c>
      <c r="J376" t="s">
        <v>38</v>
      </c>
      <c r="K376" t="s">
        <v>39</v>
      </c>
      <c r="L376" s="100">
        <v>10</v>
      </c>
      <c r="M376" t="s">
        <v>206</v>
      </c>
      <c r="N376" t="s">
        <v>279</v>
      </c>
      <c r="O376" s="98">
        <v>0</v>
      </c>
      <c r="P376" t="s">
        <v>207</v>
      </c>
      <c r="Q376" s="100">
        <v>3333.33</v>
      </c>
    </row>
    <row r="377" spans="1:17" x14ac:dyDescent="0.3">
      <c r="A377"/>
      <c r="B377"/>
      <c r="C377"/>
      <c r="D377"/>
      <c r="E377" s="98"/>
      <c r="F377"/>
      <c r="G377" s="99">
        <v>46295</v>
      </c>
      <c r="H377" t="s">
        <v>216</v>
      </c>
      <c r="I377" t="s">
        <v>217</v>
      </c>
      <c r="J377" t="s">
        <v>40</v>
      </c>
      <c r="K377" t="s">
        <v>41</v>
      </c>
      <c r="L377" s="100">
        <v>100</v>
      </c>
      <c r="M377" t="s">
        <v>210</v>
      </c>
      <c r="N377" t="s">
        <v>279</v>
      </c>
      <c r="O377" s="98">
        <v>0</v>
      </c>
      <c r="P377" t="s">
        <v>207</v>
      </c>
      <c r="Q377" s="100">
        <v>3333.33</v>
      </c>
    </row>
    <row r="378" spans="1:17" x14ac:dyDescent="0.3">
      <c r="A378"/>
      <c r="B378"/>
      <c r="C378"/>
      <c r="D378"/>
      <c r="E378" s="98"/>
      <c r="F378"/>
      <c r="G378" s="99">
        <v>46295</v>
      </c>
      <c r="H378" t="s">
        <v>213</v>
      </c>
      <c r="I378" t="s">
        <v>238</v>
      </c>
      <c r="J378" t="s">
        <v>14</v>
      </c>
      <c r="K378" t="s">
        <v>15</v>
      </c>
      <c r="L378" s="100">
        <v>166.67</v>
      </c>
      <c r="M378" t="s">
        <v>210</v>
      </c>
      <c r="N378" t="s">
        <v>279</v>
      </c>
      <c r="O378" s="98">
        <v>0</v>
      </c>
      <c r="P378" t="s">
        <v>207</v>
      </c>
      <c r="Q378" s="100">
        <v>3333.33</v>
      </c>
    </row>
    <row r="379" spans="1:17" x14ac:dyDescent="0.3">
      <c r="A379"/>
      <c r="B379"/>
      <c r="C379"/>
      <c r="D379"/>
      <c r="E379" s="98"/>
      <c r="F379"/>
      <c r="G379" s="99">
        <v>46295</v>
      </c>
      <c r="H379" t="s">
        <v>213</v>
      </c>
      <c r="I379" t="s">
        <v>238</v>
      </c>
      <c r="J379" t="s">
        <v>14</v>
      </c>
      <c r="K379" t="s">
        <v>15</v>
      </c>
      <c r="L379" s="100">
        <v>166.67</v>
      </c>
      <c r="M379" t="s">
        <v>130</v>
      </c>
      <c r="N379" t="s">
        <v>279</v>
      </c>
      <c r="O379" s="98">
        <v>0</v>
      </c>
      <c r="P379" t="s">
        <v>207</v>
      </c>
      <c r="Q379" s="100">
        <v>3333.33</v>
      </c>
    </row>
    <row r="380" spans="1:17" x14ac:dyDescent="0.3">
      <c r="A380"/>
      <c r="B380"/>
      <c r="C380"/>
      <c r="D380"/>
      <c r="E380" s="98"/>
      <c r="F380"/>
      <c r="G380" s="99">
        <v>46295</v>
      </c>
      <c r="H380" t="s">
        <v>205</v>
      </c>
      <c r="I380"/>
      <c r="J380" t="s">
        <v>108</v>
      </c>
      <c r="K380" t="s">
        <v>109</v>
      </c>
      <c r="L380" s="100">
        <v>4.37</v>
      </c>
      <c r="M380" t="s">
        <v>206</v>
      </c>
      <c r="N380" t="s">
        <v>279</v>
      </c>
      <c r="O380" s="98">
        <v>0</v>
      </c>
      <c r="P380" t="s">
        <v>207</v>
      </c>
      <c r="Q380" s="100">
        <v>1653.88</v>
      </c>
    </row>
    <row r="381" spans="1:17" x14ac:dyDescent="0.3">
      <c r="A381"/>
      <c r="B381"/>
      <c r="C381"/>
      <c r="D381"/>
      <c r="E381" s="98"/>
      <c r="F381"/>
      <c r="G381" s="99">
        <v>46295</v>
      </c>
      <c r="H381" t="s">
        <v>205</v>
      </c>
      <c r="I381"/>
      <c r="J381" t="s">
        <v>104</v>
      </c>
      <c r="K381" t="s">
        <v>105</v>
      </c>
      <c r="L381" s="100">
        <v>8.98</v>
      </c>
      <c r="M381" t="s">
        <v>206</v>
      </c>
      <c r="N381" t="s">
        <v>279</v>
      </c>
      <c r="O381" s="98">
        <v>0</v>
      </c>
      <c r="P381" t="s">
        <v>207</v>
      </c>
      <c r="Q381" s="100">
        <v>1653.88</v>
      </c>
    </row>
    <row r="382" spans="1:17" x14ac:dyDescent="0.3">
      <c r="A382"/>
      <c r="B382"/>
      <c r="C382"/>
      <c r="D382"/>
      <c r="E382" s="98"/>
      <c r="F382"/>
      <c r="G382" s="99">
        <v>46295</v>
      </c>
      <c r="H382" t="s">
        <v>205</v>
      </c>
      <c r="I382"/>
      <c r="J382" t="s">
        <v>54</v>
      </c>
      <c r="K382" t="s">
        <v>55</v>
      </c>
      <c r="L382" s="100">
        <v>12.01</v>
      </c>
      <c r="M382" t="s">
        <v>206</v>
      </c>
      <c r="N382" t="s">
        <v>279</v>
      </c>
      <c r="O382" s="98">
        <v>0</v>
      </c>
      <c r="P382" t="s">
        <v>207</v>
      </c>
      <c r="Q382" s="100">
        <v>1653.88</v>
      </c>
    </row>
    <row r="383" spans="1:17" x14ac:dyDescent="0.3">
      <c r="A383"/>
      <c r="B383"/>
      <c r="C383"/>
      <c r="D383"/>
      <c r="E383" s="98"/>
      <c r="F383"/>
      <c r="G383" s="99">
        <v>46295</v>
      </c>
      <c r="H383" t="s">
        <v>205</v>
      </c>
      <c r="I383"/>
      <c r="J383" t="s">
        <v>106</v>
      </c>
      <c r="K383" t="s">
        <v>107</v>
      </c>
      <c r="L383" s="100">
        <v>5.34</v>
      </c>
      <c r="M383" t="s">
        <v>130</v>
      </c>
      <c r="N383" t="s">
        <v>279</v>
      </c>
      <c r="O383" s="98">
        <v>0</v>
      </c>
      <c r="P383" t="s">
        <v>207</v>
      </c>
      <c r="Q383" s="100">
        <v>1653.88</v>
      </c>
    </row>
    <row r="384" spans="1:17" x14ac:dyDescent="0.3">
      <c r="A384"/>
      <c r="B384"/>
      <c r="C384"/>
      <c r="D384"/>
      <c r="E384" s="98"/>
      <c r="F384"/>
      <c r="G384" s="99">
        <v>46295</v>
      </c>
      <c r="H384" t="s">
        <v>205</v>
      </c>
      <c r="I384"/>
      <c r="J384" t="s">
        <v>56</v>
      </c>
      <c r="K384" t="s">
        <v>57</v>
      </c>
      <c r="L384" s="100">
        <v>12.01</v>
      </c>
      <c r="M384" t="s">
        <v>130</v>
      </c>
      <c r="N384" t="s">
        <v>279</v>
      </c>
      <c r="O384" s="98">
        <v>0</v>
      </c>
      <c r="P384" t="s">
        <v>207</v>
      </c>
      <c r="Q384" s="100">
        <v>1653.88</v>
      </c>
    </row>
    <row r="385" spans="1:17" x14ac:dyDescent="0.3">
      <c r="A385"/>
      <c r="B385"/>
      <c r="C385"/>
      <c r="D385"/>
      <c r="E385" s="98"/>
      <c r="F385"/>
      <c r="G385" s="99">
        <v>46295</v>
      </c>
      <c r="H385" t="s">
        <v>205</v>
      </c>
      <c r="I385"/>
      <c r="J385" t="s">
        <v>52</v>
      </c>
      <c r="K385" t="s">
        <v>53</v>
      </c>
      <c r="L385" s="100">
        <v>17.82</v>
      </c>
      <c r="M385" t="s">
        <v>130</v>
      </c>
      <c r="N385" t="s">
        <v>279</v>
      </c>
      <c r="O385" s="98">
        <v>0</v>
      </c>
      <c r="P385" t="s">
        <v>207</v>
      </c>
      <c r="Q385" s="100">
        <v>1653.88</v>
      </c>
    </row>
    <row r="386" spans="1:17" x14ac:dyDescent="0.3">
      <c r="A386"/>
      <c r="B386"/>
      <c r="C386"/>
      <c r="D386"/>
      <c r="E386" s="98"/>
      <c r="F386"/>
      <c r="G386" s="99">
        <v>46295</v>
      </c>
      <c r="H386" t="s">
        <v>205</v>
      </c>
      <c r="I386"/>
      <c r="J386" t="s">
        <v>92</v>
      </c>
      <c r="K386" t="s">
        <v>93</v>
      </c>
      <c r="L386" s="100">
        <v>37.32</v>
      </c>
      <c r="M386" t="s">
        <v>206</v>
      </c>
      <c r="N386" t="s">
        <v>279</v>
      </c>
      <c r="O386" s="98">
        <v>0</v>
      </c>
      <c r="P386" t="s">
        <v>207</v>
      </c>
      <c r="Q386" s="100">
        <v>2488.02</v>
      </c>
    </row>
    <row r="387" spans="1:17" x14ac:dyDescent="0.3">
      <c r="A387"/>
      <c r="B387"/>
      <c r="C387"/>
      <c r="D387"/>
      <c r="E387" s="98"/>
      <c r="F387"/>
      <c r="G387" s="99">
        <v>46295</v>
      </c>
      <c r="H387" t="s">
        <v>205</v>
      </c>
      <c r="I387"/>
      <c r="J387" t="s">
        <v>104</v>
      </c>
      <c r="K387" t="s">
        <v>105</v>
      </c>
      <c r="L387" s="100">
        <v>13.51</v>
      </c>
      <c r="M387" t="s">
        <v>206</v>
      </c>
      <c r="N387" t="s">
        <v>279</v>
      </c>
      <c r="O387" s="98">
        <v>0</v>
      </c>
      <c r="P387" t="s">
        <v>207</v>
      </c>
      <c r="Q387" s="100">
        <v>2488.02</v>
      </c>
    </row>
    <row r="388" spans="1:17" x14ac:dyDescent="0.3">
      <c r="A388"/>
      <c r="B388"/>
      <c r="C388"/>
      <c r="D388"/>
      <c r="E388" s="98"/>
      <c r="F388"/>
      <c r="G388" s="99">
        <v>46295</v>
      </c>
      <c r="H388" t="s">
        <v>205</v>
      </c>
      <c r="I388"/>
      <c r="J388" t="s">
        <v>108</v>
      </c>
      <c r="K388" t="s">
        <v>109</v>
      </c>
      <c r="L388" s="100">
        <v>6.57</v>
      </c>
      <c r="M388" t="s">
        <v>206</v>
      </c>
      <c r="N388" t="s">
        <v>279</v>
      </c>
      <c r="O388" s="98">
        <v>0</v>
      </c>
      <c r="P388" t="s">
        <v>207</v>
      </c>
      <c r="Q388" s="100">
        <v>2488.02</v>
      </c>
    </row>
    <row r="389" spans="1:17" x14ac:dyDescent="0.3">
      <c r="A389"/>
      <c r="B389"/>
      <c r="C389"/>
      <c r="D389"/>
      <c r="E389" s="98"/>
      <c r="F389"/>
      <c r="G389" s="99">
        <v>46295</v>
      </c>
      <c r="H389" t="s">
        <v>205</v>
      </c>
      <c r="I389"/>
      <c r="J389" t="s">
        <v>54</v>
      </c>
      <c r="K389" t="s">
        <v>55</v>
      </c>
      <c r="L389" s="100">
        <v>11.15</v>
      </c>
      <c r="M389" t="s">
        <v>206</v>
      </c>
      <c r="N389" t="s">
        <v>279</v>
      </c>
      <c r="O389" s="98">
        <v>0</v>
      </c>
      <c r="P389" t="s">
        <v>207</v>
      </c>
      <c r="Q389" s="100">
        <v>2488.02</v>
      </c>
    </row>
    <row r="390" spans="1:17" x14ac:dyDescent="0.3">
      <c r="A390"/>
      <c r="B390"/>
      <c r="C390"/>
      <c r="D390"/>
      <c r="E390" s="98"/>
      <c r="F390"/>
      <c r="G390" s="99">
        <v>46295</v>
      </c>
      <c r="H390" t="s">
        <v>205</v>
      </c>
      <c r="I390"/>
      <c r="J390" t="s">
        <v>84</v>
      </c>
      <c r="K390" t="s">
        <v>85</v>
      </c>
      <c r="L390" s="100">
        <v>86.67</v>
      </c>
      <c r="M390" t="s">
        <v>210</v>
      </c>
      <c r="N390" t="s">
        <v>279</v>
      </c>
      <c r="O390" s="98">
        <v>0</v>
      </c>
      <c r="P390" t="s">
        <v>207</v>
      </c>
      <c r="Q390" s="100">
        <v>2488.02</v>
      </c>
    </row>
    <row r="391" spans="1:17" x14ac:dyDescent="0.3">
      <c r="A391"/>
      <c r="B391"/>
      <c r="C391"/>
      <c r="D391"/>
      <c r="E391" s="98"/>
      <c r="F391"/>
      <c r="G391" s="99">
        <v>46295</v>
      </c>
      <c r="H391" t="s">
        <v>205</v>
      </c>
      <c r="I391"/>
      <c r="J391" t="s">
        <v>106</v>
      </c>
      <c r="K391" t="s">
        <v>107</v>
      </c>
      <c r="L391" s="100">
        <v>8.0399999999999991</v>
      </c>
      <c r="M391" t="s">
        <v>130</v>
      </c>
      <c r="N391" t="s">
        <v>279</v>
      </c>
      <c r="O391" s="98">
        <v>0</v>
      </c>
      <c r="P391" t="s">
        <v>207</v>
      </c>
      <c r="Q391" s="100">
        <v>2488.02</v>
      </c>
    </row>
    <row r="392" spans="1:17" x14ac:dyDescent="0.3">
      <c r="A392"/>
      <c r="B392"/>
      <c r="C392"/>
      <c r="D392"/>
      <c r="E392" s="98"/>
      <c r="F392"/>
      <c r="G392" s="99">
        <v>46295</v>
      </c>
      <c r="H392" t="s">
        <v>205</v>
      </c>
      <c r="I392"/>
      <c r="J392" t="s">
        <v>56</v>
      </c>
      <c r="K392" t="s">
        <v>57</v>
      </c>
      <c r="L392" s="100">
        <v>11.15</v>
      </c>
      <c r="M392" t="s">
        <v>130</v>
      </c>
      <c r="N392" t="s">
        <v>279</v>
      </c>
      <c r="O392" s="98">
        <v>0</v>
      </c>
      <c r="P392" t="s">
        <v>207</v>
      </c>
      <c r="Q392" s="100">
        <v>2488.02</v>
      </c>
    </row>
    <row r="393" spans="1:17" x14ac:dyDescent="0.3">
      <c r="A393"/>
      <c r="B393"/>
      <c r="C393"/>
      <c r="D393"/>
      <c r="E393" s="98"/>
      <c r="F393"/>
      <c r="G393" s="99">
        <v>46295</v>
      </c>
      <c r="H393" t="s">
        <v>205</v>
      </c>
      <c r="I393"/>
      <c r="J393" t="s">
        <v>52</v>
      </c>
      <c r="K393" t="s">
        <v>53</v>
      </c>
      <c r="L393" s="100">
        <v>16.54</v>
      </c>
      <c r="M393" t="s">
        <v>130</v>
      </c>
      <c r="N393" t="s">
        <v>279</v>
      </c>
      <c r="O393" s="98">
        <v>0</v>
      </c>
      <c r="P393" t="s">
        <v>207</v>
      </c>
      <c r="Q393" s="100">
        <v>2488.02</v>
      </c>
    </row>
    <row r="394" spans="1:17" x14ac:dyDescent="0.3">
      <c r="A394"/>
      <c r="B394"/>
      <c r="C394"/>
      <c r="D394"/>
      <c r="E394" s="98"/>
      <c r="F394"/>
      <c r="G394" s="99">
        <v>46295</v>
      </c>
      <c r="H394" t="s">
        <v>208</v>
      </c>
      <c r="I394" t="s">
        <v>230</v>
      </c>
      <c r="J394" t="s">
        <v>66</v>
      </c>
      <c r="K394" t="s">
        <v>67</v>
      </c>
      <c r="L394" s="100">
        <v>28.5</v>
      </c>
      <c r="M394" t="s">
        <v>210</v>
      </c>
      <c r="N394" t="s">
        <v>279</v>
      </c>
      <c r="O394" s="98">
        <v>0</v>
      </c>
      <c r="P394" t="s">
        <v>207</v>
      </c>
      <c r="Q394" s="100">
        <v>2488.02</v>
      </c>
    </row>
    <row r="395" spans="1:17" x14ac:dyDescent="0.3">
      <c r="A395"/>
      <c r="B395"/>
      <c r="C395"/>
      <c r="D395"/>
      <c r="E395" s="98"/>
      <c r="F395"/>
      <c r="G395" s="99">
        <v>46295</v>
      </c>
      <c r="H395" t="s">
        <v>211</v>
      </c>
      <c r="I395" t="s">
        <v>239</v>
      </c>
      <c r="J395" t="s">
        <v>38</v>
      </c>
      <c r="K395" t="s">
        <v>39</v>
      </c>
      <c r="L395" s="100">
        <v>10.51</v>
      </c>
      <c r="M395" t="s">
        <v>206</v>
      </c>
      <c r="N395" t="s">
        <v>279</v>
      </c>
      <c r="O395" s="98">
        <v>0</v>
      </c>
      <c r="P395" t="s">
        <v>207</v>
      </c>
      <c r="Q395" s="100">
        <v>2488.02</v>
      </c>
    </row>
    <row r="396" spans="1:17" x14ac:dyDescent="0.3">
      <c r="A396"/>
      <c r="B396"/>
      <c r="C396"/>
      <c r="D396"/>
      <c r="E396" s="98"/>
      <c r="F396"/>
      <c r="G396" s="99">
        <v>46295</v>
      </c>
      <c r="H396" t="s">
        <v>216</v>
      </c>
      <c r="I396" t="s">
        <v>217</v>
      </c>
      <c r="J396" t="s">
        <v>40</v>
      </c>
      <c r="K396" t="s">
        <v>41</v>
      </c>
      <c r="L396" s="100">
        <v>1244.01</v>
      </c>
      <c r="M396" t="s">
        <v>210</v>
      </c>
      <c r="N396" t="s">
        <v>279</v>
      </c>
      <c r="O396" s="98">
        <v>0</v>
      </c>
      <c r="P396" t="s">
        <v>207</v>
      </c>
      <c r="Q396" s="100">
        <v>2488.02</v>
      </c>
    </row>
    <row r="397" spans="1:17" x14ac:dyDescent="0.3">
      <c r="A397"/>
      <c r="B397"/>
      <c r="C397"/>
      <c r="D397"/>
      <c r="E397" s="98"/>
      <c r="F397"/>
      <c r="G397" s="99">
        <v>46295</v>
      </c>
      <c r="H397" t="s">
        <v>218</v>
      </c>
      <c r="I397" t="s">
        <v>222</v>
      </c>
      <c r="J397" t="s">
        <v>18</v>
      </c>
      <c r="K397" t="s">
        <v>19</v>
      </c>
      <c r="L397" s="100">
        <v>133.86000000000001</v>
      </c>
      <c r="M397" t="s">
        <v>210</v>
      </c>
      <c r="N397" t="s">
        <v>279</v>
      </c>
      <c r="O397" s="98">
        <v>0</v>
      </c>
      <c r="P397" t="s">
        <v>207</v>
      </c>
      <c r="Q397" s="100">
        <v>2488.02</v>
      </c>
    </row>
    <row r="398" spans="1:17" x14ac:dyDescent="0.3">
      <c r="A398"/>
      <c r="B398"/>
      <c r="C398"/>
      <c r="D398"/>
      <c r="E398" s="98"/>
      <c r="F398"/>
      <c r="G398" s="99">
        <v>46295</v>
      </c>
      <c r="H398" t="s">
        <v>218</v>
      </c>
      <c r="I398" t="s">
        <v>222</v>
      </c>
      <c r="J398" t="s">
        <v>18</v>
      </c>
      <c r="K398" t="s">
        <v>19</v>
      </c>
      <c r="L398" s="100">
        <v>138.83000000000001</v>
      </c>
      <c r="M398" t="s">
        <v>130</v>
      </c>
      <c r="N398" t="s">
        <v>279</v>
      </c>
      <c r="O398" s="98">
        <v>0</v>
      </c>
      <c r="P398" t="s">
        <v>207</v>
      </c>
      <c r="Q398" s="100">
        <v>2488.02</v>
      </c>
    </row>
    <row r="399" spans="1:17" x14ac:dyDescent="0.3">
      <c r="A399"/>
      <c r="B399"/>
      <c r="C399"/>
      <c r="D399"/>
      <c r="E399" s="98"/>
      <c r="F399"/>
      <c r="G399" s="99">
        <v>46295</v>
      </c>
      <c r="H399" t="s">
        <v>205</v>
      </c>
      <c r="I399"/>
      <c r="J399" t="s">
        <v>88</v>
      </c>
      <c r="K399" t="s">
        <v>89</v>
      </c>
      <c r="L399" s="100">
        <v>39.770000000000003</v>
      </c>
      <c r="M399" t="s">
        <v>206</v>
      </c>
      <c r="N399" t="s">
        <v>279</v>
      </c>
      <c r="O399" s="98">
        <v>0</v>
      </c>
      <c r="P399" t="s">
        <v>207</v>
      </c>
      <c r="Q399" s="100">
        <v>4145.08</v>
      </c>
    </row>
    <row r="400" spans="1:17" x14ac:dyDescent="0.3">
      <c r="A400"/>
      <c r="B400"/>
      <c r="C400"/>
      <c r="D400"/>
      <c r="E400" s="98"/>
      <c r="F400"/>
      <c r="G400" s="99">
        <v>46295</v>
      </c>
      <c r="H400" t="s">
        <v>205</v>
      </c>
      <c r="I400"/>
      <c r="J400" t="s">
        <v>108</v>
      </c>
      <c r="K400" t="s">
        <v>109</v>
      </c>
      <c r="L400" s="100">
        <v>10.94</v>
      </c>
      <c r="M400" t="s">
        <v>206</v>
      </c>
      <c r="N400" t="s">
        <v>279</v>
      </c>
      <c r="O400" s="98">
        <v>0</v>
      </c>
      <c r="P400" t="s">
        <v>207</v>
      </c>
      <c r="Q400" s="100">
        <v>4145.08</v>
      </c>
    </row>
    <row r="401" spans="1:17" x14ac:dyDescent="0.3">
      <c r="A401"/>
      <c r="B401"/>
      <c r="C401"/>
      <c r="D401"/>
      <c r="E401" s="98"/>
      <c r="F401"/>
      <c r="G401" s="99">
        <v>46295</v>
      </c>
      <c r="H401" t="s">
        <v>205</v>
      </c>
      <c r="I401"/>
      <c r="J401" t="s">
        <v>104</v>
      </c>
      <c r="K401" t="s">
        <v>105</v>
      </c>
      <c r="L401" s="100">
        <v>22.51</v>
      </c>
      <c r="M401" t="s">
        <v>206</v>
      </c>
      <c r="N401" t="s">
        <v>279</v>
      </c>
      <c r="O401" s="98">
        <v>0</v>
      </c>
      <c r="P401" t="s">
        <v>207</v>
      </c>
      <c r="Q401" s="100">
        <v>4145.08</v>
      </c>
    </row>
    <row r="402" spans="1:17" x14ac:dyDescent="0.3">
      <c r="A402"/>
      <c r="B402"/>
      <c r="C402"/>
      <c r="D402"/>
      <c r="E402" s="98"/>
      <c r="F402"/>
      <c r="G402" s="99">
        <v>46295</v>
      </c>
      <c r="H402" t="s">
        <v>205</v>
      </c>
      <c r="I402"/>
      <c r="J402" t="s">
        <v>100</v>
      </c>
      <c r="K402" t="s">
        <v>101</v>
      </c>
      <c r="L402" s="100">
        <v>2</v>
      </c>
      <c r="M402" t="s">
        <v>206</v>
      </c>
      <c r="N402" t="s">
        <v>279</v>
      </c>
      <c r="O402" s="98">
        <v>0</v>
      </c>
      <c r="P402" t="s">
        <v>207</v>
      </c>
      <c r="Q402" s="100">
        <v>4145.08</v>
      </c>
    </row>
    <row r="403" spans="1:17" x14ac:dyDescent="0.3">
      <c r="A403"/>
      <c r="B403"/>
      <c r="C403"/>
      <c r="D403"/>
      <c r="E403" s="98"/>
      <c r="F403"/>
      <c r="G403" s="99">
        <v>46295</v>
      </c>
      <c r="H403" t="s">
        <v>205</v>
      </c>
      <c r="I403"/>
      <c r="J403" t="s">
        <v>54</v>
      </c>
      <c r="K403" t="s">
        <v>55</v>
      </c>
      <c r="L403" s="100">
        <v>11.15</v>
      </c>
      <c r="M403" t="s">
        <v>206</v>
      </c>
      <c r="N403" t="s">
        <v>279</v>
      </c>
      <c r="O403" s="98">
        <v>0</v>
      </c>
      <c r="P403" t="s">
        <v>207</v>
      </c>
      <c r="Q403" s="100">
        <v>4145.08</v>
      </c>
    </row>
    <row r="404" spans="1:17" x14ac:dyDescent="0.3">
      <c r="A404"/>
      <c r="B404"/>
      <c r="C404"/>
      <c r="D404"/>
      <c r="E404" s="98"/>
      <c r="F404"/>
      <c r="G404" s="99">
        <v>46295</v>
      </c>
      <c r="H404" t="s">
        <v>205</v>
      </c>
      <c r="I404"/>
      <c r="J404" t="s">
        <v>52</v>
      </c>
      <c r="K404" t="s">
        <v>53</v>
      </c>
      <c r="L404" s="100">
        <v>16.54</v>
      </c>
      <c r="M404" t="s">
        <v>130</v>
      </c>
      <c r="N404" t="s">
        <v>279</v>
      </c>
      <c r="O404" s="98">
        <v>0</v>
      </c>
      <c r="P404" t="s">
        <v>207</v>
      </c>
      <c r="Q404" s="100">
        <v>4145.08</v>
      </c>
    </row>
    <row r="405" spans="1:17" x14ac:dyDescent="0.3">
      <c r="A405"/>
      <c r="B405"/>
      <c r="C405"/>
      <c r="D405"/>
      <c r="E405" s="98"/>
      <c r="F405"/>
      <c r="G405" s="99">
        <v>46295</v>
      </c>
      <c r="H405" t="s">
        <v>205</v>
      </c>
      <c r="I405"/>
      <c r="J405" t="s">
        <v>56</v>
      </c>
      <c r="K405" t="s">
        <v>57</v>
      </c>
      <c r="L405" s="100">
        <v>11.15</v>
      </c>
      <c r="M405" t="s">
        <v>130</v>
      </c>
      <c r="N405" t="s">
        <v>279</v>
      </c>
      <c r="O405" s="98">
        <v>0</v>
      </c>
      <c r="P405" t="s">
        <v>207</v>
      </c>
      <c r="Q405" s="100">
        <v>4145.08</v>
      </c>
    </row>
    <row r="406" spans="1:17" x14ac:dyDescent="0.3">
      <c r="A406"/>
      <c r="B406"/>
      <c r="C406"/>
      <c r="D406"/>
      <c r="E406" s="98"/>
      <c r="F406"/>
      <c r="G406" s="99">
        <v>46295</v>
      </c>
      <c r="H406" t="s">
        <v>205</v>
      </c>
      <c r="I406"/>
      <c r="J406" t="s">
        <v>106</v>
      </c>
      <c r="K406" t="s">
        <v>107</v>
      </c>
      <c r="L406" s="100">
        <v>13.39</v>
      </c>
      <c r="M406" t="s">
        <v>130</v>
      </c>
      <c r="N406" t="s">
        <v>279</v>
      </c>
      <c r="O406" s="98">
        <v>0</v>
      </c>
      <c r="P406" t="s">
        <v>207</v>
      </c>
      <c r="Q406" s="100">
        <v>4145.08</v>
      </c>
    </row>
    <row r="407" spans="1:17" x14ac:dyDescent="0.3">
      <c r="A407"/>
      <c r="B407"/>
      <c r="C407"/>
      <c r="D407"/>
      <c r="E407" s="98"/>
      <c r="F407"/>
      <c r="G407" s="99">
        <v>46295</v>
      </c>
      <c r="H407" t="s">
        <v>208</v>
      </c>
      <c r="I407" t="s">
        <v>209</v>
      </c>
      <c r="J407" t="s">
        <v>26</v>
      </c>
      <c r="K407" t="s">
        <v>27</v>
      </c>
      <c r="L407" s="100">
        <v>72.5</v>
      </c>
      <c r="M407" t="s">
        <v>210</v>
      </c>
      <c r="N407" t="s">
        <v>279</v>
      </c>
      <c r="O407" s="98">
        <v>0</v>
      </c>
      <c r="P407" t="s">
        <v>207</v>
      </c>
      <c r="Q407" s="100">
        <v>4145.08</v>
      </c>
    </row>
    <row r="408" spans="1:17" x14ac:dyDescent="0.3">
      <c r="A408"/>
      <c r="B408"/>
      <c r="C408"/>
      <c r="D408"/>
      <c r="E408" s="98"/>
      <c r="F408"/>
      <c r="G408" s="99">
        <v>46295</v>
      </c>
      <c r="H408" t="s">
        <v>211</v>
      </c>
      <c r="I408" t="s">
        <v>215</v>
      </c>
      <c r="J408" t="s">
        <v>38</v>
      </c>
      <c r="K408" t="s">
        <v>39</v>
      </c>
      <c r="L408" s="100">
        <v>15.6</v>
      </c>
      <c r="M408" t="s">
        <v>206</v>
      </c>
      <c r="N408" t="s">
        <v>279</v>
      </c>
      <c r="O408" s="98">
        <v>0</v>
      </c>
      <c r="P408" t="s">
        <v>207</v>
      </c>
      <c r="Q408" s="100">
        <v>4145.08</v>
      </c>
    </row>
    <row r="409" spans="1:17" x14ac:dyDescent="0.3">
      <c r="A409"/>
      <c r="B409"/>
      <c r="C409"/>
      <c r="D409"/>
      <c r="E409" s="98"/>
      <c r="F409"/>
      <c r="G409" s="99">
        <v>46295</v>
      </c>
      <c r="H409" t="s">
        <v>218</v>
      </c>
      <c r="I409" t="s">
        <v>222</v>
      </c>
      <c r="J409" t="s">
        <v>18</v>
      </c>
      <c r="K409" t="s">
        <v>19</v>
      </c>
      <c r="L409" s="100">
        <v>223.01</v>
      </c>
      <c r="M409" t="s">
        <v>210</v>
      </c>
      <c r="N409" t="s">
        <v>279</v>
      </c>
      <c r="O409" s="98">
        <v>0</v>
      </c>
      <c r="P409" t="s">
        <v>207</v>
      </c>
      <c r="Q409" s="100">
        <v>4145.08</v>
      </c>
    </row>
    <row r="410" spans="1:17" x14ac:dyDescent="0.3">
      <c r="A410"/>
      <c r="B410"/>
      <c r="C410"/>
      <c r="D410"/>
      <c r="E410" s="98"/>
      <c r="F410"/>
      <c r="G410" s="99">
        <v>46295</v>
      </c>
      <c r="H410" t="s">
        <v>218</v>
      </c>
      <c r="I410" t="s">
        <v>222</v>
      </c>
      <c r="J410" t="s">
        <v>18</v>
      </c>
      <c r="K410" t="s">
        <v>19</v>
      </c>
      <c r="L410" s="100">
        <v>231.3</v>
      </c>
      <c r="M410" t="s">
        <v>130</v>
      </c>
      <c r="N410" t="s">
        <v>279</v>
      </c>
      <c r="O410" s="98">
        <v>0</v>
      </c>
      <c r="P410" t="s">
        <v>207</v>
      </c>
      <c r="Q410" s="100">
        <v>4145.08</v>
      </c>
    </row>
    <row r="411" spans="1:17" x14ac:dyDescent="0.3">
      <c r="A411"/>
      <c r="B411"/>
      <c r="C411"/>
      <c r="D411"/>
      <c r="E411" s="98"/>
      <c r="F411"/>
      <c r="G411" s="99">
        <v>46295</v>
      </c>
      <c r="H411" t="s">
        <v>205</v>
      </c>
      <c r="I411"/>
      <c r="J411" t="s">
        <v>54</v>
      </c>
      <c r="K411" t="s">
        <v>55</v>
      </c>
      <c r="L411" s="100">
        <v>2.3199999999999998</v>
      </c>
      <c r="M411" t="s">
        <v>206</v>
      </c>
      <c r="N411" t="s">
        <v>279</v>
      </c>
      <c r="O411" s="98">
        <v>0</v>
      </c>
      <c r="P411" t="s">
        <v>207</v>
      </c>
      <c r="Q411" s="100">
        <v>1023.66</v>
      </c>
    </row>
    <row r="412" spans="1:17" x14ac:dyDescent="0.3">
      <c r="A412"/>
      <c r="B412"/>
      <c r="C412"/>
      <c r="D412"/>
      <c r="E412" s="98"/>
      <c r="F412"/>
      <c r="G412" s="99">
        <v>46295</v>
      </c>
      <c r="H412" t="s">
        <v>205</v>
      </c>
      <c r="I412"/>
      <c r="J412" t="s">
        <v>108</v>
      </c>
      <c r="K412" t="s">
        <v>109</v>
      </c>
      <c r="L412" s="100">
        <v>2.7</v>
      </c>
      <c r="M412" t="s">
        <v>206</v>
      </c>
      <c r="N412" t="s">
        <v>279</v>
      </c>
      <c r="O412" s="98">
        <v>0</v>
      </c>
      <c r="P412" t="s">
        <v>207</v>
      </c>
      <c r="Q412" s="100">
        <v>1023.66</v>
      </c>
    </row>
    <row r="413" spans="1:17" x14ac:dyDescent="0.3">
      <c r="A413"/>
      <c r="B413"/>
      <c r="C413"/>
      <c r="D413"/>
      <c r="E413" s="98"/>
      <c r="F413"/>
      <c r="G413" s="99">
        <v>46295</v>
      </c>
      <c r="H413" t="s">
        <v>205</v>
      </c>
      <c r="I413"/>
      <c r="J413" t="s">
        <v>104</v>
      </c>
      <c r="K413" t="s">
        <v>105</v>
      </c>
      <c r="L413" s="100">
        <v>5.56</v>
      </c>
      <c r="M413" t="s">
        <v>206</v>
      </c>
      <c r="N413" t="s">
        <v>279</v>
      </c>
      <c r="O413" s="98">
        <v>0</v>
      </c>
      <c r="P413" t="s">
        <v>207</v>
      </c>
      <c r="Q413" s="100">
        <v>1023.66</v>
      </c>
    </row>
    <row r="414" spans="1:17" x14ac:dyDescent="0.3">
      <c r="A414"/>
      <c r="B414"/>
      <c r="C414"/>
      <c r="D414"/>
      <c r="E414" s="98"/>
      <c r="F414"/>
      <c r="G414" s="99">
        <v>46295</v>
      </c>
      <c r="H414" t="s">
        <v>205</v>
      </c>
      <c r="I414"/>
      <c r="J414" t="s">
        <v>52</v>
      </c>
      <c r="K414" t="s">
        <v>53</v>
      </c>
      <c r="L414" s="100">
        <v>3.44</v>
      </c>
      <c r="M414" t="s">
        <v>130</v>
      </c>
      <c r="N414" t="s">
        <v>279</v>
      </c>
      <c r="O414" s="98">
        <v>0</v>
      </c>
      <c r="P414" t="s">
        <v>207</v>
      </c>
      <c r="Q414" s="100">
        <v>1023.66</v>
      </c>
    </row>
    <row r="415" spans="1:17" x14ac:dyDescent="0.3">
      <c r="A415"/>
      <c r="B415"/>
      <c r="C415"/>
      <c r="D415"/>
      <c r="E415" s="98"/>
      <c r="F415"/>
      <c r="G415" s="99">
        <v>46295</v>
      </c>
      <c r="H415" t="s">
        <v>205</v>
      </c>
      <c r="I415"/>
      <c r="J415" t="s">
        <v>56</v>
      </c>
      <c r="K415" t="s">
        <v>57</v>
      </c>
      <c r="L415" s="100">
        <v>2.3199999999999998</v>
      </c>
      <c r="M415" t="s">
        <v>130</v>
      </c>
      <c r="N415" t="s">
        <v>279</v>
      </c>
      <c r="O415" s="98">
        <v>0</v>
      </c>
      <c r="P415" t="s">
        <v>207</v>
      </c>
      <c r="Q415" s="100">
        <v>1023.66</v>
      </c>
    </row>
    <row r="416" spans="1:17" x14ac:dyDescent="0.3">
      <c r="A416"/>
      <c r="B416"/>
      <c r="C416"/>
      <c r="D416"/>
      <c r="E416" s="98"/>
      <c r="F416"/>
      <c r="G416" s="99">
        <v>46295</v>
      </c>
      <c r="H416" t="s">
        <v>205</v>
      </c>
      <c r="I416"/>
      <c r="J416" t="s">
        <v>106</v>
      </c>
      <c r="K416" t="s">
        <v>107</v>
      </c>
      <c r="L416" s="100">
        <v>3.31</v>
      </c>
      <c r="M416" t="s">
        <v>130</v>
      </c>
      <c r="N416" t="s">
        <v>279</v>
      </c>
      <c r="O416" s="98">
        <v>0</v>
      </c>
      <c r="P416" t="s">
        <v>207</v>
      </c>
      <c r="Q416" s="100">
        <v>1023.66</v>
      </c>
    </row>
    <row r="417" spans="1:17" x14ac:dyDescent="0.3">
      <c r="A417"/>
      <c r="B417"/>
      <c r="C417"/>
      <c r="D417"/>
      <c r="E417" s="98"/>
      <c r="F417"/>
      <c r="G417" s="99">
        <v>46295</v>
      </c>
      <c r="H417" t="s">
        <v>205</v>
      </c>
      <c r="I417"/>
      <c r="J417" t="s">
        <v>108</v>
      </c>
      <c r="K417" t="s">
        <v>109</v>
      </c>
      <c r="L417" s="100">
        <v>0.32</v>
      </c>
      <c r="M417" t="s">
        <v>206</v>
      </c>
      <c r="N417" t="s">
        <v>279</v>
      </c>
      <c r="O417" s="98">
        <v>0</v>
      </c>
      <c r="P417" t="s">
        <v>207</v>
      </c>
      <c r="Q417" s="100">
        <v>120.25</v>
      </c>
    </row>
    <row r="418" spans="1:17" x14ac:dyDescent="0.3">
      <c r="A418"/>
      <c r="B418"/>
      <c r="C418"/>
      <c r="D418"/>
      <c r="E418" s="98"/>
      <c r="F418"/>
      <c r="G418" s="99">
        <v>46295</v>
      </c>
      <c r="H418" t="s">
        <v>205</v>
      </c>
      <c r="I418"/>
      <c r="J418" t="s">
        <v>104</v>
      </c>
      <c r="K418" t="s">
        <v>105</v>
      </c>
      <c r="L418" s="100">
        <v>0.65</v>
      </c>
      <c r="M418" t="s">
        <v>206</v>
      </c>
      <c r="N418" t="s">
        <v>279</v>
      </c>
      <c r="O418" s="98">
        <v>0</v>
      </c>
      <c r="P418" t="s">
        <v>207</v>
      </c>
      <c r="Q418" s="100">
        <v>120.25</v>
      </c>
    </row>
    <row r="419" spans="1:17" x14ac:dyDescent="0.3">
      <c r="A419"/>
      <c r="B419"/>
      <c r="C419"/>
      <c r="D419"/>
      <c r="E419" s="98"/>
      <c r="F419"/>
      <c r="G419" s="99">
        <v>46295</v>
      </c>
      <c r="H419" t="s">
        <v>205</v>
      </c>
      <c r="I419"/>
      <c r="J419" t="s">
        <v>54</v>
      </c>
      <c r="K419" t="s">
        <v>55</v>
      </c>
      <c r="L419" s="100">
        <v>0.9</v>
      </c>
      <c r="M419" t="s">
        <v>206</v>
      </c>
      <c r="N419" t="s">
        <v>279</v>
      </c>
      <c r="O419" s="98">
        <v>0</v>
      </c>
      <c r="P419" t="s">
        <v>207</v>
      </c>
      <c r="Q419" s="100">
        <v>120.25</v>
      </c>
    </row>
    <row r="420" spans="1:17" x14ac:dyDescent="0.3">
      <c r="A420"/>
      <c r="B420"/>
      <c r="C420"/>
      <c r="D420"/>
      <c r="E420" s="98"/>
      <c r="F420"/>
      <c r="G420" s="99">
        <v>46295</v>
      </c>
      <c r="H420" t="s">
        <v>205</v>
      </c>
      <c r="I420"/>
      <c r="J420" t="s">
        <v>106</v>
      </c>
      <c r="K420" t="s">
        <v>107</v>
      </c>
      <c r="L420" s="100">
        <v>0.39</v>
      </c>
      <c r="M420" t="s">
        <v>130</v>
      </c>
      <c r="N420" t="s">
        <v>279</v>
      </c>
      <c r="O420" s="98">
        <v>0</v>
      </c>
      <c r="P420" t="s">
        <v>207</v>
      </c>
      <c r="Q420" s="100">
        <v>120.25</v>
      </c>
    </row>
    <row r="421" spans="1:17" x14ac:dyDescent="0.3">
      <c r="A421"/>
      <c r="B421"/>
      <c r="C421"/>
      <c r="D421"/>
      <c r="E421" s="98"/>
      <c r="F421"/>
      <c r="G421" s="99">
        <v>46295</v>
      </c>
      <c r="H421" t="s">
        <v>205</v>
      </c>
      <c r="I421"/>
      <c r="J421" t="s">
        <v>52</v>
      </c>
      <c r="K421" t="s">
        <v>53</v>
      </c>
      <c r="L421" s="100">
        <v>1.34</v>
      </c>
      <c r="M421" t="s">
        <v>130</v>
      </c>
      <c r="N421" t="s">
        <v>279</v>
      </c>
      <c r="O421" s="98">
        <v>0</v>
      </c>
      <c r="P421" t="s">
        <v>207</v>
      </c>
      <c r="Q421" s="100">
        <v>120.25</v>
      </c>
    </row>
    <row r="422" spans="1:17" x14ac:dyDescent="0.3">
      <c r="A422"/>
      <c r="B422"/>
      <c r="C422"/>
      <c r="D422"/>
      <c r="E422" s="98"/>
      <c r="F422"/>
      <c r="G422" s="99">
        <v>46295</v>
      </c>
      <c r="H422" t="s">
        <v>205</v>
      </c>
      <c r="I422"/>
      <c r="J422" t="s">
        <v>56</v>
      </c>
      <c r="K422" t="s">
        <v>57</v>
      </c>
      <c r="L422" s="100">
        <v>0.9</v>
      </c>
      <c r="M422" t="s">
        <v>130</v>
      </c>
      <c r="N422" t="s">
        <v>279</v>
      </c>
      <c r="O422" s="98">
        <v>0</v>
      </c>
      <c r="P422" t="s">
        <v>207</v>
      </c>
      <c r="Q422" s="100">
        <v>120.25</v>
      </c>
    </row>
    <row r="423" spans="1:17" x14ac:dyDescent="0.3">
      <c r="A423"/>
      <c r="B423"/>
      <c r="C423"/>
      <c r="D423"/>
      <c r="E423" s="98"/>
      <c r="F423"/>
      <c r="G423" s="99">
        <v>46295</v>
      </c>
      <c r="H423" t="s">
        <v>205</v>
      </c>
      <c r="I423"/>
      <c r="J423" t="s">
        <v>54</v>
      </c>
      <c r="K423" t="s">
        <v>55</v>
      </c>
      <c r="L423" s="100">
        <v>7.66</v>
      </c>
      <c r="M423" t="s">
        <v>206</v>
      </c>
      <c r="N423" t="s">
        <v>279</v>
      </c>
      <c r="O423" s="98">
        <v>0</v>
      </c>
      <c r="P423" t="s">
        <v>207</v>
      </c>
      <c r="Q423" s="100">
        <v>942.15</v>
      </c>
    </row>
    <row r="424" spans="1:17" x14ac:dyDescent="0.3">
      <c r="A424"/>
      <c r="B424"/>
      <c r="C424"/>
      <c r="D424"/>
      <c r="E424" s="98"/>
      <c r="F424"/>
      <c r="G424" s="99">
        <v>46295</v>
      </c>
      <c r="H424" t="s">
        <v>205</v>
      </c>
      <c r="I424"/>
      <c r="J424" t="s">
        <v>104</v>
      </c>
      <c r="K424" t="s">
        <v>105</v>
      </c>
      <c r="L424" s="100">
        <v>5.12</v>
      </c>
      <c r="M424" t="s">
        <v>206</v>
      </c>
      <c r="N424" t="s">
        <v>279</v>
      </c>
      <c r="O424" s="98">
        <v>0</v>
      </c>
      <c r="P424" t="s">
        <v>207</v>
      </c>
      <c r="Q424" s="100">
        <v>942.15</v>
      </c>
    </row>
    <row r="425" spans="1:17" x14ac:dyDescent="0.3">
      <c r="A425"/>
      <c r="B425"/>
      <c r="C425"/>
      <c r="D425"/>
      <c r="E425" s="98"/>
      <c r="F425"/>
      <c r="G425" s="99">
        <v>46295</v>
      </c>
      <c r="H425" t="s">
        <v>205</v>
      </c>
      <c r="I425"/>
      <c r="J425" t="s">
        <v>108</v>
      </c>
      <c r="K425" t="s">
        <v>109</v>
      </c>
      <c r="L425" s="100">
        <v>2.4900000000000002</v>
      </c>
      <c r="M425" t="s">
        <v>206</v>
      </c>
      <c r="N425" t="s">
        <v>279</v>
      </c>
      <c r="O425" s="98">
        <v>0</v>
      </c>
      <c r="P425" t="s">
        <v>207</v>
      </c>
      <c r="Q425" s="100">
        <v>942.15</v>
      </c>
    </row>
    <row r="426" spans="1:17" x14ac:dyDescent="0.3">
      <c r="A426"/>
      <c r="B426"/>
      <c r="C426"/>
      <c r="D426"/>
      <c r="E426" s="98"/>
      <c r="F426"/>
      <c r="G426" s="99">
        <v>46295</v>
      </c>
      <c r="H426" t="s">
        <v>205</v>
      </c>
      <c r="I426"/>
      <c r="J426" t="s">
        <v>106</v>
      </c>
      <c r="K426" t="s">
        <v>107</v>
      </c>
      <c r="L426" s="100">
        <v>3.04</v>
      </c>
      <c r="M426" t="s">
        <v>130</v>
      </c>
      <c r="N426" t="s">
        <v>279</v>
      </c>
      <c r="O426" s="98">
        <v>0</v>
      </c>
      <c r="P426" t="s">
        <v>207</v>
      </c>
      <c r="Q426" s="100">
        <v>942.15</v>
      </c>
    </row>
    <row r="427" spans="1:17" x14ac:dyDescent="0.3">
      <c r="A427"/>
      <c r="B427"/>
      <c r="C427"/>
      <c r="D427"/>
      <c r="E427" s="98"/>
      <c r="F427"/>
      <c r="G427" s="99">
        <v>46295</v>
      </c>
      <c r="H427" t="s">
        <v>205</v>
      </c>
      <c r="I427"/>
      <c r="J427" t="s">
        <v>52</v>
      </c>
      <c r="K427" t="s">
        <v>53</v>
      </c>
      <c r="L427" s="100">
        <v>11.36</v>
      </c>
      <c r="M427" t="s">
        <v>130</v>
      </c>
      <c r="N427" t="s">
        <v>279</v>
      </c>
      <c r="O427" s="98">
        <v>0</v>
      </c>
      <c r="P427" t="s">
        <v>207</v>
      </c>
      <c r="Q427" s="100">
        <v>942.15</v>
      </c>
    </row>
    <row r="428" spans="1:17" x14ac:dyDescent="0.3">
      <c r="A428"/>
      <c r="B428"/>
      <c r="C428"/>
      <c r="D428"/>
      <c r="E428" s="98"/>
      <c r="F428"/>
      <c r="G428" s="99">
        <v>46295</v>
      </c>
      <c r="H428" t="s">
        <v>205</v>
      </c>
      <c r="I428"/>
      <c r="J428" t="s">
        <v>56</v>
      </c>
      <c r="K428" t="s">
        <v>57</v>
      </c>
      <c r="L428" s="100">
        <v>7.66</v>
      </c>
      <c r="M428" t="s">
        <v>130</v>
      </c>
      <c r="N428" t="s">
        <v>279</v>
      </c>
      <c r="O428" s="98">
        <v>0</v>
      </c>
      <c r="P428" t="s">
        <v>207</v>
      </c>
      <c r="Q428" s="100">
        <v>942.15</v>
      </c>
    </row>
    <row r="429" spans="1:17" x14ac:dyDescent="0.3">
      <c r="A429"/>
      <c r="B429"/>
      <c r="C429"/>
      <c r="D429"/>
      <c r="E429" s="98"/>
      <c r="F429"/>
      <c r="G429" s="99">
        <v>46295</v>
      </c>
      <c r="H429" t="s">
        <v>205</v>
      </c>
      <c r="I429"/>
      <c r="J429" t="s">
        <v>90</v>
      </c>
      <c r="K429" t="s">
        <v>91</v>
      </c>
      <c r="L429" s="100">
        <v>60.67</v>
      </c>
      <c r="M429" t="s">
        <v>206</v>
      </c>
      <c r="N429" t="s">
        <v>279</v>
      </c>
      <c r="O429" s="98">
        <v>0</v>
      </c>
      <c r="P429" t="s">
        <v>207</v>
      </c>
      <c r="Q429" s="100">
        <v>5851.8</v>
      </c>
    </row>
    <row r="430" spans="1:17" x14ac:dyDescent="0.3">
      <c r="A430"/>
      <c r="B430"/>
      <c r="C430"/>
      <c r="D430"/>
      <c r="E430" s="98"/>
      <c r="F430"/>
      <c r="G430" s="99">
        <v>46295</v>
      </c>
      <c r="H430" t="s">
        <v>205</v>
      </c>
      <c r="I430"/>
      <c r="J430" t="s">
        <v>54</v>
      </c>
      <c r="K430" t="s">
        <v>55</v>
      </c>
      <c r="L430" s="100">
        <v>11.15</v>
      </c>
      <c r="M430" t="s">
        <v>206</v>
      </c>
      <c r="N430" t="s">
        <v>279</v>
      </c>
      <c r="O430" s="98">
        <v>0</v>
      </c>
      <c r="P430" t="s">
        <v>207</v>
      </c>
      <c r="Q430" s="100">
        <v>5851.8</v>
      </c>
    </row>
    <row r="431" spans="1:17" x14ac:dyDescent="0.3">
      <c r="A431"/>
      <c r="B431"/>
      <c r="C431"/>
      <c r="D431"/>
      <c r="E431" s="98"/>
      <c r="F431"/>
      <c r="G431" s="99">
        <v>46295</v>
      </c>
      <c r="H431" t="s">
        <v>205</v>
      </c>
      <c r="I431"/>
      <c r="J431" t="s">
        <v>108</v>
      </c>
      <c r="K431" t="s">
        <v>109</v>
      </c>
      <c r="L431" s="100">
        <v>15.45</v>
      </c>
      <c r="M431" t="s">
        <v>206</v>
      </c>
      <c r="N431" t="s">
        <v>279</v>
      </c>
      <c r="O431" s="98">
        <v>0</v>
      </c>
      <c r="P431" t="s">
        <v>207</v>
      </c>
      <c r="Q431" s="100">
        <v>5851.8</v>
      </c>
    </row>
    <row r="432" spans="1:17" x14ac:dyDescent="0.3">
      <c r="A432"/>
      <c r="B432"/>
      <c r="C432"/>
      <c r="D432"/>
      <c r="E432" s="98"/>
      <c r="F432"/>
      <c r="G432" s="99">
        <v>46295</v>
      </c>
      <c r="H432" t="s">
        <v>205</v>
      </c>
      <c r="I432"/>
      <c r="J432" t="s">
        <v>104</v>
      </c>
      <c r="K432" t="s">
        <v>105</v>
      </c>
      <c r="L432" s="100">
        <v>31.78</v>
      </c>
      <c r="M432" t="s">
        <v>206</v>
      </c>
      <c r="N432" t="s">
        <v>279</v>
      </c>
      <c r="O432" s="98">
        <v>0</v>
      </c>
      <c r="P432" t="s">
        <v>207</v>
      </c>
      <c r="Q432" s="100">
        <v>5851.8</v>
      </c>
    </row>
    <row r="433" spans="1:17" x14ac:dyDescent="0.3">
      <c r="A433"/>
      <c r="B433"/>
      <c r="C433"/>
      <c r="D433"/>
      <c r="E433" s="98"/>
      <c r="F433"/>
      <c r="G433" s="99">
        <v>46295</v>
      </c>
      <c r="H433" t="s">
        <v>205</v>
      </c>
      <c r="I433"/>
      <c r="J433" t="s">
        <v>52</v>
      </c>
      <c r="K433" t="s">
        <v>53</v>
      </c>
      <c r="L433" s="100">
        <v>16.54</v>
      </c>
      <c r="M433" t="s">
        <v>130</v>
      </c>
      <c r="N433" t="s">
        <v>279</v>
      </c>
      <c r="O433" s="98">
        <v>0</v>
      </c>
      <c r="P433" t="s">
        <v>207</v>
      </c>
      <c r="Q433" s="100">
        <v>5851.8</v>
      </c>
    </row>
    <row r="434" spans="1:17" x14ac:dyDescent="0.3">
      <c r="A434"/>
      <c r="B434"/>
      <c r="C434"/>
      <c r="D434"/>
      <c r="E434" s="98"/>
      <c r="F434"/>
      <c r="G434" s="99">
        <v>46295</v>
      </c>
      <c r="H434" t="s">
        <v>205</v>
      </c>
      <c r="I434"/>
      <c r="J434" t="s">
        <v>23</v>
      </c>
      <c r="K434" t="s">
        <v>24</v>
      </c>
      <c r="L434" s="100">
        <v>7.61</v>
      </c>
      <c r="M434" t="s">
        <v>130</v>
      </c>
      <c r="N434" t="s">
        <v>279</v>
      </c>
      <c r="O434" s="98">
        <v>0</v>
      </c>
      <c r="P434" t="s">
        <v>207</v>
      </c>
      <c r="Q434" s="100">
        <v>5851.8</v>
      </c>
    </row>
    <row r="435" spans="1:17" x14ac:dyDescent="0.3">
      <c r="A435"/>
      <c r="B435"/>
      <c r="C435"/>
      <c r="D435"/>
      <c r="E435" s="98"/>
      <c r="F435"/>
      <c r="G435" s="99">
        <v>46295</v>
      </c>
      <c r="H435" t="s">
        <v>205</v>
      </c>
      <c r="I435"/>
      <c r="J435" t="s">
        <v>56</v>
      </c>
      <c r="K435" t="s">
        <v>57</v>
      </c>
      <c r="L435" s="100">
        <v>11.15</v>
      </c>
      <c r="M435" t="s">
        <v>130</v>
      </c>
      <c r="N435" t="s">
        <v>279</v>
      </c>
      <c r="O435" s="98">
        <v>0</v>
      </c>
      <c r="P435" t="s">
        <v>207</v>
      </c>
      <c r="Q435" s="100">
        <v>5851.8</v>
      </c>
    </row>
    <row r="436" spans="1:17" x14ac:dyDescent="0.3">
      <c r="A436"/>
      <c r="B436"/>
      <c r="C436"/>
      <c r="D436"/>
      <c r="E436" s="98"/>
      <c r="F436"/>
      <c r="G436" s="99">
        <v>46295</v>
      </c>
      <c r="H436" t="s">
        <v>205</v>
      </c>
      <c r="I436"/>
      <c r="J436" t="s">
        <v>106</v>
      </c>
      <c r="K436" t="s">
        <v>107</v>
      </c>
      <c r="L436" s="100">
        <v>18.899999999999999</v>
      </c>
      <c r="M436" t="s">
        <v>130</v>
      </c>
      <c r="N436" t="s">
        <v>279</v>
      </c>
      <c r="O436" s="98">
        <v>0</v>
      </c>
      <c r="P436" t="s">
        <v>207</v>
      </c>
      <c r="Q436" s="100">
        <v>5851.8</v>
      </c>
    </row>
    <row r="437" spans="1:17" x14ac:dyDescent="0.3">
      <c r="A437"/>
      <c r="B437"/>
      <c r="C437"/>
      <c r="D437"/>
      <c r="E437" s="98"/>
      <c r="F437"/>
      <c r="G437" s="99">
        <v>46295</v>
      </c>
      <c r="H437" t="s">
        <v>208</v>
      </c>
      <c r="I437" t="s">
        <v>209</v>
      </c>
      <c r="J437" t="s">
        <v>26</v>
      </c>
      <c r="K437" t="s">
        <v>27</v>
      </c>
      <c r="L437" s="100">
        <v>145</v>
      </c>
      <c r="M437" t="s">
        <v>210</v>
      </c>
      <c r="N437" t="s">
        <v>279</v>
      </c>
      <c r="O437" s="98">
        <v>0</v>
      </c>
      <c r="P437" t="s">
        <v>207</v>
      </c>
      <c r="Q437" s="100">
        <v>5851.8</v>
      </c>
    </row>
    <row r="438" spans="1:17" x14ac:dyDescent="0.3">
      <c r="A438"/>
      <c r="B438"/>
      <c r="C438"/>
      <c r="D438"/>
      <c r="E438" s="98"/>
      <c r="F438"/>
      <c r="G438" s="99">
        <v>46295</v>
      </c>
      <c r="H438" t="s">
        <v>211</v>
      </c>
      <c r="I438" t="s">
        <v>212</v>
      </c>
      <c r="J438" t="s">
        <v>38</v>
      </c>
      <c r="K438" t="s">
        <v>39</v>
      </c>
      <c r="L438" s="100">
        <v>23.15</v>
      </c>
      <c r="M438" t="s">
        <v>206</v>
      </c>
      <c r="N438" t="s">
        <v>279</v>
      </c>
      <c r="O438" s="98">
        <v>0</v>
      </c>
      <c r="P438" t="s">
        <v>207</v>
      </c>
      <c r="Q438" s="100">
        <v>5851.8</v>
      </c>
    </row>
    <row r="439" spans="1:17" x14ac:dyDescent="0.3">
      <c r="A439"/>
      <c r="B439"/>
      <c r="C439"/>
      <c r="D439"/>
      <c r="E439" s="98"/>
      <c r="F439"/>
      <c r="G439" s="99">
        <v>46295</v>
      </c>
      <c r="H439" t="s">
        <v>213</v>
      </c>
      <c r="I439" t="s">
        <v>229</v>
      </c>
      <c r="J439" t="s">
        <v>14</v>
      </c>
      <c r="K439" t="s">
        <v>15</v>
      </c>
      <c r="L439" s="100">
        <v>585.17999999999995</v>
      </c>
      <c r="M439" t="s">
        <v>210</v>
      </c>
      <c r="N439" t="s">
        <v>279</v>
      </c>
      <c r="O439" s="98">
        <v>0</v>
      </c>
      <c r="P439" t="s">
        <v>207</v>
      </c>
      <c r="Q439" s="100">
        <v>5851.8</v>
      </c>
    </row>
    <row r="440" spans="1:17" x14ac:dyDescent="0.3">
      <c r="A440"/>
      <c r="B440"/>
      <c r="C440"/>
      <c r="D440"/>
      <c r="E440" s="98"/>
      <c r="F440"/>
      <c r="G440" s="99">
        <v>46295</v>
      </c>
      <c r="H440" t="s">
        <v>213</v>
      </c>
      <c r="I440" t="s">
        <v>229</v>
      </c>
      <c r="J440" t="s">
        <v>14</v>
      </c>
      <c r="K440" t="s">
        <v>15</v>
      </c>
      <c r="L440" s="100">
        <v>585.17999999999995</v>
      </c>
      <c r="M440" t="s">
        <v>130</v>
      </c>
      <c r="N440" t="s">
        <v>279</v>
      </c>
      <c r="O440" s="98">
        <v>0</v>
      </c>
      <c r="P440" t="s">
        <v>207</v>
      </c>
      <c r="Q440" s="100">
        <v>5851.8</v>
      </c>
    </row>
    <row r="441" spans="1:17" x14ac:dyDescent="0.3">
      <c r="A441"/>
      <c r="B441"/>
      <c r="C441"/>
      <c r="D441"/>
      <c r="E441" s="98"/>
      <c r="F441"/>
      <c r="G441" s="99">
        <v>46295</v>
      </c>
      <c r="H441" t="s">
        <v>205</v>
      </c>
      <c r="I441"/>
      <c r="J441" t="s">
        <v>104</v>
      </c>
      <c r="K441" t="s">
        <v>105</v>
      </c>
      <c r="L441" s="100">
        <v>11.15</v>
      </c>
      <c r="M441" t="s">
        <v>206</v>
      </c>
      <c r="N441" t="s">
        <v>279</v>
      </c>
      <c r="O441" s="98">
        <v>0</v>
      </c>
      <c r="P441" t="s">
        <v>207</v>
      </c>
      <c r="Q441" s="100">
        <v>2053.5700000000002</v>
      </c>
    </row>
    <row r="442" spans="1:17" x14ac:dyDescent="0.3">
      <c r="A442"/>
      <c r="B442"/>
      <c r="C442"/>
      <c r="D442"/>
      <c r="E442" s="98"/>
      <c r="F442"/>
      <c r="G442" s="99">
        <v>46295</v>
      </c>
      <c r="H442" t="s">
        <v>205</v>
      </c>
      <c r="I442"/>
      <c r="J442" t="s">
        <v>88</v>
      </c>
      <c r="K442" t="s">
        <v>89</v>
      </c>
      <c r="L442" s="100">
        <v>39.770000000000003</v>
      </c>
      <c r="M442" t="s">
        <v>206</v>
      </c>
      <c r="N442" t="s">
        <v>279</v>
      </c>
      <c r="O442" s="98">
        <v>0</v>
      </c>
      <c r="P442" t="s">
        <v>207</v>
      </c>
      <c r="Q442" s="100">
        <v>2053.5700000000002</v>
      </c>
    </row>
    <row r="443" spans="1:17" x14ac:dyDescent="0.3">
      <c r="A443"/>
      <c r="B443"/>
      <c r="C443"/>
      <c r="D443"/>
      <c r="E443" s="98"/>
      <c r="F443"/>
      <c r="G443" s="99">
        <v>46295</v>
      </c>
      <c r="H443" t="s">
        <v>205</v>
      </c>
      <c r="I443"/>
      <c r="J443" t="s">
        <v>54</v>
      </c>
      <c r="K443" t="s">
        <v>55</v>
      </c>
      <c r="L443" s="100">
        <v>11.15</v>
      </c>
      <c r="M443" t="s">
        <v>206</v>
      </c>
      <c r="N443" t="s">
        <v>279</v>
      </c>
      <c r="O443" s="98">
        <v>0</v>
      </c>
      <c r="P443" t="s">
        <v>207</v>
      </c>
      <c r="Q443" s="100">
        <v>2053.5700000000002</v>
      </c>
    </row>
    <row r="444" spans="1:17" x14ac:dyDescent="0.3">
      <c r="A444"/>
      <c r="B444"/>
      <c r="C444"/>
      <c r="D444"/>
      <c r="E444" s="98"/>
      <c r="F444"/>
      <c r="G444" s="99">
        <v>46295</v>
      </c>
      <c r="H444" t="s">
        <v>205</v>
      </c>
      <c r="I444"/>
      <c r="J444" t="s">
        <v>108</v>
      </c>
      <c r="K444" t="s">
        <v>109</v>
      </c>
      <c r="L444" s="100">
        <v>5.42</v>
      </c>
      <c r="M444" t="s">
        <v>206</v>
      </c>
      <c r="N444" t="s">
        <v>279</v>
      </c>
      <c r="O444" s="98">
        <v>0</v>
      </c>
      <c r="P444" t="s">
        <v>207</v>
      </c>
      <c r="Q444" s="100">
        <v>2053.5700000000002</v>
      </c>
    </row>
    <row r="445" spans="1:17" x14ac:dyDescent="0.3">
      <c r="A445"/>
      <c r="B445"/>
      <c r="C445"/>
      <c r="D445"/>
      <c r="E445" s="98"/>
      <c r="F445"/>
      <c r="G445" s="99">
        <v>46295</v>
      </c>
      <c r="H445" t="s">
        <v>205</v>
      </c>
      <c r="I445"/>
      <c r="J445" t="s">
        <v>52</v>
      </c>
      <c r="K445" t="s">
        <v>53</v>
      </c>
      <c r="L445" s="100">
        <v>16.54</v>
      </c>
      <c r="M445" t="s">
        <v>130</v>
      </c>
      <c r="N445" t="s">
        <v>279</v>
      </c>
      <c r="O445" s="98">
        <v>0</v>
      </c>
      <c r="P445" t="s">
        <v>207</v>
      </c>
      <c r="Q445" s="100">
        <v>2053.5700000000002</v>
      </c>
    </row>
    <row r="446" spans="1:17" x14ac:dyDescent="0.3">
      <c r="A446"/>
      <c r="B446"/>
      <c r="C446"/>
      <c r="D446"/>
      <c r="E446" s="98"/>
      <c r="F446"/>
      <c r="G446" s="99">
        <v>46295</v>
      </c>
      <c r="H446" t="s">
        <v>205</v>
      </c>
      <c r="I446"/>
      <c r="J446" t="s">
        <v>106</v>
      </c>
      <c r="K446" t="s">
        <v>107</v>
      </c>
      <c r="L446" s="100">
        <v>6.63</v>
      </c>
      <c r="M446" t="s">
        <v>130</v>
      </c>
      <c r="N446" t="s">
        <v>279</v>
      </c>
      <c r="O446" s="98">
        <v>0</v>
      </c>
      <c r="P446" t="s">
        <v>207</v>
      </c>
      <c r="Q446" s="100">
        <v>2053.5700000000002</v>
      </c>
    </row>
    <row r="447" spans="1:17" x14ac:dyDescent="0.3">
      <c r="A447"/>
      <c r="B447"/>
      <c r="C447"/>
      <c r="D447"/>
      <c r="E447" s="98"/>
      <c r="F447"/>
      <c r="G447" s="99">
        <v>46295</v>
      </c>
      <c r="H447" t="s">
        <v>205</v>
      </c>
      <c r="I447"/>
      <c r="J447" t="s">
        <v>56</v>
      </c>
      <c r="K447" t="s">
        <v>57</v>
      </c>
      <c r="L447" s="100">
        <v>11.15</v>
      </c>
      <c r="M447" t="s">
        <v>130</v>
      </c>
      <c r="N447" t="s">
        <v>279</v>
      </c>
      <c r="O447" s="98">
        <v>0</v>
      </c>
      <c r="P447" t="s">
        <v>207</v>
      </c>
      <c r="Q447" s="100">
        <v>2053.5700000000002</v>
      </c>
    </row>
    <row r="448" spans="1:17" x14ac:dyDescent="0.3">
      <c r="A448"/>
      <c r="B448"/>
      <c r="C448"/>
      <c r="D448"/>
      <c r="E448" s="98"/>
      <c r="F448"/>
      <c r="G448" s="99">
        <v>46295</v>
      </c>
      <c r="H448" t="s">
        <v>208</v>
      </c>
      <c r="I448" t="s">
        <v>209</v>
      </c>
      <c r="J448" t="s">
        <v>26</v>
      </c>
      <c r="K448" t="s">
        <v>27</v>
      </c>
      <c r="L448" s="100">
        <v>72.5</v>
      </c>
      <c r="M448" t="s">
        <v>210</v>
      </c>
      <c r="N448" t="s">
        <v>279</v>
      </c>
      <c r="O448" s="98">
        <v>0</v>
      </c>
      <c r="P448" t="s">
        <v>207</v>
      </c>
      <c r="Q448" s="100">
        <v>2053.5700000000002</v>
      </c>
    </row>
    <row r="449" spans="1:17" x14ac:dyDescent="0.3">
      <c r="A449"/>
      <c r="B449"/>
      <c r="C449"/>
      <c r="D449"/>
      <c r="E449" s="98"/>
      <c r="F449"/>
      <c r="G449" s="99">
        <v>46295</v>
      </c>
      <c r="H449" t="s">
        <v>211</v>
      </c>
      <c r="I449" t="s">
        <v>215</v>
      </c>
      <c r="J449" t="s">
        <v>38</v>
      </c>
      <c r="K449" t="s">
        <v>39</v>
      </c>
      <c r="L449" s="100">
        <v>12.59</v>
      </c>
      <c r="M449" t="s">
        <v>206</v>
      </c>
      <c r="N449" t="s">
        <v>279</v>
      </c>
      <c r="O449" s="98">
        <v>0</v>
      </c>
      <c r="P449" t="s">
        <v>207</v>
      </c>
      <c r="Q449" s="100">
        <v>2053.5700000000002</v>
      </c>
    </row>
    <row r="450" spans="1:17" x14ac:dyDescent="0.3">
      <c r="A450"/>
      <c r="B450"/>
      <c r="C450"/>
      <c r="D450"/>
      <c r="E450" s="98"/>
      <c r="F450"/>
      <c r="G450" s="99">
        <v>46295</v>
      </c>
      <c r="H450" t="s">
        <v>216</v>
      </c>
      <c r="I450" t="s">
        <v>217</v>
      </c>
      <c r="J450" t="s">
        <v>40</v>
      </c>
      <c r="K450" t="s">
        <v>41</v>
      </c>
      <c r="L450" s="100">
        <v>61.61</v>
      </c>
      <c r="M450" t="s">
        <v>210</v>
      </c>
      <c r="N450" t="s">
        <v>279</v>
      </c>
      <c r="O450" s="98">
        <v>0</v>
      </c>
      <c r="P450" t="s">
        <v>207</v>
      </c>
      <c r="Q450" s="100">
        <v>2053.5700000000002</v>
      </c>
    </row>
    <row r="451" spans="1:17" x14ac:dyDescent="0.3">
      <c r="A451"/>
      <c r="B451"/>
      <c r="C451"/>
      <c r="D451"/>
      <c r="E451" s="98"/>
      <c r="F451"/>
      <c r="G451" s="99">
        <v>46295</v>
      </c>
      <c r="H451" t="s">
        <v>218</v>
      </c>
      <c r="I451" t="s">
        <v>219</v>
      </c>
      <c r="J451" t="s">
        <v>30</v>
      </c>
      <c r="K451" t="s">
        <v>31</v>
      </c>
      <c r="L451" s="100">
        <v>102.68</v>
      </c>
      <c r="M451" t="s">
        <v>210</v>
      </c>
      <c r="N451" t="s">
        <v>279</v>
      </c>
      <c r="O451" s="98">
        <v>0</v>
      </c>
      <c r="P451" t="s">
        <v>207</v>
      </c>
      <c r="Q451" s="100">
        <v>2053.5700000000002</v>
      </c>
    </row>
    <row r="452" spans="1:17" x14ac:dyDescent="0.3">
      <c r="A452"/>
      <c r="B452"/>
      <c r="C452"/>
      <c r="D452"/>
      <c r="E452" s="98"/>
      <c r="F452"/>
      <c r="G452" s="99">
        <v>46295</v>
      </c>
      <c r="H452" t="s">
        <v>218</v>
      </c>
      <c r="I452" t="s">
        <v>219</v>
      </c>
      <c r="J452" t="s">
        <v>30</v>
      </c>
      <c r="K452" t="s">
        <v>31</v>
      </c>
      <c r="L452" s="100">
        <v>114.59</v>
      </c>
      <c r="M452" t="s">
        <v>130</v>
      </c>
      <c r="N452" t="s">
        <v>279</v>
      </c>
      <c r="O452" s="98">
        <v>0</v>
      </c>
      <c r="P452" t="s">
        <v>207</v>
      </c>
      <c r="Q452" s="100">
        <v>2053.5700000000002</v>
      </c>
    </row>
    <row r="453" spans="1:17" x14ac:dyDescent="0.3">
      <c r="A453"/>
      <c r="B453"/>
      <c r="C453"/>
      <c r="D453"/>
      <c r="E453" s="98"/>
      <c r="F453"/>
      <c r="G453" s="99">
        <v>46295</v>
      </c>
      <c r="H453" t="s">
        <v>205</v>
      </c>
      <c r="I453"/>
      <c r="J453" t="s">
        <v>104</v>
      </c>
      <c r="K453" t="s">
        <v>105</v>
      </c>
      <c r="L453" s="100">
        <v>19.25</v>
      </c>
      <c r="M453" t="s">
        <v>206</v>
      </c>
      <c r="N453" t="s">
        <v>279</v>
      </c>
      <c r="O453" s="98">
        <v>0</v>
      </c>
      <c r="P453" t="s">
        <v>207</v>
      </c>
      <c r="Q453" s="100">
        <v>3545.21</v>
      </c>
    </row>
    <row r="454" spans="1:17" x14ac:dyDescent="0.3">
      <c r="A454"/>
      <c r="B454"/>
      <c r="C454"/>
      <c r="D454"/>
      <c r="E454" s="98"/>
      <c r="F454"/>
      <c r="G454" s="99">
        <v>46295</v>
      </c>
      <c r="H454" t="s">
        <v>205</v>
      </c>
      <c r="I454"/>
      <c r="J454" t="s">
        <v>88</v>
      </c>
      <c r="K454" t="s">
        <v>89</v>
      </c>
      <c r="L454" s="100">
        <v>39.770000000000003</v>
      </c>
      <c r="M454" t="s">
        <v>206</v>
      </c>
      <c r="N454" t="s">
        <v>279</v>
      </c>
      <c r="O454" s="98">
        <v>0</v>
      </c>
      <c r="P454" t="s">
        <v>207</v>
      </c>
      <c r="Q454" s="100">
        <v>3545.21</v>
      </c>
    </row>
    <row r="455" spans="1:17" x14ac:dyDescent="0.3">
      <c r="A455"/>
      <c r="B455"/>
      <c r="C455"/>
      <c r="D455"/>
      <c r="E455" s="98"/>
      <c r="F455"/>
      <c r="G455" s="99">
        <v>46295</v>
      </c>
      <c r="H455" t="s">
        <v>205</v>
      </c>
      <c r="I455"/>
      <c r="J455" t="s">
        <v>54</v>
      </c>
      <c r="K455" t="s">
        <v>55</v>
      </c>
      <c r="L455" s="100">
        <v>11.15</v>
      </c>
      <c r="M455" t="s">
        <v>206</v>
      </c>
      <c r="N455" t="s">
        <v>279</v>
      </c>
      <c r="O455" s="98">
        <v>0</v>
      </c>
      <c r="P455" t="s">
        <v>207</v>
      </c>
      <c r="Q455" s="100">
        <v>3545.21</v>
      </c>
    </row>
    <row r="456" spans="1:17" x14ac:dyDescent="0.3">
      <c r="A456"/>
      <c r="B456"/>
      <c r="C456"/>
      <c r="D456"/>
      <c r="E456" s="98"/>
      <c r="F456"/>
      <c r="G456" s="99">
        <v>46295</v>
      </c>
      <c r="H456" t="s">
        <v>205</v>
      </c>
      <c r="I456"/>
      <c r="J456" t="s">
        <v>108</v>
      </c>
      <c r="K456" t="s">
        <v>109</v>
      </c>
      <c r="L456" s="100">
        <v>9.36</v>
      </c>
      <c r="M456" t="s">
        <v>206</v>
      </c>
      <c r="N456" t="s">
        <v>279</v>
      </c>
      <c r="O456" s="98">
        <v>0</v>
      </c>
      <c r="P456" t="s">
        <v>207</v>
      </c>
      <c r="Q456" s="100">
        <v>3545.21</v>
      </c>
    </row>
    <row r="457" spans="1:17" x14ac:dyDescent="0.3">
      <c r="A457"/>
      <c r="B457"/>
      <c r="C457"/>
      <c r="D457"/>
      <c r="E457" s="98"/>
      <c r="F457"/>
      <c r="G457" s="99">
        <v>46295</v>
      </c>
      <c r="H457" t="s">
        <v>205</v>
      </c>
      <c r="I457"/>
      <c r="J457" t="s">
        <v>106</v>
      </c>
      <c r="K457" t="s">
        <v>107</v>
      </c>
      <c r="L457" s="100">
        <v>11.45</v>
      </c>
      <c r="M457" t="s">
        <v>130</v>
      </c>
      <c r="N457" t="s">
        <v>279</v>
      </c>
      <c r="O457" s="98">
        <v>0</v>
      </c>
      <c r="P457" t="s">
        <v>207</v>
      </c>
      <c r="Q457" s="100">
        <v>3545.21</v>
      </c>
    </row>
    <row r="458" spans="1:17" x14ac:dyDescent="0.3">
      <c r="A458"/>
      <c r="B458"/>
      <c r="C458"/>
      <c r="D458"/>
      <c r="E458" s="98"/>
      <c r="F458"/>
      <c r="G458" s="99">
        <v>46295</v>
      </c>
      <c r="H458" t="s">
        <v>205</v>
      </c>
      <c r="I458"/>
      <c r="J458" t="s">
        <v>56</v>
      </c>
      <c r="K458" t="s">
        <v>57</v>
      </c>
      <c r="L458" s="100">
        <v>11.15</v>
      </c>
      <c r="M458" t="s">
        <v>130</v>
      </c>
      <c r="N458" t="s">
        <v>279</v>
      </c>
      <c r="O458" s="98">
        <v>0</v>
      </c>
      <c r="P458" t="s">
        <v>207</v>
      </c>
      <c r="Q458" s="100">
        <v>3545.21</v>
      </c>
    </row>
    <row r="459" spans="1:17" x14ac:dyDescent="0.3">
      <c r="A459"/>
      <c r="B459"/>
      <c r="C459"/>
      <c r="D459"/>
      <c r="E459" s="98"/>
      <c r="F459"/>
      <c r="G459" s="99">
        <v>46295</v>
      </c>
      <c r="H459" t="s">
        <v>205</v>
      </c>
      <c r="I459"/>
      <c r="J459" t="s">
        <v>52</v>
      </c>
      <c r="K459" t="s">
        <v>53</v>
      </c>
      <c r="L459" s="100">
        <v>16.54</v>
      </c>
      <c r="M459" t="s">
        <v>130</v>
      </c>
      <c r="N459" t="s">
        <v>279</v>
      </c>
      <c r="O459" s="98">
        <v>0</v>
      </c>
      <c r="P459" t="s">
        <v>207</v>
      </c>
      <c r="Q459" s="100">
        <v>3545.21</v>
      </c>
    </row>
    <row r="460" spans="1:17" x14ac:dyDescent="0.3">
      <c r="A460"/>
      <c r="B460"/>
      <c r="C460"/>
      <c r="D460"/>
      <c r="E460" s="98"/>
      <c r="F460"/>
      <c r="G460" s="99">
        <v>46295</v>
      </c>
      <c r="H460" t="s">
        <v>208</v>
      </c>
      <c r="I460" t="s">
        <v>209</v>
      </c>
      <c r="J460" t="s">
        <v>26</v>
      </c>
      <c r="K460" t="s">
        <v>27</v>
      </c>
      <c r="L460" s="100">
        <v>127</v>
      </c>
      <c r="M460" t="s">
        <v>210</v>
      </c>
      <c r="N460" t="s">
        <v>279</v>
      </c>
      <c r="O460" s="98">
        <v>0</v>
      </c>
      <c r="P460" t="s">
        <v>207</v>
      </c>
      <c r="Q460" s="100">
        <v>3545.21</v>
      </c>
    </row>
    <row r="461" spans="1:17" x14ac:dyDescent="0.3">
      <c r="A461"/>
      <c r="B461"/>
      <c r="C461"/>
      <c r="D461"/>
      <c r="E461" s="98"/>
      <c r="F461"/>
      <c r="G461" s="99">
        <v>46295</v>
      </c>
      <c r="H461" t="s">
        <v>216</v>
      </c>
      <c r="I461" t="s">
        <v>217</v>
      </c>
      <c r="J461" t="s">
        <v>40</v>
      </c>
      <c r="K461" t="s">
        <v>41</v>
      </c>
      <c r="L461" s="100">
        <v>106.36</v>
      </c>
      <c r="M461" t="s">
        <v>210</v>
      </c>
      <c r="N461" t="s">
        <v>279</v>
      </c>
      <c r="O461" s="98">
        <v>0</v>
      </c>
      <c r="P461" t="s">
        <v>207</v>
      </c>
      <c r="Q461" s="100">
        <v>3545.21</v>
      </c>
    </row>
    <row r="462" spans="1:17" x14ac:dyDescent="0.3">
      <c r="A462"/>
      <c r="B462"/>
      <c r="C462"/>
      <c r="D462"/>
      <c r="E462" s="98"/>
      <c r="F462"/>
      <c r="G462" s="99">
        <v>46295</v>
      </c>
      <c r="H462" t="s">
        <v>220</v>
      </c>
      <c r="I462" t="s">
        <v>221</v>
      </c>
      <c r="J462" t="s">
        <v>48</v>
      </c>
      <c r="K462" t="s">
        <v>49</v>
      </c>
      <c r="L462" s="100">
        <v>141.66999999999999</v>
      </c>
      <c r="M462" t="s">
        <v>210</v>
      </c>
      <c r="N462" t="s">
        <v>279</v>
      </c>
      <c r="O462" s="98">
        <v>0</v>
      </c>
      <c r="P462" t="s">
        <v>207</v>
      </c>
      <c r="Q462" s="100">
        <v>3545.21</v>
      </c>
    </row>
    <row r="463" spans="1:17" x14ac:dyDescent="0.3">
      <c r="A463"/>
      <c r="B463"/>
      <c r="C463"/>
      <c r="D463"/>
      <c r="E463" s="98"/>
      <c r="F463"/>
      <c r="G463" s="99">
        <v>46295</v>
      </c>
      <c r="H463" t="s">
        <v>218</v>
      </c>
      <c r="I463" t="s">
        <v>222</v>
      </c>
      <c r="J463" t="s">
        <v>18</v>
      </c>
      <c r="K463" t="s">
        <v>19</v>
      </c>
      <c r="L463" s="100">
        <v>190.73</v>
      </c>
      <c r="M463" t="s">
        <v>210</v>
      </c>
      <c r="N463" t="s">
        <v>279</v>
      </c>
      <c r="O463" s="98">
        <v>0</v>
      </c>
      <c r="P463" t="s">
        <v>207</v>
      </c>
      <c r="Q463" s="100">
        <v>3545.21</v>
      </c>
    </row>
    <row r="464" spans="1:17" x14ac:dyDescent="0.3">
      <c r="A464"/>
      <c r="B464"/>
      <c r="C464"/>
      <c r="D464"/>
      <c r="E464" s="98"/>
      <c r="F464"/>
      <c r="G464" s="99">
        <v>46295</v>
      </c>
      <c r="H464" t="s">
        <v>218</v>
      </c>
      <c r="I464" t="s">
        <v>222</v>
      </c>
      <c r="J464" t="s">
        <v>18</v>
      </c>
      <c r="K464" t="s">
        <v>19</v>
      </c>
      <c r="L464" s="100">
        <v>197.82</v>
      </c>
      <c r="M464" t="s">
        <v>130</v>
      </c>
      <c r="N464" t="s">
        <v>279</v>
      </c>
      <c r="O464" s="98">
        <v>0</v>
      </c>
      <c r="P464" t="s">
        <v>207</v>
      </c>
      <c r="Q464" s="100">
        <v>3545.21</v>
      </c>
    </row>
    <row r="465" spans="1:17" x14ac:dyDescent="0.3">
      <c r="A465"/>
      <c r="B465"/>
      <c r="C465"/>
      <c r="D465"/>
      <c r="E465" s="98"/>
      <c r="F465"/>
      <c r="G465" s="99">
        <v>46295</v>
      </c>
      <c r="H465" t="s">
        <v>205</v>
      </c>
      <c r="I465"/>
      <c r="J465" t="s">
        <v>104</v>
      </c>
      <c r="K465" t="s">
        <v>105</v>
      </c>
      <c r="L465" s="100">
        <v>7.12</v>
      </c>
      <c r="M465" t="s">
        <v>206</v>
      </c>
      <c r="N465" t="s">
        <v>279</v>
      </c>
      <c r="O465" s="98">
        <v>0</v>
      </c>
      <c r="P465" t="s">
        <v>207</v>
      </c>
      <c r="Q465" s="100">
        <v>1310.96</v>
      </c>
    </row>
    <row r="466" spans="1:17" x14ac:dyDescent="0.3">
      <c r="A466"/>
      <c r="B466"/>
      <c r="C466"/>
      <c r="D466"/>
      <c r="E466" s="98"/>
      <c r="F466"/>
      <c r="G466" s="99">
        <v>46295</v>
      </c>
      <c r="H466" t="s">
        <v>205</v>
      </c>
      <c r="I466"/>
      <c r="J466" t="s">
        <v>54</v>
      </c>
      <c r="K466" t="s">
        <v>55</v>
      </c>
      <c r="L466" s="100">
        <v>11.15</v>
      </c>
      <c r="M466" t="s">
        <v>206</v>
      </c>
      <c r="N466" t="s">
        <v>279</v>
      </c>
      <c r="O466" s="98">
        <v>0</v>
      </c>
      <c r="P466" t="s">
        <v>207</v>
      </c>
      <c r="Q466" s="100">
        <v>1310.96</v>
      </c>
    </row>
    <row r="467" spans="1:17" x14ac:dyDescent="0.3">
      <c r="A467"/>
      <c r="B467"/>
      <c r="C467"/>
      <c r="D467"/>
      <c r="E467" s="98"/>
      <c r="F467"/>
      <c r="G467" s="99">
        <v>46295</v>
      </c>
      <c r="H467" t="s">
        <v>205</v>
      </c>
      <c r="I467"/>
      <c r="J467" t="s">
        <v>108</v>
      </c>
      <c r="K467" t="s">
        <v>109</v>
      </c>
      <c r="L467" s="100">
        <v>3.46</v>
      </c>
      <c r="M467" t="s">
        <v>206</v>
      </c>
      <c r="N467" t="s">
        <v>279</v>
      </c>
      <c r="O467" s="98">
        <v>0</v>
      </c>
      <c r="P467" t="s">
        <v>207</v>
      </c>
      <c r="Q467" s="100">
        <v>1310.96</v>
      </c>
    </row>
    <row r="468" spans="1:17" x14ac:dyDescent="0.3">
      <c r="A468"/>
      <c r="B468"/>
      <c r="C468"/>
      <c r="D468"/>
      <c r="E468" s="98"/>
      <c r="F468"/>
      <c r="G468" s="99">
        <v>46295</v>
      </c>
      <c r="H468" t="s">
        <v>205</v>
      </c>
      <c r="I468"/>
      <c r="J468" t="s">
        <v>52</v>
      </c>
      <c r="K468" t="s">
        <v>53</v>
      </c>
      <c r="L468" s="100">
        <v>16.54</v>
      </c>
      <c r="M468" t="s">
        <v>130</v>
      </c>
      <c r="N468" t="s">
        <v>279</v>
      </c>
      <c r="O468" s="98">
        <v>0</v>
      </c>
      <c r="P468" t="s">
        <v>207</v>
      </c>
      <c r="Q468" s="100">
        <v>1310.96</v>
      </c>
    </row>
    <row r="469" spans="1:17" x14ac:dyDescent="0.3">
      <c r="A469"/>
      <c r="B469"/>
      <c r="C469"/>
      <c r="D469"/>
      <c r="E469" s="98"/>
      <c r="F469"/>
      <c r="G469" s="99">
        <v>46295</v>
      </c>
      <c r="H469" t="s">
        <v>205</v>
      </c>
      <c r="I469"/>
      <c r="J469" t="s">
        <v>106</v>
      </c>
      <c r="K469" t="s">
        <v>107</v>
      </c>
      <c r="L469" s="100">
        <v>4.2300000000000004</v>
      </c>
      <c r="M469" t="s">
        <v>130</v>
      </c>
      <c r="N469" t="s">
        <v>279</v>
      </c>
      <c r="O469" s="98">
        <v>0</v>
      </c>
      <c r="P469" t="s">
        <v>207</v>
      </c>
      <c r="Q469" s="100">
        <v>1310.96</v>
      </c>
    </row>
    <row r="470" spans="1:17" x14ac:dyDescent="0.3">
      <c r="A470"/>
      <c r="B470"/>
      <c r="C470"/>
      <c r="D470"/>
      <c r="E470" s="98"/>
      <c r="F470"/>
      <c r="G470" s="99">
        <v>46295</v>
      </c>
      <c r="H470" t="s">
        <v>205</v>
      </c>
      <c r="I470"/>
      <c r="J470" t="s">
        <v>56</v>
      </c>
      <c r="K470" t="s">
        <v>57</v>
      </c>
      <c r="L470" s="100">
        <v>11.15</v>
      </c>
      <c r="M470" t="s">
        <v>130</v>
      </c>
      <c r="N470" t="s">
        <v>279</v>
      </c>
      <c r="O470" s="98">
        <v>0</v>
      </c>
      <c r="P470" t="s">
        <v>207</v>
      </c>
      <c r="Q470" s="100">
        <v>1310.96</v>
      </c>
    </row>
    <row r="471" spans="1:17" x14ac:dyDescent="0.3">
      <c r="A471"/>
      <c r="B471"/>
      <c r="C471"/>
      <c r="D471"/>
      <c r="E471" s="98"/>
      <c r="F471"/>
      <c r="G471" s="99">
        <v>46295</v>
      </c>
      <c r="H471" t="s">
        <v>211</v>
      </c>
      <c r="I471" t="s">
        <v>215</v>
      </c>
      <c r="J471" t="s">
        <v>38</v>
      </c>
      <c r="K471" t="s">
        <v>39</v>
      </c>
      <c r="L471" s="100">
        <v>6.62</v>
      </c>
      <c r="M471" t="s">
        <v>206</v>
      </c>
      <c r="N471" t="s">
        <v>279</v>
      </c>
      <c r="O471" s="98">
        <v>0</v>
      </c>
      <c r="P471" t="s">
        <v>207</v>
      </c>
      <c r="Q471" s="100">
        <v>1310.96</v>
      </c>
    </row>
    <row r="472" spans="1:17" x14ac:dyDescent="0.3">
      <c r="A472"/>
      <c r="B472"/>
      <c r="C472"/>
      <c r="D472"/>
      <c r="E472" s="98"/>
      <c r="F472"/>
      <c r="G472" s="99">
        <v>46295</v>
      </c>
      <c r="H472" t="s">
        <v>218</v>
      </c>
      <c r="I472" t="s">
        <v>222</v>
      </c>
      <c r="J472" t="s">
        <v>18</v>
      </c>
      <c r="K472" t="s">
        <v>19</v>
      </c>
      <c r="L472" s="100">
        <v>70.53</v>
      </c>
      <c r="M472" t="s">
        <v>210</v>
      </c>
      <c r="N472" t="s">
        <v>279</v>
      </c>
      <c r="O472" s="98">
        <v>0</v>
      </c>
      <c r="P472" t="s">
        <v>207</v>
      </c>
      <c r="Q472" s="100">
        <v>1310.96</v>
      </c>
    </row>
    <row r="473" spans="1:17" x14ac:dyDescent="0.3">
      <c r="A473"/>
      <c r="B473"/>
      <c r="C473"/>
      <c r="D473"/>
      <c r="E473" s="98"/>
      <c r="F473"/>
      <c r="G473" s="99">
        <v>46295</v>
      </c>
      <c r="H473" t="s">
        <v>218</v>
      </c>
      <c r="I473" t="s">
        <v>222</v>
      </c>
      <c r="J473" t="s">
        <v>18</v>
      </c>
      <c r="K473" t="s">
        <v>19</v>
      </c>
      <c r="L473" s="100">
        <v>73.150000000000006</v>
      </c>
      <c r="M473" t="s">
        <v>130</v>
      </c>
      <c r="N473" t="s">
        <v>279</v>
      </c>
      <c r="O473" s="98">
        <v>0</v>
      </c>
      <c r="P473" t="s">
        <v>207</v>
      </c>
      <c r="Q473" s="100">
        <v>1310.96</v>
      </c>
    </row>
    <row r="474" spans="1:17" x14ac:dyDescent="0.3">
      <c r="A474"/>
      <c r="B474"/>
      <c r="C474"/>
      <c r="D474"/>
      <c r="E474" s="98"/>
      <c r="F474"/>
      <c r="G474" s="99">
        <v>46295</v>
      </c>
      <c r="H474" t="s">
        <v>205</v>
      </c>
      <c r="I474"/>
      <c r="J474" t="s">
        <v>54</v>
      </c>
      <c r="K474" t="s">
        <v>55</v>
      </c>
      <c r="L474" s="100">
        <v>11.15</v>
      </c>
      <c r="M474" t="s">
        <v>206</v>
      </c>
      <c r="N474" t="s">
        <v>279</v>
      </c>
      <c r="O474" s="98">
        <v>0</v>
      </c>
      <c r="P474" t="s">
        <v>207</v>
      </c>
      <c r="Q474" s="100">
        <v>4078.07</v>
      </c>
    </row>
    <row r="475" spans="1:17" x14ac:dyDescent="0.3">
      <c r="A475"/>
      <c r="B475"/>
      <c r="C475"/>
      <c r="D475"/>
      <c r="E475" s="98"/>
      <c r="F475"/>
      <c r="G475" s="99">
        <v>46295</v>
      </c>
      <c r="H475" t="s">
        <v>205</v>
      </c>
      <c r="I475"/>
      <c r="J475" t="s">
        <v>108</v>
      </c>
      <c r="K475" t="s">
        <v>109</v>
      </c>
      <c r="L475" s="100">
        <v>10.77</v>
      </c>
      <c r="M475" t="s">
        <v>206</v>
      </c>
      <c r="N475" t="s">
        <v>279</v>
      </c>
      <c r="O475" s="98">
        <v>0</v>
      </c>
      <c r="P475" t="s">
        <v>207</v>
      </c>
      <c r="Q475" s="100">
        <v>4078.07</v>
      </c>
    </row>
    <row r="476" spans="1:17" x14ac:dyDescent="0.3">
      <c r="A476"/>
      <c r="B476"/>
      <c r="C476"/>
      <c r="D476"/>
      <c r="E476" s="98"/>
      <c r="F476"/>
      <c r="G476" s="99">
        <v>46295</v>
      </c>
      <c r="H476" t="s">
        <v>205</v>
      </c>
      <c r="I476"/>
      <c r="J476" t="s">
        <v>104</v>
      </c>
      <c r="K476" t="s">
        <v>105</v>
      </c>
      <c r="L476" s="100">
        <v>22.14</v>
      </c>
      <c r="M476" t="s">
        <v>206</v>
      </c>
      <c r="N476" t="s">
        <v>279</v>
      </c>
      <c r="O476" s="98">
        <v>0</v>
      </c>
      <c r="P476" t="s">
        <v>207</v>
      </c>
      <c r="Q476" s="100">
        <v>4078.07</v>
      </c>
    </row>
    <row r="477" spans="1:17" x14ac:dyDescent="0.3">
      <c r="A477"/>
      <c r="B477"/>
      <c r="C477"/>
      <c r="D477"/>
      <c r="E477" s="98"/>
      <c r="F477"/>
      <c r="G477" s="99">
        <v>46295</v>
      </c>
      <c r="H477" t="s">
        <v>205</v>
      </c>
      <c r="I477"/>
      <c r="J477" t="s">
        <v>100</v>
      </c>
      <c r="K477" t="s">
        <v>101</v>
      </c>
      <c r="L477" s="100">
        <v>12.5</v>
      </c>
      <c r="M477" t="s">
        <v>206</v>
      </c>
      <c r="N477" t="s">
        <v>279</v>
      </c>
      <c r="O477" s="98">
        <v>0</v>
      </c>
      <c r="P477" t="s">
        <v>207</v>
      </c>
      <c r="Q477" s="100">
        <v>4078.07</v>
      </c>
    </row>
    <row r="478" spans="1:17" x14ac:dyDescent="0.3">
      <c r="A478"/>
      <c r="B478"/>
      <c r="C478"/>
      <c r="D478"/>
      <c r="E478" s="98"/>
      <c r="F478"/>
      <c r="G478" s="99">
        <v>46295</v>
      </c>
      <c r="H478" t="s">
        <v>205</v>
      </c>
      <c r="I478"/>
      <c r="J478" t="s">
        <v>56</v>
      </c>
      <c r="K478" t="s">
        <v>57</v>
      </c>
      <c r="L478" s="100">
        <v>11.15</v>
      </c>
      <c r="M478" t="s">
        <v>130</v>
      </c>
      <c r="N478" t="s">
        <v>279</v>
      </c>
      <c r="O478" s="98">
        <v>0</v>
      </c>
      <c r="P478" t="s">
        <v>207</v>
      </c>
      <c r="Q478" s="100">
        <v>4078.07</v>
      </c>
    </row>
    <row r="479" spans="1:17" x14ac:dyDescent="0.3">
      <c r="A479"/>
      <c r="B479"/>
      <c r="C479"/>
      <c r="D479"/>
      <c r="E479" s="98"/>
      <c r="F479"/>
      <c r="G479" s="99">
        <v>46295</v>
      </c>
      <c r="H479" t="s">
        <v>205</v>
      </c>
      <c r="I479"/>
      <c r="J479" t="s">
        <v>52</v>
      </c>
      <c r="K479" t="s">
        <v>53</v>
      </c>
      <c r="L479" s="100">
        <v>16.54</v>
      </c>
      <c r="M479" t="s">
        <v>130</v>
      </c>
      <c r="N479" t="s">
        <v>279</v>
      </c>
      <c r="O479" s="98">
        <v>0</v>
      </c>
      <c r="P479" t="s">
        <v>207</v>
      </c>
      <c r="Q479" s="100">
        <v>4078.07</v>
      </c>
    </row>
    <row r="480" spans="1:17" x14ac:dyDescent="0.3">
      <c r="A480"/>
      <c r="B480"/>
      <c r="C480"/>
      <c r="D480"/>
      <c r="E480" s="98"/>
      <c r="F480"/>
      <c r="G480" s="99">
        <v>46295</v>
      </c>
      <c r="H480" t="s">
        <v>205</v>
      </c>
      <c r="I480"/>
      <c r="J480" t="s">
        <v>23</v>
      </c>
      <c r="K480" t="s">
        <v>24</v>
      </c>
      <c r="L480" s="100">
        <v>5.3</v>
      </c>
      <c r="M480" t="s">
        <v>130</v>
      </c>
      <c r="N480" t="s">
        <v>279</v>
      </c>
      <c r="O480" s="98">
        <v>0</v>
      </c>
      <c r="P480" t="s">
        <v>207</v>
      </c>
      <c r="Q480" s="100">
        <v>4078.07</v>
      </c>
    </row>
    <row r="481" spans="1:17" x14ac:dyDescent="0.3">
      <c r="A481"/>
      <c r="B481"/>
      <c r="C481"/>
      <c r="D481"/>
      <c r="E481" s="98"/>
      <c r="F481"/>
      <c r="G481" s="99">
        <v>46295</v>
      </c>
      <c r="H481" t="s">
        <v>205</v>
      </c>
      <c r="I481"/>
      <c r="J481" t="s">
        <v>106</v>
      </c>
      <c r="K481" t="s">
        <v>107</v>
      </c>
      <c r="L481" s="100">
        <v>13.17</v>
      </c>
      <c r="M481" t="s">
        <v>130</v>
      </c>
      <c r="N481" t="s">
        <v>279</v>
      </c>
      <c r="O481" s="98">
        <v>0</v>
      </c>
      <c r="P481" t="s">
        <v>207</v>
      </c>
      <c r="Q481" s="100">
        <v>4078.07</v>
      </c>
    </row>
    <row r="482" spans="1:17" x14ac:dyDescent="0.3">
      <c r="A482"/>
      <c r="B482"/>
      <c r="C482"/>
      <c r="D482"/>
      <c r="E482" s="98"/>
      <c r="F482"/>
      <c r="G482" s="99">
        <v>46295</v>
      </c>
      <c r="H482" t="s">
        <v>211</v>
      </c>
      <c r="I482" t="s">
        <v>212</v>
      </c>
      <c r="J482" t="s">
        <v>38</v>
      </c>
      <c r="K482" t="s">
        <v>39</v>
      </c>
      <c r="L482" s="100">
        <v>19.47</v>
      </c>
      <c r="M482" t="s">
        <v>206</v>
      </c>
      <c r="N482" t="s">
        <v>279</v>
      </c>
      <c r="O482" s="98">
        <v>0</v>
      </c>
      <c r="P482" t="s">
        <v>207</v>
      </c>
      <c r="Q482" s="100">
        <v>4078.07</v>
      </c>
    </row>
    <row r="483" spans="1:17" x14ac:dyDescent="0.3">
      <c r="A483"/>
      <c r="B483"/>
      <c r="C483"/>
      <c r="D483"/>
      <c r="E483" s="98"/>
      <c r="F483"/>
      <c r="G483" s="99">
        <v>46295</v>
      </c>
      <c r="H483" t="s">
        <v>216</v>
      </c>
      <c r="I483" t="s">
        <v>217</v>
      </c>
      <c r="J483" t="s">
        <v>40</v>
      </c>
      <c r="K483" t="s">
        <v>41</v>
      </c>
      <c r="L483" s="100">
        <v>122.34</v>
      </c>
      <c r="M483" t="s">
        <v>210</v>
      </c>
      <c r="N483" t="s">
        <v>279</v>
      </c>
      <c r="O483" s="98">
        <v>0</v>
      </c>
      <c r="P483" t="s">
        <v>207</v>
      </c>
      <c r="Q483" s="100">
        <v>4078.07</v>
      </c>
    </row>
    <row r="484" spans="1:17" x14ac:dyDescent="0.3">
      <c r="A484"/>
      <c r="B484"/>
      <c r="C484"/>
      <c r="D484"/>
      <c r="E484" s="98"/>
      <c r="F484"/>
      <c r="G484" s="99">
        <v>46295</v>
      </c>
      <c r="H484" t="s">
        <v>213</v>
      </c>
      <c r="I484" t="s">
        <v>229</v>
      </c>
      <c r="J484" t="s">
        <v>14</v>
      </c>
      <c r="K484" t="s">
        <v>15</v>
      </c>
      <c r="L484" s="100">
        <v>407.81</v>
      </c>
      <c r="M484" t="s">
        <v>210</v>
      </c>
      <c r="N484" t="s">
        <v>279</v>
      </c>
      <c r="O484" s="98">
        <v>0</v>
      </c>
      <c r="P484" t="s">
        <v>207</v>
      </c>
      <c r="Q484" s="100">
        <v>4078.07</v>
      </c>
    </row>
    <row r="485" spans="1:17" x14ac:dyDescent="0.3">
      <c r="A485"/>
      <c r="B485"/>
      <c r="C485"/>
      <c r="D485"/>
      <c r="E485" s="98"/>
      <c r="F485"/>
      <c r="G485" s="99">
        <v>46295</v>
      </c>
      <c r="H485" t="s">
        <v>213</v>
      </c>
      <c r="I485" t="s">
        <v>229</v>
      </c>
      <c r="J485" t="s">
        <v>14</v>
      </c>
      <c r="K485" t="s">
        <v>15</v>
      </c>
      <c r="L485" s="100">
        <v>407.81</v>
      </c>
      <c r="M485" t="s">
        <v>130</v>
      </c>
      <c r="N485" t="s">
        <v>279</v>
      </c>
      <c r="O485" s="98">
        <v>0</v>
      </c>
      <c r="P485" t="s">
        <v>207</v>
      </c>
      <c r="Q485" s="100">
        <v>4078.07</v>
      </c>
    </row>
    <row r="486" spans="1:17" x14ac:dyDescent="0.3">
      <c r="A486"/>
      <c r="B486"/>
      <c r="C486"/>
      <c r="D486"/>
      <c r="E486" s="98"/>
      <c r="F486"/>
      <c r="G486" s="99">
        <v>46295</v>
      </c>
      <c r="H486" t="s">
        <v>205</v>
      </c>
      <c r="I486"/>
      <c r="J486" t="s">
        <v>104</v>
      </c>
      <c r="K486" t="s">
        <v>105</v>
      </c>
      <c r="L486" s="100">
        <v>25.51</v>
      </c>
      <c r="M486" t="s">
        <v>206</v>
      </c>
      <c r="N486" t="s">
        <v>279</v>
      </c>
      <c r="O486" s="98">
        <v>0</v>
      </c>
      <c r="P486" t="s">
        <v>207</v>
      </c>
      <c r="Q486" s="100">
        <v>4698.05</v>
      </c>
    </row>
    <row r="487" spans="1:17" x14ac:dyDescent="0.3">
      <c r="A487"/>
      <c r="B487"/>
      <c r="C487"/>
      <c r="D487"/>
      <c r="E487" s="98"/>
      <c r="F487"/>
      <c r="G487" s="99">
        <v>46295</v>
      </c>
      <c r="H487" t="s">
        <v>205</v>
      </c>
      <c r="I487"/>
      <c r="J487" t="s">
        <v>90</v>
      </c>
      <c r="K487" t="s">
        <v>91</v>
      </c>
      <c r="L487" s="100">
        <v>57.42</v>
      </c>
      <c r="M487" t="s">
        <v>206</v>
      </c>
      <c r="N487" t="s">
        <v>279</v>
      </c>
      <c r="O487" s="98">
        <v>0</v>
      </c>
      <c r="P487" t="s">
        <v>207</v>
      </c>
      <c r="Q487" s="100">
        <v>4698.05</v>
      </c>
    </row>
    <row r="488" spans="1:17" x14ac:dyDescent="0.3">
      <c r="A488"/>
      <c r="B488"/>
      <c r="C488"/>
      <c r="D488"/>
      <c r="E488" s="98"/>
      <c r="F488"/>
      <c r="G488" s="99">
        <v>46295</v>
      </c>
      <c r="H488" t="s">
        <v>205</v>
      </c>
      <c r="I488"/>
      <c r="J488" t="s">
        <v>54</v>
      </c>
      <c r="K488" t="s">
        <v>55</v>
      </c>
      <c r="L488" s="100">
        <v>11.15</v>
      </c>
      <c r="M488" t="s">
        <v>206</v>
      </c>
      <c r="N488" t="s">
        <v>279</v>
      </c>
      <c r="O488" s="98">
        <v>0</v>
      </c>
      <c r="P488" t="s">
        <v>207</v>
      </c>
      <c r="Q488" s="100">
        <v>4698.05</v>
      </c>
    </row>
    <row r="489" spans="1:17" x14ac:dyDescent="0.3">
      <c r="A489"/>
      <c r="B489"/>
      <c r="C489"/>
      <c r="D489"/>
      <c r="E489" s="98"/>
      <c r="F489"/>
      <c r="G489" s="99">
        <v>46295</v>
      </c>
      <c r="H489" t="s">
        <v>205</v>
      </c>
      <c r="I489"/>
      <c r="J489" t="s">
        <v>108</v>
      </c>
      <c r="K489" t="s">
        <v>109</v>
      </c>
      <c r="L489" s="100">
        <v>12.4</v>
      </c>
      <c r="M489" t="s">
        <v>206</v>
      </c>
      <c r="N489" t="s">
        <v>279</v>
      </c>
      <c r="O489" s="98">
        <v>0</v>
      </c>
      <c r="P489" t="s">
        <v>207</v>
      </c>
      <c r="Q489" s="100">
        <v>4698.05</v>
      </c>
    </row>
    <row r="490" spans="1:17" x14ac:dyDescent="0.3">
      <c r="A490"/>
      <c r="B490"/>
      <c r="C490"/>
      <c r="D490"/>
      <c r="E490" s="98"/>
      <c r="F490"/>
      <c r="G490" s="99">
        <v>46295</v>
      </c>
      <c r="H490" t="s">
        <v>205</v>
      </c>
      <c r="I490"/>
      <c r="J490" t="s">
        <v>106</v>
      </c>
      <c r="K490" t="s">
        <v>107</v>
      </c>
      <c r="L490" s="100">
        <v>15.17</v>
      </c>
      <c r="M490" t="s">
        <v>130</v>
      </c>
      <c r="N490" t="s">
        <v>279</v>
      </c>
      <c r="O490" s="98">
        <v>0</v>
      </c>
      <c r="P490" t="s">
        <v>207</v>
      </c>
      <c r="Q490" s="100">
        <v>4698.05</v>
      </c>
    </row>
    <row r="491" spans="1:17" x14ac:dyDescent="0.3">
      <c r="A491"/>
      <c r="B491"/>
      <c r="C491"/>
      <c r="D491"/>
      <c r="E491" s="98"/>
      <c r="F491"/>
      <c r="G491" s="99">
        <v>46295</v>
      </c>
      <c r="H491" t="s">
        <v>205</v>
      </c>
      <c r="I491"/>
      <c r="J491" t="s">
        <v>56</v>
      </c>
      <c r="K491" t="s">
        <v>57</v>
      </c>
      <c r="L491" s="100">
        <v>11.15</v>
      </c>
      <c r="M491" t="s">
        <v>130</v>
      </c>
      <c r="N491" t="s">
        <v>279</v>
      </c>
      <c r="O491" s="98">
        <v>0</v>
      </c>
      <c r="P491" t="s">
        <v>207</v>
      </c>
      <c r="Q491" s="100">
        <v>4698.05</v>
      </c>
    </row>
    <row r="492" spans="1:17" x14ac:dyDescent="0.3">
      <c r="A492"/>
      <c r="B492"/>
      <c r="C492"/>
      <c r="D492"/>
      <c r="E492" s="98"/>
      <c r="F492"/>
      <c r="G492" s="99">
        <v>46295</v>
      </c>
      <c r="H492" t="s">
        <v>205</v>
      </c>
      <c r="I492"/>
      <c r="J492" t="s">
        <v>52</v>
      </c>
      <c r="K492" t="s">
        <v>53</v>
      </c>
      <c r="L492" s="100">
        <v>16.54</v>
      </c>
      <c r="M492" t="s">
        <v>130</v>
      </c>
      <c r="N492" t="s">
        <v>279</v>
      </c>
      <c r="O492" s="98">
        <v>0</v>
      </c>
      <c r="P492" t="s">
        <v>207</v>
      </c>
      <c r="Q492" s="100">
        <v>4698.05</v>
      </c>
    </row>
    <row r="493" spans="1:17" x14ac:dyDescent="0.3">
      <c r="A493"/>
      <c r="B493"/>
      <c r="C493"/>
      <c r="D493"/>
      <c r="E493" s="98"/>
      <c r="F493"/>
      <c r="G493" s="99">
        <v>46295</v>
      </c>
      <c r="H493" t="s">
        <v>205</v>
      </c>
      <c r="I493"/>
      <c r="J493" t="s">
        <v>23</v>
      </c>
      <c r="K493" t="s">
        <v>24</v>
      </c>
      <c r="L493" s="100">
        <v>6.11</v>
      </c>
      <c r="M493" t="s">
        <v>130</v>
      </c>
      <c r="N493" t="s">
        <v>279</v>
      </c>
      <c r="O493" s="98">
        <v>0</v>
      </c>
      <c r="P493" t="s">
        <v>207</v>
      </c>
      <c r="Q493" s="100">
        <v>4698.05</v>
      </c>
    </row>
    <row r="494" spans="1:17" x14ac:dyDescent="0.3">
      <c r="A494"/>
      <c r="B494"/>
      <c r="C494"/>
      <c r="D494"/>
      <c r="E494" s="98"/>
      <c r="F494"/>
      <c r="G494" s="99">
        <v>46295</v>
      </c>
      <c r="H494" t="s">
        <v>208</v>
      </c>
      <c r="I494" t="s">
        <v>209</v>
      </c>
      <c r="J494" t="s">
        <v>26</v>
      </c>
      <c r="K494" t="s">
        <v>27</v>
      </c>
      <c r="L494" s="100">
        <v>72.5</v>
      </c>
      <c r="M494" t="s">
        <v>210</v>
      </c>
      <c r="N494" t="s">
        <v>279</v>
      </c>
      <c r="O494" s="98">
        <v>0</v>
      </c>
      <c r="P494" t="s">
        <v>207</v>
      </c>
      <c r="Q494" s="100">
        <v>4698.05</v>
      </c>
    </row>
    <row r="495" spans="1:17" x14ac:dyDescent="0.3">
      <c r="A495"/>
      <c r="B495"/>
      <c r="C495"/>
      <c r="D495"/>
      <c r="E495" s="98"/>
      <c r="F495"/>
      <c r="G495" s="99">
        <v>46295</v>
      </c>
      <c r="H495" t="s">
        <v>213</v>
      </c>
      <c r="I495" t="s">
        <v>229</v>
      </c>
      <c r="J495" t="s">
        <v>14</v>
      </c>
      <c r="K495" t="s">
        <v>15</v>
      </c>
      <c r="L495" s="100">
        <v>469.81</v>
      </c>
      <c r="M495" t="s">
        <v>210</v>
      </c>
      <c r="N495" t="s">
        <v>279</v>
      </c>
      <c r="O495" s="98">
        <v>0</v>
      </c>
      <c r="P495" t="s">
        <v>207</v>
      </c>
      <c r="Q495" s="100">
        <v>4698.05</v>
      </c>
    </row>
    <row r="496" spans="1:17" x14ac:dyDescent="0.3">
      <c r="A496"/>
      <c r="B496"/>
      <c r="C496"/>
      <c r="D496"/>
      <c r="E496" s="98"/>
      <c r="F496"/>
      <c r="G496" s="99">
        <v>46295</v>
      </c>
      <c r="H496" t="s">
        <v>213</v>
      </c>
      <c r="I496" t="s">
        <v>229</v>
      </c>
      <c r="J496" t="s">
        <v>14</v>
      </c>
      <c r="K496" t="s">
        <v>15</v>
      </c>
      <c r="L496" s="100">
        <v>469.81</v>
      </c>
      <c r="M496" t="s">
        <v>130</v>
      </c>
      <c r="N496" t="s">
        <v>279</v>
      </c>
      <c r="O496" s="98">
        <v>0</v>
      </c>
      <c r="P496" t="s">
        <v>207</v>
      </c>
      <c r="Q496" s="100">
        <v>4698.05</v>
      </c>
    </row>
    <row r="497" spans="1:17" x14ac:dyDescent="0.3">
      <c r="A497"/>
      <c r="B497"/>
      <c r="C497"/>
      <c r="D497"/>
      <c r="E497" s="98"/>
      <c r="F497"/>
      <c r="G497" s="99">
        <v>46295</v>
      </c>
      <c r="H497" t="s">
        <v>205</v>
      </c>
      <c r="I497"/>
      <c r="J497" t="s">
        <v>54</v>
      </c>
      <c r="K497" t="s">
        <v>55</v>
      </c>
      <c r="L497" s="100">
        <v>3.25</v>
      </c>
      <c r="M497" t="s">
        <v>206</v>
      </c>
      <c r="N497" t="s">
        <v>279</v>
      </c>
      <c r="O497" s="98">
        <v>0</v>
      </c>
      <c r="P497" t="s">
        <v>207</v>
      </c>
      <c r="Q497" s="100">
        <v>1433.13</v>
      </c>
    </row>
    <row r="498" spans="1:17" x14ac:dyDescent="0.3">
      <c r="A498"/>
      <c r="B498"/>
      <c r="C498"/>
      <c r="D498"/>
      <c r="E498" s="98"/>
      <c r="F498"/>
      <c r="G498" s="99">
        <v>46295</v>
      </c>
      <c r="H498" t="s">
        <v>205</v>
      </c>
      <c r="I498"/>
      <c r="J498" t="s">
        <v>108</v>
      </c>
      <c r="K498" t="s">
        <v>109</v>
      </c>
      <c r="L498" s="100">
        <v>3.78</v>
      </c>
      <c r="M498" t="s">
        <v>206</v>
      </c>
      <c r="N498" t="s">
        <v>279</v>
      </c>
      <c r="O498" s="98">
        <v>0</v>
      </c>
      <c r="P498" t="s">
        <v>207</v>
      </c>
      <c r="Q498" s="100">
        <v>1433.13</v>
      </c>
    </row>
    <row r="499" spans="1:17" x14ac:dyDescent="0.3">
      <c r="A499"/>
      <c r="B499"/>
      <c r="C499"/>
      <c r="D499"/>
      <c r="E499" s="98"/>
      <c r="F499"/>
      <c r="G499" s="99">
        <v>46295</v>
      </c>
      <c r="H499" t="s">
        <v>205</v>
      </c>
      <c r="I499"/>
      <c r="J499" t="s">
        <v>100</v>
      </c>
      <c r="K499" t="s">
        <v>101</v>
      </c>
      <c r="L499" s="100">
        <v>10</v>
      </c>
      <c r="M499" t="s">
        <v>206</v>
      </c>
      <c r="N499" t="s">
        <v>279</v>
      </c>
      <c r="O499" s="98">
        <v>0</v>
      </c>
      <c r="P499" t="s">
        <v>207</v>
      </c>
      <c r="Q499" s="100">
        <v>1433.13</v>
      </c>
    </row>
    <row r="500" spans="1:17" x14ac:dyDescent="0.3">
      <c r="A500"/>
      <c r="B500"/>
      <c r="C500"/>
      <c r="D500"/>
      <c r="E500" s="98"/>
      <c r="F500"/>
      <c r="G500" s="99">
        <v>46295</v>
      </c>
      <c r="H500" t="s">
        <v>205</v>
      </c>
      <c r="I500"/>
      <c r="J500" t="s">
        <v>104</v>
      </c>
      <c r="K500" t="s">
        <v>105</v>
      </c>
      <c r="L500" s="100">
        <v>7.78</v>
      </c>
      <c r="M500" t="s">
        <v>206</v>
      </c>
      <c r="N500" t="s">
        <v>279</v>
      </c>
      <c r="O500" s="98">
        <v>0</v>
      </c>
      <c r="P500" t="s">
        <v>207</v>
      </c>
      <c r="Q500" s="100">
        <v>1433.13</v>
      </c>
    </row>
    <row r="501" spans="1:17" x14ac:dyDescent="0.3">
      <c r="A501"/>
      <c r="B501"/>
      <c r="C501"/>
      <c r="D501"/>
      <c r="E501" s="98"/>
      <c r="F501"/>
      <c r="G501" s="99">
        <v>46295</v>
      </c>
      <c r="H501" t="s">
        <v>205</v>
      </c>
      <c r="I501"/>
      <c r="J501" t="s">
        <v>56</v>
      </c>
      <c r="K501" t="s">
        <v>57</v>
      </c>
      <c r="L501" s="100">
        <v>3.25</v>
      </c>
      <c r="M501" t="s">
        <v>130</v>
      </c>
      <c r="N501" t="s">
        <v>279</v>
      </c>
      <c r="O501" s="98">
        <v>0</v>
      </c>
      <c r="P501" t="s">
        <v>207</v>
      </c>
      <c r="Q501" s="100">
        <v>1433.13</v>
      </c>
    </row>
    <row r="502" spans="1:17" x14ac:dyDescent="0.3">
      <c r="A502"/>
      <c r="B502"/>
      <c r="C502"/>
      <c r="D502"/>
      <c r="E502" s="98"/>
      <c r="F502"/>
      <c r="G502" s="99">
        <v>46295</v>
      </c>
      <c r="H502" t="s">
        <v>205</v>
      </c>
      <c r="I502"/>
      <c r="J502" t="s">
        <v>52</v>
      </c>
      <c r="K502" t="s">
        <v>53</v>
      </c>
      <c r="L502" s="100">
        <v>4.82</v>
      </c>
      <c r="M502" t="s">
        <v>130</v>
      </c>
      <c r="N502" t="s">
        <v>279</v>
      </c>
      <c r="O502" s="98">
        <v>0</v>
      </c>
      <c r="P502" t="s">
        <v>207</v>
      </c>
      <c r="Q502" s="100">
        <v>1433.13</v>
      </c>
    </row>
    <row r="503" spans="1:17" x14ac:dyDescent="0.3">
      <c r="A503"/>
      <c r="B503"/>
      <c r="C503"/>
      <c r="D503"/>
      <c r="E503" s="98"/>
      <c r="F503"/>
      <c r="G503" s="99">
        <v>46295</v>
      </c>
      <c r="H503" t="s">
        <v>205</v>
      </c>
      <c r="I503"/>
      <c r="J503" t="s">
        <v>23</v>
      </c>
      <c r="K503" t="s">
        <v>24</v>
      </c>
      <c r="L503" s="100">
        <v>1.86</v>
      </c>
      <c r="M503" t="s">
        <v>130</v>
      </c>
      <c r="N503" t="s">
        <v>279</v>
      </c>
      <c r="O503" s="98">
        <v>0</v>
      </c>
      <c r="P503" t="s">
        <v>207</v>
      </c>
      <c r="Q503" s="100">
        <v>1433.13</v>
      </c>
    </row>
    <row r="504" spans="1:17" x14ac:dyDescent="0.3">
      <c r="A504"/>
      <c r="B504"/>
      <c r="C504"/>
      <c r="D504"/>
      <c r="E504" s="98"/>
      <c r="F504"/>
      <c r="G504" s="99">
        <v>46295</v>
      </c>
      <c r="H504" t="s">
        <v>205</v>
      </c>
      <c r="I504"/>
      <c r="J504" t="s">
        <v>106</v>
      </c>
      <c r="K504" t="s">
        <v>107</v>
      </c>
      <c r="L504" s="100">
        <v>4.63</v>
      </c>
      <c r="M504" t="s">
        <v>130</v>
      </c>
      <c r="N504" t="s">
        <v>279</v>
      </c>
      <c r="O504" s="98">
        <v>0</v>
      </c>
      <c r="P504" t="s">
        <v>207</v>
      </c>
      <c r="Q504" s="100">
        <v>1433.13</v>
      </c>
    </row>
    <row r="505" spans="1:17" x14ac:dyDescent="0.3">
      <c r="A505"/>
      <c r="B505"/>
      <c r="C505"/>
      <c r="D505"/>
      <c r="E505" s="98"/>
      <c r="F505"/>
      <c r="G505" s="99">
        <v>46295</v>
      </c>
      <c r="H505" t="s">
        <v>213</v>
      </c>
      <c r="I505" t="s">
        <v>229</v>
      </c>
      <c r="J505" t="s">
        <v>14</v>
      </c>
      <c r="K505" t="s">
        <v>15</v>
      </c>
      <c r="L505" s="100">
        <v>143.31</v>
      </c>
      <c r="M505" t="s">
        <v>210</v>
      </c>
      <c r="N505" t="s">
        <v>279</v>
      </c>
      <c r="O505" s="98">
        <v>0</v>
      </c>
      <c r="P505" t="s">
        <v>207</v>
      </c>
      <c r="Q505" s="100">
        <v>1433.13</v>
      </c>
    </row>
    <row r="506" spans="1:17" x14ac:dyDescent="0.3">
      <c r="A506"/>
      <c r="B506"/>
      <c r="C506"/>
      <c r="D506"/>
      <c r="E506" s="98"/>
      <c r="F506"/>
      <c r="G506" s="99">
        <v>46295</v>
      </c>
      <c r="H506" t="s">
        <v>213</v>
      </c>
      <c r="I506" t="s">
        <v>229</v>
      </c>
      <c r="J506" t="s">
        <v>14</v>
      </c>
      <c r="K506" t="s">
        <v>15</v>
      </c>
      <c r="L506" s="100">
        <v>143.31</v>
      </c>
      <c r="M506" t="s">
        <v>130</v>
      </c>
      <c r="N506" t="s">
        <v>279</v>
      </c>
      <c r="O506" s="98">
        <v>0</v>
      </c>
      <c r="P506" t="s">
        <v>207</v>
      </c>
      <c r="Q506" s="100">
        <v>1433.13</v>
      </c>
    </row>
    <row r="507" spans="1:17" x14ac:dyDescent="0.3">
      <c r="A507"/>
      <c r="B507"/>
      <c r="C507"/>
      <c r="D507"/>
      <c r="E507" s="98"/>
      <c r="F507"/>
      <c r="G507" s="99">
        <v>46295</v>
      </c>
      <c r="H507" t="s">
        <v>205</v>
      </c>
      <c r="I507"/>
      <c r="J507" t="s">
        <v>104</v>
      </c>
      <c r="K507" t="s">
        <v>105</v>
      </c>
      <c r="L507" s="100">
        <v>14.45</v>
      </c>
      <c r="M507" t="s">
        <v>206</v>
      </c>
      <c r="N507" t="s">
        <v>279</v>
      </c>
      <c r="O507" s="98">
        <v>0</v>
      </c>
      <c r="P507" t="s">
        <v>207</v>
      </c>
      <c r="Q507" s="100">
        <v>2661.53</v>
      </c>
    </row>
    <row r="508" spans="1:17" x14ac:dyDescent="0.3">
      <c r="A508"/>
      <c r="B508"/>
      <c r="C508"/>
      <c r="D508"/>
      <c r="E508" s="98"/>
      <c r="F508"/>
      <c r="G508" s="99">
        <v>46295</v>
      </c>
      <c r="H508" t="s">
        <v>205</v>
      </c>
      <c r="I508"/>
      <c r="J508" t="s">
        <v>54</v>
      </c>
      <c r="K508" t="s">
        <v>55</v>
      </c>
      <c r="L508" s="100">
        <v>6.03</v>
      </c>
      <c r="M508" t="s">
        <v>206</v>
      </c>
      <c r="N508" t="s">
        <v>279</v>
      </c>
      <c r="O508" s="98">
        <v>0</v>
      </c>
      <c r="P508" t="s">
        <v>207</v>
      </c>
      <c r="Q508" s="100">
        <v>2661.53</v>
      </c>
    </row>
    <row r="509" spans="1:17" x14ac:dyDescent="0.3">
      <c r="A509"/>
      <c r="B509"/>
      <c r="C509"/>
      <c r="D509"/>
      <c r="E509" s="98"/>
      <c r="F509"/>
      <c r="G509" s="99">
        <v>46295</v>
      </c>
      <c r="H509" t="s">
        <v>205</v>
      </c>
      <c r="I509"/>
      <c r="J509" t="s">
        <v>108</v>
      </c>
      <c r="K509" t="s">
        <v>109</v>
      </c>
      <c r="L509" s="100">
        <v>7.03</v>
      </c>
      <c r="M509" t="s">
        <v>206</v>
      </c>
      <c r="N509" t="s">
        <v>279</v>
      </c>
      <c r="O509" s="98">
        <v>0</v>
      </c>
      <c r="P509" t="s">
        <v>207</v>
      </c>
      <c r="Q509" s="100">
        <v>2661.53</v>
      </c>
    </row>
    <row r="510" spans="1:17" x14ac:dyDescent="0.3">
      <c r="A510"/>
      <c r="B510"/>
      <c r="C510"/>
      <c r="D510"/>
      <c r="E510" s="98"/>
      <c r="F510"/>
      <c r="G510" s="99">
        <v>46295</v>
      </c>
      <c r="H510" t="s">
        <v>205</v>
      </c>
      <c r="I510"/>
      <c r="J510" t="s">
        <v>106</v>
      </c>
      <c r="K510" t="s">
        <v>107</v>
      </c>
      <c r="L510" s="100">
        <v>8.6</v>
      </c>
      <c r="M510" t="s">
        <v>130</v>
      </c>
      <c r="N510" t="s">
        <v>279</v>
      </c>
      <c r="O510" s="98">
        <v>0</v>
      </c>
      <c r="P510" t="s">
        <v>207</v>
      </c>
      <c r="Q510" s="100">
        <v>2661.53</v>
      </c>
    </row>
    <row r="511" spans="1:17" x14ac:dyDescent="0.3">
      <c r="A511"/>
      <c r="B511"/>
      <c r="C511"/>
      <c r="D511"/>
      <c r="E511" s="98"/>
      <c r="F511"/>
      <c r="G511" s="99">
        <v>46295</v>
      </c>
      <c r="H511" t="s">
        <v>205</v>
      </c>
      <c r="I511"/>
      <c r="J511" t="s">
        <v>56</v>
      </c>
      <c r="K511" t="s">
        <v>57</v>
      </c>
      <c r="L511" s="100">
        <v>6.03</v>
      </c>
      <c r="M511" t="s">
        <v>130</v>
      </c>
      <c r="N511" t="s">
        <v>279</v>
      </c>
      <c r="O511" s="98">
        <v>0</v>
      </c>
      <c r="P511" t="s">
        <v>207</v>
      </c>
      <c r="Q511" s="100">
        <v>2661.53</v>
      </c>
    </row>
    <row r="512" spans="1:17" x14ac:dyDescent="0.3">
      <c r="A512"/>
      <c r="B512"/>
      <c r="C512"/>
      <c r="D512"/>
      <c r="E512" s="98"/>
      <c r="F512"/>
      <c r="G512" s="99">
        <v>46295</v>
      </c>
      <c r="H512" t="s">
        <v>205</v>
      </c>
      <c r="I512"/>
      <c r="J512" t="s">
        <v>52</v>
      </c>
      <c r="K512" t="s">
        <v>53</v>
      </c>
      <c r="L512" s="100">
        <v>8.9499999999999993</v>
      </c>
      <c r="M512" t="s">
        <v>130</v>
      </c>
      <c r="N512" t="s">
        <v>279</v>
      </c>
      <c r="O512" s="98">
        <v>0</v>
      </c>
      <c r="P512" t="s">
        <v>207</v>
      </c>
      <c r="Q512" s="100">
        <v>2661.53</v>
      </c>
    </row>
    <row r="513" spans="1:17" x14ac:dyDescent="0.3">
      <c r="A513"/>
      <c r="B513"/>
      <c r="C513"/>
      <c r="D513"/>
      <c r="E513" s="98"/>
      <c r="F513"/>
      <c r="G513" s="99">
        <v>46295</v>
      </c>
      <c r="H513" t="s">
        <v>205</v>
      </c>
      <c r="I513"/>
      <c r="J513" t="s">
        <v>54</v>
      </c>
      <c r="K513" t="s">
        <v>55</v>
      </c>
      <c r="L513" s="100">
        <v>11.15</v>
      </c>
      <c r="M513" t="s">
        <v>206</v>
      </c>
      <c r="N513" t="s">
        <v>279</v>
      </c>
      <c r="O513" s="98">
        <v>0</v>
      </c>
      <c r="P513" t="s">
        <v>207</v>
      </c>
      <c r="Q513" s="100">
        <v>2458.42</v>
      </c>
    </row>
    <row r="514" spans="1:17" x14ac:dyDescent="0.3">
      <c r="A514"/>
      <c r="B514"/>
      <c r="C514"/>
      <c r="D514"/>
      <c r="E514" s="98"/>
      <c r="F514"/>
      <c r="G514" s="99">
        <v>46295</v>
      </c>
      <c r="H514" t="s">
        <v>205</v>
      </c>
      <c r="I514"/>
      <c r="J514" t="s">
        <v>108</v>
      </c>
      <c r="K514" t="s">
        <v>109</v>
      </c>
      <c r="L514" s="100">
        <v>6.49</v>
      </c>
      <c r="M514" t="s">
        <v>206</v>
      </c>
      <c r="N514" t="s">
        <v>279</v>
      </c>
      <c r="O514" s="98">
        <v>0</v>
      </c>
      <c r="P514" t="s">
        <v>207</v>
      </c>
      <c r="Q514" s="100">
        <v>2458.42</v>
      </c>
    </row>
    <row r="515" spans="1:17" x14ac:dyDescent="0.3">
      <c r="A515"/>
      <c r="B515"/>
      <c r="C515"/>
      <c r="D515"/>
      <c r="E515" s="98"/>
      <c r="F515"/>
      <c r="G515" s="99">
        <v>46295</v>
      </c>
      <c r="H515" t="s">
        <v>205</v>
      </c>
      <c r="I515"/>
      <c r="J515" t="s">
        <v>104</v>
      </c>
      <c r="K515" t="s">
        <v>105</v>
      </c>
      <c r="L515" s="100">
        <v>13.35</v>
      </c>
      <c r="M515" t="s">
        <v>206</v>
      </c>
      <c r="N515" t="s">
        <v>279</v>
      </c>
      <c r="O515" s="98">
        <v>0</v>
      </c>
      <c r="P515" t="s">
        <v>207</v>
      </c>
      <c r="Q515" s="100">
        <v>2458.42</v>
      </c>
    </row>
    <row r="516" spans="1:17" x14ac:dyDescent="0.3">
      <c r="A516"/>
      <c r="B516"/>
      <c r="C516"/>
      <c r="D516"/>
      <c r="E516" s="98"/>
      <c r="F516"/>
      <c r="G516" s="99">
        <v>46295</v>
      </c>
      <c r="H516" t="s">
        <v>205</v>
      </c>
      <c r="I516"/>
      <c r="J516" t="s">
        <v>92</v>
      </c>
      <c r="K516" t="s">
        <v>93</v>
      </c>
      <c r="L516" s="100">
        <v>36.880000000000003</v>
      </c>
      <c r="M516" t="s">
        <v>206</v>
      </c>
      <c r="N516" t="s">
        <v>279</v>
      </c>
      <c r="O516" s="98">
        <v>0</v>
      </c>
      <c r="P516" t="s">
        <v>207</v>
      </c>
      <c r="Q516" s="100">
        <v>2458.42</v>
      </c>
    </row>
    <row r="517" spans="1:17" x14ac:dyDescent="0.3">
      <c r="A517"/>
      <c r="B517"/>
      <c r="C517"/>
      <c r="D517"/>
      <c r="E517" s="98"/>
      <c r="F517"/>
      <c r="G517" s="99">
        <v>46295</v>
      </c>
      <c r="H517" t="s">
        <v>205</v>
      </c>
      <c r="I517"/>
      <c r="J517" t="s">
        <v>84</v>
      </c>
      <c r="K517" t="s">
        <v>85</v>
      </c>
      <c r="L517" s="100">
        <v>86.67</v>
      </c>
      <c r="M517" t="s">
        <v>210</v>
      </c>
      <c r="N517" t="s">
        <v>279</v>
      </c>
      <c r="O517" s="98">
        <v>0</v>
      </c>
      <c r="P517" t="s">
        <v>207</v>
      </c>
      <c r="Q517" s="100">
        <v>2458.42</v>
      </c>
    </row>
    <row r="518" spans="1:17" x14ac:dyDescent="0.3">
      <c r="A518"/>
      <c r="B518"/>
      <c r="C518"/>
      <c r="D518"/>
      <c r="E518" s="98"/>
      <c r="F518"/>
      <c r="G518" s="99">
        <v>46295</v>
      </c>
      <c r="H518" t="s">
        <v>205</v>
      </c>
      <c r="I518"/>
      <c r="J518" t="s">
        <v>56</v>
      </c>
      <c r="K518" t="s">
        <v>57</v>
      </c>
      <c r="L518" s="100">
        <v>11.15</v>
      </c>
      <c r="M518" t="s">
        <v>130</v>
      </c>
      <c r="N518" t="s">
        <v>279</v>
      </c>
      <c r="O518" s="98">
        <v>0</v>
      </c>
      <c r="P518" t="s">
        <v>207</v>
      </c>
      <c r="Q518" s="100">
        <v>2458.42</v>
      </c>
    </row>
    <row r="519" spans="1:17" x14ac:dyDescent="0.3">
      <c r="A519"/>
      <c r="B519"/>
      <c r="C519"/>
      <c r="D519"/>
      <c r="E519" s="98"/>
      <c r="F519"/>
      <c r="G519" s="99">
        <v>46295</v>
      </c>
      <c r="H519" t="s">
        <v>205</v>
      </c>
      <c r="I519"/>
      <c r="J519" t="s">
        <v>52</v>
      </c>
      <c r="K519" t="s">
        <v>53</v>
      </c>
      <c r="L519" s="100">
        <v>16.54</v>
      </c>
      <c r="M519" t="s">
        <v>130</v>
      </c>
      <c r="N519" t="s">
        <v>279</v>
      </c>
      <c r="O519" s="98">
        <v>0</v>
      </c>
      <c r="P519" t="s">
        <v>207</v>
      </c>
      <c r="Q519" s="100">
        <v>2458.42</v>
      </c>
    </row>
    <row r="520" spans="1:17" x14ac:dyDescent="0.3">
      <c r="A520"/>
      <c r="B520"/>
      <c r="C520"/>
      <c r="D520"/>
      <c r="E520" s="98"/>
      <c r="F520"/>
      <c r="G520" s="99">
        <v>46295</v>
      </c>
      <c r="H520" t="s">
        <v>205</v>
      </c>
      <c r="I520"/>
      <c r="J520" t="s">
        <v>106</v>
      </c>
      <c r="K520" t="s">
        <v>107</v>
      </c>
      <c r="L520" s="100">
        <v>7.94</v>
      </c>
      <c r="M520" t="s">
        <v>130</v>
      </c>
      <c r="N520" t="s">
        <v>279</v>
      </c>
      <c r="O520" s="98">
        <v>0</v>
      </c>
      <c r="P520" t="s">
        <v>207</v>
      </c>
      <c r="Q520" s="100">
        <v>2458.42</v>
      </c>
    </row>
    <row r="521" spans="1:17" x14ac:dyDescent="0.3">
      <c r="A521"/>
      <c r="B521"/>
      <c r="C521"/>
      <c r="D521"/>
      <c r="E521" s="98"/>
      <c r="F521"/>
      <c r="G521" s="99">
        <v>46295</v>
      </c>
      <c r="H521" t="s">
        <v>208</v>
      </c>
      <c r="I521" t="s">
        <v>209</v>
      </c>
      <c r="J521" t="s">
        <v>26</v>
      </c>
      <c r="K521" t="s">
        <v>27</v>
      </c>
      <c r="L521" s="100">
        <v>72.5</v>
      </c>
      <c r="M521" t="s">
        <v>210</v>
      </c>
      <c r="N521" t="s">
        <v>279</v>
      </c>
      <c r="O521" s="98">
        <v>0</v>
      </c>
      <c r="P521" t="s">
        <v>207</v>
      </c>
      <c r="Q521" s="100">
        <v>2458.42</v>
      </c>
    </row>
    <row r="522" spans="1:17" x14ac:dyDescent="0.3">
      <c r="A522"/>
      <c r="B522"/>
      <c r="C522"/>
      <c r="D522"/>
      <c r="E522" s="98"/>
      <c r="F522"/>
      <c r="G522" s="99">
        <v>46295</v>
      </c>
      <c r="H522" t="s">
        <v>211</v>
      </c>
      <c r="I522" t="s">
        <v>215</v>
      </c>
      <c r="J522" t="s">
        <v>38</v>
      </c>
      <c r="K522" t="s">
        <v>39</v>
      </c>
      <c r="L522" s="100">
        <v>9.25</v>
      </c>
      <c r="M522" t="s">
        <v>206</v>
      </c>
      <c r="N522" t="s">
        <v>279</v>
      </c>
      <c r="O522" s="98">
        <v>0</v>
      </c>
      <c r="P522" t="s">
        <v>207</v>
      </c>
      <c r="Q522" s="100">
        <v>2458.42</v>
      </c>
    </row>
    <row r="523" spans="1:17" x14ac:dyDescent="0.3">
      <c r="A523"/>
      <c r="B523"/>
      <c r="C523"/>
      <c r="D523"/>
      <c r="E523" s="98"/>
      <c r="F523"/>
      <c r="G523" s="99">
        <v>46295</v>
      </c>
      <c r="H523" t="s">
        <v>216</v>
      </c>
      <c r="I523" t="s">
        <v>217</v>
      </c>
      <c r="J523" t="s">
        <v>40</v>
      </c>
      <c r="K523" t="s">
        <v>41</v>
      </c>
      <c r="L523" s="100">
        <v>73.75</v>
      </c>
      <c r="M523" t="s">
        <v>210</v>
      </c>
      <c r="N523" t="s">
        <v>279</v>
      </c>
      <c r="O523" s="98">
        <v>0</v>
      </c>
      <c r="P523" t="s">
        <v>207</v>
      </c>
      <c r="Q523" s="100">
        <v>2458.42</v>
      </c>
    </row>
    <row r="524" spans="1:17" x14ac:dyDescent="0.3">
      <c r="A524"/>
      <c r="B524"/>
      <c r="C524"/>
      <c r="D524"/>
      <c r="E524" s="98"/>
      <c r="F524"/>
      <c r="G524" s="99">
        <v>46295</v>
      </c>
      <c r="H524" t="s">
        <v>218</v>
      </c>
      <c r="I524" t="s">
        <v>222</v>
      </c>
      <c r="J524" t="s">
        <v>18</v>
      </c>
      <c r="K524" t="s">
        <v>19</v>
      </c>
      <c r="L524" s="100">
        <v>132.26</v>
      </c>
      <c r="M524" t="s">
        <v>210</v>
      </c>
      <c r="N524" t="s">
        <v>279</v>
      </c>
      <c r="O524" s="98">
        <v>0</v>
      </c>
      <c r="P524" t="s">
        <v>207</v>
      </c>
      <c r="Q524" s="100">
        <v>2458.42</v>
      </c>
    </row>
    <row r="525" spans="1:17" x14ac:dyDescent="0.3">
      <c r="A525"/>
      <c r="B525"/>
      <c r="C525"/>
      <c r="D525"/>
      <c r="E525" s="98"/>
      <c r="F525"/>
      <c r="G525" s="99">
        <v>46295</v>
      </c>
      <c r="H525" t="s">
        <v>218</v>
      </c>
      <c r="I525" t="s">
        <v>222</v>
      </c>
      <c r="J525" t="s">
        <v>18</v>
      </c>
      <c r="K525" t="s">
        <v>19</v>
      </c>
      <c r="L525" s="100">
        <v>137.18</v>
      </c>
      <c r="M525" t="s">
        <v>130</v>
      </c>
      <c r="N525" t="s">
        <v>279</v>
      </c>
      <c r="O525" s="98">
        <v>0</v>
      </c>
      <c r="P525" t="s">
        <v>207</v>
      </c>
      <c r="Q525" s="100">
        <v>2458.42</v>
      </c>
    </row>
    <row r="526" spans="1:17" x14ac:dyDescent="0.3">
      <c r="A526"/>
      <c r="B526"/>
      <c r="C526"/>
      <c r="D526"/>
      <c r="E526" s="98"/>
      <c r="F526"/>
      <c r="G526" s="99">
        <v>46295</v>
      </c>
      <c r="H526" t="s">
        <v>205</v>
      </c>
      <c r="I526"/>
      <c r="J526" t="s">
        <v>54</v>
      </c>
      <c r="K526" t="s">
        <v>55</v>
      </c>
      <c r="L526" s="100">
        <v>0</v>
      </c>
      <c r="M526" t="s">
        <v>206</v>
      </c>
      <c r="N526" t="s">
        <v>279</v>
      </c>
      <c r="O526" s="98">
        <v>0</v>
      </c>
      <c r="P526" t="s">
        <v>207</v>
      </c>
      <c r="Q526" s="100">
        <v>0</v>
      </c>
    </row>
    <row r="527" spans="1:17" x14ac:dyDescent="0.3">
      <c r="A527"/>
      <c r="B527"/>
      <c r="C527"/>
      <c r="D527"/>
      <c r="E527" s="98"/>
      <c r="F527"/>
      <c r="G527" s="99">
        <v>46295</v>
      </c>
      <c r="H527" t="s">
        <v>205</v>
      </c>
      <c r="I527"/>
      <c r="J527" t="s">
        <v>88</v>
      </c>
      <c r="K527" t="s">
        <v>89</v>
      </c>
      <c r="L527" s="100">
        <v>0</v>
      </c>
      <c r="M527" t="s">
        <v>206</v>
      </c>
      <c r="N527" t="s">
        <v>279</v>
      </c>
      <c r="O527" s="98">
        <v>0</v>
      </c>
      <c r="P527" t="s">
        <v>207</v>
      </c>
      <c r="Q527" s="100">
        <v>0</v>
      </c>
    </row>
    <row r="528" spans="1:17" x14ac:dyDescent="0.3">
      <c r="A528"/>
      <c r="B528"/>
      <c r="C528"/>
      <c r="D528"/>
      <c r="E528" s="98"/>
      <c r="F528"/>
      <c r="G528" s="99">
        <v>46295</v>
      </c>
      <c r="H528" t="s">
        <v>205</v>
      </c>
      <c r="I528"/>
      <c r="J528" t="s">
        <v>52</v>
      </c>
      <c r="K528" t="s">
        <v>53</v>
      </c>
      <c r="L528" s="100">
        <v>16.54</v>
      </c>
      <c r="M528" t="s">
        <v>130</v>
      </c>
      <c r="N528" t="s">
        <v>279</v>
      </c>
      <c r="O528" s="98">
        <v>0</v>
      </c>
      <c r="P528" t="s">
        <v>207</v>
      </c>
      <c r="Q528" s="100">
        <v>0</v>
      </c>
    </row>
    <row r="529" spans="1:17" x14ac:dyDescent="0.3">
      <c r="A529"/>
      <c r="B529"/>
      <c r="C529"/>
      <c r="D529"/>
      <c r="E529" s="98"/>
      <c r="F529"/>
      <c r="G529" s="99">
        <v>46295</v>
      </c>
      <c r="H529" t="s">
        <v>205</v>
      </c>
      <c r="I529"/>
      <c r="J529" t="s">
        <v>56</v>
      </c>
      <c r="K529" t="s">
        <v>57</v>
      </c>
      <c r="L529" s="100">
        <v>11.15</v>
      </c>
      <c r="M529" t="s">
        <v>130</v>
      </c>
      <c r="N529" t="s">
        <v>279</v>
      </c>
      <c r="O529" s="98">
        <v>0</v>
      </c>
      <c r="P529" t="s">
        <v>207</v>
      </c>
      <c r="Q529" s="100">
        <v>0</v>
      </c>
    </row>
    <row r="530" spans="1:17" x14ac:dyDescent="0.3">
      <c r="A530"/>
      <c r="B530"/>
      <c r="C530"/>
      <c r="D530"/>
      <c r="E530" s="98"/>
      <c r="F530"/>
      <c r="G530" s="99">
        <v>46295</v>
      </c>
      <c r="H530" t="s">
        <v>208</v>
      </c>
      <c r="I530" t="s">
        <v>209</v>
      </c>
      <c r="J530" t="s">
        <v>26</v>
      </c>
      <c r="K530" t="s">
        <v>27</v>
      </c>
      <c r="L530" s="100">
        <v>0</v>
      </c>
      <c r="M530" t="s">
        <v>210</v>
      </c>
      <c r="N530" t="s">
        <v>279</v>
      </c>
      <c r="O530" s="98">
        <v>0</v>
      </c>
      <c r="P530" t="s">
        <v>207</v>
      </c>
      <c r="Q530" s="100">
        <v>0</v>
      </c>
    </row>
    <row r="531" spans="1:17" x14ac:dyDescent="0.3">
      <c r="A531"/>
      <c r="B531"/>
      <c r="C531"/>
      <c r="D531"/>
      <c r="E531" s="98"/>
      <c r="F531"/>
      <c r="G531" s="99">
        <v>46295</v>
      </c>
      <c r="H531" t="s">
        <v>205</v>
      </c>
      <c r="I531"/>
      <c r="J531" t="s">
        <v>54</v>
      </c>
      <c r="K531" t="s">
        <v>55</v>
      </c>
      <c r="L531" s="100">
        <v>1.45</v>
      </c>
      <c r="M531" t="s">
        <v>206</v>
      </c>
      <c r="N531" t="s">
        <v>279</v>
      </c>
      <c r="O531" s="98">
        <v>0</v>
      </c>
      <c r="P531" t="s">
        <v>207</v>
      </c>
      <c r="Q531" s="100">
        <v>585.41</v>
      </c>
    </row>
    <row r="532" spans="1:17" x14ac:dyDescent="0.3">
      <c r="A532"/>
      <c r="B532"/>
      <c r="C532"/>
      <c r="D532"/>
      <c r="E532" s="98"/>
      <c r="F532"/>
      <c r="G532" s="99">
        <v>46295</v>
      </c>
      <c r="H532" t="s">
        <v>205</v>
      </c>
      <c r="I532"/>
      <c r="J532" t="s">
        <v>104</v>
      </c>
      <c r="K532" t="s">
        <v>105</v>
      </c>
      <c r="L532" s="100">
        <v>3.18</v>
      </c>
      <c r="M532" t="s">
        <v>206</v>
      </c>
      <c r="N532" t="s">
        <v>279</v>
      </c>
      <c r="O532" s="98">
        <v>0</v>
      </c>
      <c r="P532" t="s">
        <v>207</v>
      </c>
      <c r="Q532" s="100">
        <v>585.41</v>
      </c>
    </row>
    <row r="533" spans="1:17" x14ac:dyDescent="0.3">
      <c r="A533"/>
      <c r="B533"/>
      <c r="C533"/>
      <c r="D533"/>
      <c r="E533" s="98"/>
      <c r="F533"/>
      <c r="G533" s="99">
        <v>46295</v>
      </c>
      <c r="H533" t="s">
        <v>205</v>
      </c>
      <c r="I533"/>
      <c r="J533" t="s">
        <v>108</v>
      </c>
      <c r="K533" t="s">
        <v>109</v>
      </c>
      <c r="L533" s="100">
        <v>1.55</v>
      </c>
      <c r="M533" t="s">
        <v>206</v>
      </c>
      <c r="N533" t="s">
        <v>279</v>
      </c>
      <c r="O533" s="98">
        <v>0</v>
      </c>
      <c r="P533" t="s">
        <v>207</v>
      </c>
      <c r="Q533" s="100">
        <v>585.41</v>
      </c>
    </row>
    <row r="534" spans="1:17" x14ac:dyDescent="0.3">
      <c r="A534"/>
      <c r="B534"/>
      <c r="C534"/>
      <c r="D534"/>
      <c r="E534" s="98"/>
      <c r="F534"/>
      <c r="G534" s="99">
        <v>46295</v>
      </c>
      <c r="H534" t="s">
        <v>205</v>
      </c>
      <c r="I534"/>
      <c r="J534" t="s">
        <v>106</v>
      </c>
      <c r="K534" t="s">
        <v>107</v>
      </c>
      <c r="L534" s="100">
        <v>1.89</v>
      </c>
      <c r="M534" t="s">
        <v>130</v>
      </c>
      <c r="N534" t="s">
        <v>279</v>
      </c>
      <c r="O534" s="98">
        <v>0</v>
      </c>
      <c r="P534" t="s">
        <v>207</v>
      </c>
      <c r="Q534" s="100">
        <v>585.41</v>
      </c>
    </row>
    <row r="535" spans="1:17" x14ac:dyDescent="0.3">
      <c r="A535"/>
      <c r="B535"/>
      <c r="C535"/>
      <c r="D535"/>
      <c r="E535" s="98"/>
      <c r="F535"/>
      <c r="G535" s="99">
        <v>46295</v>
      </c>
      <c r="H535" t="s">
        <v>205</v>
      </c>
      <c r="I535"/>
      <c r="J535" t="s">
        <v>52</v>
      </c>
      <c r="K535" t="s">
        <v>53</v>
      </c>
      <c r="L535" s="100">
        <v>2.15</v>
      </c>
      <c r="M535" t="s">
        <v>130</v>
      </c>
      <c r="N535" t="s">
        <v>279</v>
      </c>
      <c r="O535" s="98">
        <v>0</v>
      </c>
      <c r="P535" t="s">
        <v>207</v>
      </c>
      <c r="Q535" s="100">
        <v>585.41</v>
      </c>
    </row>
    <row r="536" spans="1:17" x14ac:dyDescent="0.3">
      <c r="A536"/>
      <c r="B536"/>
      <c r="C536"/>
      <c r="D536"/>
      <c r="E536" s="98"/>
      <c r="F536"/>
      <c r="G536" s="99">
        <v>46295</v>
      </c>
      <c r="H536" t="s">
        <v>205</v>
      </c>
      <c r="I536"/>
      <c r="J536" t="s">
        <v>56</v>
      </c>
      <c r="K536" t="s">
        <v>57</v>
      </c>
      <c r="L536" s="100">
        <v>1.45</v>
      </c>
      <c r="M536" t="s">
        <v>130</v>
      </c>
      <c r="N536" t="s">
        <v>279</v>
      </c>
      <c r="O536" s="98">
        <v>0</v>
      </c>
      <c r="P536" t="s">
        <v>207</v>
      </c>
      <c r="Q536" s="100">
        <v>585.41</v>
      </c>
    </row>
    <row r="537" spans="1:17" x14ac:dyDescent="0.3">
      <c r="A537"/>
      <c r="B537"/>
      <c r="C537"/>
      <c r="D537"/>
      <c r="E537" s="98"/>
      <c r="F537"/>
      <c r="G537" s="99">
        <v>46295</v>
      </c>
      <c r="H537" t="s">
        <v>205</v>
      </c>
      <c r="I537"/>
      <c r="J537" t="s">
        <v>104</v>
      </c>
      <c r="K537" t="s">
        <v>105</v>
      </c>
      <c r="L537" s="100">
        <v>28.46</v>
      </c>
      <c r="M537" t="s">
        <v>206</v>
      </c>
      <c r="N537" t="s">
        <v>279</v>
      </c>
      <c r="O537" s="98">
        <v>0</v>
      </c>
      <c r="P537" t="s">
        <v>207</v>
      </c>
      <c r="Q537" s="100">
        <v>5241.84</v>
      </c>
    </row>
    <row r="538" spans="1:17" x14ac:dyDescent="0.3">
      <c r="A538"/>
      <c r="B538"/>
      <c r="C538"/>
      <c r="D538"/>
      <c r="E538" s="98"/>
      <c r="F538"/>
      <c r="G538" s="99">
        <v>46295</v>
      </c>
      <c r="H538" t="s">
        <v>205</v>
      </c>
      <c r="I538"/>
      <c r="J538" t="s">
        <v>108</v>
      </c>
      <c r="K538" t="s">
        <v>109</v>
      </c>
      <c r="L538" s="100">
        <v>13.84</v>
      </c>
      <c r="M538" t="s">
        <v>206</v>
      </c>
      <c r="N538" t="s">
        <v>279</v>
      </c>
      <c r="O538" s="98">
        <v>0</v>
      </c>
      <c r="P538" t="s">
        <v>207</v>
      </c>
      <c r="Q538" s="100">
        <v>5241.84</v>
      </c>
    </row>
    <row r="539" spans="1:17" x14ac:dyDescent="0.3">
      <c r="A539"/>
      <c r="B539"/>
      <c r="C539"/>
      <c r="D539"/>
      <c r="E539" s="98"/>
      <c r="F539"/>
      <c r="G539" s="99">
        <v>46295</v>
      </c>
      <c r="H539" t="s">
        <v>205</v>
      </c>
      <c r="I539"/>
      <c r="J539" t="s">
        <v>90</v>
      </c>
      <c r="K539" t="s">
        <v>91</v>
      </c>
      <c r="L539" s="100">
        <v>57.42</v>
      </c>
      <c r="M539" t="s">
        <v>206</v>
      </c>
      <c r="N539" t="s">
        <v>279</v>
      </c>
      <c r="O539" s="98">
        <v>0</v>
      </c>
      <c r="P539" t="s">
        <v>207</v>
      </c>
      <c r="Q539" s="100">
        <v>5241.84</v>
      </c>
    </row>
    <row r="540" spans="1:17" x14ac:dyDescent="0.3">
      <c r="A540"/>
      <c r="B540"/>
      <c r="C540"/>
      <c r="D540"/>
      <c r="E540" s="98"/>
      <c r="F540"/>
      <c r="G540" s="99">
        <v>46295</v>
      </c>
      <c r="H540" t="s">
        <v>205</v>
      </c>
      <c r="I540"/>
      <c r="J540" t="s">
        <v>54</v>
      </c>
      <c r="K540" t="s">
        <v>55</v>
      </c>
      <c r="L540" s="100">
        <v>11.15</v>
      </c>
      <c r="M540" t="s">
        <v>206</v>
      </c>
      <c r="N540" t="s">
        <v>279</v>
      </c>
      <c r="O540" s="98">
        <v>0</v>
      </c>
      <c r="P540" t="s">
        <v>207</v>
      </c>
      <c r="Q540" s="100">
        <v>5241.84</v>
      </c>
    </row>
    <row r="541" spans="1:17" x14ac:dyDescent="0.3">
      <c r="A541"/>
      <c r="B541"/>
      <c r="C541"/>
      <c r="D541"/>
      <c r="E541" s="98"/>
      <c r="F541"/>
      <c r="G541" s="99">
        <v>46295</v>
      </c>
      <c r="H541" t="s">
        <v>205</v>
      </c>
      <c r="I541"/>
      <c r="J541" t="s">
        <v>36</v>
      </c>
      <c r="K541" t="s">
        <v>37</v>
      </c>
      <c r="L541" s="100">
        <v>45.1</v>
      </c>
      <c r="M541" t="s">
        <v>206</v>
      </c>
      <c r="N541" t="s">
        <v>279</v>
      </c>
      <c r="O541" s="98">
        <v>0</v>
      </c>
      <c r="P541" t="s">
        <v>207</v>
      </c>
      <c r="Q541" s="100">
        <v>5241.84</v>
      </c>
    </row>
    <row r="542" spans="1:17" x14ac:dyDescent="0.3">
      <c r="A542"/>
      <c r="B542"/>
      <c r="C542"/>
      <c r="D542"/>
      <c r="E542" s="98"/>
      <c r="F542"/>
      <c r="G542" s="99">
        <v>46295</v>
      </c>
      <c r="H542" t="s">
        <v>205</v>
      </c>
      <c r="I542"/>
      <c r="J542" t="s">
        <v>56</v>
      </c>
      <c r="K542" t="s">
        <v>57</v>
      </c>
      <c r="L542" s="100">
        <v>11.15</v>
      </c>
      <c r="M542" t="s">
        <v>130</v>
      </c>
      <c r="N542" t="s">
        <v>279</v>
      </c>
      <c r="O542" s="98">
        <v>0</v>
      </c>
      <c r="P542" t="s">
        <v>207</v>
      </c>
      <c r="Q542" s="100">
        <v>5241.84</v>
      </c>
    </row>
    <row r="543" spans="1:17" x14ac:dyDescent="0.3">
      <c r="A543"/>
      <c r="B543"/>
      <c r="C543"/>
      <c r="D543"/>
      <c r="E543" s="98"/>
      <c r="F543"/>
      <c r="G543" s="99">
        <v>46295</v>
      </c>
      <c r="H543" t="s">
        <v>205</v>
      </c>
      <c r="I543"/>
      <c r="J543" t="s">
        <v>52</v>
      </c>
      <c r="K543" t="s">
        <v>53</v>
      </c>
      <c r="L543" s="100">
        <v>16.54</v>
      </c>
      <c r="M543" t="s">
        <v>130</v>
      </c>
      <c r="N543" t="s">
        <v>279</v>
      </c>
      <c r="O543" s="98">
        <v>0</v>
      </c>
      <c r="P543" t="s">
        <v>207</v>
      </c>
      <c r="Q543" s="100">
        <v>5241.84</v>
      </c>
    </row>
    <row r="544" spans="1:17" x14ac:dyDescent="0.3">
      <c r="A544"/>
      <c r="B544"/>
      <c r="C544"/>
      <c r="D544"/>
      <c r="E544" s="98"/>
      <c r="F544"/>
      <c r="G544" s="99">
        <v>46295</v>
      </c>
      <c r="H544" t="s">
        <v>205</v>
      </c>
      <c r="I544"/>
      <c r="J544" t="s">
        <v>23</v>
      </c>
      <c r="K544" t="s">
        <v>24</v>
      </c>
      <c r="L544" s="100">
        <v>6.81</v>
      </c>
      <c r="M544" t="s">
        <v>130</v>
      </c>
      <c r="N544" t="s">
        <v>279</v>
      </c>
      <c r="O544" s="98">
        <v>0</v>
      </c>
      <c r="P544" t="s">
        <v>207</v>
      </c>
      <c r="Q544" s="100">
        <v>5241.84</v>
      </c>
    </row>
    <row r="545" spans="1:17" x14ac:dyDescent="0.3">
      <c r="A545"/>
      <c r="B545"/>
      <c r="C545"/>
      <c r="D545"/>
      <c r="E545" s="98"/>
      <c r="F545"/>
      <c r="G545" s="99">
        <v>46295</v>
      </c>
      <c r="H545" t="s">
        <v>205</v>
      </c>
      <c r="I545"/>
      <c r="J545" t="s">
        <v>106</v>
      </c>
      <c r="K545" t="s">
        <v>107</v>
      </c>
      <c r="L545" s="100">
        <v>16.93</v>
      </c>
      <c r="M545" t="s">
        <v>130</v>
      </c>
      <c r="N545" t="s">
        <v>279</v>
      </c>
      <c r="O545" s="98">
        <v>0</v>
      </c>
      <c r="P545" t="s">
        <v>207</v>
      </c>
      <c r="Q545" s="100">
        <v>5241.84</v>
      </c>
    </row>
    <row r="546" spans="1:17" x14ac:dyDescent="0.3">
      <c r="A546"/>
      <c r="B546"/>
      <c r="C546"/>
      <c r="D546"/>
      <c r="E546" s="98"/>
      <c r="F546"/>
      <c r="G546" s="99">
        <v>46295</v>
      </c>
      <c r="H546" t="s">
        <v>208</v>
      </c>
      <c r="I546" t="s">
        <v>240</v>
      </c>
      <c r="J546" t="s">
        <v>64</v>
      </c>
      <c r="K546" t="s">
        <v>65</v>
      </c>
      <c r="L546" s="100">
        <v>12.5</v>
      </c>
      <c r="M546" t="s">
        <v>210</v>
      </c>
      <c r="N546" t="s">
        <v>279</v>
      </c>
      <c r="O546" s="98">
        <v>0</v>
      </c>
      <c r="P546" t="s">
        <v>207</v>
      </c>
      <c r="Q546" s="100">
        <v>5241.84</v>
      </c>
    </row>
    <row r="547" spans="1:17" x14ac:dyDescent="0.3">
      <c r="A547"/>
      <c r="B547"/>
      <c r="C547"/>
      <c r="D547"/>
      <c r="E547" s="98"/>
      <c r="F547"/>
      <c r="G547" s="99">
        <v>46295</v>
      </c>
      <c r="H547" t="s">
        <v>211</v>
      </c>
      <c r="I547" t="s">
        <v>212</v>
      </c>
      <c r="J547" t="s">
        <v>38</v>
      </c>
      <c r="K547" t="s">
        <v>39</v>
      </c>
      <c r="L547" s="100">
        <v>19.96</v>
      </c>
      <c r="M547" t="s">
        <v>206</v>
      </c>
      <c r="N547" t="s">
        <v>279</v>
      </c>
      <c r="O547" s="98">
        <v>0</v>
      </c>
      <c r="P547" t="s">
        <v>207</v>
      </c>
      <c r="Q547" s="100">
        <v>5241.84</v>
      </c>
    </row>
    <row r="548" spans="1:17" x14ac:dyDescent="0.3">
      <c r="A548"/>
      <c r="B548"/>
      <c r="C548"/>
      <c r="D548"/>
      <c r="E548" s="98"/>
      <c r="F548"/>
      <c r="G548" s="99">
        <v>46295</v>
      </c>
      <c r="H548" t="s">
        <v>216</v>
      </c>
      <c r="I548" t="s">
        <v>217</v>
      </c>
      <c r="J548" t="s">
        <v>40</v>
      </c>
      <c r="K548" t="s">
        <v>41</v>
      </c>
      <c r="L548" s="100">
        <v>366.93</v>
      </c>
      <c r="M548" t="s">
        <v>210</v>
      </c>
      <c r="N548" t="s">
        <v>279</v>
      </c>
      <c r="O548" s="98">
        <v>0</v>
      </c>
      <c r="P548" t="s">
        <v>207</v>
      </c>
      <c r="Q548" s="100">
        <v>5241.84</v>
      </c>
    </row>
    <row r="549" spans="1:17" x14ac:dyDescent="0.3">
      <c r="A549"/>
      <c r="B549"/>
      <c r="C549"/>
      <c r="D549"/>
      <c r="E549" s="98"/>
      <c r="F549"/>
      <c r="G549" s="99">
        <v>46295</v>
      </c>
      <c r="H549" t="s">
        <v>231</v>
      </c>
      <c r="I549" t="s">
        <v>241</v>
      </c>
      <c r="J549" t="s">
        <v>143</v>
      </c>
      <c r="K549" t="s">
        <v>77</v>
      </c>
      <c r="L549" s="100">
        <v>-73.97</v>
      </c>
      <c r="M549" t="s">
        <v>210</v>
      </c>
      <c r="N549" t="s">
        <v>279</v>
      </c>
      <c r="O549" s="98">
        <v>0</v>
      </c>
      <c r="P549" t="s">
        <v>207</v>
      </c>
      <c r="Q549" s="100">
        <v>5241.84</v>
      </c>
    </row>
    <row r="550" spans="1:17" x14ac:dyDescent="0.3">
      <c r="A550"/>
      <c r="B550"/>
      <c r="C550"/>
      <c r="D550"/>
      <c r="E550" s="98"/>
      <c r="F550"/>
      <c r="G550" s="99">
        <v>46295</v>
      </c>
      <c r="H550" t="s">
        <v>213</v>
      </c>
      <c r="I550" t="s">
        <v>229</v>
      </c>
      <c r="J550" t="s">
        <v>14</v>
      </c>
      <c r="K550" t="s">
        <v>15</v>
      </c>
      <c r="L550" s="100">
        <v>524.17999999999995</v>
      </c>
      <c r="M550" t="s">
        <v>210</v>
      </c>
      <c r="N550" t="s">
        <v>279</v>
      </c>
      <c r="O550" s="98">
        <v>0</v>
      </c>
      <c r="P550" t="s">
        <v>207</v>
      </c>
      <c r="Q550" s="100">
        <v>5241.84</v>
      </c>
    </row>
    <row r="551" spans="1:17" x14ac:dyDescent="0.3">
      <c r="A551"/>
      <c r="B551"/>
      <c r="C551"/>
      <c r="D551"/>
      <c r="E551" s="98"/>
      <c r="F551"/>
      <c r="G551" s="99">
        <v>46295</v>
      </c>
      <c r="H551" t="s">
        <v>213</v>
      </c>
      <c r="I551" t="s">
        <v>229</v>
      </c>
      <c r="J551" t="s">
        <v>14</v>
      </c>
      <c r="K551" t="s">
        <v>15</v>
      </c>
      <c r="L551" s="100">
        <v>524.17999999999995</v>
      </c>
      <c r="M551" t="s">
        <v>130</v>
      </c>
      <c r="N551" t="s">
        <v>279</v>
      </c>
      <c r="O551" s="98">
        <v>0</v>
      </c>
      <c r="P551" t="s">
        <v>207</v>
      </c>
      <c r="Q551" s="100">
        <v>5241.84</v>
      </c>
    </row>
    <row r="552" spans="1:17" x14ac:dyDescent="0.3">
      <c r="A552"/>
      <c r="B552"/>
      <c r="C552"/>
      <c r="D552"/>
      <c r="E552" s="98"/>
      <c r="F552"/>
      <c r="G552" s="99">
        <v>46295</v>
      </c>
      <c r="H552" t="s">
        <v>205</v>
      </c>
      <c r="I552"/>
      <c r="J552" t="s">
        <v>104</v>
      </c>
      <c r="K552" t="s">
        <v>105</v>
      </c>
      <c r="L552" s="100">
        <v>5.09</v>
      </c>
      <c r="M552" t="s">
        <v>206</v>
      </c>
      <c r="N552" t="s">
        <v>279</v>
      </c>
      <c r="O552" s="98">
        <v>0</v>
      </c>
      <c r="P552" t="s">
        <v>207</v>
      </c>
      <c r="Q552" s="100">
        <v>936.67</v>
      </c>
    </row>
    <row r="553" spans="1:17" x14ac:dyDescent="0.3">
      <c r="A553"/>
      <c r="B553"/>
      <c r="C553"/>
      <c r="D553"/>
      <c r="E553" s="98"/>
      <c r="F553"/>
      <c r="G553" s="99">
        <v>46295</v>
      </c>
      <c r="H553" t="s">
        <v>205</v>
      </c>
      <c r="I553"/>
      <c r="J553" t="s">
        <v>108</v>
      </c>
      <c r="K553" t="s">
        <v>109</v>
      </c>
      <c r="L553" s="100">
        <v>2.4700000000000002</v>
      </c>
      <c r="M553" t="s">
        <v>206</v>
      </c>
      <c r="N553" t="s">
        <v>279</v>
      </c>
      <c r="O553" s="98">
        <v>0</v>
      </c>
      <c r="P553" t="s">
        <v>207</v>
      </c>
      <c r="Q553" s="100">
        <v>936.67</v>
      </c>
    </row>
    <row r="554" spans="1:17" x14ac:dyDescent="0.3">
      <c r="A554"/>
      <c r="B554"/>
      <c r="C554"/>
      <c r="D554"/>
      <c r="E554" s="98"/>
      <c r="F554"/>
      <c r="G554" s="99">
        <v>46295</v>
      </c>
      <c r="H554" t="s">
        <v>205</v>
      </c>
      <c r="I554"/>
      <c r="J554" t="s">
        <v>54</v>
      </c>
      <c r="K554" t="s">
        <v>55</v>
      </c>
      <c r="L554" s="100">
        <v>2.3199999999999998</v>
      </c>
      <c r="M554" t="s">
        <v>206</v>
      </c>
      <c r="N554" t="s">
        <v>279</v>
      </c>
      <c r="O554" s="98">
        <v>0</v>
      </c>
      <c r="P554" t="s">
        <v>207</v>
      </c>
      <c r="Q554" s="100">
        <v>936.67</v>
      </c>
    </row>
    <row r="555" spans="1:17" x14ac:dyDescent="0.3">
      <c r="A555"/>
      <c r="B555"/>
      <c r="C555"/>
      <c r="D555"/>
      <c r="E555" s="98"/>
      <c r="F555"/>
      <c r="G555" s="99">
        <v>46295</v>
      </c>
      <c r="H555" t="s">
        <v>205</v>
      </c>
      <c r="I555"/>
      <c r="J555" t="s">
        <v>56</v>
      </c>
      <c r="K555" t="s">
        <v>57</v>
      </c>
      <c r="L555" s="100">
        <v>2.3199999999999998</v>
      </c>
      <c r="M555" t="s">
        <v>130</v>
      </c>
      <c r="N555" t="s">
        <v>279</v>
      </c>
      <c r="O555" s="98">
        <v>0</v>
      </c>
      <c r="P555" t="s">
        <v>207</v>
      </c>
      <c r="Q555" s="100">
        <v>936.67</v>
      </c>
    </row>
    <row r="556" spans="1:17" x14ac:dyDescent="0.3">
      <c r="A556"/>
      <c r="B556"/>
      <c r="C556"/>
      <c r="D556"/>
      <c r="E556" s="98"/>
      <c r="F556"/>
      <c r="G556" s="99">
        <v>46295</v>
      </c>
      <c r="H556" t="s">
        <v>205</v>
      </c>
      <c r="I556"/>
      <c r="J556" t="s">
        <v>106</v>
      </c>
      <c r="K556" t="s">
        <v>107</v>
      </c>
      <c r="L556" s="100">
        <v>3.03</v>
      </c>
      <c r="M556" t="s">
        <v>130</v>
      </c>
      <c r="N556" t="s">
        <v>279</v>
      </c>
      <c r="O556" s="98">
        <v>0</v>
      </c>
      <c r="P556" t="s">
        <v>207</v>
      </c>
      <c r="Q556" s="100">
        <v>936.67</v>
      </c>
    </row>
    <row r="557" spans="1:17" x14ac:dyDescent="0.3">
      <c r="A557"/>
      <c r="B557"/>
      <c r="C557"/>
      <c r="D557"/>
      <c r="E557" s="98"/>
      <c r="F557"/>
      <c r="G557" s="99">
        <v>46295</v>
      </c>
      <c r="H557" t="s">
        <v>205</v>
      </c>
      <c r="I557"/>
      <c r="J557" t="s">
        <v>52</v>
      </c>
      <c r="K557" t="s">
        <v>53</v>
      </c>
      <c r="L557" s="100">
        <v>3.44</v>
      </c>
      <c r="M557" t="s">
        <v>130</v>
      </c>
      <c r="N557" t="s">
        <v>279</v>
      </c>
      <c r="O557" s="98">
        <v>0</v>
      </c>
      <c r="P557" t="s">
        <v>207</v>
      </c>
      <c r="Q557" s="100">
        <v>936.67</v>
      </c>
    </row>
    <row r="558" spans="1:17" x14ac:dyDescent="0.3">
      <c r="A558"/>
      <c r="B558"/>
      <c r="C558"/>
      <c r="D558"/>
      <c r="E558" s="98"/>
      <c r="F558"/>
      <c r="G558" s="99">
        <v>46295</v>
      </c>
      <c r="H558" t="s">
        <v>235</v>
      </c>
      <c r="I558" t="s">
        <v>249</v>
      </c>
      <c r="J558" t="s">
        <v>20</v>
      </c>
      <c r="K558" t="s">
        <v>21</v>
      </c>
      <c r="L558" s="100">
        <v>70.62</v>
      </c>
      <c r="M558" t="s">
        <v>210</v>
      </c>
      <c r="N558" t="s">
        <v>279</v>
      </c>
      <c r="O558" s="98">
        <v>0</v>
      </c>
      <c r="P558" t="s">
        <v>207</v>
      </c>
      <c r="Q558" s="100">
        <v>936.67</v>
      </c>
    </row>
    <row r="559" spans="1:17" x14ac:dyDescent="0.3">
      <c r="A559"/>
      <c r="B559"/>
      <c r="C559"/>
      <c r="D559"/>
      <c r="E559" s="98"/>
      <c r="F559"/>
      <c r="G559" s="99">
        <v>46295</v>
      </c>
      <c r="H559" t="s">
        <v>235</v>
      </c>
      <c r="I559" t="s">
        <v>249</v>
      </c>
      <c r="J559" t="s">
        <v>20</v>
      </c>
      <c r="K559" t="s">
        <v>21</v>
      </c>
      <c r="L559" s="100">
        <v>72.5</v>
      </c>
      <c r="M559" t="s">
        <v>130</v>
      </c>
      <c r="N559" t="s">
        <v>279</v>
      </c>
      <c r="O559" s="98">
        <v>0</v>
      </c>
      <c r="P559" t="s">
        <v>207</v>
      </c>
      <c r="Q559" s="100">
        <v>936.67</v>
      </c>
    </row>
    <row r="560" spans="1:17" x14ac:dyDescent="0.3">
      <c r="A560"/>
      <c r="B560"/>
      <c r="C560"/>
      <c r="D560"/>
      <c r="E560" s="98"/>
      <c r="F560"/>
      <c r="G560" s="99">
        <v>46295</v>
      </c>
      <c r="H560" t="s">
        <v>205</v>
      </c>
      <c r="I560"/>
      <c r="J560" t="s">
        <v>108</v>
      </c>
      <c r="K560" t="s">
        <v>109</v>
      </c>
      <c r="L560" s="100">
        <v>10.17</v>
      </c>
      <c r="M560" t="s">
        <v>206</v>
      </c>
      <c r="N560" t="s">
        <v>279</v>
      </c>
      <c r="O560" s="98">
        <v>0</v>
      </c>
      <c r="P560" t="s">
        <v>207</v>
      </c>
      <c r="Q560" s="100">
        <v>3851.18</v>
      </c>
    </row>
    <row r="561" spans="1:17" x14ac:dyDescent="0.3">
      <c r="A561"/>
      <c r="B561"/>
      <c r="C561"/>
      <c r="D561"/>
      <c r="E561" s="98"/>
      <c r="F561"/>
      <c r="G561" s="99">
        <v>46295</v>
      </c>
      <c r="H561" t="s">
        <v>205</v>
      </c>
      <c r="I561"/>
      <c r="J561" t="s">
        <v>54</v>
      </c>
      <c r="K561" t="s">
        <v>55</v>
      </c>
      <c r="L561" s="100">
        <v>11.15</v>
      </c>
      <c r="M561" t="s">
        <v>206</v>
      </c>
      <c r="N561" t="s">
        <v>279</v>
      </c>
      <c r="O561" s="98">
        <v>0</v>
      </c>
      <c r="P561" t="s">
        <v>207</v>
      </c>
      <c r="Q561" s="100">
        <v>3851.18</v>
      </c>
    </row>
    <row r="562" spans="1:17" x14ac:dyDescent="0.3">
      <c r="A562"/>
      <c r="B562"/>
      <c r="C562"/>
      <c r="D562"/>
      <c r="E562" s="98"/>
      <c r="F562"/>
      <c r="G562" s="99">
        <v>46295</v>
      </c>
      <c r="H562" t="s">
        <v>205</v>
      </c>
      <c r="I562"/>
      <c r="J562" t="s">
        <v>104</v>
      </c>
      <c r="K562" t="s">
        <v>105</v>
      </c>
      <c r="L562" s="100">
        <v>20.91</v>
      </c>
      <c r="M562" t="s">
        <v>206</v>
      </c>
      <c r="N562" t="s">
        <v>279</v>
      </c>
      <c r="O562" s="98">
        <v>0</v>
      </c>
      <c r="P562" t="s">
        <v>207</v>
      </c>
      <c r="Q562" s="100">
        <v>3851.18</v>
      </c>
    </row>
    <row r="563" spans="1:17" x14ac:dyDescent="0.3">
      <c r="A563"/>
      <c r="B563"/>
      <c r="C563"/>
      <c r="D563"/>
      <c r="E563" s="98"/>
      <c r="F563"/>
      <c r="G563" s="99">
        <v>46295</v>
      </c>
      <c r="H563" t="s">
        <v>205</v>
      </c>
      <c r="I563"/>
      <c r="J563" t="s">
        <v>106</v>
      </c>
      <c r="K563" t="s">
        <v>107</v>
      </c>
      <c r="L563" s="100">
        <v>12.44</v>
      </c>
      <c r="M563" t="s">
        <v>130</v>
      </c>
      <c r="N563" t="s">
        <v>279</v>
      </c>
      <c r="O563" s="98">
        <v>0</v>
      </c>
      <c r="P563" t="s">
        <v>207</v>
      </c>
      <c r="Q563" s="100">
        <v>3851.18</v>
      </c>
    </row>
    <row r="564" spans="1:17" x14ac:dyDescent="0.3">
      <c r="A564"/>
      <c r="B564"/>
      <c r="C564"/>
      <c r="D564"/>
      <c r="E564" s="98"/>
      <c r="F564"/>
      <c r="G564" s="99">
        <v>46295</v>
      </c>
      <c r="H564" t="s">
        <v>205</v>
      </c>
      <c r="I564"/>
      <c r="J564" t="s">
        <v>56</v>
      </c>
      <c r="K564" t="s">
        <v>57</v>
      </c>
      <c r="L564" s="100">
        <v>11.15</v>
      </c>
      <c r="M564" t="s">
        <v>130</v>
      </c>
      <c r="N564" t="s">
        <v>279</v>
      </c>
      <c r="O564" s="98">
        <v>0</v>
      </c>
      <c r="P564" t="s">
        <v>207</v>
      </c>
      <c r="Q564" s="100">
        <v>3851.18</v>
      </c>
    </row>
    <row r="565" spans="1:17" x14ac:dyDescent="0.3">
      <c r="A565"/>
      <c r="B565"/>
      <c r="C565"/>
      <c r="D565"/>
      <c r="E565" s="98"/>
      <c r="F565"/>
      <c r="G565" s="99">
        <v>46295</v>
      </c>
      <c r="H565" t="s">
        <v>205</v>
      </c>
      <c r="I565"/>
      <c r="J565" t="s">
        <v>52</v>
      </c>
      <c r="K565" t="s">
        <v>53</v>
      </c>
      <c r="L565" s="100">
        <v>16.54</v>
      </c>
      <c r="M565" t="s">
        <v>130</v>
      </c>
      <c r="N565" t="s">
        <v>279</v>
      </c>
      <c r="O565" s="98">
        <v>0</v>
      </c>
      <c r="P565" t="s">
        <v>207</v>
      </c>
      <c r="Q565" s="100">
        <v>3851.18</v>
      </c>
    </row>
    <row r="566" spans="1:17" x14ac:dyDescent="0.3">
      <c r="A566"/>
      <c r="B566"/>
      <c r="C566"/>
      <c r="D566"/>
      <c r="E566" s="98"/>
      <c r="F566"/>
      <c r="G566" s="99">
        <v>46295</v>
      </c>
      <c r="H566" t="s">
        <v>208</v>
      </c>
      <c r="I566" t="s">
        <v>225</v>
      </c>
      <c r="J566" t="s">
        <v>70</v>
      </c>
      <c r="K566" t="s">
        <v>71</v>
      </c>
      <c r="L566" s="100">
        <v>51</v>
      </c>
      <c r="M566" t="s">
        <v>210</v>
      </c>
      <c r="N566" t="s">
        <v>279</v>
      </c>
      <c r="O566" s="98">
        <v>0</v>
      </c>
      <c r="P566" t="s">
        <v>207</v>
      </c>
      <c r="Q566" s="100">
        <v>3851.18</v>
      </c>
    </row>
    <row r="567" spans="1:17" x14ac:dyDescent="0.3">
      <c r="A567"/>
      <c r="B567"/>
      <c r="C567"/>
      <c r="D567"/>
      <c r="E567" s="98"/>
      <c r="F567"/>
      <c r="G567" s="99">
        <v>46295</v>
      </c>
      <c r="H567" t="s">
        <v>216</v>
      </c>
      <c r="I567" t="s">
        <v>217</v>
      </c>
      <c r="J567" t="s">
        <v>40</v>
      </c>
      <c r="K567" t="s">
        <v>41</v>
      </c>
      <c r="L567" s="100">
        <v>115.54</v>
      </c>
      <c r="M567" t="s">
        <v>210</v>
      </c>
      <c r="N567" t="s">
        <v>279</v>
      </c>
      <c r="O567" s="98">
        <v>0</v>
      </c>
      <c r="P567" t="s">
        <v>207</v>
      </c>
      <c r="Q567" s="100">
        <v>3851.18</v>
      </c>
    </row>
    <row r="568" spans="1:17" x14ac:dyDescent="0.3">
      <c r="A568"/>
      <c r="B568"/>
      <c r="C568"/>
      <c r="D568"/>
      <c r="E568" s="98"/>
      <c r="F568"/>
      <c r="G568" s="99">
        <v>46295</v>
      </c>
      <c r="H568" t="s">
        <v>218</v>
      </c>
      <c r="I568" t="s">
        <v>222</v>
      </c>
      <c r="J568" t="s">
        <v>18</v>
      </c>
      <c r="K568" t="s">
        <v>19</v>
      </c>
      <c r="L568" s="100">
        <v>207.19</v>
      </c>
      <c r="M568" t="s">
        <v>210</v>
      </c>
      <c r="N568" t="s">
        <v>279</v>
      </c>
      <c r="O568" s="98">
        <v>0</v>
      </c>
      <c r="P568" t="s">
        <v>207</v>
      </c>
      <c r="Q568" s="100">
        <v>3851.18</v>
      </c>
    </row>
    <row r="569" spans="1:17" x14ac:dyDescent="0.3">
      <c r="A569"/>
      <c r="B569"/>
      <c r="C569"/>
      <c r="D569"/>
      <c r="E569" s="98"/>
      <c r="F569"/>
      <c r="G569" s="99">
        <v>46295</v>
      </c>
      <c r="H569" t="s">
        <v>218</v>
      </c>
      <c r="I569" t="s">
        <v>222</v>
      </c>
      <c r="J569" t="s">
        <v>18</v>
      </c>
      <c r="K569" t="s">
        <v>19</v>
      </c>
      <c r="L569" s="100">
        <v>214.9</v>
      </c>
      <c r="M569" t="s">
        <v>130</v>
      </c>
      <c r="N569" t="s">
        <v>279</v>
      </c>
      <c r="O569" s="98">
        <v>0</v>
      </c>
      <c r="P569" t="s">
        <v>207</v>
      </c>
      <c r="Q569" s="100">
        <v>3851.18</v>
      </c>
    </row>
    <row r="570" spans="1:17" x14ac:dyDescent="0.3">
      <c r="A570"/>
      <c r="B570"/>
      <c r="C570"/>
      <c r="D570"/>
      <c r="E570" s="98"/>
      <c r="F570"/>
      <c r="G570" s="99">
        <v>46295</v>
      </c>
      <c r="H570" t="s">
        <v>205</v>
      </c>
      <c r="I570"/>
      <c r="J570" t="s">
        <v>104</v>
      </c>
      <c r="K570" t="s">
        <v>105</v>
      </c>
      <c r="L570" s="100">
        <v>15.75</v>
      </c>
      <c r="M570" t="s">
        <v>206</v>
      </c>
      <c r="N570" t="s">
        <v>279</v>
      </c>
      <c r="O570" s="98">
        <v>0</v>
      </c>
      <c r="P570" t="s">
        <v>207</v>
      </c>
      <c r="Q570" s="100">
        <v>2900.54</v>
      </c>
    </row>
    <row r="571" spans="1:17" x14ac:dyDescent="0.3">
      <c r="A571"/>
      <c r="B571"/>
      <c r="C571"/>
      <c r="D571"/>
      <c r="E571" s="98"/>
      <c r="F571"/>
      <c r="G571" s="99">
        <v>46295</v>
      </c>
      <c r="H571" t="s">
        <v>205</v>
      </c>
      <c r="I571"/>
      <c r="J571" t="s">
        <v>54</v>
      </c>
      <c r="K571" t="s">
        <v>55</v>
      </c>
      <c r="L571" s="100">
        <v>11.15</v>
      </c>
      <c r="M571" t="s">
        <v>206</v>
      </c>
      <c r="N571" t="s">
        <v>279</v>
      </c>
      <c r="O571" s="98">
        <v>0</v>
      </c>
      <c r="P571" t="s">
        <v>207</v>
      </c>
      <c r="Q571" s="100">
        <v>2900.54</v>
      </c>
    </row>
    <row r="572" spans="1:17" x14ac:dyDescent="0.3">
      <c r="A572"/>
      <c r="B572"/>
      <c r="C572"/>
      <c r="D572"/>
      <c r="E572" s="98"/>
      <c r="F572"/>
      <c r="G572" s="99">
        <v>46295</v>
      </c>
      <c r="H572" t="s">
        <v>205</v>
      </c>
      <c r="I572"/>
      <c r="J572" t="s">
        <v>108</v>
      </c>
      <c r="K572" t="s">
        <v>109</v>
      </c>
      <c r="L572" s="100">
        <v>7.66</v>
      </c>
      <c r="M572" t="s">
        <v>206</v>
      </c>
      <c r="N572" t="s">
        <v>279</v>
      </c>
      <c r="O572" s="98">
        <v>0</v>
      </c>
      <c r="P572" t="s">
        <v>207</v>
      </c>
      <c r="Q572" s="100">
        <v>2900.54</v>
      </c>
    </row>
    <row r="573" spans="1:17" x14ac:dyDescent="0.3">
      <c r="A573"/>
      <c r="B573"/>
      <c r="C573"/>
      <c r="D573"/>
      <c r="E573" s="98"/>
      <c r="F573"/>
      <c r="G573" s="99">
        <v>46295</v>
      </c>
      <c r="H573" t="s">
        <v>205</v>
      </c>
      <c r="I573"/>
      <c r="J573" t="s">
        <v>84</v>
      </c>
      <c r="K573" t="s">
        <v>85</v>
      </c>
      <c r="L573" s="100">
        <v>88.67</v>
      </c>
      <c r="M573" t="s">
        <v>210</v>
      </c>
      <c r="N573" t="s">
        <v>279</v>
      </c>
      <c r="O573" s="98">
        <v>0</v>
      </c>
      <c r="P573" t="s">
        <v>207</v>
      </c>
      <c r="Q573" s="100">
        <v>2900.54</v>
      </c>
    </row>
    <row r="574" spans="1:17" x14ac:dyDescent="0.3">
      <c r="A574"/>
      <c r="B574"/>
      <c r="C574"/>
      <c r="D574"/>
      <c r="E574" s="98"/>
      <c r="F574"/>
      <c r="G574" s="99">
        <v>46295</v>
      </c>
      <c r="H574" t="s">
        <v>205</v>
      </c>
      <c r="I574"/>
      <c r="J574" t="s">
        <v>52</v>
      </c>
      <c r="K574" t="s">
        <v>53</v>
      </c>
      <c r="L574" s="100">
        <v>16.54</v>
      </c>
      <c r="M574" t="s">
        <v>130</v>
      </c>
      <c r="N574" t="s">
        <v>279</v>
      </c>
      <c r="O574" s="98">
        <v>0</v>
      </c>
      <c r="P574" t="s">
        <v>207</v>
      </c>
      <c r="Q574" s="100">
        <v>2900.54</v>
      </c>
    </row>
    <row r="575" spans="1:17" x14ac:dyDescent="0.3">
      <c r="A575"/>
      <c r="B575"/>
      <c r="C575"/>
      <c r="D575"/>
      <c r="E575" s="98"/>
      <c r="F575"/>
      <c r="G575" s="99">
        <v>46295</v>
      </c>
      <c r="H575" t="s">
        <v>205</v>
      </c>
      <c r="I575"/>
      <c r="J575" t="s">
        <v>106</v>
      </c>
      <c r="K575" t="s">
        <v>107</v>
      </c>
      <c r="L575" s="100">
        <v>9.3699999999999992</v>
      </c>
      <c r="M575" t="s">
        <v>130</v>
      </c>
      <c r="N575" t="s">
        <v>279</v>
      </c>
      <c r="O575" s="98">
        <v>0</v>
      </c>
      <c r="P575" t="s">
        <v>207</v>
      </c>
      <c r="Q575" s="100">
        <v>2900.54</v>
      </c>
    </row>
    <row r="576" spans="1:17" x14ac:dyDescent="0.3">
      <c r="A576"/>
      <c r="B576"/>
      <c r="C576"/>
      <c r="D576"/>
      <c r="E576" s="98"/>
      <c r="F576"/>
      <c r="G576" s="99">
        <v>46295</v>
      </c>
      <c r="H576" t="s">
        <v>205</v>
      </c>
      <c r="I576"/>
      <c r="J576" t="s">
        <v>56</v>
      </c>
      <c r="K576" t="s">
        <v>57</v>
      </c>
      <c r="L576" s="100">
        <v>11.15</v>
      </c>
      <c r="M576" t="s">
        <v>130</v>
      </c>
      <c r="N576" t="s">
        <v>279</v>
      </c>
      <c r="O576" s="98">
        <v>0</v>
      </c>
      <c r="P576" t="s">
        <v>207</v>
      </c>
      <c r="Q576" s="100">
        <v>2900.54</v>
      </c>
    </row>
    <row r="577" spans="1:17" x14ac:dyDescent="0.3">
      <c r="A577"/>
      <c r="B577"/>
      <c r="C577"/>
      <c r="D577"/>
      <c r="E577" s="98"/>
      <c r="F577"/>
      <c r="G577" s="99">
        <v>46295</v>
      </c>
      <c r="H577" t="s">
        <v>208</v>
      </c>
      <c r="I577" t="s">
        <v>230</v>
      </c>
      <c r="J577" t="s">
        <v>66</v>
      </c>
      <c r="K577" t="s">
        <v>67</v>
      </c>
      <c r="L577" s="100">
        <v>28.5</v>
      </c>
      <c r="M577" t="s">
        <v>210</v>
      </c>
      <c r="N577" t="s">
        <v>279</v>
      </c>
      <c r="O577" s="98">
        <v>0</v>
      </c>
      <c r="P577" t="s">
        <v>207</v>
      </c>
      <c r="Q577" s="100">
        <v>2900.54</v>
      </c>
    </row>
    <row r="578" spans="1:17" x14ac:dyDescent="0.3">
      <c r="A578"/>
      <c r="B578"/>
      <c r="C578"/>
      <c r="D578"/>
      <c r="E578" s="98"/>
      <c r="F578"/>
      <c r="G578" s="99">
        <v>46295</v>
      </c>
      <c r="H578" t="s">
        <v>216</v>
      </c>
      <c r="I578" t="s">
        <v>217</v>
      </c>
      <c r="J578" t="s">
        <v>40</v>
      </c>
      <c r="K578" t="s">
        <v>41</v>
      </c>
      <c r="L578" s="100">
        <v>87.02</v>
      </c>
      <c r="M578" t="s">
        <v>210</v>
      </c>
      <c r="N578" t="s">
        <v>279</v>
      </c>
      <c r="O578" s="98">
        <v>0</v>
      </c>
      <c r="P578" t="s">
        <v>207</v>
      </c>
      <c r="Q578" s="100">
        <v>2900.54</v>
      </c>
    </row>
    <row r="579" spans="1:17" x14ac:dyDescent="0.3">
      <c r="A579"/>
      <c r="B579"/>
      <c r="C579"/>
      <c r="D579"/>
      <c r="E579" s="98"/>
      <c r="F579"/>
      <c r="G579" s="99">
        <v>46295</v>
      </c>
      <c r="H579" t="s">
        <v>231</v>
      </c>
      <c r="I579" t="s">
        <v>241</v>
      </c>
      <c r="J579" t="s">
        <v>143</v>
      </c>
      <c r="K579" t="s">
        <v>77</v>
      </c>
      <c r="L579" s="100">
        <v>50</v>
      </c>
      <c r="M579" t="s">
        <v>210</v>
      </c>
      <c r="N579" t="s">
        <v>279</v>
      </c>
      <c r="O579" s="98">
        <v>0</v>
      </c>
      <c r="P579" t="s">
        <v>207</v>
      </c>
      <c r="Q579" s="100">
        <v>2900.54</v>
      </c>
    </row>
    <row r="580" spans="1:17" x14ac:dyDescent="0.3">
      <c r="A580"/>
      <c r="B580"/>
      <c r="C580"/>
      <c r="D580"/>
      <c r="E580" s="98"/>
      <c r="F580"/>
      <c r="G580" s="99">
        <v>46295</v>
      </c>
      <c r="H580" t="s">
        <v>218</v>
      </c>
      <c r="I580" t="s">
        <v>222</v>
      </c>
      <c r="J580" t="s">
        <v>18</v>
      </c>
      <c r="K580" t="s">
        <v>19</v>
      </c>
      <c r="L580" s="100">
        <v>156.05000000000001</v>
      </c>
      <c r="M580" t="s">
        <v>210</v>
      </c>
      <c r="N580" t="s">
        <v>279</v>
      </c>
      <c r="O580" s="98">
        <v>0</v>
      </c>
      <c r="P580" t="s">
        <v>207</v>
      </c>
      <c r="Q580" s="100">
        <v>2900.54</v>
      </c>
    </row>
    <row r="581" spans="1:17" x14ac:dyDescent="0.3">
      <c r="A581"/>
      <c r="B581"/>
      <c r="C581"/>
      <c r="D581"/>
      <c r="E581" s="98"/>
      <c r="F581"/>
      <c r="G581" s="99">
        <v>46295</v>
      </c>
      <c r="H581" t="s">
        <v>218</v>
      </c>
      <c r="I581" t="s">
        <v>222</v>
      </c>
      <c r="J581" t="s">
        <v>18</v>
      </c>
      <c r="K581" t="s">
        <v>19</v>
      </c>
      <c r="L581" s="100">
        <v>161.85</v>
      </c>
      <c r="M581" t="s">
        <v>130</v>
      </c>
      <c r="N581" t="s">
        <v>279</v>
      </c>
      <c r="O581" s="98">
        <v>0</v>
      </c>
      <c r="P581" t="s">
        <v>207</v>
      </c>
      <c r="Q581" s="100">
        <v>2900.54</v>
      </c>
    </row>
    <row r="582" spans="1:17" x14ac:dyDescent="0.3">
      <c r="A582"/>
      <c r="B582"/>
      <c r="C582"/>
      <c r="D582"/>
      <c r="E582" s="98"/>
      <c r="F582"/>
      <c r="G582" s="99">
        <v>46295</v>
      </c>
      <c r="H582" t="s">
        <v>205</v>
      </c>
      <c r="I582"/>
      <c r="J582" t="s">
        <v>54</v>
      </c>
      <c r="K582" t="s">
        <v>55</v>
      </c>
      <c r="L582" s="100">
        <v>11.15</v>
      </c>
      <c r="M582" t="s">
        <v>206</v>
      </c>
      <c r="N582" t="s">
        <v>279</v>
      </c>
      <c r="O582" s="98">
        <v>0</v>
      </c>
      <c r="P582" t="s">
        <v>207</v>
      </c>
      <c r="Q582" s="100">
        <v>3866.63</v>
      </c>
    </row>
    <row r="583" spans="1:17" x14ac:dyDescent="0.3">
      <c r="A583"/>
      <c r="B583"/>
      <c r="C583"/>
      <c r="D583"/>
      <c r="E583" s="98"/>
      <c r="F583"/>
      <c r="G583" s="99">
        <v>46295</v>
      </c>
      <c r="H583" t="s">
        <v>205</v>
      </c>
      <c r="I583"/>
      <c r="J583" t="s">
        <v>108</v>
      </c>
      <c r="K583" t="s">
        <v>109</v>
      </c>
      <c r="L583" s="100">
        <v>10.210000000000001</v>
      </c>
      <c r="M583" t="s">
        <v>206</v>
      </c>
      <c r="N583" t="s">
        <v>279</v>
      </c>
      <c r="O583" s="98">
        <v>0</v>
      </c>
      <c r="P583" t="s">
        <v>207</v>
      </c>
      <c r="Q583" s="100">
        <v>3866.63</v>
      </c>
    </row>
    <row r="584" spans="1:17" x14ac:dyDescent="0.3">
      <c r="A584"/>
      <c r="B584"/>
      <c r="C584"/>
      <c r="D584"/>
      <c r="E584" s="98"/>
      <c r="F584"/>
      <c r="G584" s="99">
        <v>46295</v>
      </c>
      <c r="H584" t="s">
        <v>205</v>
      </c>
      <c r="I584"/>
      <c r="J584" t="s">
        <v>104</v>
      </c>
      <c r="K584" t="s">
        <v>105</v>
      </c>
      <c r="L584" s="100">
        <v>21</v>
      </c>
      <c r="M584" t="s">
        <v>206</v>
      </c>
      <c r="N584" t="s">
        <v>279</v>
      </c>
      <c r="O584" s="98">
        <v>0</v>
      </c>
      <c r="P584" t="s">
        <v>207</v>
      </c>
      <c r="Q584" s="100">
        <v>3866.63</v>
      </c>
    </row>
    <row r="585" spans="1:17" x14ac:dyDescent="0.3">
      <c r="A585"/>
      <c r="B585"/>
      <c r="C585"/>
      <c r="D585"/>
      <c r="E585" s="98"/>
      <c r="F585"/>
      <c r="G585" s="99">
        <v>46295</v>
      </c>
      <c r="H585" t="s">
        <v>205</v>
      </c>
      <c r="I585"/>
      <c r="J585" t="s">
        <v>52</v>
      </c>
      <c r="K585" t="s">
        <v>53</v>
      </c>
      <c r="L585" s="100">
        <v>16.54</v>
      </c>
      <c r="M585" t="s">
        <v>130</v>
      </c>
      <c r="N585" t="s">
        <v>279</v>
      </c>
      <c r="O585" s="98">
        <v>0</v>
      </c>
      <c r="P585" t="s">
        <v>207</v>
      </c>
      <c r="Q585" s="100">
        <v>3866.63</v>
      </c>
    </row>
    <row r="586" spans="1:17" x14ac:dyDescent="0.3">
      <c r="A586"/>
      <c r="B586"/>
      <c r="C586"/>
      <c r="D586"/>
      <c r="E586" s="98"/>
      <c r="F586"/>
      <c r="G586" s="99">
        <v>46295</v>
      </c>
      <c r="H586" t="s">
        <v>205</v>
      </c>
      <c r="I586"/>
      <c r="J586" t="s">
        <v>56</v>
      </c>
      <c r="K586" t="s">
        <v>57</v>
      </c>
      <c r="L586" s="100">
        <v>11.15</v>
      </c>
      <c r="M586" t="s">
        <v>130</v>
      </c>
      <c r="N586" t="s">
        <v>279</v>
      </c>
      <c r="O586" s="98">
        <v>0</v>
      </c>
      <c r="P586" t="s">
        <v>207</v>
      </c>
      <c r="Q586" s="100">
        <v>3866.63</v>
      </c>
    </row>
    <row r="587" spans="1:17" x14ac:dyDescent="0.3">
      <c r="A587"/>
      <c r="B587"/>
      <c r="C587"/>
      <c r="D587"/>
      <c r="E587" s="98"/>
      <c r="F587"/>
      <c r="G587" s="99">
        <v>46295</v>
      </c>
      <c r="H587" t="s">
        <v>205</v>
      </c>
      <c r="I587"/>
      <c r="J587" t="s">
        <v>106</v>
      </c>
      <c r="K587" t="s">
        <v>107</v>
      </c>
      <c r="L587" s="100">
        <v>12.49</v>
      </c>
      <c r="M587" t="s">
        <v>130</v>
      </c>
      <c r="N587" t="s">
        <v>279</v>
      </c>
      <c r="O587" s="98">
        <v>0</v>
      </c>
      <c r="P587" t="s">
        <v>207</v>
      </c>
      <c r="Q587" s="100">
        <v>3866.63</v>
      </c>
    </row>
    <row r="588" spans="1:17" x14ac:dyDescent="0.3">
      <c r="A588"/>
      <c r="B588"/>
      <c r="C588"/>
      <c r="D588"/>
      <c r="E588" s="98"/>
      <c r="F588"/>
      <c r="G588" s="99">
        <v>46295</v>
      </c>
      <c r="H588" t="s">
        <v>205</v>
      </c>
      <c r="I588"/>
      <c r="J588" t="s">
        <v>23</v>
      </c>
      <c r="K588" t="s">
        <v>24</v>
      </c>
      <c r="L588" s="100">
        <v>5.03</v>
      </c>
      <c r="M588" t="s">
        <v>130</v>
      </c>
      <c r="N588" t="s">
        <v>279</v>
      </c>
      <c r="O588" s="98">
        <v>0</v>
      </c>
      <c r="P588" t="s">
        <v>207</v>
      </c>
      <c r="Q588" s="100">
        <v>3866.63</v>
      </c>
    </row>
    <row r="589" spans="1:17" x14ac:dyDescent="0.3">
      <c r="A589"/>
      <c r="B589"/>
      <c r="C589"/>
      <c r="D589"/>
      <c r="E589" s="98"/>
      <c r="F589"/>
      <c r="G589" s="99">
        <v>46295</v>
      </c>
      <c r="H589" t="s">
        <v>208</v>
      </c>
      <c r="I589" t="s">
        <v>209</v>
      </c>
      <c r="J589" t="s">
        <v>26</v>
      </c>
      <c r="K589" t="s">
        <v>27</v>
      </c>
      <c r="L589" s="100">
        <v>199.5</v>
      </c>
      <c r="M589" t="s">
        <v>210</v>
      </c>
      <c r="N589" t="s">
        <v>279</v>
      </c>
      <c r="O589" s="98">
        <v>0</v>
      </c>
      <c r="P589" t="s">
        <v>207</v>
      </c>
      <c r="Q589" s="100">
        <v>3866.63</v>
      </c>
    </row>
    <row r="590" spans="1:17" x14ac:dyDescent="0.3">
      <c r="A590"/>
      <c r="B590"/>
      <c r="C590"/>
      <c r="D590"/>
      <c r="E590" s="98"/>
      <c r="F590"/>
      <c r="G590" s="99">
        <v>46295</v>
      </c>
      <c r="H590" t="s">
        <v>216</v>
      </c>
      <c r="I590" t="s">
        <v>217</v>
      </c>
      <c r="J590" t="s">
        <v>40</v>
      </c>
      <c r="K590" t="s">
        <v>41</v>
      </c>
      <c r="L590" s="100">
        <v>116</v>
      </c>
      <c r="M590" t="s">
        <v>210</v>
      </c>
      <c r="N590" t="s">
        <v>279</v>
      </c>
      <c r="O590" s="98">
        <v>0</v>
      </c>
      <c r="P590" t="s">
        <v>207</v>
      </c>
      <c r="Q590" s="100">
        <v>3866.63</v>
      </c>
    </row>
    <row r="591" spans="1:17" x14ac:dyDescent="0.3">
      <c r="A591"/>
      <c r="B591"/>
      <c r="C591"/>
      <c r="D591"/>
      <c r="E591" s="98"/>
      <c r="F591"/>
      <c r="G591" s="99">
        <v>46295</v>
      </c>
      <c r="H591" t="s">
        <v>213</v>
      </c>
      <c r="I591" t="s">
        <v>238</v>
      </c>
      <c r="J591" t="s">
        <v>14</v>
      </c>
      <c r="K591" t="s">
        <v>15</v>
      </c>
      <c r="L591" s="100">
        <v>193.33</v>
      </c>
      <c r="M591" t="s">
        <v>210</v>
      </c>
      <c r="N591" t="s">
        <v>279</v>
      </c>
      <c r="O591" s="98">
        <v>0</v>
      </c>
      <c r="P591" t="s">
        <v>207</v>
      </c>
      <c r="Q591" s="100">
        <v>3866.63</v>
      </c>
    </row>
    <row r="592" spans="1:17" x14ac:dyDescent="0.3">
      <c r="A592"/>
      <c r="B592"/>
      <c r="C592"/>
      <c r="D592"/>
      <c r="E592" s="98"/>
      <c r="F592"/>
      <c r="G592" s="99">
        <v>46295</v>
      </c>
      <c r="H592" t="s">
        <v>213</v>
      </c>
      <c r="I592" t="s">
        <v>238</v>
      </c>
      <c r="J592" t="s">
        <v>14</v>
      </c>
      <c r="K592" t="s">
        <v>15</v>
      </c>
      <c r="L592" s="100">
        <v>193.33</v>
      </c>
      <c r="M592" t="s">
        <v>130</v>
      </c>
      <c r="N592" t="s">
        <v>279</v>
      </c>
      <c r="O592" s="98">
        <v>0</v>
      </c>
      <c r="P592" t="s">
        <v>207</v>
      </c>
      <c r="Q592" s="100">
        <v>3866.63</v>
      </c>
    </row>
    <row r="593" spans="1:17" x14ac:dyDescent="0.3">
      <c r="A593"/>
      <c r="B593"/>
      <c r="C593"/>
      <c r="D593"/>
      <c r="E593" s="98"/>
      <c r="F593"/>
      <c r="G593" s="99">
        <v>46295</v>
      </c>
      <c r="H593" t="s">
        <v>205</v>
      </c>
      <c r="I593"/>
      <c r="J593" t="s">
        <v>104</v>
      </c>
      <c r="K593" t="s">
        <v>105</v>
      </c>
      <c r="L593" s="100">
        <v>9.93</v>
      </c>
      <c r="M593" t="s">
        <v>206</v>
      </c>
      <c r="N593" t="s">
        <v>279</v>
      </c>
      <c r="O593" s="98">
        <v>0</v>
      </c>
      <c r="P593" t="s">
        <v>207</v>
      </c>
      <c r="Q593" s="100">
        <v>1828.54</v>
      </c>
    </row>
    <row r="594" spans="1:17" x14ac:dyDescent="0.3">
      <c r="A594"/>
      <c r="B594"/>
      <c r="C594"/>
      <c r="D594"/>
      <c r="E594" s="98"/>
      <c r="F594"/>
      <c r="G594" s="99">
        <v>46295</v>
      </c>
      <c r="H594" t="s">
        <v>205</v>
      </c>
      <c r="I594"/>
      <c r="J594" t="s">
        <v>54</v>
      </c>
      <c r="K594" t="s">
        <v>55</v>
      </c>
      <c r="L594" s="100">
        <v>11.15</v>
      </c>
      <c r="M594" t="s">
        <v>206</v>
      </c>
      <c r="N594" t="s">
        <v>279</v>
      </c>
      <c r="O594" s="98">
        <v>0</v>
      </c>
      <c r="P594" t="s">
        <v>207</v>
      </c>
      <c r="Q594" s="100">
        <v>1828.54</v>
      </c>
    </row>
    <row r="595" spans="1:17" x14ac:dyDescent="0.3">
      <c r="A595"/>
      <c r="B595"/>
      <c r="C595"/>
      <c r="D595"/>
      <c r="E595" s="98"/>
      <c r="F595"/>
      <c r="G595" s="99">
        <v>46295</v>
      </c>
      <c r="H595" t="s">
        <v>205</v>
      </c>
      <c r="I595"/>
      <c r="J595" t="s">
        <v>108</v>
      </c>
      <c r="K595" t="s">
        <v>109</v>
      </c>
      <c r="L595" s="100">
        <v>4.83</v>
      </c>
      <c r="M595" t="s">
        <v>206</v>
      </c>
      <c r="N595" t="s">
        <v>279</v>
      </c>
      <c r="O595" s="98">
        <v>0</v>
      </c>
      <c r="P595" t="s">
        <v>207</v>
      </c>
      <c r="Q595" s="100">
        <v>1828.54</v>
      </c>
    </row>
    <row r="596" spans="1:17" x14ac:dyDescent="0.3">
      <c r="A596"/>
      <c r="B596"/>
      <c r="C596"/>
      <c r="D596"/>
      <c r="E596" s="98"/>
      <c r="F596"/>
      <c r="G596" s="99">
        <v>46295</v>
      </c>
      <c r="H596" t="s">
        <v>205</v>
      </c>
      <c r="I596"/>
      <c r="J596" t="s">
        <v>106</v>
      </c>
      <c r="K596" t="s">
        <v>107</v>
      </c>
      <c r="L596" s="100">
        <v>5.91</v>
      </c>
      <c r="M596" t="s">
        <v>130</v>
      </c>
      <c r="N596" t="s">
        <v>279</v>
      </c>
      <c r="O596" s="98">
        <v>0</v>
      </c>
      <c r="P596" t="s">
        <v>207</v>
      </c>
      <c r="Q596" s="100">
        <v>1828.54</v>
      </c>
    </row>
    <row r="597" spans="1:17" x14ac:dyDescent="0.3">
      <c r="A597"/>
      <c r="B597"/>
      <c r="C597"/>
      <c r="D597"/>
      <c r="E597" s="98"/>
      <c r="F597"/>
      <c r="G597" s="99">
        <v>46295</v>
      </c>
      <c r="H597" t="s">
        <v>205</v>
      </c>
      <c r="I597"/>
      <c r="J597" t="s">
        <v>56</v>
      </c>
      <c r="K597" t="s">
        <v>57</v>
      </c>
      <c r="L597" s="100">
        <v>11.15</v>
      </c>
      <c r="M597" t="s">
        <v>130</v>
      </c>
      <c r="N597" t="s">
        <v>279</v>
      </c>
      <c r="O597" s="98">
        <v>0</v>
      </c>
      <c r="P597" t="s">
        <v>207</v>
      </c>
      <c r="Q597" s="100">
        <v>1828.54</v>
      </c>
    </row>
    <row r="598" spans="1:17" x14ac:dyDescent="0.3">
      <c r="A598"/>
      <c r="B598"/>
      <c r="C598"/>
      <c r="D598"/>
      <c r="E598" s="98"/>
      <c r="F598"/>
      <c r="G598" s="99">
        <v>46295</v>
      </c>
      <c r="H598" t="s">
        <v>205</v>
      </c>
      <c r="I598"/>
      <c r="J598" t="s">
        <v>52</v>
      </c>
      <c r="K598" t="s">
        <v>53</v>
      </c>
      <c r="L598" s="100">
        <v>16.54</v>
      </c>
      <c r="M598" t="s">
        <v>130</v>
      </c>
      <c r="N598" t="s">
        <v>279</v>
      </c>
      <c r="O598" s="98">
        <v>0</v>
      </c>
      <c r="P598" t="s">
        <v>207</v>
      </c>
      <c r="Q598" s="100">
        <v>1828.54</v>
      </c>
    </row>
    <row r="599" spans="1:17" x14ac:dyDescent="0.3">
      <c r="A599"/>
      <c r="B599"/>
      <c r="C599"/>
      <c r="D599"/>
      <c r="E599" s="98"/>
      <c r="F599"/>
      <c r="G599" s="99">
        <v>46295</v>
      </c>
      <c r="H599" t="s">
        <v>208</v>
      </c>
      <c r="I599" t="s">
        <v>209</v>
      </c>
      <c r="J599" t="s">
        <v>26</v>
      </c>
      <c r="K599" t="s">
        <v>27</v>
      </c>
      <c r="L599" s="100">
        <v>72.5</v>
      </c>
      <c r="M599" t="s">
        <v>210</v>
      </c>
      <c r="N599" t="s">
        <v>279</v>
      </c>
      <c r="O599" s="98">
        <v>0</v>
      </c>
      <c r="P599" t="s">
        <v>207</v>
      </c>
      <c r="Q599" s="100">
        <v>1828.54</v>
      </c>
    </row>
    <row r="600" spans="1:17" x14ac:dyDescent="0.3">
      <c r="A600"/>
      <c r="B600"/>
      <c r="C600"/>
      <c r="D600"/>
      <c r="E600" s="98"/>
      <c r="F600"/>
      <c r="G600" s="99">
        <v>46295</v>
      </c>
      <c r="H600" t="s">
        <v>216</v>
      </c>
      <c r="I600" t="s">
        <v>217</v>
      </c>
      <c r="J600" t="s">
        <v>40</v>
      </c>
      <c r="K600" t="s">
        <v>41</v>
      </c>
      <c r="L600" s="100">
        <v>54.86</v>
      </c>
      <c r="M600" t="s">
        <v>210</v>
      </c>
      <c r="N600" t="s">
        <v>279</v>
      </c>
      <c r="O600" s="98">
        <v>0</v>
      </c>
      <c r="P600" t="s">
        <v>207</v>
      </c>
      <c r="Q600" s="100">
        <v>1828.54</v>
      </c>
    </row>
    <row r="601" spans="1:17" x14ac:dyDescent="0.3">
      <c r="A601"/>
      <c r="B601"/>
      <c r="C601"/>
      <c r="D601"/>
      <c r="E601" s="98"/>
      <c r="F601"/>
      <c r="G601" s="99">
        <v>46295</v>
      </c>
      <c r="H601" t="s">
        <v>218</v>
      </c>
      <c r="I601" t="s">
        <v>222</v>
      </c>
      <c r="J601" t="s">
        <v>18</v>
      </c>
      <c r="K601" t="s">
        <v>19</v>
      </c>
      <c r="L601" s="100">
        <v>98.38</v>
      </c>
      <c r="M601" t="s">
        <v>210</v>
      </c>
      <c r="N601" t="s">
        <v>279</v>
      </c>
      <c r="O601" s="98">
        <v>0</v>
      </c>
      <c r="P601" t="s">
        <v>207</v>
      </c>
      <c r="Q601" s="100">
        <v>1828.54</v>
      </c>
    </row>
    <row r="602" spans="1:17" x14ac:dyDescent="0.3">
      <c r="A602"/>
      <c r="B602"/>
      <c r="C602"/>
      <c r="D602"/>
      <c r="E602" s="98"/>
      <c r="F602"/>
      <c r="G602" s="99">
        <v>46295</v>
      </c>
      <c r="H602" t="s">
        <v>218</v>
      </c>
      <c r="I602" t="s">
        <v>222</v>
      </c>
      <c r="J602" t="s">
        <v>18</v>
      </c>
      <c r="K602" t="s">
        <v>19</v>
      </c>
      <c r="L602" s="100">
        <v>102.03</v>
      </c>
      <c r="M602" t="s">
        <v>130</v>
      </c>
      <c r="N602" t="s">
        <v>279</v>
      </c>
      <c r="O602" s="98">
        <v>0</v>
      </c>
      <c r="P602" t="s">
        <v>207</v>
      </c>
      <c r="Q602" s="100">
        <v>1828.54</v>
      </c>
    </row>
    <row r="603" spans="1:17" x14ac:dyDescent="0.3">
      <c r="A603"/>
      <c r="B603"/>
      <c r="C603"/>
      <c r="D603"/>
      <c r="E603" s="98"/>
      <c r="F603"/>
      <c r="G603" s="99">
        <v>46295</v>
      </c>
      <c r="H603" t="s">
        <v>205</v>
      </c>
      <c r="I603"/>
      <c r="J603" t="s">
        <v>104</v>
      </c>
      <c r="K603" t="s">
        <v>105</v>
      </c>
      <c r="L603" s="100">
        <v>30.64</v>
      </c>
      <c r="M603" t="s">
        <v>206</v>
      </c>
      <c r="N603" t="s">
        <v>279</v>
      </c>
      <c r="O603" s="98">
        <v>0</v>
      </c>
      <c r="P603" t="s">
        <v>207</v>
      </c>
      <c r="Q603" s="100">
        <v>5643.11</v>
      </c>
    </row>
    <row r="604" spans="1:17" x14ac:dyDescent="0.3">
      <c r="A604"/>
      <c r="B604"/>
      <c r="C604"/>
      <c r="D604"/>
      <c r="E604" s="98"/>
      <c r="F604"/>
      <c r="G604" s="99">
        <v>46295</v>
      </c>
      <c r="H604" t="s">
        <v>205</v>
      </c>
      <c r="I604"/>
      <c r="J604" t="s">
        <v>90</v>
      </c>
      <c r="K604" t="s">
        <v>91</v>
      </c>
      <c r="L604" s="100">
        <v>60.67</v>
      </c>
      <c r="M604" t="s">
        <v>206</v>
      </c>
      <c r="N604" t="s">
        <v>279</v>
      </c>
      <c r="O604" s="98">
        <v>0</v>
      </c>
      <c r="P604" t="s">
        <v>207</v>
      </c>
      <c r="Q604" s="100">
        <v>5643.11</v>
      </c>
    </row>
    <row r="605" spans="1:17" x14ac:dyDescent="0.3">
      <c r="A605"/>
      <c r="B605"/>
      <c r="C605"/>
      <c r="D605"/>
      <c r="E605" s="98"/>
      <c r="F605"/>
      <c r="G605" s="99">
        <v>46295</v>
      </c>
      <c r="H605" t="s">
        <v>205</v>
      </c>
      <c r="I605"/>
      <c r="J605" t="s">
        <v>108</v>
      </c>
      <c r="K605" t="s">
        <v>109</v>
      </c>
      <c r="L605" s="100">
        <v>14.9</v>
      </c>
      <c r="M605" t="s">
        <v>206</v>
      </c>
      <c r="N605" t="s">
        <v>279</v>
      </c>
      <c r="O605" s="98">
        <v>0</v>
      </c>
      <c r="P605" t="s">
        <v>207</v>
      </c>
      <c r="Q605" s="100">
        <v>5643.11</v>
      </c>
    </row>
    <row r="606" spans="1:17" x14ac:dyDescent="0.3">
      <c r="A606"/>
      <c r="B606"/>
      <c r="C606"/>
      <c r="D606"/>
      <c r="E606" s="98"/>
      <c r="F606"/>
      <c r="G606" s="99">
        <v>46295</v>
      </c>
      <c r="H606" t="s">
        <v>205</v>
      </c>
      <c r="I606"/>
      <c r="J606" t="s">
        <v>54</v>
      </c>
      <c r="K606" t="s">
        <v>55</v>
      </c>
      <c r="L606" s="100">
        <v>11.15</v>
      </c>
      <c r="M606" t="s">
        <v>206</v>
      </c>
      <c r="N606" t="s">
        <v>279</v>
      </c>
      <c r="O606" s="98">
        <v>0</v>
      </c>
      <c r="P606" t="s">
        <v>207</v>
      </c>
      <c r="Q606" s="100">
        <v>5643.11</v>
      </c>
    </row>
    <row r="607" spans="1:17" x14ac:dyDescent="0.3">
      <c r="A607"/>
      <c r="B607"/>
      <c r="C607"/>
      <c r="D607"/>
      <c r="E607" s="98"/>
      <c r="F607"/>
      <c r="G607" s="99">
        <v>46295</v>
      </c>
      <c r="H607" t="s">
        <v>205</v>
      </c>
      <c r="I607"/>
      <c r="J607" t="s">
        <v>44</v>
      </c>
      <c r="K607" t="s">
        <v>45</v>
      </c>
      <c r="L607" s="100">
        <v>448.65</v>
      </c>
      <c r="M607" t="s">
        <v>206</v>
      </c>
      <c r="N607" t="s">
        <v>279</v>
      </c>
      <c r="O607" s="98">
        <v>0</v>
      </c>
      <c r="P607" t="s">
        <v>207</v>
      </c>
      <c r="Q607" s="100">
        <v>5643.11</v>
      </c>
    </row>
    <row r="608" spans="1:17" x14ac:dyDescent="0.3">
      <c r="A608"/>
      <c r="B608"/>
      <c r="C608"/>
      <c r="D608"/>
      <c r="E608" s="98"/>
      <c r="F608"/>
      <c r="G608" s="99">
        <v>46295</v>
      </c>
      <c r="H608" t="s">
        <v>205</v>
      </c>
      <c r="I608"/>
      <c r="J608" t="s">
        <v>56</v>
      </c>
      <c r="K608" t="s">
        <v>57</v>
      </c>
      <c r="L608" s="100">
        <v>11.15</v>
      </c>
      <c r="M608" t="s">
        <v>130</v>
      </c>
      <c r="N608" t="s">
        <v>279</v>
      </c>
      <c r="O608" s="98">
        <v>0</v>
      </c>
      <c r="P608" t="s">
        <v>207</v>
      </c>
      <c r="Q608" s="100">
        <v>5643.11</v>
      </c>
    </row>
    <row r="609" spans="1:17" x14ac:dyDescent="0.3">
      <c r="A609"/>
      <c r="B609"/>
      <c r="C609"/>
      <c r="D609"/>
      <c r="E609" s="98"/>
      <c r="F609"/>
      <c r="G609" s="99">
        <v>46295</v>
      </c>
      <c r="H609" t="s">
        <v>205</v>
      </c>
      <c r="I609"/>
      <c r="J609" t="s">
        <v>52</v>
      </c>
      <c r="K609" t="s">
        <v>53</v>
      </c>
      <c r="L609" s="100">
        <v>16.54</v>
      </c>
      <c r="M609" t="s">
        <v>130</v>
      </c>
      <c r="N609" t="s">
        <v>279</v>
      </c>
      <c r="O609" s="98">
        <v>0</v>
      </c>
      <c r="P609" t="s">
        <v>207</v>
      </c>
      <c r="Q609" s="100">
        <v>5643.11</v>
      </c>
    </row>
    <row r="610" spans="1:17" x14ac:dyDescent="0.3">
      <c r="A610"/>
      <c r="B610"/>
      <c r="C610"/>
      <c r="D610"/>
      <c r="E610" s="98"/>
      <c r="F610"/>
      <c r="G610" s="99">
        <v>46295</v>
      </c>
      <c r="H610" t="s">
        <v>205</v>
      </c>
      <c r="I610"/>
      <c r="J610" t="s">
        <v>106</v>
      </c>
      <c r="K610" t="s">
        <v>107</v>
      </c>
      <c r="L610" s="100">
        <v>18.23</v>
      </c>
      <c r="M610" t="s">
        <v>130</v>
      </c>
      <c r="N610" t="s">
        <v>279</v>
      </c>
      <c r="O610" s="98">
        <v>0</v>
      </c>
      <c r="P610" t="s">
        <v>207</v>
      </c>
      <c r="Q610" s="100">
        <v>5643.11</v>
      </c>
    </row>
    <row r="611" spans="1:17" x14ac:dyDescent="0.3">
      <c r="A611"/>
      <c r="B611"/>
      <c r="C611"/>
      <c r="D611"/>
      <c r="E611" s="98"/>
      <c r="F611"/>
      <c r="G611" s="99">
        <v>46295</v>
      </c>
      <c r="H611" t="s">
        <v>208</v>
      </c>
      <c r="I611" t="s">
        <v>209</v>
      </c>
      <c r="J611" t="s">
        <v>26</v>
      </c>
      <c r="K611" t="s">
        <v>27</v>
      </c>
      <c r="L611" s="100">
        <v>145</v>
      </c>
      <c r="M611" t="s">
        <v>210</v>
      </c>
      <c r="N611" t="s">
        <v>279</v>
      </c>
      <c r="O611" s="98">
        <v>0</v>
      </c>
      <c r="P611" t="s">
        <v>207</v>
      </c>
      <c r="Q611" s="100">
        <v>5643.11</v>
      </c>
    </row>
    <row r="612" spans="1:17" x14ac:dyDescent="0.3">
      <c r="A612"/>
      <c r="B612"/>
      <c r="C612"/>
      <c r="D612"/>
      <c r="E612" s="98"/>
      <c r="F612"/>
      <c r="G612" s="99">
        <v>46295</v>
      </c>
      <c r="H612" t="s">
        <v>211</v>
      </c>
      <c r="I612" t="s">
        <v>215</v>
      </c>
      <c r="J612" t="s">
        <v>38</v>
      </c>
      <c r="K612" t="s">
        <v>39</v>
      </c>
      <c r="L612" s="100">
        <v>22.01</v>
      </c>
      <c r="M612" t="s">
        <v>206</v>
      </c>
      <c r="N612" t="s">
        <v>279</v>
      </c>
      <c r="O612" s="98">
        <v>0</v>
      </c>
      <c r="P612" t="s">
        <v>207</v>
      </c>
      <c r="Q612" s="100">
        <v>5643.11</v>
      </c>
    </row>
    <row r="613" spans="1:17" x14ac:dyDescent="0.3">
      <c r="A613"/>
      <c r="B613"/>
      <c r="C613"/>
      <c r="D613"/>
      <c r="E613" s="98"/>
      <c r="F613"/>
      <c r="G613" s="99">
        <v>46295</v>
      </c>
      <c r="H613" t="s">
        <v>218</v>
      </c>
      <c r="I613" t="s">
        <v>222</v>
      </c>
      <c r="J613" t="s">
        <v>18</v>
      </c>
      <c r="K613" t="s">
        <v>19</v>
      </c>
      <c r="L613" s="100">
        <v>303.60000000000002</v>
      </c>
      <c r="M613" t="s">
        <v>210</v>
      </c>
      <c r="N613" t="s">
        <v>279</v>
      </c>
      <c r="O613" s="98">
        <v>0</v>
      </c>
      <c r="P613" t="s">
        <v>207</v>
      </c>
      <c r="Q613" s="100">
        <v>5643.11</v>
      </c>
    </row>
    <row r="614" spans="1:17" x14ac:dyDescent="0.3">
      <c r="A614"/>
      <c r="B614"/>
      <c r="C614"/>
      <c r="D614"/>
      <c r="E614" s="98"/>
      <c r="F614"/>
      <c r="G614" s="99">
        <v>46295</v>
      </c>
      <c r="H614" t="s">
        <v>218</v>
      </c>
      <c r="I614" t="s">
        <v>222</v>
      </c>
      <c r="J614" t="s">
        <v>18</v>
      </c>
      <c r="K614" t="s">
        <v>19</v>
      </c>
      <c r="L614" s="100">
        <v>314.89</v>
      </c>
      <c r="M614" t="s">
        <v>130</v>
      </c>
      <c r="N614" t="s">
        <v>279</v>
      </c>
      <c r="O614" s="98">
        <v>0</v>
      </c>
      <c r="P614" t="s">
        <v>207</v>
      </c>
      <c r="Q614" s="100">
        <v>5643.11</v>
      </c>
    </row>
    <row r="615" spans="1:17" x14ac:dyDescent="0.3">
      <c r="A615"/>
      <c r="B615"/>
      <c r="C615"/>
      <c r="D615"/>
      <c r="E615" s="98"/>
      <c r="F615"/>
      <c r="G615" s="99">
        <v>46295</v>
      </c>
      <c r="H615" t="s">
        <v>205</v>
      </c>
      <c r="I615"/>
      <c r="J615" t="s">
        <v>54</v>
      </c>
      <c r="K615" t="s">
        <v>55</v>
      </c>
      <c r="L615" s="100">
        <v>11.15</v>
      </c>
      <c r="M615" t="s">
        <v>206</v>
      </c>
      <c r="N615" t="s">
        <v>279</v>
      </c>
      <c r="O615" s="98">
        <v>0</v>
      </c>
      <c r="P615" t="s">
        <v>207</v>
      </c>
      <c r="Q615" s="100">
        <v>2329.38</v>
      </c>
    </row>
    <row r="616" spans="1:17" x14ac:dyDescent="0.3">
      <c r="A616"/>
      <c r="B616"/>
      <c r="C616"/>
      <c r="D616"/>
      <c r="E616" s="98"/>
      <c r="F616"/>
      <c r="G616" s="99">
        <v>46295</v>
      </c>
      <c r="H616" t="s">
        <v>205</v>
      </c>
      <c r="I616"/>
      <c r="J616" t="s">
        <v>104</v>
      </c>
      <c r="K616" t="s">
        <v>105</v>
      </c>
      <c r="L616" s="100">
        <v>12.65</v>
      </c>
      <c r="M616" t="s">
        <v>206</v>
      </c>
      <c r="N616" t="s">
        <v>279</v>
      </c>
      <c r="O616" s="98">
        <v>0</v>
      </c>
      <c r="P616" t="s">
        <v>207</v>
      </c>
      <c r="Q616" s="100">
        <v>2329.38</v>
      </c>
    </row>
    <row r="617" spans="1:17" x14ac:dyDescent="0.3">
      <c r="A617"/>
      <c r="B617"/>
      <c r="C617"/>
      <c r="D617"/>
      <c r="E617" s="98"/>
      <c r="F617"/>
      <c r="G617" s="99">
        <v>46295</v>
      </c>
      <c r="H617" t="s">
        <v>205</v>
      </c>
      <c r="I617"/>
      <c r="J617" t="s">
        <v>108</v>
      </c>
      <c r="K617" t="s">
        <v>109</v>
      </c>
      <c r="L617" s="100">
        <v>6.15</v>
      </c>
      <c r="M617" t="s">
        <v>206</v>
      </c>
      <c r="N617" t="s">
        <v>279</v>
      </c>
      <c r="O617" s="98">
        <v>0</v>
      </c>
      <c r="P617" t="s">
        <v>207</v>
      </c>
      <c r="Q617" s="100">
        <v>2329.38</v>
      </c>
    </row>
    <row r="618" spans="1:17" x14ac:dyDescent="0.3">
      <c r="A618"/>
      <c r="B618"/>
      <c r="C618"/>
      <c r="D618"/>
      <c r="E618" s="98"/>
      <c r="F618"/>
      <c r="G618" s="99">
        <v>46295</v>
      </c>
      <c r="H618" t="s">
        <v>205</v>
      </c>
      <c r="I618"/>
      <c r="J618" t="s">
        <v>52</v>
      </c>
      <c r="K618" t="s">
        <v>53</v>
      </c>
      <c r="L618" s="100">
        <v>16.54</v>
      </c>
      <c r="M618" t="s">
        <v>130</v>
      </c>
      <c r="N618" t="s">
        <v>279</v>
      </c>
      <c r="O618" s="98">
        <v>0</v>
      </c>
      <c r="P618" t="s">
        <v>207</v>
      </c>
      <c r="Q618" s="100">
        <v>2329.38</v>
      </c>
    </row>
    <row r="619" spans="1:17" x14ac:dyDescent="0.3">
      <c r="A619"/>
      <c r="B619"/>
      <c r="C619"/>
      <c r="D619"/>
      <c r="E619" s="98"/>
      <c r="F619"/>
      <c r="G619" s="99">
        <v>46295</v>
      </c>
      <c r="H619" t="s">
        <v>205</v>
      </c>
      <c r="I619"/>
      <c r="J619" t="s">
        <v>106</v>
      </c>
      <c r="K619" t="s">
        <v>107</v>
      </c>
      <c r="L619" s="100">
        <v>7.52</v>
      </c>
      <c r="M619" t="s">
        <v>130</v>
      </c>
      <c r="N619" t="s">
        <v>279</v>
      </c>
      <c r="O619" s="98">
        <v>0</v>
      </c>
      <c r="P619" t="s">
        <v>207</v>
      </c>
      <c r="Q619" s="100">
        <v>2329.38</v>
      </c>
    </row>
    <row r="620" spans="1:17" x14ac:dyDescent="0.3">
      <c r="A620"/>
      <c r="B620"/>
      <c r="C620"/>
      <c r="D620"/>
      <c r="E620" s="98"/>
      <c r="F620"/>
      <c r="G620" s="99">
        <v>46295</v>
      </c>
      <c r="H620" t="s">
        <v>205</v>
      </c>
      <c r="I620"/>
      <c r="J620" t="s">
        <v>56</v>
      </c>
      <c r="K620" t="s">
        <v>57</v>
      </c>
      <c r="L620" s="100">
        <v>11.15</v>
      </c>
      <c r="M620" t="s">
        <v>130</v>
      </c>
      <c r="N620" t="s">
        <v>279</v>
      </c>
      <c r="O620" s="98">
        <v>0</v>
      </c>
      <c r="P620" t="s">
        <v>207</v>
      </c>
      <c r="Q620" s="100">
        <v>2329.38</v>
      </c>
    </row>
    <row r="621" spans="1:17" x14ac:dyDescent="0.3">
      <c r="A621"/>
      <c r="B621"/>
      <c r="C621"/>
      <c r="D621"/>
      <c r="E621" s="98"/>
      <c r="F621"/>
      <c r="G621" s="99">
        <v>46295</v>
      </c>
      <c r="H621" t="s">
        <v>208</v>
      </c>
      <c r="I621" t="s">
        <v>226</v>
      </c>
      <c r="J621" t="s">
        <v>62</v>
      </c>
      <c r="K621" t="s">
        <v>63</v>
      </c>
      <c r="L621" s="100">
        <v>41</v>
      </c>
      <c r="M621" t="s">
        <v>210</v>
      </c>
      <c r="N621" t="s">
        <v>279</v>
      </c>
      <c r="O621" s="98">
        <v>0</v>
      </c>
      <c r="P621" t="s">
        <v>207</v>
      </c>
      <c r="Q621" s="100">
        <v>2329.38</v>
      </c>
    </row>
    <row r="622" spans="1:17" x14ac:dyDescent="0.3">
      <c r="A622"/>
      <c r="B622"/>
      <c r="C622"/>
      <c r="D622"/>
      <c r="E622" s="98"/>
      <c r="F622"/>
      <c r="G622" s="99">
        <v>46295</v>
      </c>
      <c r="H622" t="s">
        <v>218</v>
      </c>
      <c r="I622" t="s">
        <v>222</v>
      </c>
      <c r="J622" t="s">
        <v>18</v>
      </c>
      <c r="K622" t="s">
        <v>19</v>
      </c>
      <c r="L622" s="100">
        <v>125.32</v>
      </c>
      <c r="M622" t="s">
        <v>210</v>
      </c>
      <c r="N622" t="s">
        <v>279</v>
      </c>
      <c r="O622" s="98">
        <v>0</v>
      </c>
      <c r="P622" t="s">
        <v>207</v>
      </c>
      <c r="Q622" s="100">
        <v>2329.38</v>
      </c>
    </row>
    <row r="623" spans="1:17" x14ac:dyDescent="0.3">
      <c r="A623"/>
      <c r="B623"/>
      <c r="C623"/>
      <c r="D623"/>
      <c r="E623" s="98"/>
      <c r="F623"/>
      <c r="G623" s="99">
        <v>46295</v>
      </c>
      <c r="H623" t="s">
        <v>218</v>
      </c>
      <c r="I623" t="s">
        <v>222</v>
      </c>
      <c r="J623" t="s">
        <v>18</v>
      </c>
      <c r="K623" t="s">
        <v>19</v>
      </c>
      <c r="L623" s="100">
        <v>129.97999999999999</v>
      </c>
      <c r="M623" t="s">
        <v>130</v>
      </c>
      <c r="N623" t="s">
        <v>279</v>
      </c>
      <c r="O623" s="98">
        <v>0</v>
      </c>
      <c r="P623" t="s">
        <v>207</v>
      </c>
      <c r="Q623" s="100">
        <v>2329.38</v>
      </c>
    </row>
    <row r="624" spans="1:17" x14ac:dyDescent="0.3">
      <c r="A624"/>
      <c r="B624"/>
      <c r="C624"/>
      <c r="D624"/>
      <c r="E624" s="98"/>
      <c r="F624"/>
      <c r="G624" s="99">
        <v>46295</v>
      </c>
      <c r="H624" t="s">
        <v>205</v>
      </c>
      <c r="I624"/>
      <c r="J624" t="s">
        <v>54</v>
      </c>
      <c r="K624" t="s">
        <v>55</v>
      </c>
      <c r="L624" s="100">
        <v>4.25</v>
      </c>
      <c r="M624" t="s">
        <v>206</v>
      </c>
      <c r="N624" t="s">
        <v>279</v>
      </c>
      <c r="O624" s="98">
        <v>0</v>
      </c>
      <c r="P624" t="s">
        <v>207</v>
      </c>
      <c r="Q624" s="100">
        <v>522.47</v>
      </c>
    </row>
    <row r="625" spans="1:17" x14ac:dyDescent="0.3">
      <c r="A625"/>
      <c r="B625"/>
      <c r="C625"/>
      <c r="D625"/>
      <c r="E625" s="98"/>
      <c r="F625"/>
      <c r="G625" s="99">
        <v>46295</v>
      </c>
      <c r="H625" t="s">
        <v>205</v>
      </c>
      <c r="I625"/>
      <c r="J625" t="s">
        <v>104</v>
      </c>
      <c r="K625" t="s">
        <v>105</v>
      </c>
      <c r="L625" s="100">
        <v>2.84</v>
      </c>
      <c r="M625" t="s">
        <v>206</v>
      </c>
      <c r="N625" t="s">
        <v>279</v>
      </c>
      <c r="O625" s="98">
        <v>0</v>
      </c>
      <c r="P625" t="s">
        <v>207</v>
      </c>
      <c r="Q625" s="100">
        <v>522.47</v>
      </c>
    </row>
    <row r="626" spans="1:17" x14ac:dyDescent="0.3">
      <c r="A626"/>
      <c r="B626"/>
      <c r="C626"/>
      <c r="D626"/>
      <c r="E626" s="98"/>
      <c r="F626"/>
      <c r="G626" s="99">
        <v>46295</v>
      </c>
      <c r="H626" t="s">
        <v>205</v>
      </c>
      <c r="I626"/>
      <c r="J626" t="s">
        <v>108</v>
      </c>
      <c r="K626" t="s">
        <v>109</v>
      </c>
      <c r="L626" s="100">
        <v>1.38</v>
      </c>
      <c r="M626" t="s">
        <v>206</v>
      </c>
      <c r="N626" t="s">
        <v>279</v>
      </c>
      <c r="O626" s="98">
        <v>0</v>
      </c>
      <c r="P626" t="s">
        <v>207</v>
      </c>
      <c r="Q626" s="100">
        <v>522.47</v>
      </c>
    </row>
    <row r="627" spans="1:17" x14ac:dyDescent="0.3">
      <c r="A627"/>
      <c r="B627"/>
      <c r="C627"/>
      <c r="D627"/>
      <c r="E627" s="98"/>
      <c r="F627"/>
      <c r="G627" s="99">
        <v>46295</v>
      </c>
      <c r="H627" t="s">
        <v>205</v>
      </c>
      <c r="I627"/>
      <c r="J627" t="s">
        <v>106</v>
      </c>
      <c r="K627" t="s">
        <v>107</v>
      </c>
      <c r="L627" s="100">
        <v>1.69</v>
      </c>
      <c r="M627" t="s">
        <v>130</v>
      </c>
      <c r="N627" t="s">
        <v>279</v>
      </c>
      <c r="O627" s="98">
        <v>0</v>
      </c>
      <c r="P627" t="s">
        <v>207</v>
      </c>
      <c r="Q627" s="100">
        <v>522.47</v>
      </c>
    </row>
    <row r="628" spans="1:17" x14ac:dyDescent="0.3">
      <c r="A628"/>
      <c r="B628"/>
      <c r="C628"/>
      <c r="D628"/>
      <c r="E628" s="98"/>
      <c r="F628"/>
      <c r="G628" s="99">
        <v>46295</v>
      </c>
      <c r="H628" t="s">
        <v>205</v>
      </c>
      <c r="I628"/>
      <c r="J628" t="s">
        <v>52</v>
      </c>
      <c r="K628" t="s">
        <v>53</v>
      </c>
      <c r="L628" s="100">
        <v>6.3</v>
      </c>
      <c r="M628" t="s">
        <v>130</v>
      </c>
      <c r="N628" t="s">
        <v>279</v>
      </c>
      <c r="O628" s="98">
        <v>0</v>
      </c>
      <c r="P628" t="s">
        <v>207</v>
      </c>
      <c r="Q628" s="100">
        <v>522.47</v>
      </c>
    </row>
    <row r="629" spans="1:17" x14ac:dyDescent="0.3">
      <c r="A629"/>
      <c r="B629"/>
      <c r="C629"/>
      <c r="D629"/>
      <c r="E629" s="98"/>
      <c r="F629"/>
      <c r="G629" s="99">
        <v>46295</v>
      </c>
      <c r="H629" t="s">
        <v>205</v>
      </c>
      <c r="I629"/>
      <c r="J629" t="s">
        <v>56</v>
      </c>
      <c r="K629" t="s">
        <v>57</v>
      </c>
      <c r="L629" s="100">
        <v>4.25</v>
      </c>
      <c r="M629" t="s">
        <v>130</v>
      </c>
      <c r="N629" t="s">
        <v>279</v>
      </c>
      <c r="O629" s="98">
        <v>0</v>
      </c>
      <c r="P629" t="s">
        <v>207</v>
      </c>
      <c r="Q629" s="100">
        <v>522.47</v>
      </c>
    </row>
    <row r="630" spans="1:17" x14ac:dyDescent="0.3">
      <c r="A630"/>
      <c r="B630"/>
      <c r="C630"/>
      <c r="D630"/>
      <c r="E630" s="98"/>
      <c r="F630"/>
      <c r="G630" s="99">
        <v>46295</v>
      </c>
      <c r="H630" t="s">
        <v>205</v>
      </c>
      <c r="I630"/>
      <c r="J630" t="s">
        <v>54</v>
      </c>
      <c r="K630" t="s">
        <v>55</v>
      </c>
      <c r="L630" s="100">
        <v>11.15</v>
      </c>
      <c r="M630" t="s">
        <v>206</v>
      </c>
      <c r="N630" t="s">
        <v>279</v>
      </c>
      <c r="O630" s="98">
        <v>0</v>
      </c>
      <c r="P630" t="s">
        <v>207</v>
      </c>
      <c r="Q630" s="100">
        <v>3227.04</v>
      </c>
    </row>
    <row r="631" spans="1:17" x14ac:dyDescent="0.3">
      <c r="A631"/>
      <c r="B631"/>
      <c r="C631"/>
      <c r="D631"/>
      <c r="E631" s="98"/>
      <c r="F631"/>
      <c r="G631" s="99">
        <v>46295</v>
      </c>
      <c r="H631" t="s">
        <v>205</v>
      </c>
      <c r="I631"/>
      <c r="J631" t="s">
        <v>104</v>
      </c>
      <c r="K631" t="s">
        <v>105</v>
      </c>
      <c r="L631" s="100">
        <v>17.52</v>
      </c>
      <c r="M631" t="s">
        <v>206</v>
      </c>
      <c r="N631" t="s">
        <v>279</v>
      </c>
      <c r="O631" s="98">
        <v>0</v>
      </c>
      <c r="P631" t="s">
        <v>207</v>
      </c>
      <c r="Q631" s="100">
        <v>3227.04</v>
      </c>
    </row>
    <row r="632" spans="1:17" x14ac:dyDescent="0.3">
      <c r="A632"/>
      <c r="B632"/>
      <c r="C632"/>
      <c r="D632"/>
      <c r="E632" s="98"/>
      <c r="F632"/>
      <c r="G632" s="99">
        <v>46295</v>
      </c>
      <c r="H632" t="s">
        <v>205</v>
      </c>
      <c r="I632"/>
      <c r="J632" t="s">
        <v>88</v>
      </c>
      <c r="K632" t="s">
        <v>89</v>
      </c>
      <c r="L632" s="100">
        <v>39.770000000000003</v>
      </c>
      <c r="M632" t="s">
        <v>206</v>
      </c>
      <c r="N632" t="s">
        <v>279</v>
      </c>
      <c r="O632" s="98">
        <v>0</v>
      </c>
      <c r="P632" t="s">
        <v>207</v>
      </c>
      <c r="Q632" s="100">
        <v>3227.04</v>
      </c>
    </row>
    <row r="633" spans="1:17" x14ac:dyDescent="0.3">
      <c r="A633"/>
      <c r="B633"/>
      <c r="C633"/>
      <c r="D633"/>
      <c r="E633" s="98"/>
      <c r="F633"/>
      <c r="G633" s="99">
        <v>46295</v>
      </c>
      <c r="H633" t="s">
        <v>205</v>
      </c>
      <c r="I633"/>
      <c r="J633" t="s">
        <v>108</v>
      </c>
      <c r="K633" t="s">
        <v>109</v>
      </c>
      <c r="L633" s="100">
        <v>8.52</v>
      </c>
      <c r="M633" t="s">
        <v>206</v>
      </c>
      <c r="N633" t="s">
        <v>279</v>
      </c>
      <c r="O633" s="98">
        <v>0</v>
      </c>
      <c r="P633" t="s">
        <v>207</v>
      </c>
      <c r="Q633" s="100">
        <v>3227.04</v>
      </c>
    </row>
    <row r="634" spans="1:17" x14ac:dyDescent="0.3">
      <c r="A634"/>
      <c r="B634"/>
      <c r="C634"/>
      <c r="D634"/>
      <c r="E634" s="98"/>
      <c r="F634"/>
      <c r="G634" s="99">
        <v>46295</v>
      </c>
      <c r="H634" t="s">
        <v>205</v>
      </c>
      <c r="I634"/>
      <c r="J634" t="s">
        <v>52</v>
      </c>
      <c r="K634" t="s">
        <v>53</v>
      </c>
      <c r="L634" s="100">
        <v>16.54</v>
      </c>
      <c r="M634" t="s">
        <v>130</v>
      </c>
      <c r="N634" t="s">
        <v>279</v>
      </c>
      <c r="O634" s="98">
        <v>0</v>
      </c>
      <c r="P634" t="s">
        <v>207</v>
      </c>
      <c r="Q634" s="100">
        <v>3227.04</v>
      </c>
    </row>
    <row r="635" spans="1:17" x14ac:dyDescent="0.3">
      <c r="A635"/>
      <c r="B635"/>
      <c r="C635"/>
      <c r="D635"/>
      <c r="E635" s="98"/>
      <c r="F635"/>
      <c r="G635" s="99">
        <v>46295</v>
      </c>
      <c r="H635" t="s">
        <v>205</v>
      </c>
      <c r="I635"/>
      <c r="J635" t="s">
        <v>106</v>
      </c>
      <c r="K635" t="s">
        <v>107</v>
      </c>
      <c r="L635" s="100">
        <v>10.42</v>
      </c>
      <c r="M635" t="s">
        <v>130</v>
      </c>
      <c r="N635" t="s">
        <v>279</v>
      </c>
      <c r="O635" s="98">
        <v>0</v>
      </c>
      <c r="P635" t="s">
        <v>207</v>
      </c>
      <c r="Q635" s="100">
        <v>3227.04</v>
      </c>
    </row>
    <row r="636" spans="1:17" x14ac:dyDescent="0.3">
      <c r="A636"/>
      <c r="B636"/>
      <c r="C636"/>
      <c r="D636"/>
      <c r="E636" s="98"/>
      <c r="F636"/>
      <c r="G636" s="99">
        <v>46295</v>
      </c>
      <c r="H636" t="s">
        <v>205</v>
      </c>
      <c r="I636"/>
      <c r="J636" t="s">
        <v>56</v>
      </c>
      <c r="K636" t="s">
        <v>57</v>
      </c>
      <c r="L636" s="100">
        <v>11.15</v>
      </c>
      <c r="M636" t="s">
        <v>130</v>
      </c>
      <c r="N636" t="s">
        <v>279</v>
      </c>
      <c r="O636" s="98">
        <v>0</v>
      </c>
      <c r="P636" t="s">
        <v>207</v>
      </c>
      <c r="Q636" s="100">
        <v>3227.04</v>
      </c>
    </row>
    <row r="637" spans="1:17" x14ac:dyDescent="0.3">
      <c r="A637"/>
      <c r="B637"/>
      <c r="C637"/>
      <c r="D637"/>
      <c r="E637" s="98"/>
      <c r="F637"/>
      <c r="G637" s="99">
        <v>46295</v>
      </c>
      <c r="H637" t="s">
        <v>208</v>
      </c>
      <c r="I637" t="s">
        <v>209</v>
      </c>
      <c r="J637" t="s">
        <v>26</v>
      </c>
      <c r="K637" t="s">
        <v>27</v>
      </c>
      <c r="L637" s="100">
        <v>72.5</v>
      </c>
      <c r="M637" t="s">
        <v>210</v>
      </c>
      <c r="N637" t="s">
        <v>279</v>
      </c>
      <c r="O637" s="98">
        <v>0</v>
      </c>
      <c r="P637" t="s">
        <v>207</v>
      </c>
      <c r="Q637" s="100">
        <v>3227.04</v>
      </c>
    </row>
    <row r="638" spans="1:17" x14ac:dyDescent="0.3">
      <c r="A638"/>
      <c r="B638"/>
      <c r="C638"/>
      <c r="D638"/>
      <c r="E638" s="98"/>
      <c r="F638"/>
      <c r="G638" s="99">
        <v>46295</v>
      </c>
      <c r="H638" t="s">
        <v>216</v>
      </c>
      <c r="I638" t="s">
        <v>217</v>
      </c>
      <c r="J638" t="s">
        <v>40</v>
      </c>
      <c r="K638" t="s">
        <v>41</v>
      </c>
      <c r="L638" s="100">
        <v>96.81</v>
      </c>
      <c r="M638" t="s">
        <v>210</v>
      </c>
      <c r="N638" t="s">
        <v>279</v>
      </c>
      <c r="O638" s="98">
        <v>0</v>
      </c>
      <c r="P638" t="s">
        <v>207</v>
      </c>
      <c r="Q638" s="100">
        <v>3227.04</v>
      </c>
    </row>
    <row r="639" spans="1:17" x14ac:dyDescent="0.3">
      <c r="A639"/>
      <c r="B639"/>
      <c r="C639"/>
      <c r="D639"/>
      <c r="E639" s="98"/>
      <c r="F639"/>
      <c r="G639" s="99">
        <v>46295</v>
      </c>
      <c r="H639" t="s">
        <v>218</v>
      </c>
      <c r="I639" t="s">
        <v>222</v>
      </c>
      <c r="J639" t="s">
        <v>18</v>
      </c>
      <c r="K639" t="s">
        <v>19</v>
      </c>
      <c r="L639" s="100">
        <v>173.61</v>
      </c>
      <c r="M639" t="s">
        <v>210</v>
      </c>
      <c r="N639" t="s">
        <v>279</v>
      </c>
      <c r="O639" s="98">
        <v>0</v>
      </c>
      <c r="P639" t="s">
        <v>207</v>
      </c>
      <c r="Q639" s="100">
        <v>3227.04</v>
      </c>
    </row>
    <row r="640" spans="1:17" x14ac:dyDescent="0.3">
      <c r="A640"/>
      <c r="B640"/>
      <c r="C640"/>
      <c r="D640"/>
      <c r="E640" s="98"/>
      <c r="F640"/>
      <c r="G640" s="99">
        <v>46295</v>
      </c>
      <c r="H640" t="s">
        <v>218</v>
      </c>
      <c r="I640" t="s">
        <v>222</v>
      </c>
      <c r="J640" t="s">
        <v>18</v>
      </c>
      <c r="K640" t="s">
        <v>19</v>
      </c>
      <c r="L640" s="100">
        <v>180.07</v>
      </c>
      <c r="M640" t="s">
        <v>130</v>
      </c>
      <c r="N640" t="s">
        <v>279</v>
      </c>
      <c r="O640" s="98">
        <v>0</v>
      </c>
      <c r="P640" t="s">
        <v>207</v>
      </c>
      <c r="Q640" s="100">
        <v>3227.04</v>
      </c>
    </row>
    <row r="641" spans="1:17" x14ac:dyDescent="0.3">
      <c r="A641"/>
      <c r="B641"/>
      <c r="C641"/>
      <c r="D641"/>
      <c r="E641" s="98"/>
      <c r="F641"/>
      <c r="G641" s="99">
        <v>46295</v>
      </c>
      <c r="H641" t="s">
        <v>205</v>
      </c>
      <c r="I641"/>
      <c r="J641" t="s">
        <v>54</v>
      </c>
      <c r="K641" t="s">
        <v>55</v>
      </c>
      <c r="L641" s="100">
        <v>2.79</v>
      </c>
      <c r="M641" t="s">
        <v>206</v>
      </c>
      <c r="N641" t="s">
        <v>279</v>
      </c>
      <c r="O641" s="98">
        <v>0</v>
      </c>
      <c r="P641" t="s">
        <v>207</v>
      </c>
      <c r="Q641" s="100">
        <v>343.11</v>
      </c>
    </row>
    <row r="642" spans="1:17" x14ac:dyDescent="0.3">
      <c r="A642"/>
      <c r="B642"/>
      <c r="C642"/>
      <c r="D642"/>
      <c r="E642" s="98"/>
      <c r="F642"/>
      <c r="G642" s="99">
        <v>46295</v>
      </c>
      <c r="H642" t="s">
        <v>205</v>
      </c>
      <c r="I642"/>
      <c r="J642" t="s">
        <v>104</v>
      </c>
      <c r="K642" t="s">
        <v>105</v>
      </c>
      <c r="L642" s="100">
        <v>1.86</v>
      </c>
      <c r="M642" t="s">
        <v>206</v>
      </c>
      <c r="N642" t="s">
        <v>279</v>
      </c>
      <c r="O642" s="98">
        <v>0</v>
      </c>
      <c r="P642" t="s">
        <v>207</v>
      </c>
      <c r="Q642" s="100">
        <v>343.11</v>
      </c>
    </row>
    <row r="643" spans="1:17" x14ac:dyDescent="0.3">
      <c r="A643"/>
      <c r="B643"/>
      <c r="C643"/>
      <c r="D643"/>
      <c r="E643" s="98"/>
      <c r="F643"/>
      <c r="G643" s="99">
        <v>46295</v>
      </c>
      <c r="H643" t="s">
        <v>205</v>
      </c>
      <c r="I643"/>
      <c r="J643" t="s">
        <v>108</v>
      </c>
      <c r="K643" t="s">
        <v>109</v>
      </c>
      <c r="L643" s="100">
        <v>0.91</v>
      </c>
      <c r="M643" t="s">
        <v>206</v>
      </c>
      <c r="N643" t="s">
        <v>279</v>
      </c>
      <c r="O643" s="98">
        <v>0</v>
      </c>
      <c r="P643" t="s">
        <v>207</v>
      </c>
      <c r="Q643" s="100">
        <v>343.11</v>
      </c>
    </row>
    <row r="644" spans="1:17" x14ac:dyDescent="0.3">
      <c r="A644"/>
      <c r="B644"/>
      <c r="C644"/>
      <c r="D644"/>
      <c r="E644" s="98"/>
      <c r="F644"/>
      <c r="G644" s="99">
        <v>46295</v>
      </c>
      <c r="H644" t="s">
        <v>205</v>
      </c>
      <c r="I644"/>
      <c r="J644" t="s">
        <v>56</v>
      </c>
      <c r="K644" t="s">
        <v>57</v>
      </c>
      <c r="L644" s="100">
        <v>2.79</v>
      </c>
      <c r="M644" t="s">
        <v>130</v>
      </c>
      <c r="N644" t="s">
        <v>279</v>
      </c>
      <c r="O644" s="98">
        <v>0</v>
      </c>
      <c r="P644" t="s">
        <v>207</v>
      </c>
      <c r="Q644" s="100">
        <v>343.11</v>
      </c>
    </row>
    <row r="645" spans="1:17" x14ac:dyDescent="0.3">
      <c r="A645"/>
      <c r="B645"/>
      <c r="C645"/>
      <c r="D645"/>
      <c r="E645" s="98"/>
      <c r="F645"/>
      <c r="G645" s="99">
        <v>46295</v>
      </c>
      <c r="H645" t="s">
        <v>205</v>
      </c>
      <c r="I645"/>
      <c r="J645" t="s">
        <v>106</v>
      </c>
      <c r="K645" t="s">
        <v>107</v>
      </c>
      <c r="L645" s="100">
        <v>1.1100000000000001</v>
      </c>
      <c r="M645" t="s">
        <v>130</v>
      </c>
      <c r="N645" t="s">
        <v>279</v>
      </c>
      <c r="O645" s="98">
        <v>0</v>
      </c>
      <c r="P645" t="s">
        <v>207</v>
      </c>
      <c r="Q645" s="100">
        <v>343.11</v>
      </c>
    </row>
    <row r="646" spans="1:17" x14ac:dyDescent="0.3">
      <c r="A646"/>
      <c r="B646"/>
      <c r="C646"/>
      <c r="D646"/>
      <c r="E646" s="98"/>
      <c r="F646"/>
      <c r="G646" s="99">
        <v>46295</v>
      </c>
      <c r="H646" t="s">
        <v>205</v>
      </c>
      <c r="I646"/>
      <c r="J646" t="s">
        <v>52</v>
      </c>
      <c r="K646" t="s">
        <v>53</v>
      </c>
      <c r="L646" s="100">
        <v>4.1399999999999997</v>
      </c>
      <c r="M646" t="s">
        <v>130</v>
      </c>
      <c r="N646" t="s">
        <v>279</v>
      </c>
      <c r="O646" s="98">
        <v>0</v>
      </c>
      <c r="P646" t="s">
        <v>207</v>
      </c>
      <c r="Q646" s="100">
        <v>343.11</v>
      </c>
    </row>
    <row r="647" spans="1:17" x14ac:dyDescent="0.3">
      <c r="A647"/>
      <c r="B647"/>
      <c r="C647"/>
      <c r="D647"/>
      <c r="E647" s="98"/>
      <c r="F647"/>
      <c r="G647" s="99">
        <v>46295</v>
      </c>
      <c r="H647" t="s">
        <v>205</v>
      </c>
      <c r="I647"/>
      <c r="J647" t="s">
        <v>104</v>
      </c>
      <c r="K647" t="s">
        <v>105</v>
      </c>
      <c r="L647" s="100">
        <v>5.23</v>
      </c>
      <c r="M647" t="s">
        <v>206</v>
      </c>
      <c r="N647" t="s">
        <v>279</v>
      </c>
      <c r="O647" s="98">
        <v>0</v>
      </c>
      <c r="P647" t="s">
        <v>207</v>
      </c>
      <c r="Q647" s="100">
        <v>963.44</v>
      </c>
    </row>
    <row r="648" spans="1:17" x14ac:dyDescent="0.3">
      <c r="A648"/>
      <c r="B648"/>
      <c r="C648"/>
      <c r="D648"/>
      <c r="E648" s="98"/>
      <c r="F648"/>
      <c r="G648" s="99">
        <v>46295</v>
      </c>
      <c r="H648" t="s">
        <v>205</v>
      </c>
      <c r="I648"/>
      <c r="J648" t="s">
        <v>108</v>
      </c>
      <c r="K648" t="s">
        <v>109</v>
      </c>
      <c r="L648" s="100">
        <v>2.54</v>
      </c>
      <c r="M648" t="s">
        <v>206</v>
      </c>
      <c r="N648" t="s">
        <v>279</v>
      </c>
      <c r="O648" s="98">
        <v>0</v>
      </c>
      <c r="P648" t="s">
        <v>207</v>
      </c>
      <c r="Q648" s="100">
        <v>963.44</v>
      </c>
    </row>
    <row r="649" spans="1:17" x14ac:dyDescent="0.3">
      <c r="A649"/>
      <c r="B649"/>
      <c r="C649"/>
      <c r="D649"/>
      <c r="E649" s="98"/>
      <c r="F649"/>
      <c r="G649" s="99">
        <v>46295</v>
      </c>
      <c r="H649" t="s">
        <v>205</v>
      </c>
      <c r="I649"/>
      <c r="J649" t="s">
        <v>54</v>
      </c>
      <c r="K649" t="s">
        <v>55</v>
      </c>
      <c r="L649" s="100">
        <v>2.39</v>
      </c>
      <c r="M649" t="s">
        <v>206</v>
      </c>
      <c r="N649" t="s">
        <v>279</v>
      </c>
      <c r="O649" s="98">
        <v>0</v>
      </c>
      <c r="P649" t="s">
        <v>207</v>
      </c>
      <c r="Q649" s="100">
        <v>963.44</v>
      </c>
    </row>
    <row r="650" spans="1:17" x14ac:dyDescent="0.3">
      <c r="A650"/>
      <c r="B650"/>
      <c r="C650"/>
      <c r="D650"/>
      <c r="E650" s="98"/>
      <c r="F650"/>
      <c r="G650" s="99">
        <v>46295</v>
      </c>
      <c r="H650" t="s">
        <v>205</v>
      </c>
      <c r="I650"/>
      <c r="J650" t="s">
        <v>52</v>
      </c>
      <c r="K650" t="s">
        <v>53</v>
      </c>
      <c r="L650" s="100">
        <v>3.54</v>
      </c>
      <c r="M650" t="s">
        <v>130</v>
      </c>
      <c r="N650" t="s">
        <v>279</v>
      </c>
      <c r="O650" s="98">
        <v>0</v>
      </c>
      <c r="P650" t="s">
        <v>207</v>
      </c>
      <c r="Q650" s="100">
        <v>963.44</v>
      </c>
    </row>
    <row r="651" spans="1:17" x14ac:dyDescent="0.3">
      <c r="A651"/>
      <c r="B651"/>
      <c r="C651"/>
      <c r="D651"/>
      <c r="E651" s="98"/>
      <c r="F651"/>
      <c r="G651" s="99">
        <v>46295</v>
      </c>
      <c r="H651" t="s">
        <v>205</v>
      </c>
      <c r="I651"/>
      <c r="J651" t="s">
        <v>56</v>
      </c>
      <c r="K651" t="s">
        <v>57</v>
      </c>
      <c r="L651" s="100">
        <v>2.39</v>
      </c>
      <c r="M651" t="s">
        <v>130</v>
      </c>
      <c r="N651" t="s">
        <v>279</v>
      </c>
      <c r="O651" s="98">
        <v>0</v>
      </c>
      <c r="P651" t="s">
        <v>207</v>
      </c>
      <c r="Q651" s="100">
        <v>963.44</v>
      </c>
    </row>
    <row r="652" spans="1:17" x14ac:dyDescent="0.3">
      <c r="A652"/>
      <c r="B652"/>
      <c r="C652"/>
      <c r="D652"/>
      <c r="E652" s="98"/>
      <c r="F652"/>
      <c r="G652" s="99">
        <v>46295</v>
      </c>
      <c r="H652" t="s">
        <v>205</v>
      </c>
      <c r="I652"/>
      <c r="J652" t="s">
        <v>106</v>
      </c>
      <c r="K652" t="s">
        <v>107</v>
      </c>
      <c r="L652" s="100">
        <v>3.11</v>
      </c>
      <c r="M652" t="s">
        <v>130</v>
      </c>
      <c r="N652" t="s">
        <v>279</v>
      </c>
      <c r="O652" s="98">
        <v>0</v>
      </c>
      <c r="P652" t="s">
        <v>207</v>
      </c>
      <c r="Q652" s="100">
        <v>963.44</v>
      </c>
    </row>
    <row r="653" spans="1:17" x14ac:dyDescent="0.3">
      <c r="A653"/>
      <c r="B653"/>
      <c r="C653"/>
      <c r="D653"/>
      <c r="E653" s="98"/>
      <c r="F653"/>
      <c r="G653" s="99">
        <v>46295</v>
      </c>
      <c r="H653" t="s">
        <v>205</v>
      </c>
      <c r="I653"/>
      <c r="J653" t="s">
        <v>108</v>
      </c>
      <c r="K653" t="s">
        <v>109</v>
      </c>
      <c r="L653" s="100">
        <v>4.6399999999999997</v>
      </c>
      <c r="M653" t="s">
        <v>206</v>
      </c>
      <c r="N653" t="s">
        <v>279</v>
      </c>
      <c r="O653" s="98">
        <v>0</v>
      </c>
      <c r="P653" t="s">
        <v>207</v>
      </c>
      <c r="Q653" s="100">
        <v>1756.24</v>
      </c>
    </row>
    <row r="654" spans="1:17" x14ac:dyDescent="0.3">
      <c r="A654"/>
      <c r="B654"/>
      <c r="C654"/>
      <c r="D654"/>
      <c r="E654" s="98"/>
      <c r="F654"/>
      <c r="G654" s="99">
        <v>46295</v>
      </c>
      <c r="H654" t="s">
        <v>205</v>
      </c>
      <c r="I654"/>
      <c r="J654" t="s">
        <v>104</v>
      </c>
      <c r="K654" t="s">
        <v>105</v>
      </c>
      <c r="L654" s="100">
        <v>9.5399999999999991</v>
      </c>
      <c r="M654" t="s">
        <v>206</v>
      </c>
      <c r="N654" t="s">
        <v>279</v>
      </c>
      <c r="O654" s="98">
        <v>0</v>
      </c>
      <c r="P654" t="s">
        <v>207</v>
      </c>
      <c r="Q654" s="100">
        <v>1756.24</v>
      </c>
    </row>
    <row r="655" spans="1:17" x14ac:dyDescent="0.3">
      <c r="A655"/>
      <c r="B655"/>
      <c r="C655"/>
      <c r="D655"/>
      <c r="E655" s="98"/>
      <c r="F655"/>
      <c r="G655" s="99">
        <v>46295</v>
      </c>
      <c r="H655" t="s">
        <v>205</v>
      </c>
      <c r="I655"/>
      <c r="J655" t="s">
        <v>54</v>
      </c>
      <c r="K655" t="s">
        <v>55</v>
      </c>
      <c r="L655" s="100">
        <v>4.3499999999999996</v>
      </c>
      <c r="M655" t="s">
        <v>206</v>
      </c>
      <c r="N655" t="s">
        <v>279</v>
      </c>
      <c r="O655" s="98">
        <v>0</v>
      </c>
      <c r="P655" t="s">
        <v>207</v>
      </c>
      <c r="Q655" s="100">
        <v>1756.24</v>
      </c>
    </row>
    <row r="656" spans="1:17" x14ac:dyDescent="0.3">
      <c r="A656"/>
      <c r="B656"/>
      <c r="C656"/>
      <c r="D656"/>
      <c r="E656" s="98"/>
      <c r="F656"/>
      <c r="G656" s="99">
        <v>46295</v>
      </c>
      <c r="H656" t="s">
        <v>205</v>
      </c>
      <c r="I656"/>
      <c r="J656" t="s">
        <v>106</v>
      </c>
      <c r="K656" t="s">
        <v>107</v>
      </c>
      <c r="L656" s="100">
        <v>5.67</v>
      </c>
      <c r="M656" t="s">
        <v>130</v>
      </c>
      <c r="N656" t="s">
        <v>279</v>
      </c>
      <c r="O656" s="98">
        <v>0</v>
      </c>
      <c r="P656" t="s">
        <v>207</v>
      </c>
      <c r="Q656" s="100">
        <v>1756.24</v>
      </c>
    </row>
    <row r="657" spans="1:17" x14ac:dyDescent="0.3">
      <c r="A657"/>
      <c r="B657"/>
      <c r="C657"/>
      <c r="D657"/>
      <c r="E657" s="98"/>
      <c r="F657"/>
      <c r="G657" s="99">
        <v>46295</v>
      </c>
      <c r="H657" t="s">
        <v>205</v>
      </c>
      <c r="I657"/>
      <c r="J657" t="s">
        <v>56</v>
      </c>
      <c r="K657" t="s">
        <v>57</v>
      </c>
      <c r="L657" s="100">
        <v>4.3499999999999996</v>
      </c>
      <c r="M657" t="s">
        <v>130</v>
      </c>
      <c r="N657" t="s">
        <v>279</v>
      </c>
      <c r="O657" s="98">
        <v>0</v>
      </c>
      <c r="P657" t="s">
        <v>207</v>
      </c>
      <c r="Q657" s="100">
        <v>1756.24</v>
      </c>
    </row>
    <row r="658" spans="1:17" x14ac:dyDescent="0.3">
      <c r="A658"/>
      <c r="B658"/>
      <c r="C658"/>
      <c r="D658"/>
      <c r="E658" s="98"/>
      <c r="F658"/>
      <c r="G658" s="99">
        <v>46295</v>
      </c>
      <c r="H658" t="s">
        <v>205</v>
      </c>
      <c r="I658"/>
      <c r="J658" t="s">
        <v>52</v>
      </c>
      <c r="K658" t="s">
        <v>53</v>
      </c>
      <c r="L658" s="100">
        <v>6.45</v>
      </c>
      <c r="M658" t="s">
        <v>130</v>
      </c>
      <c r="N658" t="s">
        <v>279</v>
      </c>
      <c r="O658" s="98">
        <v>0</v>
      </c>
      <c r="P658" t="s">
        <v>207</v>
      </c>
      <c r="Q658" s="100">
        <v>1756.24</v>
      </c>
    </row>
    <row r="659" spans="1:17" x14ac:dyDescent="0.3">
      <c r="A659"/>
      <c r="B659"/>
      <c r="C659"/>
      <c r="D659"/>
      <c r="E659" s="98"/>
      <c r="F659"/>
      <c r="G659" s="99">
        <v>46295</v>
      </c>
      <c r="H659" t="s">
        <v>235</v>
      </c>
      <c r="I659" t="s">
        <v>256</v>
      </c>
      <c r="J659" t="s">
        <v>16</v>
      </c>
      <c r="K659" t="s">
        <v>17</v>
      </c>
      <c r="L659" s="100">
        <v>87.81</v>
      </c>
      <c r="M659" t="s">
        <v>210</v>
      </c>
      <c r="N659" t="s">
        <v>279</v>
      </c>
      <c r="O659" s="98">
        <v>0</v>
      </c>
      <c r="P659" t="s">
        <v>207</v>
      </c>
      <c r="Q659" s="100">
        <v>1756.24</v>
      </c>
    </row>
    <row r="660" spans="1:17" x14ac:dyDescent="0.3">
      <c r="A660"/>
      <c r="B660"/>
      <c r="C660"/>
      <c r="D660"/>
      <c r="E660" s="98"/>
      <c r="F660"/>
      <c r="G660" s="99">
        <v>46295</v>
      </c>
      <c r="H660" t="s">
        <v>235</v>
      </c>
      <c r="I660" t="s">
        <v>256</v>
      </c>
      <c r="J660" t="s">
        <v>16</v>
      </c>
      <c r="K660" t="s">
        <v>17</v>
      </c>
      <c r="L660" s="100">
        <v>135.93</v>
      </c>
      <c r="M660" t="s">
        <v>130</v>
      </c>
      <c r="N660" t="s">
        <v>279</v>
      </c>
      <c r="O660" s="98">
        <v>0</v>
      </c>
      <c r="P660" t="s">
        <v>207</v>
      </c>
      <c r="Q660" s="100">
        <v>1756.24</v>
      </c>
    </row>
    <row r="661" spans="1:17" x14ac:dyDescent="0.3">
      <c r="A661"/>
      <c r="B661"/>
      <c r="C661"/>
      <c r="D661"/>
      <c r="E661" s="98"/>
      <c r="F661"/>
      <c r="G661" s="99">
        <v>46295</v>
      </c>
      <c r="H661" t="s">
        <v>205</v>
      </c>
      <c r="I661"/>
      <c r="J661" t="s">
        <v>54</v>
      </c>
      <c r="K661" t="s">
        <v>55</v>
      </c>
      <c r="L661" s="100">
        <v>4.3499999999999996</v>
      </c>
      <c r="M661" t="s">
        <v>206</v>
      </c>
      <c r="N661" t="s">
        <v>279</v>
      </c>
      <c r="O661" s="98">
        <v>0</v>
      </c>
      <c r="P661" t="s">
        <v>207</v>
      </c>
      <c r="Q661" s="100">
        <v>1756.24</v>
      </c>
    </row>
    <row r="662" spans="1:17" x14ac:dyDescent="0.3">
      <c r="A662"/>
      <c r="B662"/>
      <c r="C662"/>
      <c r="D662"/>
      <c r="E662" s="98"/>
      <c r="F662"/>
      <c r="G662" s="99">
        <v>46295</v>
      </c>
      <c r="H662" t="s">
        <v>205</v>
      </c>
      <c r="I662"/>
      <c r="J662" t="s">
        <v>104</v>
      </c>
      <c r="K662" t="s">
        <v>105</v>
      </c>
      <c r="L662" s="100">
        <v>9.5399999999999991</v>
      </c>
      <c r="M662" t="s">
        <v>206</v>
      </c>
      <c r="N662" t="s">
        <v>279</v>
      </c>
      <c r="O662" s="98">
        <v>0</v>
      </c>
      <c r="P662" t="s">
        <v>207</v>
      </c>
      <c r="Q662" s="100">
        <v>1756.24</v>
      </c>
    </row>
    <row r="663" spans="1:17" x14ac:dyDescent="0.3">
      <c r="A663"/>
      <c r="B663"/>
      <c r="C663"/>
      <c r="D663"/>
      <c r="E663" s="98"/>
      <c r="F663"/>
      <c r="G663" s="99">
        <v>46295</v>
      </c>
      <c r="H663" t="s">
        <v>205</v>
      </c>
      <c r="I663"/>
      <c r="J663" t="s">
        <v>108</v>
      </c>
      <c r="K663" t="s">
        <v>109</v>
      </c>
      <c r="L663" s="100">
        <v>4.6399999999999997</v>
      </c>
      <c r="M663" t="s">
        <v>206</v>
      </c>
      <c r="N663" t="s">
        <v>279</v>
      </c>
      <c r="O663" s="98">
        <v>0</v>
      </c>
      <c r="P663" t="s">
        <v>207</v>
      </c>
      <c r="Q663" s="100">
        <v>1756.24</v>
      </c>
    </row>
    <row r="664" spans="1:17" x14ac:dyDescent="0.3">
      <c r="A664"/>
      <c r="B664"/>
      <c r="C664"/>
      <c r="D664"/>
      <c r="E664" s="98"/>
      <c r="F664"/>
      <c r="G664" s="99">
        <v>46295</v>
      </c>
      <c r="H664" t="s">
        <v>205</v>
      </c>
      <c r="I664"/>
      <c r="J664" t="s">
        <v>56</v>
      </c>
      <c r="K664" t="s">
        <v>57</v>
      </c>
      <c r="L664" s="100">
        <v>4.3499999999999996</v>
      </c>
      <c r="M664" t="s">
        <v>130</v>
      </c>
      <c r="N664" t="s">
        <v>279</v>
      </c>
      <c r="O664" s="98">
        <v>0</v>
      </c>
      <c r="P664" t="s">
        <v>207</v>
      </c>
      <c r="Q664" s="100">
        <v>1756.24</v>
      </c>
    </row>
    <row r="665" spans="1:17" x14ac:dyDescent="0.3">
      <c r="A665"/>
      <c r="B665"/>
      <c r="C665"/>
      <c r="D665"/>
      <c r="E665" s="98"/>
      <c r="F665"/>
      <c r="G665" s="99">
        <v>46295</v>
      </c>
      <c r="H665" t="s">
        <v>205</v>
      </c>
      <c r="I665"/>
      <c r="J665" t="s">
        <v>52</v>
      </c>
      <c r="K665" t="s">
        <v>53</v>
      </c>
      <c r="L665" s="100">
        <v>6.45</v>
      </c>
      <c r="M665" t="s">
        <v>130</v>
      </c>
      <c r="N665" t="s">
        <v>279</v>
      </c>
      <c r="O665" s="98">
        <v>0</v>
      </c>
      <c r="P665" t="s">
        <v>207</v>
      </c>
      <c r="Q665" s="100">
        <v>1756.24</v>
      </c>
    </row>
    <row r="666" spans="1:17" x14ac:dyDescent="0.3">
      <c r="A666"/>
      <c r="B666"/>
      <c r="C666"/>
      <c r="D666"/>
      <c r="E666" s="98"/>
      <c r="F666"/>
      <c r="G666" s="99">
        <v>46295</v>
      </c>
      <c r="H666" t="s">
        <v>205</v>
      </c>
      <c r="I666"/>
      <c r="J666" t="s">
        <v>106</v>
      </c>
      <c r="K666" t="s">
        <v>107</v>
      </c>
      <c r="L666" s="100">
        <v>5.67</v>
      </c>
      <c r="M666" t="s">
        <v>130</v>
      </c>
      <c r="N666" t="s">
        <v>279</v>
      </c>
      <c r="O666" s="98">
        <v>0</v>
      </c>
      <c r="P666" t="s">
        <v>207</v>
      </c>
      <c r="Q666" s="100">
        <v>1756.24</v>
      </c>
    </row>
    <row r="667" spans="1:17" x14ac:dyDescent="0.3">
      <c r="A667"/>
      <c r="B667"/>
      <c r="C667"/>
      <c r="D667"/>
      <c r="E667" s="98"/>
      <c r="F667"/>
      <c r="G667" s="99">
        <v>46295</v>
      </c>
      <c r="H667" t="s">
        <v>205</v>
      </c>
      <c r="I667"/>
      <c r="J667" t="s">
        <v>54</v>
      </c>
      <c r="K667" t="s">
        <v>55</v>
      </c>
      <c r="L667" s="100">
        <v>2.78</v>
      </c>
      <c r="M667" t="s">
        <v>206</v>
      </c>
      <c r="N667" t="s">
        <v>279</v>
      </c>
      <c r="O667" s="98">
        <v>0</v>
      </c>
      <c r="P667" t="s">
        <v>207</v>
      </c>
      <c r="Q667" s="100">
        <v>1124</v>
      </c>
    </row>
    <row r="668" spans="1:17" x14ac:dyDescent="0.3">
      <c r="A668"/>
      <c r="B668"/>
      <c r="C668"/>
      <c r="D668"/>
      <c r="E668" s="98"/>
      <c r="F668"/>
      <c r="G668" s="99">
        <v>46295</v>
      </c>
      <c r="H668" t="s">
        <v>205</v>
      </c>
      <c r="I668"/>
      <c r="J668" t="s">
        <v>108</v>
      </c>
      <c r="K668" t="s">
        <v>109</v>
      </c>
      <c r="L668" s="100">
        <v>2.97</v>
      </c>
      <c r="M668" t="s">
        <v>206</v>
      </c>
      <c r="N668" t="s">
        <v>279</v>
      </c>
      <c r="O668" s="98">
        <v>0</v>
      </c>
      <c r="P668" t="s">
        <v>207</v>
      </c>
      <c r="Q668" s="100">
        <v>1124</v>
      </c>
    </row>
    <row r="669" spans="1:17" x14ac:dyDescent="0.3">
      <c r="A669"/>
      <c r="B669"/>
      <c r="C669"/>
      <c r="D669"/>
      <c r="E669" s="98"/>
      <c r="F669"/>
      <c r="G669" s="99">
        <v>46295</v>
      </c>
      <c r="H669" t="s">
        <v>205</v>
      </c>
      <c r="I669"/>
      <c r="J669" t="s">
        <v>104</v>
      </c>
      <c r="K669" t="s">
        <v>105</v>
      </c>
      <c r="L669" s="100">
        <v>6.1</v>
      </c>
      <c r="M669" t="s">
        <v>206</v>
      </c>
      <c r="N669" t="s">
        <v>279</v>
      </c>
      <c r="O669" s="98">
        <v>0</v>
      </c>
      <c r="P669" t="s">
        <v>207</v>
      </c>
      <c r="Q669" s="100">
        <v>1124</v>
      </c>
    </row>
    <row r="670" spans="1:17" x14ac:dyDescent="0.3">
      <c r="A670"/>
      <c r="B670"/>
      <c r="C670"/>
      <c r="D670"/>
      <c r="E670" s="98"/>
      <c r="F670"/>
      <c r="G670" s="99">
        <v>46295</v>
      </c>
      <c r="H670" t="s">
        <v>205</v>
      </c>
      <c r="I670"/>
      <c r="J670" t="s">
        <v>106</v>
      </c>
      <c r="K670" t="s">
        <v>107</v>
      </c>
      <c r="L670" s="100">
        <v>3.63</v>
      </c>
      <c r="M670" t="s">
        <v>130</v>
      </c>
      <c r="N670" t="s">
        <v>279</v>
      </c>
      <c r="O670" s="98">
        <v>0</v>
      </c>
      <c r="P670" t="s">
        <v>207</v>
      </c>
      <c r="Q670" s="100">
        <v>1124</v>
      </c>
    </row>
    <row r="671" spans="1:17" x14ac:dyDescent="0.3">
      <c r="A671"/>
      <c r="B671"/>
      <c r="C671"/>
      <c r="D671"/>
      <c r="E671" s="98"/>
      <c r="F671"/>
      <c r="G671" s="99">
        <v>46295</v>
      </c>
      <c r="H671" t="s">
        <v>205</v>
      </c>
      <c r="I671"/>
      <c r="J671" t="s">
        <v>56</v>
      </c>
      <c r="K671" t="s">
        <v>57</v>
      </c>
      <c r="L671" s="100">
        <v>2.78</v>
      </c>
      <c r="M671" t="s">
        <v>130</v>
      </c>
      <c r="N671" t="s">
        <v>279</v>
      </c>
      <c r="O671" s="98">
        <v>0</v>
      </c>
      <c r="P671" t="s">
        <v>207</v>
      </c>
      <c r="Q671" s="100">
        <v>1124</v>
      </c>
    </row>
    <row r="672" spans="1:17" x14ac:dyDescent="0.3">
      <c r="A672"/>
      <c r="B672"/>
      <c r="C672"/>
      <c r="D672"/>
      <c r="E672" s="98"/>
      <c r="F672"/>
      <c r="G672" s="99">
        <v>46295</v>
      </c>
      <c r="H672" t="s">
        <v>205</v>
      </c>
      <c r="I672"/>
      <c r="J672" t="s">
        <v>52</v>
      </c>
      <c r="K672" t="s">
        <v>53</v>
      </c>
      <c r="L672" s="100">
        <v>4.13</v>
      </c>
      <c r="M672" t="s">
        <v>130</v>
      </c>
      <c r="N672" t="s">
        <v>279</v>
      </c>
      <c r="O672" s="98">
        <v>0</v>
      </c>
      <c r="P672" t="s">
        <v>207</v>
      </c>
      <c r="Q672" s="100">
        <v>1124</v>
      </c>
    </row>
    <row r="673" spans="1:17" x14ac:dyDescent="0.3">
      <c r="A673"/>
      <c r="B673"/>
      <c r="C673"/>
      <c r="D673"/>
      <c r="E673" s="98"/>
      <c r="F673"/>
      <c r="G673" s="99">
        <v>46295</v>
      </c>
      <c r="H673" t="s">
        <v>235</v>
      </c>
      <c r="I673" t="s">
        <v>249</v>
      </c>
      <c r="J673" t="s">
        <v>20</v>
      </c>
      <c r="K673" t="s">
        <v>21</v>
      </c>
      <c r="L673" s="100">
        <v>84.75</v>
      </c>
      <c r="M673" t="s">
        <v>210</v>
      </c>
      <c r="N673" t="s">
        <v>279</v>
      </c>
      <c r="O673" s="98">
        <v>0</v>
      </c>
      <c r="P673" t="s">
        <v>207</v>
      </c>
      <c r="Q673" s="100">
        <v>1124</v>
      </c>
    </row>
    <row r="674" spans="1:17" x14ac:dyDescent="0.3">
      <c r="A674"/>
      <c r="B674"/>
      <c r="C674"/>
      <c r="D674"/>
      <c r="E674" s="98"/>
      <c r="F674"/>
      <c r="G674" s="99">
        <v>46295</v>
      </c>
      <c r="H674" t="s">
        <v>235</v>
      </c>
      <c r="I674" t="s">
        <v>249</v>
      </c>
      <c r="J674" t="s">
        <v>20</v>
      </c>
      <c r="K674" t="s">
        <v>21</v>
      </c>
      <c r="L674" s="100">
        <v>87</v>
      </c>
      <c r="M674" t="s">
        <v>130</v>
      </c>
      <c r="N674" t="s">
        <v>279</v>
      </c>
      <c r="O674" s="98">
        <v>0</v>
      </c>
      <c r="P674" t="s">
        <v>207</v>
      </c>
      <c r="Q674" s="100">
        <v>1124</v>
      </c>
    </row>
    <row r="675" spans="1:17" x14ac:dyDescent="0.3">
      <c r="A675"/>
      <c r="B675"/>
      <c r="C675"/>
      <c r="D675"/>
      <c r="E675" s="98"/>
      <c r="F675"/>
      <c r="G675" s="99">
        <v>46295</v>
      </c>
      <c r="H675" t="s">
        <v>205</v>
      </c>
      <c r="I675"/>
      <c r="J675" t="s">
        <v>54</v>
      </c>
      <c r="K675" t="s">
        <v>55</v>
      </c>
      <c r="L675" s="100">
        <v>11.15</v>
      </c>
      <c r="M675" t="s">
        <v>206</v>
      </c>
      <c r="N675" t="s">
        <v>279</v>
      </c>
      <c r="O675" s="98">
        <v>0</v>
      </c>
      <c r="P675" t="s">
        <v>207</v>
      </c>
      <c r="Q675" s="100">
        <v>4249.25</v>
      </c>
    </row>
    <row r="676" spans="1:17" x14ac:dyDescent="0.3">
      <c r="A676"/>
      <c r="B676"/>
      <c r="C676"/>
      <c r="D676"/>
      <c r="E676" s="98"/>
      <c r="F676"/>
      <c r="G676" s="99">
        <v>46295</v>
      </c>
      <c r="H676" t="s">
        <v>205</v>
      </c>
      <c r="I676"/>
      <c r="J676" t="s">
        <v>36</v>
      </c>
      <c r="K676" t="s">
        <v>37</v>
      </c>
      <c r="L676" s="100">
        <v>12.98</v>
      </c>
      <c r="M676" t="s">
        <v>206</v>
      </c>
      <c r="N676" t="s">
        <v>279</v>
      </c>
      <c r="O676" s="98">
        <v>0</v>
      </c>
      <c r="P676" t="s">
        <v>207</v>
      </c>
      <c r="Q676" s="100">
        <v>4249.25</v>
      </c>
    </row>
    <row r="677" spans="1:17" x14ac:dyDescent="0.3">
      <c r="A677"/>
      <c r="B677"/>
      <c r="C677"/>
      <c r="D677"/>
      <c r="E677" s="98"/>
      <c r="F677"/>
      <c r="G677" s="99">
        <v>46295</v>
      </c>
      <c r="H677" t="s">
        <v>205</v>
      </c>
      <c r="I677"/>
      <c r="J677" t="s">
        <v>108</v>
      </c>
      <c r="K677" t="s">
        <v>109</v>
      </c>
      <c r="L677" s="100">
        <v>11.22</v>
      </c>
      <c r="M677" t="s">
        <v>206</v>
      </c>
      <c r="N677" t="s">
        <v>279</v>
      </c>
      <c r="O677" s="98">
        <v>0</v>
      </c>
      <c r="P677" t="s">
        <v>207</v>
      </c>
      <c r="Q677" s="100">
        <v>4249.25</v>
      </c>
    </row>
    <row r="678" spans="1:17" x14ac:dyDescent="0.3">
      <c r="A678"/>
      <c r="B678"/>
      <c r="C678"/>
      <c r="D678"/>
      <c r="E678" s="98"/>
      <c r="F678"/>
      <c r="G678" s="99">
        <v>46295</v>
      </c>
      <c r="H678" t="s">
        <v>205</v>
      </c>
      <c r="I678"/>
      <c r="J678" t="s">
        <v>60</v>
      </c>
      <c r="K678" t="s">
        <v>61</v>
      </c>
      <c r="L678" s="100">
        <v>60.89</v>
      </c>
      <c r="M678" t="s">
        <v>206</v>
      </c>
      <c r="N678" t="s">
        <v>279</v>
      </c>
      <c r="O678" s="98">
        <v>0</v>
      </c>
      <c r="P678" t="s">
        <v>207</v>
      </c>
      <c r="Q678" s="100">
        <v>4249.25</v>
      </c>
    </row>
    <row r="679" spans="1:17" x14ac:dyDescent="0.3">
      <c r="A679"/>
      <c r="B679"/>
      <c r="C679"/>
      <c r="D679"/>
      <c r="E679" s="98"/>
      <c r="F679"/>
      <c r="G679" s="99">
        <v>46295</v>
      </c>
      <c r="H679" t="s">
        <v>205</v>
      </c>
      <c r="I679"/>
      <c r="J679" t="s">
        <v>88</v>
      </c>
      <c r="K679" t="s">
        <v>89</v>
      </c>
      <c r="L679" s="100">
        <v>39.770000000000003</v>
      </c>
      <c r="M679" t="s">
        <v>206</v>
      </c>
      <c r="N679" t="s">
        <v>279</v>
      </c>
      <c r="O679" s="98">
        <v>0</v>
      </c>
      <c r="P679" t="s">
        <v>207</v>
      </c>
      <c r="Q679" s="100">
        <v>4249.25</v>
      </c>
    </row>
    <row r="680" spans="1:17" x14ac:dyDescent="0.3">
      <c r="A680"/>
      <c r="B680"/>
      <c r="C680"/>
      <c r="D680"/>
      <c r="E680" s="98"/>
      <c r="F680"/>
      <c r="G680" s="99">
        <v>46295</v>
      </c>
      <c r="H680" t="s">
        <v>205</v>
      </c>
      <c r="I680"/>
      <c r="J680" t="s">
        <v>104</v>
      </c>
      <c r="K680" t="s">
        <v>105</v>
      </c>
      <c r="L680" s="100">
        <v>23.07</v>
      </c>
      <c r="M680" t="s">
        <v>206</v>
      </c>
      <c r="N680" t="s">
        <v>279</v>
      </c>
      <c r="O680" s="98">
        <v>0</v>
      </c>
      <c r="P680" t="s">
        <v>207</v>
      </c>
      <c r="Q680" s="100">
        <v>4249.25</v>
      </c>
    </row>
    <row r="681" spans="1:17" x14ac:dyDescent="0.3">
      <c r="A681"/>
      <c r="B681"/>
      <c r="C681"/>
      <c r="D681"/>
      <c r="E681" s="98"/>
      <c r="F681"/>
      <c r="G681" s="99">
        <v>46295</v>
      </c>
      <c r="H681" t="s">
        <v>205</v>
      </c>
      <c r="I681"/>
      <c r="J681" t="s">
        <v>56</v>
      </c>
      <c r="K681" t="s">
        <v>57</v>
      </c>
      <c r="L681" s="100">
        <v>11.15</v>
      </c>
      <c r="M681" t="s">
        <v>130</v>
      </c>
      <c r="N681" t="s">
        <v>279</v>
      </c>
      <c r="O681" s="98">
        <v>0</v>
      </c>
      <c r="P681" t="s">
        <v>207</v>
      </c>
      <c r="Q681" s="100">
        <v>4249.25</v>
      </c>
    </row>
    <row r="682" spans="1:17" x14ac:dyDescent="0.3">
      <c r="A682"/>
      <c r="B682"/>
      <c r="C682"/>
      <c r="D682"/>
      <c r="E682" s="98"/>
      <c r="F682"/>
      <c r="G682" s="99">
        <v>46295</v>
      </c>
      <c r="H682" t="s">
        <v>205</v>
      </c>
      <c r="I682"/>
      <c r="J682" t="s">
        <v>52</v>
      </c>
      <c r="K682" t="s">
        <v>53</v>
      </c>
      <c r="L682" s="100">
        <v>16.54</v>
      </c>
      <c r="M682" t="s">
        <v>130</v>
      </c>
      <c r="N682" t="s">
        <v>279</v>
      </c>
      <c r="O682" s="98">
        <v>0</v>
      </c>
      <c r="P682" t="s">
        <v>207</v>
      </c>
      <c r="Q682" s="100">
        <v>4249.25</v>
      </c>
    </row>
    <row r="683" spans="1:17" x14ac:dyDescent="0.3">
      <c r="A683"/>
      <c r="B683"/>
      <c r="C683"/>
      <c r="D683"/>
      <c r="E683" s="98"/>
      <c r="F683"/>
      <c r="G683" s="99">
        <v>46295</v>
      </c>
      <c r="H683" t="s">
        <v>205</v>
      </c>
      <c r="I683"/>
      <c r="J683" t="s">
        <v>106</v>
      </c>
      <c r="K683" t="s">
        <v>107</v>
      </c>
      <c r="L683" s="100">
        <v>13.73</v>
      </c>
      <c r="M683" t="s">
        <v>130</v>
      </c>
      <c r="N683" t="s">
        <v>279</v>
      </c>
      <c r="O683" s="98">
        <v>0</v>
      </c>
      <c r="P683" t="s">
        <v>207</v>
      </c>
      <c r="Q683" s="100">
        <v>4249.25</v>
      </c>
    </row>
    <row r="684" spans="1:17" x14ac:dyDescent="0.3">
      <c r="A684"/>
      <c r="B684"/>
      <c r="C684"/>
      <c r="D684"/>
      <c r="E684" s="98"/>
      <c r="F684"/>
      <c r="G684" s="99">
        <v>46295</v>
      </c>
      <c r="H684" t="s">
        <v>208</v>
      </c>
      <c r="I684" t="s">
        <v>209</v>
      </c>
      <c r="J684" t="s">
        <v>26</v>
      </c>
      <c r="K684" t="s">
        <v>27</v>
      </c>
      <c r="L684" s="100">
        <v>72.5</v>
      </c>
      <c r="M684" t="s">
        <v>210</v>
      </c>
      <c r="N684" t="s">
        <v>279</v>
      </c>
      <c r="O684" s="98">
        <v>0</v>
      </c>
      <c r="P684" t="s">
        <v>207</v>
      </c>
      <c r="Q684" s="100">
        <v>4249.25</v>
      </c>
    </row>
    <row r="685" spans="1:17" x14ac:dyDescent="0.3">
      <c r="A685"/>
      <c r="B685"/>
      <c r="C685"/>
      <c r="D685"/>
      <c r="E685" s="98"/>
      <c r="F685"/>
      <c r="G685" s="99">
        <v>46295</v>
      </c>
      <c r="H685" t="s">
        <v>211</v>
      </c>
      <c r="I685" t="s">
        <v>215</v>
      </c>
      <c r="J685" t="s">
        <v>38</v>
      </c>
      <c r="K685" t="s">
        <v>39</v>
      </c>
      <c r="L685" s="100">
        <v>15.6</v>
      </c>
      <c r="M685" t="s">
        <v>206</v>
      </c>
      <c r="N685" t="s">
        <v>279</v>
      </c>
      <c r="O685" s="98">
        <v>0</v>
      </c>
      <c r="P685" t="s">
        <v>207</v>
      </c>
      <c r="Q685" s="100">
        <v>4249.25</v>
      </c>
    </row>
    <row r="686" spans="1:17" x14ac:dyDescent="0.3">
      <c r="A686"/>
      <c r="B686"/>
      <c r="C686"/>
      <c r="D686"/>
      <c r="E686" s="98"/>
      <c r="F686"/>
      <c r="G686" s="99">
        <v>46295</v>
      </c>
      <c r="H686" t="s">
        <v>218</v>
      </c>
      <c r="I686" t="s">
        <v>222</v>
      </c>
      <c r="J686" t="s">
        <v>18</v>
      </c>
      <c r="K686" t="s">
        <v>19</v>
      </c>
      <c r="L686" s="100">
        <v>228.61</v>
      </c>
      <c r="M686" t="s">
        <v>210</v>
      </c>
      <c r="N686" t="s">
        <v>279</v>
      </c>
      <c r="O686" s="98">
        <v>0</v>
      </c>
      <c r="P686" t="s">
        <v>207</v>
      </c>
      <c r="Q686" s="100">
        <v>4249.25</v>
      </c>
    </row>
    <row r="687" spans="1:17" x14ac:dyDescent="0.3">
      <c r="A687"/>
      <c r="B687"/>
      <c r="C687"/>
      <c r="D687"/>
      <c r="E687" s="98"/>
      <c r="F687"/>
      <c r="G687" s="99">
        <v>46295</v>
      </c>
      <c r="H687" t="s">
        <v>218</v>
      </c>
      <c r="I687" t="s">
        <v>222</v>
      </c>
      <c r="J687" t="s">
        <v>18</v>
      </c>
      <c r="K687" t="s">
        <v>19</v>
      </c>
      <c r="L687" s="100">
        <v>237.11</v>
      </c>
      <c r="M687" t="s">
        <v>130</v>
      </c>
      <c r="N687" t="s">
        <v>279</v>
      </c>
      <c r="O687" s="98">
        <v>0</v>
      </c>
      <c r="P687" t="s">
        <v>207</v>
      </c>
      <c r="Q687" s="100">
        <v>4249.25</v>
      </c>
    </row>
    <row r="688" spans="1:17" x14ac:dyDescent="0.3">
      <c r="A688"/>
      <c r="B688"/>
      <c r="C688"/>
      <c r="D688"/>
      <c r="E688" s="98"/>
      <c r="F688"/>
      <c r="G688" s="99">
        <v>46295</v>
      </c>
      <c r="H688" t="s">
        <v>205</v>
      </c>
      <c r="I688"/>
      <c r="J688" t="s">
        <v>104</v>
      </c>
      <c r="K688" t="s">
        <v>105</v>
      </c>
      <c r="L688" s="100">
        <v>5.24</v>
      </c>
      <c r="M688" t="s">
        <v>206</v>
      </c>
      <c r="N688" t="s">
        <v>279</v>
      </c>
      <c r="O688" s="98">
        <v>0</v>
      </c>
      <c r="P688" t="s">
        <v>207</v>
      </c>
      <c r="Q688" s="100">
        <v>965.25</v>
      </c>
    </row>
    <row r="689" spans="1:17" x14ac:dyDescent="0.3">
      <c r="A689"/>
      <c r="B689"/>
      <c r="C689"/>
      <c r="D689"/>
      <c r="E689" s="98"/>
      <c r="F689"/>
      <c r="G689" s="99">
        <v>46295</v>
      </c>
      <c r="H689" t="s">
        <v>205</v>
      </c>
      <c r="I689"/>
      <c r="J689" t="s">
        <v>108</v>
      </c>
      <c r="K689" t="s">
        <v>109</v>
      </c>
      <c r="L689" s="100">
        <v>2.5499999999999998</v>
      </c>
      <c r="M689" t="s">
        <v>206</v>
      </c>
      <c r="N689" t="s">
        <v>279</v>
      </c>
      <c r="O689" s="98">
        <v>0</v>
      </c>
      <c r="P689" t="s">
        <v>207</v>
      </c>
      <c r="Q689" s="100">
        <v>965.25</v>
      </c>
    </row>
    <row r="690" spans="1:17" x14ac:dyDescent="0.3">
      <c r="A690"/>
      <c r="B690"/>
      <c r="C690"/>
      <c r="D690"/>
      <c r="E690" s="98"/>
      <c r="F690"/>
      <c r="G690" s="99">
        <v>46295</v>
      </c>
      <c r="H690" t="s">
        <v>205</v>
      </c>
      <c r="I690"/>
      <c r="J690" t="s">
        <v>54</v>
      </c>
      <c r="K690" t="s">
        <v>55</v>
      </c>
      <c r="L690" s="100">
        <v>6.89</v>
      </c>
      <c r="M690" t="s">
        <v>206</v>
      </c>
      <c r="N690" t="s">
        <v>279</v>
      </c>
      <c r="O690" s="98">
        <v>0</v>
      </c>
      <c r="P690" t="s">
        <v>207</v>
      </c>
      <c r="Q690" s="100">
        <v>965.25</v>
      </c>
    </row>
    <row r="691" spans="1:17" x14ac:dyDescent="0.3">
      <c r="A691"/>
      <c r="B691"/>
      <c r="C691"/>
      <c r="D691"/>
      <c r="E691" s="98"/>
      <c r="F691"/>
      <c r="G691" s="99">
        <v>46295</v>
      </c>
      <c r="H691" t="s">
        <v>205</v>
      </c>
      <c r="I691"/>
      <c r="J691" t="s">
        <v>106</v>
      </c>
      <c r="K691" t="s">
        <v>107</v>
      </c>
      <c r="L691" s="100">
        <v>3.12</v>
      </c>
      <c r="M691" t="s">
        <v>130</v>
      </c>
      <c r="N691" t="s">
        <v>279</v>
      </c>
      <c r="O691" s="98">
        <v>0</v>
      </c>
      <c r="P691" t="s">
        <v>207</v>
      </c>
      <c r="Q691" s="100">
        <v>965.25</v>
      </c>
    </row>
    <row r="692" spans="1:17" x14ac:dyDescent="0.3">
      <c r="A692"/>
      <c r="B692"/>
      <c r="C692"/>
      <c r="D692"/>
      <c r="E692" s="98"/>
      <c r="F692"/>
      <c r="G692" s="99">
        <v>46295</v>
      </c>
      <c r="H692" t="s">
        <v>205</v>
      </c>
      <c r="I692"/>
      <c r="J692" t="s">
        <v>52</v>
      </c>
      <c r="K692" t="s">
        <v>53</v>
      </c>
      <c r="L692" s="100">
        <v>10.23</v>
      </c>
      <c r="M692" t="s">
        <v>130</v>
      </c>
      <c r="N692" t="s">
        <v>279</v>
      </c>
      <c r="O692" s="98">
        <v>0</v>
      </c>
      <c r="P692" t="s">
        <v>207</v>
      </c>
      <c r="Q692" s="100">
        <v>965.25</v>
      </c>
    </row>
    <row r="693" spans="1:17" x14ac:dyDescent="0.3">
      <c r="A693"/>
      <c r="B693"/>
      <c r="C693"/>
      <c r="D693"/>
      <c r="E693" s="98"/>
      <c r="F693"/>
      <c r="G693" s="99">
        <v>46295</v>
      </c>
      <c r="H693" t="s">
        <v>205</v>
      </c>
      <c r="I693"/>
      <c r="J693" t="s">
        <v>56</v>
      </c>
      <c r="K693" t="s">
        <v>57</v>
      </c>
      <c r="L693" s="100">
        <v>6.89</v>
      </c>
      <c r="M693" t="s">
        <v>130</v>
      </c>
      <c r="N693" t="s">
        <v>279</v>
      </c>
      <c r="O693" s="98">
        <v>0</v>
      </c>
      <c r="P693" t="s">
        <v>207</v>
      </c>
      <c r="Q693" s="100">
        <v>965.25</v>
      </c>
    </row>
    <row r="694" spans="1:17" x14ac:dyDescent="0.3">
      <c r="A694"/>
      <c r="B694"/>
      <c r="C694"/>
      <c r="D694"/>
      <c r="E694" s="98"/>
      <c r="F694"/>
      <c r="G694" s="99">
        <v>46295</v>
      </c>
      <c r="H694" t="s">
        <v>218</v>
      </c>
      <c r="I694" t="s">
        <v>222</v>
      </c>
      <c r="J694" t="s">
        <v>18</v>
      </c>
      <c r="K694" t="s">
        <v>19</v>
      </c>
      <c r="L694" s="100">
        <v>51.93</v>
      </c>
      <c r="M694" t="s">
        <v>210</v>
      </c>
      <c r="N694" t="s">
        <v>279</v>
      </c>
      <c r="O694" s="98">
        <v>0</v>
      </c>
      <c r="P694" t="s">
        <v>207</v>
      </c>
      <c r="Q694" s="100">
        <v>965.25</v>
      </c>
    </row>
    <row r="695" spans="1:17" x14ac:dyDescent="0.3">
      <c r="A695"/>
      <c r="B695"/>
      <c r="C695"/>
      <c r="D695"/>
      <c r="E695" s="98"/>
      <c r="F695"/>
      <c r="G695" s="99">
        <v>46295</v>
      </c>
      <c r="H695" t="s">
        <v>218</v>
      </c>
      <c r="I695" t="s">
        <v>222</v>
      </c>
      <c r="J695" t="s">
        <v>18</v>
      </c>
      <c r="K695" t="s">
        <v>19</v>
      </c>
      <c r="L695" s="100">
        <v>53.86</v>
      </c>
      <c r="M695" t="s">
        <v>130</v>
      </c>
      <c r="N695" t="s">
        <v>279</v>
      </c>
      <c r="O695" s="98">
        <v>0</v>
      </c>
      <c r="P695" t="s">
        <v>207</v>
      </c>
      <c r="Q695" s="100">
        <v>965.25</v>
      </c>
    </row>
    <row r="696" spans="1:17" x14ac:dyDescent="0.3">
      <c r="A696"/>
      <c r="B696"/>
      <c r="C696"/>
      <c r="D696"/>
      <c r="E696" s="98"/>
      <c r="F696"/>
      <c r="G696" s="99">
        <v>46295</v>
      </c>
      <c r="H696" t="s">
        <v>205</v>
      </c>
      <c r="I696"/>
      <c r="J696" t="s">
        <v>108</v>
      </c>
      <c r="K696" t="s">
        <v>109</v>
      </c>
      <c r="L696" s="100">
        <v>12.33</v>
      </c>
      <c r="M696" t="s">
        <v>206</v>
      </c>
      <c r="N696" t="s">
        <v>279</v>
      </c>
      <c r="O696" s="98">
        <v>0</v>
      </c>
      <c r="P696" t="s">
        <v>207</v>
      </c>
      <c r="Q696" s="100">
        <v>4670.05</v>
      </c>
    </row>
    <row r="697" spans="1:17" x14ac:dyDescent="0.3">
      <c r="A697"/>
      <c r="B697"/>
      <c r="C697"/>
      <c r="D697"/>
      <c r="E697" s="98"/>
      <c r="F697"/>
      <c r="G697" s="99">
        <v>46295</v>
      </c>
      <c r="H697" t="s">
        <v>205</v>
      </c>
      <c r="I697"/>
      <c r="J697" t="s">
        <v>90</v>
      </c>
      <c r="K697" t="s">
        <v>91</v>
      </c>
      <c r="L697" s="100">
        <v>60.67</v>
      </c>
      <c r="M697" t="s">
        <v>206</v>
      </c>
      <c r="N697" t="s">
        <v>279</v>
      </c>
      <c r="O697" s="98">
        <v>0</v>
      </c>
      <c r="P697" t="s">
        <v>207</v>
      </c>
      <c r="Q697" s="100">
        <v>4670.05</v>
      </c>
    </row>
    <row r="698" spans="1:17" x14ac:dyDescent="0.3">
      <c r="A698"/>
      <c r="B698"/>
      <c r="C698"/>
      <c r="D698"/>
      <c r="E698" s="98"/>
      <c r="F698"/>
      <c r="G698" s="99">
        <v>46295</v>
      </c>
      <c r="H698" t="s">
        <v>205</v>
      </c>
      <c r="I698"/>
      <c r="J698" t="s">
        <v>60</v>
      </c>
      <c r="K698" t="s">
        <v>61</v>
      </c>
      <c r="L698" s="100">
        <v>102.51</v>
      </c>
      <c r="M698" t="s">
        <v>206</v>
      </c>
      <c r="N698" t="s">
        <v>279</v>
      </c>
      <c r="O698" s="98">
        <v>0</v>
      </c>
      <c r="P698" t="s">
        <v>207</v>
      </c>
      <c r="Q698" s="100">
        <v>4670.05</v>
      </c>
    </row>
    <row r="699" spans="1:17" x14ac:dyDescent="0.3">
      <c r="A699"/>
      <c r="B699"/>
      <c r="C699"/>
      <c r="D699"/>
      <c r="E699" s="98"/>
      <c r="F699"/>
      <c r="G699" s="99">
        <v>46295</v>
      </c>
      <c r="H699" t="s">
        <v>205</v>
      </c>
      <c r="I699"/>
      <c r="J699" t="s">
        <v>54</v>
      </c>
      <c r="K699" t="s">
        <v>55</v>
      </c>
      <c r="L699" s="100">
        <v>11.15</v>
      </c>
      <c r="M699" t="s">
        <v>206</v>
      </c>
      <c r="N699" t="s">
        <v>279</v>
      </c>
      <c r="O699" s="98">
        <v>0</v>
      </c>
      <c r="P699" t="s">
        <v>207</v>
      </c>
      <c r="Q699" s="100">
        <v>4670.05</v>
      </c>
    </row>
    <row r="700" spans="1:17" x14ac:dyDescent="0.3">
      <c r="A700"/>
      <c r="B700"/>
      <c r="C700"/>
      <c r="D700"/>
      <c r="E700" s="98"/>
      <c r="F700"/>
      <c r="G700" s="99">
        <v>46295</v>
      </c>
      <c r="H700" t="s">
        <v>205</v>
      </c>
      <c r="I700"/>
      <c r="J700" t="s">
        <v>104</v>
      </c>
      <c r="K700" t="s">
        <v>105</v>
      </c>
      <c r="L700" s="100">
        <v>25.36</v>
      </c>
      <c r="M700" t="s">
        <v>206</v>
      </c>
      <c r="N700" t="s">
        <v>279</v>
      </c>
      <c r="O700" s="98">
        <v>0</v>
      </c>
      <c r="P700" t="s">
        <v>207</v>
      </c>
      <c r="Q700" s="100">
        <v>4670.05</v>
      </c>
    </row>
    <row r="701" spans="1:17" x14ac:dyDescent="0.3">
      <c r="A701"/>
      <c r="B701"/>
      <c r="C701"/>
      <c r="D701"/>
      <c r="E701" s="98"/>
      <c r="F701"/>
      <c r="G701" s="99">
        <v>46295</v>
      </c>
      <c r="H701" t="s">
        <v>205</v>
      </c>
      <c r="I701"/>
      <c r="J701" t="s">
        <v>36</v>
      </c>
      <c r="K701" t="s">
        <v>37</v>
      </c>
      <c r="L701" s="100">
        <v>51.48</v>
      </c>
      <c r="M701" t="s">
        <v>206</v>
      </c>
      <c r="N701" t="s">
        <v>279</v>
      </c>
      <c r="O701" s="98">
        <v>0</v>
      </c>
      <c r="P701" t="s">
        <v>207</v>
      </c>
      <c r="Q701" s="100">
        <v>4670.05</v>
      </c>
    </row>
    <row r="702" spans="1:17" x14ac:dyDescent="0.3">
      <c r="A702"/>
      <c r="B702"/>
      <c r="C702"/>
      <c r="D702"/>
      <c r="E702" s="98"/>
      <c r="F702"/>
      <c r="G702" s="99">
        <v>46295</v>
      </c>
      <c r="H702" t="s">
        <v>205</v>
      </c>
      <c r="I702"/>
      <c r="J702" t="s">
        <v>23</v>
      </c>
      <c r="K702" t="s">
        <v>24</v>
      </c>
      <c r="L702" s="100">
        <v>6.07</v>
      </c>
      <c r="M702" t="s">
        <v>130</v>
      </c>
      <c r="N702" t="s">
        <v>279</v>
      </c>
      <c r="O702" s="98">
        <v>0</v>
      </c>
      <c r="P702" t="s">
        <v>207</v>
      </c>
      <c r="Q702" s="100">
        <v>4670.05</v>
      </c>
    </row>
    <row r="703" spans="1:17" x14ac:dyDescent="0.3">
      <c r="A703"/>
      <c r="B703"/>
      <c r="C703"/>
      <c r="D703"/>
      <c r="E703" s="98"/>
      <c r="F703"/>
      <c r="G703" s="99">
        <v>46295</v>
      </c>
      <c r="H703" t="s">
        <v>205</v>
      </c>
      <c r="I703"/>
      <c r="J703" t="s">
        <v>52</v>
      </c>
      <c r="K703" t="s">
        <v>53</v>
      </c>
      <c r="L703" s="100">
        <v>16.54</v>
      </c>
      <c r="M703" t="s">
        <v>130</v>
      </c>
      <c r="N703" t="s">
        <v>279</v>
      </c>
      <c r="O703" s="98">
        <v>0</v>
      </c>
      <c r="P703" t="s">
        <v>207</v>
      </c>
      <c r="Q703" s="100">
        <v>4670.05</v>
      </c>
    </row>
    <row r="704" spans="1:17" x14ac:dyDescent="0.3">
      <c r="A704"/>
      <c r="B704"/>
      <c r="C704"/>
      <c r="D704"/>
      <c r="E704" s="98"/>
      <c r="F704"/>
      <c r="G704" s="99">
        <v>46295</v>
      </c>
      <c r="H704" t="s">
        <v>205</v>
      </c>
      <c r="I704"/>
      <c r="J704" t="s">
        <v>106</v>
      </c>
      <c r="K704" t="s">
        <v>107</v>
      </c>
      <c r="L704" s="100">
        <v>15.08</v>
      </c>
      <c r="M704" t="s">
        <v>130</v>
      </c>
      <c r="N704" t="s">
        <v>279</v>
      </c>
      <c r="O704" s="98">
        <v>0</v>
      </c>
      <c r="P704" t="s">
        <v>207</v>
      </c>
      <c r="Q704" s="100">
        <v>4670.05</v>
      </c>
    </row>
    <row r="705" spans="1:17" x14ac:dyDescent="0.3">
      <c r="A705"/>
      <c r="B705"/>
      <c r="C705"/>
      <c r="D705"/>
      <c r="E705" s="98"/>
      <c r="F705"/>
      <c r="G705" s="99">
        <v>46295</v>
      </c>
      <c r="H705" t="s">
        <v>205</v>
      </c>
      <c r="I705"/>
      <c r="J705" t="s">
        <v>56</v>
      </c>
      <c r="K705" t="s">
        <v>57</v>
      </c>
      <c r="L705" s="100">
        <v>11.15</v>
      </c>
      <c r="M705" t="s">
        <v>130</v>
      </c>
      <c r="N705" t="s">
        <v>279</v>
      </c>
      <c r="O705" s="98">
        <v>0</v>
      </c>
      <c r="P705" t="s">
        <v>207</v>
      </c>
      <c r="Q705" s="100">
        <v>4670.05</v>
      </c>
    </row>
    <row r="706" spans="1:17" x14ac:dyDescent="0.3">
      <c r="A706"/>
      <c r="B706"/>
      <c r="C706"/>
      <c r="D706"/>
      <c r="E706" s="98"/>
      <c r="F706"/>
      <c r="G706" s="99">
        <v>46295</v>
      </c>
      <c r="H706" t="s">
        <v>208</v>
      </c>
      <c r="I706" t="s">
        <v>209</v>
      </c>
      <c r="J706" t="s">
        <v>26</v>
      </c>
      <c r="K706" t="s">
        <v>27</v>
      </c>
      <c r="L706" s="100">
        <v>199.5</v>
      </c>
      <c r="M706" t="s">
        <v>210</v>
      </c>
      <c r="N706" t="s">
        <v>279</v>
      </c>
      <c r="O706" s="98">
        <v>0</v>
      </c>
      <c r="P706" t="s">
        <v>207</v>
      </c>
      <c r="Q706" s="100">
        <v>4670.05</v>
      </c>
    </row>
    <row r="707" spans="1:17" x14ac:dyDescent="0.3">
      <c r="A707"/>
      <c r="B707"/>
      <c r="C707"/>
      <c r="D707"/>
      <c r="E707" s="98"/>
      <c r="F707"/>
      <c r="G707" s="99">
        <v>46295</v>
      </c>
      <c r="H707" t="s">
        <v>211</v>
      </c>
      <c r="I707" t="s">
        <v>212</v>
      </c>
      <c r="J707" t="s">
        <v>38</v>
      </c>
      <c r="K707" t="s">
        <v>39</v>
      </c>
      <c r="L707" s="100">
        <v>22.43</v>
      </c>
      <c r="M707" t="s">
        <v>206</v>
      </c>
      <c r="N707" t="s">
        <v>279</v>
      </c>
      <c r="O707" s="98">
        <v>0</v>
      </c>
      <c r="P707" t="s">
        <v>207</v>
      </c>
      <c r="Q707" s="100">
        <v>4670.05</v>
      </c>
    </row>
    <row r="708" spans="1:17" x14ac:dyDescent="0.3">
      <c r="A708"/>
      <c r="B708"/>
      <c r="C708"/>
      <c r="D708"/>
      <c r="E708" s="98"/>
      <c r="F708"/>
      <c r="G708" s="99">
        <v>46295</v>
      </c>
      <c r="H708" t="s">
        <v>213</v>
      </c>
      <c r="I708" t="s">
        <v>229</v>
      </c>
      <c r="J708" t="s">
        <v>14</v>
      </c>
      <c r="K708" t="s">
        <v>15</v>
      </c>
      <c r="L708" s="100">
        <v>467.01</v>
      </c>
      <c r="M708" t="s">
        <v>210</v>
      </c>
      <c r="N708" t="s">
        <v>279</v>
      </c>
      <c r="O708" s="98">
        <v>0</v>
      </c>
      <c r="P708" t="s">
        <v>207</v>
      </c>
      <c r="Q708" s="100">
        <v>4670.05</v>
      </c>
    </row>
    <row r="709" spans="1:17" x14ac:dyDescent="0.3">
      <c r="A709"/>
      <c r="B709"/>
      <c r="C709"/>
      <c r="D709"/>
      <c r="E709" s="98"/>
      <c r="F709"/>
      <c r="G709" s="99">
        <v>46295</v>
      </c>
      <c r="H709" t="s">
        <v>213</v>
      </c>
      <c r="I709" t="s">
        <v>229</v>
      </c>
      <c r="J709" t="s">
        <v>14</v>
      </c>
      <c r="K709" t="s">
        <v>15</v>
      </c>
      <c r="L709" s="100">
        <v>467.01</v>
      </c>
      <c r="M709" t="s">
        <v>130</v>
      </c>
      <c r="N709" t="s">
        <v>279</v>
      </c>
      <c r="O709" s="98">
        <v>0</v>
      </c>
      <c r="P709" t="s">
        <v>207</v>
      </c>
      <c r="Q709" s="100">
        <v>4670.05</v>
      </c>
    </row>
    <row r="710" spans="1:17" x14ac:dyDescent="0.3">
      <c r="A710"/>
      <c r="B710"/>
      <c r="C710"/>
      <c r="D710"/>
      <c r="E710" s="98"/>
      <c r="F710"/>
      <c r="G710" s="99">
        <v>46295</v>
      </c>
      <c r="H710" t="s">
        <v>205</v>
      </c>
      <c r="I710"/>
      <c r="J710" t="s">
        <v>104</v>
      </c>
      <c r="K710" t="s">
        <v>105</v>
      </c>
      <c r="L710" s="100">
        <v>9.5399999999999991</v>
      </c>
      <c r="M710" t="s">
        <v>206</v>
      </c>
      <c r="N710" t="s">
        <v>279</v>
      </c>
      <c r="O710" s="98">
        <v>0</v>
      </c>
      <c r="P710" t="s">
        <v>207</v>
      </c>
      <c r="Q710" s="100">
        <v>1756.24</v>
      </c>
    </row>
    <row r="711" spans="1:17" x14ac:dyDescent="0.3">
      <c r="A711"/>
      <c r="B711"/>
      <c r="C711"/>
      <c r="D711"/>
      <c r="E711" s="98"/>
      <c r="F711"/>
      <c r="G711" s="99">
        <v>46295</v>
      </c>
      <c r="H711" t="s">
        <v>205</v>
      </c>
      <c r="I711"/>
      <c r="J711" t="s">
        <v>108</v>
      </c>
      <c r="K711" t="s">
        <v>109</v>
      </c>
      <c r="L711" s="100">
        <v>4.6399999999999997</v>
      </c>
      <c r="M711" t="s">
        <v>206</v>
      </c>
      <c r="N711" t="s">
        <v>279</v>
      </c>
      <c r="O711" s="98">
        <v>0</v>
      </c>
      <c r="P711" t="s">
        <v>207</v>
      </c>
      <c r="Q711" s="100">
        <v>1756.24</v>
      </c>
    </row>
    <row r="712" spans="1:17" x14ac:dyDescent="0.3">
      <c r="A712"/>
      <c r="B712"/>
      <c r="C712"/>
      <c r="D712"/>
      <c r="E712" s="98"/>
      <c r="F712"/>
      <c r="G712" s="99">
        <v>46295</v>
      </c>
      <c r="H712" t="s">
        <v>205</v>
      </c>
      <c r="I712"/>
      <c r="J712" t="s">
        <v>54</v>
      </c>
      <c r="K712" t="s">
        <v>55</v>
      </c>
      <c r="L712" s="100">
        <v>4.3499999999999996</v>
      </c>
      <c r="M712" t="s">
        <v>206</v>
      </c>
      <c r="N712" t="s">
        <v>279</v>
      </c>
      <c r="O712" s="98">
        <v>0</v>
      </c>
      <c r="P712" t="s">
        <v>207</v>
      </c>
      <c r="Q712" s="100">
        <v>1756.24</v>
      </c>
    </row>
    <row r="713" spans="1:17" x14ac:dyDescent="0.3">
      <c r="A713"/>
      <c r="B713"/>
      <c r="C713"/>
      <c r="D713"/>
      <c r="E713" s="98"/>
      <c r="F713"/>
      <c r="G713" s="99">
        <v>46295</v>
      </c>
      <c r="H713" t="s">
        <v>205</v>
      </c>
      <c r="I713"/>
      <c r="J713" t="s">
        <v>56</v>
      </c>
      <c r="K713" t="s">
        <v>57</v>
      </c>
      <c r="L713" s="100">
        <v>4.3499999999999996</v>
      </c>
      <c r="M713" t="s">
        <v>130</v>
      </c>
      <c r="N713" t="s">
        <v>279</v>
      </c>
      <c r="O713" s="98">
        <v>0</v>
      </c>
      <c r="P713" t="s">
        <v>207</v>
      </c>
      <c r="Q713" s="100">
        <v>1756.24</v>
      </c>
    </row>
    <row r="714" spans="1:17" x14ac:dyDescent="0.3">
      <c r="A714"/>
      <c r="B714"/>
      <c r="C714"/>
      <c r="D714"/>
      <c r="E714" s="98"/>
      <c r="F714"/>
      <c r="G714" s="99">
        <v>46295</v>
      </c>
      <c r="H714" t="s">
        <v>205</v>
      </c>
      <c r="I714"/>
      <c r="J714" t="s">
        <v>106</v>
      </c>
      <c r="K714" t="s">
        <v>107</v>
      </c>
      <c r="L714" s="100">
        <v>5.67</v>
      </c>
      <c r="M714" t="s">
        <v>130</v>
      </c>
      <c r="N714" t="s">
        <v>279</v>
      </c>
      <c r="O714" s="98">
        <v>0</v>
      </c>
      <c r="P714" t="s">
        <v>207</v>
      </c>
      <c r="Q714" s="100">
        <v>1756.24</v>
      </c>
    </row>
    <row r="715" spans="1:17" x14ac:dyDescent="0.3">
      <c r="A715"/>
      <c r="B715"/>
      <c r="C715"/>
      <c r="D715"/>
      <c r="E715" s="98"/>
      <c r="F715"/>
      <c r="G715" s="99">
        <v>46295</v>
      </c>
      <c r="H715" t="s">
        <v>205</v>
      </c>
      <c r="I715"/>
      <c r="J715" t="s">
        <v>52</v>
      </c>
      <c r="K715" t="s">
        <v>53</v>
      </c>
      <c r="L715" s="100">
        <v>6.45</v>
      </c>
      <c r="M715" t="s">
        <v>130</v>
      </c>
      <c r="N715" t="s">
        <v>279</v>
      </c>
      <c r="O715" s="98">
        <v>0</v>
      </c>
      <c r="P715" t="s">
        <v>207</v>
      </c>
      <c r="Q715" s="100">
        <v>1756.24</v>
      </c>
    </row>
    <row r="716" spans="1:17" x14ac:dyDescent="0.3">
      <c r="A716"/>
      <c r="B716"/>
      <c r="C716"/>
      <c r="D716"/>
      <c r="E716" s="98"/>
      <c r="F716"/>
      <c r="G716" s="99">
        <v>46295</v>
      </c>
      <c r="H716" t="s">
        <v>213</v>
      </c>
      <c r="I716" t="s">
        <v>229</v>
      </c>
      <c r="J716" t="s">
        <v>14</v>
      </c>
      <c r="K716" t="s">
        <v>15</v>
      </c>
      <c r="L716" s="100">
        <v>175.62</v>
      </c>
      <c r="M716" t="s">
        <v>210</v>
      </c>
      <c r="N716" t="s">
        <v>279</v>
      </c>
      <c r="O716" s="98">
        <v>0</v>
      </c>
      <c r="P716" t="s">
        <v>207</v>
      </c>
      <c r="Q716" s="100">
        <v>1756.24</v>
      </c>
    </row>
    <row r="717" spans="1:17" x14ac:dyDescent="0.3">
      <c r="A717"/>
      <c r="B717"/>
      <c r="C717"/>
      <c r="D717"/>
      <c r="E717" s="98"/>
      <c r="F717"/>
      <c r="G717" s="99">
        <v>46295</v>
      </c>
      <c r="H717" t="s">
        <v>213</v>
      </c>
      <c r="I717" t="s">
        <v>229</v>
      </c>
      <c r="J717" t="s">
        <v>14</v>
      </c>
      <c r="K717" t="s">
        <v>15</v>
      </c>
      <c r="L717" s="100">
        <v>175.62</v>
      </c>
      <c r="M717" t="s">
        <v>130</v>
      </c>
      <c r="N717" t="s">
        <v>279</v>
      </c>
      <c r="O717" s="98">
        <v>0</v>
      </c>
      <c r="P717" t="s">
        <v>207</v>
      </c>
      <c r="Q717" s="100">
        <v>1756.24</v>
      </c>
    </row>
    <row r="718" spans="1:17" x14ac:dyDescent="0.3">
      <c r="A718"/>
      <c r="B718"/>
      <c r="C718"/>
      <c r="D718"/>
      <c r="E718" s="98"/>
      <c r="F718"/>
      <c r="G718" s="99">
        <v>46295</v>
      </c>
      <c r="H718" t="s">
        <v>205</v>
      </c>
      <c r="I718"/>
      <c r="J718" t="s">
        <v>108</v>
      </c>
      <c r="K718" t="s">
        <v>109</v>
      </c>
      <c r="L718" s="100">
        <v>9.39</v>
      </c>
      <c r="M718" t="s">
        <v>206</v>
      </c>
      <c r="N718" t="s">
        <v>279</v>
      </c>
      <c r="O718" s="98">
        <v>0</v>
      </c>
      <c r="P718" t="s">
        <v>207</v>
      </c>
      <c r="Q718" s="100">
        <v>3556.66</v>
      </c>
    </row>
    <row r="719" spans="1:17" x14ac:dyDescent="0.3">
      <c r="A719"/>
      <c r="B719"/>
      <c r="C719"/>
      <c r="D719"/>
      <c r="E719" s="98"/>
      <c r="F719"/>
      <c r="G719" s="99">
        <v>46295</v>
      </c>
      <c r="H719" t="s">
        <v>205</v>
      </c>
      <c r="I719"/>
      <c r="J719" t="s">
        <v>54</v>
      </c>
      <c r="K719" t="s">
        <v>55</v>
      </c>
      <c r="L719" s="100">
        <v>8.1199999999999992</v>
      </c>
      <c r="M719" t="s">
        <v>206</v>
      </c>
      <c r="N719" t="s">
        <v>279</v>
      </c>
      <c r="O719" s="98">
        <v>0</v>
      </c>
      <c r="P719" t="s">
        <v>207</v>
      </c>
      <c r="Q719" s="100">
        <v>3556.66</v>
      </c>
    </row>
    <row r="720" spans="1:17" x14ac:dyDescent="0.3">
      <c r="A720"/>
      <c r="B720"/>
      <c r="C720"/>
      <c r="D720"/>
      <c r="E720" s="98"/>
      <c r="F720"/>
      <c r="G720" s="99">
        <v>46295</v>
      </c>
      <c r="H720" t="s">
        <v>205</v>
      </c>
      <c r="I720"/>
      <c r="J720" t="s">
        <v>104</v>
      </c>
      <c r="K720" t="s">
        <v>105</v>
      </c>
      <c r="L720" s="100">
        <v>19.309999999999999</v>
      </c>
      <c r="M720" t="s">
        <v>206</v>
      </c>
      <c r="N720" t="s">
        <v>279</v>
      </c>
      <c r="O720" s="98">
        <v>0</v>
      </c>
      <c r="P720" t="s">
        <v>207</v>
      </c>
      <c r="Q720" s="100">
        <v>3556.66</v>
      </c>
    </row>
    <row r="721" spans="1:17" x14ac:dyDescent="0.3">
      <c r="A721"/>
      <c r="B721"/>
      <c r="C721"/>
      <c r="D721"/>
      <c r="E721" s="98"/>
      <c r="F721"/>
      <c r="G721" s="99">
        <v>46295</v>
      </c>
      <c r="H721" t="s">
        <v>205</v>
      </c>
      <c r="I721"/>
      <c r="J721" t="s">
        <v>106</v>
      </c>
      <c r="K721" t="s">
        <v>107</v>
      </c>
      <c r="L721" s="100">
        <v>11.49</v>
      </c>
      <c r="M721" t="s">
        <v>130</v>
      </c>
      <c r="N721" t="s">
        <v>279</v>
      </c>
      <c r="O721" s="98">
        <v>0</v>
      </c>
      <c r="P721" t="s">
        <v>207</v>
      </c>
      <c r="Q721" s="100">
        <v>3556.66</v>
      </c>
    </row>
    <row r="722" spans="1:17" x14ac:dyDescent="0.3">
      <c r="A722"/>
      <c r="B722"/>
      <c r="C722"/>
      <c r="D722"/>
      <c r="E722" s="98"/>
      <c r="F722"/>
      <c r="G722" s="99">
        <v>46295</v>
      </c>
      <c r="H722" t="s">
        <v>205</v>
      </c>
      <c r="I722"/>
      <c r="J722" t="s">
        <v>56</v>
      </c>
      <c r="K722" t="s">
        <v>57</v>
      </c>
      <c r="L722" s="100">
        <v>8.1199999999999992</v>
      </c>
      <c r="M722" t="s">
        <v>130</v>
      </c>
      <c r="N722" t="s">
        <v>279</v>
      </c>
      <c r="O722" s="98">
        <v>0</v>
      </c>
      <c r="P722" t="s">
        <v>207</v>
      </c>
      <c r="Q722" s="100">
        <v>3556.66</v>
      </c>
    </row>
    <row r="723" spans="1:17" x14ac:dyDescent="0.3">
      <c r="A723"/>
      <c r="B723"/>
      <c r="C723"/>
      <c r="D723"/>
      <c r="E723" s="98"/>
      <c r="F723"/>
      <c r="G723" s="99">
        <v>46295</v>
      </c>
      <c r="H723" t="s">
        <v>205</v>
      </c>
      <c r="I723"/>
      <c r="J723" t="s">
        <v>52</v>
      </c>
      <c r="K723" t="s">
        <v>53</v>
      </c>
      <c r="L723" s="100">
        <v>12.05</v>
      </c>
      <c r="M723" t="s">
        <v>130</v>
      </c>
      <c r="N723" t="s">
        <v>279</v>
      </c>
      <c r="O723" s="98">
        <v>0</v>
      </c>
      <c r="P723" t="s">
        <v>207</v>
      </c>
      <c r="Q723" s="100">
        <v>3556.66</v>
      </c>
    </row>
    <row r="724" spans="1:17" x14ac:dyDescent="0.3">
      <c r="A724"/>
      <c r="B724"/>
      <c r="C724"/>
      <c r="D724"/>
      <c r="E724" s="98"/>
      <c r="F724"/>
      <c r="G724" s="99">
        <v>46295</v>
      </c>
      <c r="H724" t="s">
        <v>205</v>
      </c>
      <c r="I724"/>
      <c r="J724" t="s">
        <v>88</v>
      </c>
      <c r="K724" t="s">
        <v>89</v>
      </c>
      <c r="L724" s="100">
        <v>39.770000000000003</v>
      </c>
      <c r="M724" t="s">
        <v>206</v>
      </c>
      <c r="N724" t="s">
        <v>279</v>
      </c>
      <c r="O724" s="98">
        <v>0</v>
      </c>
      <c r="P724" t="s">
        <v>207</v>
      </c>
      <c r="Q724" s="100">
        <v>3207.54</v>
      </c>
    </row>
    <row r="725" spans="1:17" x14ac:dyDescent="0.3">
      <c r="A725"/>
      <c r="B725"/>
      <c r="C725"/>
      <c r="D725"/>
      <c r="E725" s="98"/>
      <c r="F725"/>
      <c r="G725" s="99">
        <v>46295</v>
      </c>
      <c r="H725" t="s">
        <v>205</v>
      </c>
      <c r="I725"/>
      <c r="J725" t="s">
        <v>104</v>
      </c>
      <c r="K725" t="s">
        <v>105</v>
      </c>
      <c r="L725" s="100">
        <v>17.420000000000002</v>
      </c>
      <c r="M725" t="s">
        <v>206</v>
      </c>
      <c r="N725" t="s">
        <v>279</v>
      </c>
      <c r="O725" s="98">
        <v>0</v>
      </c>
      <c r="P725" t="s">
        <v>207</v>
      </c>
      <c r="Q725" s="100">
        <v>3207.54</v>
      </c>
    </row>
    <row r="726" spans="1:17" x14ac:dyDescent="0.3">
      <c r="A726"/>
      <c r="B726"/>
      <c r="C726"/>
      <c r="D726"/>
      <c r="E726" s="98"/>
      <c r="F726"/>
      <c r="G726" s="99">
        <v>46295</v>
      </c>
      <c r="H726" t="s">
        <v>205</v>
      </c>
      <c r="I726"/>
      <c r="J726" t="s">
        <v>108</v>
      </c>
      <c r="K726" t="s">
        <v>109</v>
      </c>
      <c r="L726" s="100">
        <v>8.4700000000000006</v>
      </c>
      <c r="M726" t="s">
        <v>206</v>
      </c>
      <c r="N726" t="s">
        <v>279</v>
      </c>
      <c r="O726" s="98">
        <v>0</v>
      </c>
      <c r="P726" t="s">
        <v>207</v>
      </c>
      <c r="Q726" s="100">
        <v>3207.54</v>
      </c>
    </row>
    <row r="727" spans="1:17" x14ac:dyDescent="0.3">
      <c r="A727"/>
      <c r="B727"/>
      <c r="C727"/>
      <c r="D727"/>
      <c r="E727" s="98"/>
      <c r="F727"/>
      <c r="G727" s="99">
        <v>46295</v>
      </c>
      <c r="H727" t="s">
        <v>205</v>
      </c>
      <c r="I727"/>
      <c r="J727" t="s">
        <v>54</v>
      </c>
      <c r="K727" t="s">
        <v>55</v>
      </c>
      <c r="L727" s="100">
        <v>11.15</v>
      </c>
      <c r="M727" t="s">
        <v>206</v>
      </c>
      <c r="N727" t="s">
        <v>279</v>
      </c>
      <c r="O727" s="98">
        <v>0</v>
      </c>
      <c r="P727" t="s">
        <v>207</v>
      </c>
      <c r="Q727" s="100">
        <v>3207.54</v>
      </c>
    </row>
    <row r="728" spans="1:17" x14ac:dyDescent="0.3">
      <c r="A728"/>
      <c r="B728"/>
      <c r="C728"/>
      <c r="D728"/>
      <c r="E728" s="98"/>
      <c r="F728"/>
      <c r="G728" s="99">
        <v>46295</v>
      </c>
      <c r="H728" t="s">
        <v>205</v>
      </c>
      <c r="I728"/>
      <c r="J728" t="s">
        <v>56</v>
      </c>
      <c r="K728" t="s">
        <v>57</v>
      </c>
      <c r="L728" s="100">
        <v>11.15</v>
      </c>
      <c r="M728" t="s">
        <v>130</v>
      </c>
      <c r="N728" t="s">
        <v>279</v>
      </c>
      <c r="O728" s="98">
        <v>0</v>
      </c>
      <c r="P728" t="s">
        <v>207</v>
      </c>
      <c r="Q728" s="100">
        <v>3207.54</v>
      </c>
    </row>
    <row r="729" spans="1:17" x14ac:dyDescent="0.3">
      <c r="A729"/>
      <c r="B729"/>
      <c r="C729"/>
      <c r="D729"/>
      <c r="E729" s="98"/>
      <c r="F729"/>
      <c r="G729" s="99">
        <v>46295</v>
      </c>
      <c r="H729" t="s">
        <v>205</v>
      </c>
      <c r="I729"/>
      <c r="J729" t="s">
        <v>106</v>
      </c>
      <c r="K729" t="s">
        <v>107</v>
      </c>
      <c r="L729" s="100">
        <v>10.36</v>
      </c>
      <c r="M729" t="s">
        <v>130</v>
      </c>
      <c r="N729" t="s">
        <v>279</v>
      </c>
      <c r="O729" s="98">
        <v>0</v>
      </c>
      <c r="P729" t="s">
        <v>207</v>
      </c>
      <c r="Q729" s="100">
        <v>3207.54</v>
      </c>
    </row>
    <row r="730" spans="1:17" x14ac:dyDescent="0.3">
      <c r="A730"/>
      <c r="B730"/>
      <c r="C730"/>
      <c r="D730"/>
      <c r="E730" s="98"/>
      <c r="F730"/>
      <c r="G730" s="99">
        <v>46295</v>
      </c>
      <c r="H730" t="s">
        <v>205</v>
      </c>
      <c r="I730"/>
      <c r="J730" t="s">
        <v>52</v>
      </c>
      <c r="K730" t="s">
        <v>53</v>
      </c>
      <c r="L730" s="100">
        <v>16.54</v>
      </c>
      <c r="M730" t="s">
        <v>130</v>
      </c>
      <c r="N730" t="s">
        <v>279</v>
      </c>
      <c r="O730" s="98">
        <v>0</v>
      </c>
      <c r="P730" t="s">
        <v>207</v>
      </c>
      <c r="Q730" s="100">
        <v>3207.54</v>
      </c>
    </row>
    <row r="731" spans="1:17" x14ac:dyDescent="0.3">
      <c r="A731"/>
      <c r="B731"/>
      <c r="C731"/>
      <c r="D731"/>
      <c r="E731" s="98"/>
      <c r="F731"/>
      <c r="G731" s="99">
        <v>46295</v>
      </c>
      <c r="H731" t="s">
        <v>208</v>
      </c>
      <c r="I731" t="s">
        <v>209</v>
      </c>
      <c r="J731" t="s">
        <v>26</v>
      </c>
      <c r="K731" t="s">
        <v>27</v>
      </c>
      <c r="L731" s="100">
        <v>72.5</v>
      </c>
      <c r="M731" t="s">
        <v>210</v>
      </c>
      <c r="N731" t="s">
        <v>279</v>
      </c>
      <c r="O731" s="98">
        <v>0</v>
      </c>
      <c r="P731" t="s">
        <v>207</v>
      </c>
      <c r="Q731" s="100">
        <v>3207.54</v>
      </c>
    </row>
    <row r="732" spans="1:17" x14ac:dyDescent="0.3">
      <c r="A732"/>
      <c r="B732"/>
      <c r="C732"/>
      <c r="D732"/>
      <c r="E732" s="98"/>
      <c r="F732"/>
      <c r="G732" s="99">
        <v>46295</v>
      </c>
      <c r="H732" t="s">
        <v>211</v>
      </c>
      <c r="I732" t="s">
        <v>239</v>
      </c>
      <c r="J732" t="s">
        <v>38</v>
      </c>
      <c r="K732" t="s">
        <v>39</v>
      </c>
      <c r="L732" s="100">
        <v>7.7</v>
      </c>
      <c r="M732" t="s">
        <v>206</v>
      </c>
      <c r="N732" t="s">
        <v>279</v>
      </c>
      <c r="O732" s="98">
        <v>0</v>
      </c>
      <c r="P732" t="s">
        <v>207</v>
      </c>
      <c r="Q732" s="100">
        <v>3207.54</v>
      </c>
    </row>
    <row r="733" spans="1:17" x14ac:dyDescent="0.3">
      <c r="A733"/>
      <c r="B733"/>
      <c r="C733"/>
      <c r="D733"/>
      <c r="E733" s="98"/>
      <c r="F733"/>
      <c r="G733" s="99">
        <v>46295</v>
      </c>
      <c r="H733" t="s">
        <v>218</v>
      </c>
      <c r="I733" t="s">
        <v>222</v>
      </c>
      <c r="J733" t="s">
        <v>18</v>
      </c>
      <c r="K733" t="s">
        <v>19</v>
      </c>
      <c r="L733" s="100">
        <v>172.57</v>
      </c>
      <c r="M733" t="s">
        <v>210</v>
      </c>
      <c r="N733" t="s">
        <v>279</v>
      </c>
      <c r="O733" s="98">
        <v>0</v>
      </c>
      <c r="P733" t="s">
        <v>207</v>
      </c>
      <c r="Q733" s="100">
        <v>3207.54</v>
      </c>
    </row>
    <row r="734" spans="1:17" x14ac:dyDescent="0.3">
      <c r="A734"/>
      <c r="B734"/>
      <c r="C734"/>
      <c r="D734"/>
      <c r="E734" s="98"/>
      <c r="F734"/>
      <c r="G734" s="99">
        <v>46295</v>
      </c>
      <c r="H734" t="s">
        <v>218</v>
      </c>
      <c r="I734" t="s">
        <v>222</v>
      </c>
      <c r="J734" t="s">
        <v>18</v>
      </c>
      <c r="K734" t="s">
        <v>19</v>
      </c>
      <c r="L734" s="100">
        <v>178.98</v>
      </c>
      <c r="M734" t="s">
        <v>130</v>
      </c>
      <c r="N734" t="s">
        <v>279</v>
      </c>
      <c r="O734" s="98">
        <v>0</v>
      </c>
      <c r="P734" t="s">
        <v>207</v>
      </c>
      <c r="Q734" s="100">
        <v>3207.54</v>
      </c>
    </row>
    <row r="735" spans="1:17" x14ac:dyDescent="0.3">
      <c r="A735"/>
      <c r="B735"/>
      <c r="C735"/>
      <c r="D735"/>
      <c r="E735" s="98"/>
      <c r="F735"/>
      <c r="G735" s="99">
        <v>46295</v>
      </c>
      <c r="H735" t="s">
        <v>205</v>
      </c>
      <c r="I735"/>
      <c r="J735" t="s">
        <v>104</v>
      </c>
      <c r="K735" t="s">
        <v>105</v>
      </c>
      <c r="L735" s="100">
        <v>2.78</v>
      </c>
      <c r="M735" t="s">
        <v>206</v>
      </c>
      <c r="N735" t="s">
        <v>279</v>
      </c>
      <c r="O735" s="98">
        <v>0</v>
      </c>
      <c r="P735" t="s">
        <v>207</v>
      </c>
      <c r="Q735" s="100">
        <v>511.83</v>
      </c>
    </row>
    <row r="736" spans="1:17" x14ac:dyDescent="0.3">
      <c r="A736"/>
      <c r="B736"/>
      <c r="C736"/>
      <c r="D736"/>
      <c r="E736" s="98"/>
      <c r="F736"/>
      <c r="G736" s="99">
        <v>46295</v>
      </c>
      <c r="H736" t="s">
        <v>205</v>
      </c>
      <c r="I736"/>
      <c r="J736" t="s">
        <v>54</v>
      </c>
      <c r="K736" t="s">
        <v>55</v>
      </c>
      <c r="L736" s="100">
        <v>1.1599999999999999</v>
      </c>
      <c r="M736" t="s">
        <v>206</v>
      </c>
      <c r="N736" t="s">
        <v>279</v>
      </c>
      <c r="O736" s="98">
        <v>0</v>
      </c>
      <c r="P736" t="s">
        <v>207</v>
      </c>
      <c r="Q736" s="100">
        <v>511.83</v>
      </c>
    </row>
    <row r="737" spans="1:17" x14ac:dyDescent="0.3">
      <c r="A737"/>
      <c r="B737"/>
      <c r="C737"/>
      <c r="D737"/>
      <c r="E737" s="98"/>
      <c r="F737"/>
      <c r="G737" s="99">
        <v>46295</v>
      </c>
      <c r="H737" t="s">
        <v>205</v>
      </c>
      <c r="I737"/>
      <c r="J737" t="s">
        <v>108</v>
      </c>
      <c r="K737" t="s">
        <v>109</v>
      </c>
      <c r="L737" s="100">
        <v>1.35</v>
      </c>
      <c r="M737" t="s">
        <v>206</v>
      </c>
      <c r="N737" t="s">
        <v>279</v>
      </c>
      <c r="O737" s="98">
        <v>0</v>
      </c>
      <c r="P737" t="s">
        <v>207</v>
      </c>
      <c r="Q737" s="100">
        <v>511.83</v>
      </c>
    </row>
    <row r="738" spans="1:17" x14ac:dyDescent="0.3">
      <c r="A738"/>
      <c r="B738"/>
      <c r="C738"/>
      <c r="D738"/>
      <c r="E738" s="98"/>
      <c r="F738"/>
      <c r="G738" s="99">
        <v>46295</v>
      </c>
      <c r="H738" t="s">
        <v>205</v>
      </c>
      <c r="I738"/>
      <c r="J738" t="s">
        <v>56</v>
      </c>
      <c r="K738" t="s">
        <v>57</v>
      </c>
      <c r="L738" s="100">
        <v>1.1599999999999999</v>
      </c>
      <c r="M738" t="s">
        <v>130</v>
      </c>
      <c r="N738" t="s">
        <v>279</v>
      </c>
      <c r="O738" s="98">
        <v>0</v>
      </c>
      <c r="P738" t="s">
        <v>207</v>
      </c>
      <c r="Q738" s="100">
        <v>511.83</v>
      </c>
    </row>
    <row r="739" spans="1:17" x14ac:dyDescent="0.3">
      <c r="A739"/>
      <c r="B739"/>
      <c r="C739"/>
      <c r="D739"/>
      <c r="E739" s="98"/>
      <c r="F739"/>
      <c r="G739" s="99">
        <v>46295</v>
      </c>
      <c r="H739" t="s">
        <v>205</v>
      </c>
      <c r="I739"/>
      <c r="J739" t="s">
        <v>106</v>
      </c>
      <c r="K739" t="s">
        <v>107</v>
      </c>
      <c r="L739" s="100">
        <v>1.65</v>
      </c>
      <c r="M739" t="s">
        <v>130</v>
      </c>
      <c r="N739" t="s">
        <v>279</v>
      </c>
      <c r="O739" s="98">
        <v>0</v>
      </c>
      <c r="P739" t="s">
        <v>207</v>
      </c>
      <c r="Q739" s="100">
        <v>511.83</v>
      </c>
    </row>
    <row r="740" spans="1:17" x14ac:dyDescent="0.3">
      <c r="A740"/>
      <c r="B740"/>
      <c r="C740"/>
      <c r="D740"/>
      <c r="E740" s="98"/>
      <c r="F740"/>
      <c r="G740" s="99">
        <v>46295</v>
      </c>
      <c r="H740" t="s">
        <v>205</v>
      </c>
      <c r="I740"/>
      <c r="J740" t="s">
        <v>52</v>
      </c>
      <c r="K740" t="s">
        <v>53</v>
      </c>
      <c r="L740" s="100">
        <v>1.72</v>
      </c>
      <c r="M740" t="s">
        <v>130</v>
      </c>
      <c r="N740" t="s">
        <v>279</v>
      </c>
      <c r="O740" s="98">
        <v>0</v>
      </c>
      <c r="P740" t="s">
        <v>207</v>
      </c>
      <c r="Q740" s="100">
        <v>511.83</v>
      </c>
    </row>
    <row r="741" spans="1:17" x14ac:dyDescent="0.3">
      <c r="A741"/>
      <c r="B741"/>
      <c r="C741"/>
      <c r="D741"/>
      <c r="E741" s="98"/>
      <c r="F741"/>
      <c r="G741" s="99">
        <v>46295</v>
      </c>
      <c r="H741" t="s">
        <v>205</v>
      </c>
      <c r="I741"/>
      <c r="J741" t="s">
        <v>108</v>
      </c>
      <c r="K741" t="s">
        <v>109</v>
      </c>
      <c r="L741" s="100">
        <v>12.29</v>
      </c>
      <c r="M741" t="s">
        <v>206</v>
      </c>
      <c r="N741" t="s">
        <v>279</v>
      </c>
      <c r="O741" s="98">
        <v>0</v>
      </c>
      <c r="P741" t="s">
        <v>207</v>
      </c>
      <c r="Q741" s="100">
        <v>4655</v>
      </c>
    </row>
    <row r="742" spans="1:17" x14ac:dyDescent="0.3">
      <c r="A742"/>
      <c r="B742"/>
      <c r="C742"/>
      <c r="D742"/>
      <c r="E742" s="98"/>
      <c r="F742"/>
      <c r="G742" s="99">
        <v>46295</v>
      </c>
      <c r="H742" t="s">
        <v>205</v>
      </c>
      <c r="I742"/>
      <c r="J742" t="s">
        <v>54</v>
      </c>
      <c r="K742" t="s">
        <v>55</v>
      </c>
      <c r="L742" s="100">
        <v>11.15</v>
      </c>
      <c r="M742" t="s">
        <v>206</v>
      </c>
      <c r="N742" t="s">
        <v>279</v>
      </c>
      <c r="O742" s="98">
        <v>0</v>
      </c>
      <c r="P742" t="s">
        <v>207</v>
      </c>
      <c r="Q742" s="100">
        <v>4655</v>
      </c>
    </row>
    <row r="743" spans="1:17" x14ac:dyDescent="0.3">
      <c r="A743"/>
      <c r="B743"/>
      <c r="C743"/>
      <c r="D743"/>
      <c r="E743" s="98"/>
      <c r="F743"/>
      <c r="G743" s="99">
        <v>46295</v>
      </c>
      <c r="H743" t="s">
        <v>205</v>
      </c>
      <c r="I743"/>
      <c r="J743" t="s">
        <v>104</v>
      </c>
      <c r="K743" t="s">
        <v>105</v>
      </c>
      <c r="L743" s="100">
        <v>25.28</v>
      </c>
      <c r="M743" t="s">
        <v>206</v>
      </c>
      <c r="N743" t="s">
        <v>279</v>
      </c>
      <c r="O743" s="98">
        <v>0</v>
      </c>
      <c r="P743" t="s">
        <v>207</v>
      </c>
      <c r="Q743" s="100">
        <v>4655</v>
      </c>
    </row>
    <row r="744" spans="1:17" x14ac:dyDescent="0.3">
      <c r="A744"/>
      <c r="B744"/>
      <c r="C744"/>
      <c r="D744"/>
      <c r="E744" s="98"/>
      <c r="F744"/>
      <c r="G744" s="99">
        <v>46295</v>
      </c>
      <c r="H744" t="s">
        <v>205</v>
      </c>
      <c r="I744"/>
      <c r="J744" t="s">
        <v>56</v>
      </c>
      <c r="K744" t="s">
        <v>57</v>
      </c>
      <c r="L744" s="100">
        <v>11.15</v>
      </c>
      <c r="M744" t="s">
        <v>130</v>
      </c>
      <c r="N744" t="s">
        <v>279</v>
      </c>
      <c r="O744" s="98">
        <v>0</v>
      </c>
      <c r="P744" t="s">
        <v>207</v>
      </c>
      <c r="Q744" s="100">
        <v>4655</v>
      </c>
    </row>
    <row r="745" spans="1:17" x14ac:dyDescent="0.3">
      <c r="A745"/>
      <c r="B745"/>
      <c r="C745"/>
      <c r="D745"/>
      <c r="E745" s="98"/>
      <c r="F745"/>
      <c r="G745" s="99">
        <v>46295</v>
      </c>
      <c r="H745" t="s">
        <v>205</v>
      </c>
      <c r="I745"/>
      <c r="J745" t="s">
        <v>52</v>
      </c>
      <c r="K745" t="s">
        <v>53</v>
      </c>
      <c r="L745" s="100">
        <v>16.54</v>
      </c>
      <c r="M745" t="s">
        <v>130</v>
      </c>
      <c r="N745" t="s">
        <v>279</v>
      </c>
      <c r="O745" s="98">
        <v>0</v>
      </c>
      <c r="P745" t="s">
        <v>207</v>
      </c>
      <c r="Q745" s="100">
        <v>4655</v>
      </c>
    </row>
    <row r="746" spans="1:17" x14ac:dyDescent="0.3">
      <c r="A746"/>
      <c r="B746"/>
      <c r="C746"/>
      <c r="D746"/>
      <c r="E746" s="98"/>
      <c r="F746"/>
      <c r="G746" s="99">
        <v>46295</v>
      </c>
      <c r="H746" t="s">
        <v>205</v>
      </c>
      <c r="I746"/>
      <c r="J746" t="s">
        <v>106</v>
      </c>
      <c r="K746" t="s">
        <v>107</v>
      </c>
      <c r="L746" s="100">
        <v>15.04</v>
      </c>
      <c r="M746" t="s">
        <v>130</v>
      </c>
      <c r="N746" t="s">
        <v>279</v>
      </c>
      <c r="O746" s="98">
        <v>0</v>
      </c>
      <c r="P746" t="s">
        <v>207</v>
      </c>
      <c r="Q746" s="100">
        <v>4655</v>
      </c>
    </row>
    <row r="747" spans="1:17" x14ac:dyDescent="0.3">
      <c r="A747"/>
      <c r="B747"/>
      <c r="C747"/>
      <c r="D747"/>
      <c r="E747" s="98"/>
      <c r="F747"/>
      <c r="G747" s="99">
        <v>46295</v>
      </c>
      <c r="H747" t="s">
        <v>208</v>
      </c>
      <c r="I747" t="s">
        <v>230</v>
      </c>
      <c r="J747" t="s">
        <v>66</v>
      </c>
      <c r="K747" t="s">
        <v>67</v>
      </c>
      <c r="L747" s="100">
        <v>50</v>
      </c>
      <c r="M747" t="s">
        <v>210</v>
      </c>
      <c r="N747" t="s">
        <v>279</v>
      </c>
      <c r="O747" s="98">
        <v>0</v>
      </c>
      <c r="P747" t="s">
        <v>207</v>
      </c>
      <c r="Q747" s="100">
        <v>4655</v>
      </c>
    </row>
    <row r="748" spans="1:17" x14ac:dyDescent="0.3">
      <c r="A748"/>
      <c r="B748"/>
      <c r="C748"/>
      <c r="D748"/>
      <c r="E748" s="98"/>
      <c r="F748"/>
      <c r="G748" s="99">
        <v>46295</v>
      </c>
      <c r="H748" t="s">
        <v>211</v>
      </c>
      <c r="I748" t="s">
        <v>215</v>
      </c>
      <c r="J748" t="s">
        <v>38</v>
      </c>
      <c r="K748" t="s">
        <v>39</v>
      </c>
      <c r="L748" s="100">
        <v>18.16</v>
      </c>
      <c r="M748" t="s">
        <v>206</v>
      </c>
      <c r="N748" t="s">
        <v>279</v>
      </c>
      <c r="O748" s="98">
        <v>0</v>
      </c>
      <c r="P748" t="s">
        <v>207</v>
      </c>
      <c r="Q748" s="100">
        <v>4655</v>
      </c>
    </row>
    <row r="749" spans="1:17" x14ac:dyDescent="0.3">
      <c r="A749"/>
      <c r="B749"/>
      <c r="C749"/>
      <c r="D749"/>
      <c r="E749" s="98"/>
      <c r="F749"/>
      <c r="G749" s="99">
        <v>46295</v>
      </c>
      <c r="H749" t="s">
        <v>218</v>
      </c>
      <c r="I749" t="s">
        <v>222</v>
      </c>
      <c r="J749" t="s">
        <v>18</v>
      </c>
      <c r="K749" t="s">
        <v>19</v>
      </c>
      <c r="L749" s="100">
        <v>250.44</v>
      </c>
      <c r="M749" t="s">
        <v>210</v>
      </c>
      <c r="N749" t="s">
        <v>279</v>
      </c>
      <c r="O749" s="98">
        <v>0</v>
      </c>
      <c r="P749" t="s">
        <v>207</v>
      </c>
      <c r="Q749" s="100">
        <v>4655</v>
      </c>
    </row>
    <row r="750" spans="1:17" x14ac:dyDescent="0.3">
      <c r="A750"/>
      <c r="B750"/>
      <c r="C750"/>
      <c r="D750"/>
      <c r="E750" s="98"/>
      <c r="F750"/>
      <c r="G750" s="99">
        <v>46295</v>
      </c>
      <c r="H750" t="s">
        <v>218</v>
      </c>
      <c r="I750" t="s">
        <v>222</v>
      </c>
      <c r="J750" t="s">
        <v>18</v>
      </c>
      <c r="K750" t="s">
        <v>19</v>
      </c>
      <c r="L750" s="100">
        <v>259.75</v>
      </c>
      <c r="M750" t="s">
        <v>130</v>
      </c>
      <c r="N750" t="s">
        <v>279</v>
      </c>
      <c r="O750" s="98">
        <v>0</v>
      </c>
      <c r="P750" t="s">
        <v>207</v>
      </c>
      <c r="Q750" s="100">
        <v>4655</v>
      </c>
    </row>
    <row r="751" spans="1:17" x14ac:dyDescent="0.3">
      <c r="A751"/>
      <c r="B751"/>
      <c r="C751"/>
      <c r="D751"/>
      <c r="E751" s="98"/>
      <c r="F751"/>
      <c r="G751" s="99">
        <v>46295</v>
      </c>
      <c r="H751" t="s">
        <v>205</v>
      </c>
      <c r="I751"/>
      <c r="J751" t="s">
        <v>54</v>
      </c>
      <c r="K751" t="s">
        <v>55</v>
      </c>
      <c r="L751" s="100">
        <v>11.15</v>
      </c>
      <c r="M751" t="s">
        <v>206</v>
      </c>
      <c r="N751" t="s">
        <v>279</v>
      </c>
      <c r="O751" s="98">
        <v>0</v>
      </c>
      <c r="P751" t="s">
        <v>207</v>
      </c>
      <c r="Q751" s="100">
        <v>3174.74</v>
      </c>
    </row>
    <row r="752" spans="1:17" x14ac:dyDescent="0.3">
      <c r="A752"/>
      <c r="B752"/>
      <c r="C752"/>
      <c r="D752"/>
      <c r="E752" s="98"/>
      <c r="F752"/>
      <c r="G752" s="99">
        <v>46295</v>
      </c>
      <c r="H752" t="s">
        <v>205</v>
      </c>
      <c r="I752"/>
      <c r="J752" t="s">
        <v>104</v>
      </c>
      <c r="K752" t="s">
        <v>105</v>
      </c>
      <c r="L752" s="100">
        <v>17.239999999999998</v>
      </c>
      <c r="M752" t="s">
        <v>206</v>
      </c>
      <c r="N752" t="s">
        <v>279</v>
      </c>
      <c r="O752" s="98">
        <v>0</v>
      </c>
      <c r="P752" t="s">
        <v>207</v>
      </c>
      <c r="Q752" s="100">
        <v>3174.74</v>
      </c>
    </row>
    <row r="753" spans="1:17" x14ac:dyDescent="0.3">
      <c r="A753"/>
      <c r="B753"/>
      <c r="C753"/>
      <c r="D753"/>
      <c r="E753" s="98"/>
      <c r="F753"/>
      <c r="G753" s="99">
        <v>46295</v>
      </c>
      <c r="H753" t="s">
        <v>205</v>
      </c>
      <c r="I753"/>
      <c r="J753" t="s">
        <v>108</v>
      </c>
      <c r="K753" t="s">
        <v>109</v>
      </c>
      <c r="L753" s="100">
        <v>8.3800000000000008</v>
      </c>
      <c r="M753" t="s">
        <v>206</v>
      </c>
      <c r="N753" t="s">
        <v>279</v>
      </c>
      <c r="O753" s="98">
        <v>0</v>
      </c>
      <c r="P753" t="s">
        <v>207</v>
      </c>
      <c r="Q753" s="100">
        <v>3174.74</v>
      </c>
    </row>
    <row r="754" spans="1:17" x14ac:dyDescent="0.3">
      <c r="A754"/>
      <c r="B754"/>
      <c r="C754"/>
      <c r="D754"/>
      <c r="E754" s="98"/>
      <c r="F754"/>
      <c r="G754" s="99">
        <v>46295</v>
      </c>
      <c r="H754" t="s">
        <v>205</v>
      </c>
      <c r="I754"/>
      <c r="J754" t="s">
        <v>106</v>
      </c>
      <c r="K754" t="s">
        <v>107</v>
      </c>
      <c r="L754" s="100">
        <v>10.25</v>
      </c>
      <c r="M754" t="s">
        <v>130</v>
      </c>
      <c r="N754" t="s">
        <v>279</v>
      </c>
      <c r="O754" s="98">
        <v>0</v>
      </c>
      <c r="P754" t="s">
        <v>207</v>
      </c>
      <c r="Q754" s="100">
        <v>3174.74</v>
      </c>
    </row>
    <row r="755" spans="1:17" x14ac:dyDescent="0.3">
      <c r="A755"/>
      <c r="B755"/>
      <c r="C755"/>
      <c r="D755"/>
      <c r="E755" s="98"/>
      <c r="F755"/>
      <c r="G755" s="99">
        <v>46295</v>
      </c>
      <c r="H755" t="s">
        <v>205</v>
      </c>
      <c r="I755"/>
      <c r="J755" t="s">
        <v>56</v>
      </c>
      <c r="K755" t="s">
        <v>57</v>
      </c>
      <c r="L755" s="100">
        <v>11.15</v>
      </c>
      <c r="M755" t="s">
        <v>130</v>
      </c>
      <c r="N755" t="s">
        <v>279</v>
      </c>
      <c r="O755" s="98">
        <v>0</v>
      </c>
      <c r="P755" t="s">
        <v>207</v>
      </c>
      <c r="Q755" s="100">
        <v>3174.74</v>
      </c>
    </row>
    <row r="756" spans="1:17" x14ac:dyDescent="0.3">
      <c r="A756"/>
      <c r="B756"/>
      <c r="C756"/>
      <c r="D756"/>
      <c r="E756" s="98"/>
      <c r="F756"/>
      <c r="G756" s="99">
        <v>46295</v>
      </c>
      <c r="H756" t="s">
        <v>205</v>
      </c>
      <c r="I756"/>
      <c r="J756" t="s">
        <v>52</v>
      </c>
      <c r="K756" t="s">
        <v>53</v>
      </c>
      <c r="L756" s="100">
        <v>16.54</v>
      </c>
      <c r="M756" t="s">
        <v>130</v>
      </c>
      <c r="N756" t="s">
        <v>279</v>
      </c>
      <c r="O756" s="98">
        <v>0</v>
      </c>
      <c r="P756" t="s">
        <v>207</v>
      </c>
      <c r="Q756" s="100">
        <v>3174.74</v>
      </c>
    </row>
    <row r="757" spans="1:17" x14ac:dyDescent="0.3">
      <c r="A757"/>
      <c r="B757"/>
      <c r="C757"/>
      <c r="D757"/>
      <c r="E757" s="98"/>
      <c r="F757"/>
      <c r="G757" s="99">
        <v>46295</v>
      </c>
      <c r="H757" t="s">
        <v>205</v>
      </c>
      <c r="I757"/>
      <c r="J757" t="s">
        <v>23</v>
      </c>
      <c r="K757" t="s">
        <v>24</v>
      </c>
      <c r="L757" s="100">
        <v>4.13</v>
      </c>
      <c r="M757" t="s">
        <v>130</v>
      </c>
      <c r="N757" t="s">
        <v>279</v>
      </c>
      <c r="O757" s="98">
        <v>0</v>
      </c>
      <c r="P757" t="s">
        <v>207</v>
      </c>
      <c r="Q757" s="100">
        <v>3174.74</v>
      </c>
    </row>
    <row r="758" spans="1:17" x14ac:dyDescent="0.3">
      <c r="A758"/>
      <c r="B758"/>
      <c r="C758"/>
      <c r="D758"/>
      <c r="E758" s="98"/>
      <c r="F758"/>
      <c r="G758" s="99">
        <v>46295</v>
      </c>
      <c r="H758" t="s">
        <v>208</v>
      </c>
      <c r="I758" t="s">
        <v>209</v>
      </c>
      <c r="J758" t="s">
        <v>26</v>
      </c>
      <c r="K758" t="s">
        <v>27</v>
      </c>
      <c r="L758" s="100">
        <v>72.5</v>
      </c>
      <c r="M758" t="s">
        <v>210</v>
      </c>
      <c r="N758" t="s">
        <v>279</v>
      </c>
      <c r="O758" s="98">
        <v>0</v>
      </c>
      <c r="P758" t="s">
        <v>207</v>
      </c>
      <c r="Q758" s="100">
        <v>3174.74</v>
      </c>
    </row>
    <row r="759" spans="1:17" x14ac:dyDescent="0.3">
      <c r="A759"/>
      <c r="B759"/>
      <c r="C759"/>
      <c r="D759"/>
      <c r="E759" s="98"/>
      <c r="F759"/>
      <c r="G759" s="99">
        <v>46295</v>
      </c>
      <c r="H759" t="s">
        <v>213</v>
      </c>
      <c r="I759" t="s">
        <v>238</v>
      </c>
      <c r="J759" t="s">
        <v>14</v>
      </c>
      <c r="K759" t="s">
        <v>15</v>
      </c>
      <c r="L759" s="100">
        <v>158.74</v>
      </c>
      <c r="M759" t="s">
        <v>210</v>
      </c>
      <c r="N759" t="s">
        <v>279</v>
      </c>
      <c r="O759" s="98">
        <v>0</v>
      </c>
      <c r="P759" t="s">
        <v>207</v>
      </c>
      <c r="Q759" s="100">
        <v>3174.74</v>
      </c>
    </row>
    <row r="760" spans="1:17" x14ac:dyDescent="0.3">
      <c r="A760"/>
      <c r="B760"/>
      <c r="C760"/>
      <c r="D760"/>
      <c r="E760" s="98"/>
      <c r="F760"/>
      <c r="G760" s="99">
        <v>46295</v>
      </c>
      <c r="H760" t="s">
        <v>213</v>
      </c>
      <c r="I760" t="s">
        <v>238</v>
      </c>
      <c r="J760" t="s">
        <v>14</v>
      </c>
      <c r="K760" t="s">
        <v>15</v>
      </c>
      <c r="L760" s="100">
        <v>158.74</v>
      </c>
      <c r="M760" t="s">
        <v>130</v>
      </c>
      <c r="N760" t="s">
        <v>279</v>
      </c>
      <c r="O760" s="98">
        <v>0</v>
      </c>
      <c r="P760" t="s">
        <v>207</v>
      </c>
      <c r="Q760" s="100">
        <v>3174.74</v>
      </c>
    </row>
    <row r="761" spans="1:17" x14ac:dyDescent="0.3">
      <c r="A761"/>
      <c r="B761"/>
      <c r="C761"/>
      <c r="D761"/>
      <c r="E761" s="98"/>
      <c r="F761"/>
      <c r="G761" s="99">
        <v>46295</v>
      </c>
      <c r="H761" t="s">
        <v>205</v>
      </c>
      <c r="I761"/>
      <c r="J761" t="s">
        <v>54</v>
      </c>
      <c r="K761" t="s">
        <v>55</v>
      </c>
      <c r="L761" s="100">
        <v>11.15</v>
      </c>
      <c r="M761" t="s">
        <v>206</v>
      </c>
      <c r="N761" t="s">
        <v>279</v>
      </c>
      <c r="O761" s="98">
        <v>0</v>
      </c>
      <c r="P761" t="s">
        <v>207</v>
      </c>
      <c r="Q761" s="100">
        <v>4702.8</v>
      </c>
    </row>
    <row r="762" spans="1:17" x14ac:dyDescent="0.3">
      <c r="A762"/>
      <c r="B762"/>
      <c r="C762"/>
      <c r="D762"/>
      <c r="E762" s="98"/>
      <c r="F762"/>
      <c r="G762" s="99">
        <v>46295</v>
      </c>
      <c r="H762" t="s">
        <v>205</v>
      </c>
      <c r="I762"/>
      <c r="J762" t="s">
        <v>108</v>
      </c>
      <c r="K762" t="s">
        <v>109</v>
      </c>
      <c r="L762" s="100">
        <v>12.42</v>
      </c>
      <c r="M762" t="s">
        <v>206</v>
      </c>
      <c r="N762" t="s">
        <v>279</v>
      </c>
      <c r="O762" s="98">
        <v>0</v>
      </c>
      <c r="P762" t="s">
        <v>207</v>
      </c>
      <c r="Q762" s="100">
        <v>4702.8</v>
      </c>
    </row>
    <row r="763" spans="1:17" x14ac:dyDescent="0.3">
      <c r="A763"/>
      <c r="B763"/>
      <c r="C763"/>
      <c r="D763"/>
      <c r="E763" s="98"/>
      <c r="F763"/>
      <c r="G763" s="99">
        <v>46295</v>
      </c>
      <c r="H763" t="s">
        <v>205</v>
      </c>
      <c r="I763"/>
      <c r="J763" t="s">
        <v>104</v>
      </c>
      <c r="K763" t="s">
        <v>105</v>
      </c>
      <c r="L763" s="100">
        <v>25.54</v>
      </c>
      <c r="M763" t="s">
        <v>206</v>
      </c>
      <c r="N763" t="s">
        <v>279</v>
      </c>
      <c r="O763" s="98">
        <v>0</v>
      </c>
      <c r="P763" t="s">
        <v>207</v>
      </c>
      <c r="Q763" s="100">
        <v>4702.8</v>
      </c>
    </row>
    <row r="764" spans="1:17" x14ac:dyDescent="0.3">
      <c r="A764"/>
      <c r="B764"/>
      <c r="C764"/>
      <c r="D764"/>
      <c r="E764" s="98"/>
      <c r="F764"/>
      <c r="G764" s="99">
        <v>46295</v>
      </c>
      <c r="H764" t="s">
        <v>205</v>
      </c>
      <c r="I764"/>
      <c r="J764" t="s">
        <v>90</v>
      </c>
      <c r="K764" t="s">
        <v>91</v>
      </c>
      <c r="L764" s="100">
        <v>57.42</v>
      </c>
      <c r="M764" t="s">
        <v>206</v>
      </c>
      <c r="N764" t="s">
        <v>279</v>
      </c>
      <c r="O764" s="98">
        <v>0</v>
      </c>
      <c r="P764" t="s">
        <v>207</v>
      </c>
      <c r="Q764" s="100">
        <v>4702.8</v>
      </c>
    </row>
    <row r="765" spans="1:17" x14ac:dyDescent="0.3">
      <c r="A765"/>
      <c r="B765"/>
      <c r="C765"/>
      <c r="D765"/>
      <c r="E765" s="98"/>
      <c r="F765"/>
      <c r="G765" s="99">
        <v>46295</v>
      </c>
      <c r="H765" t="s">
        <v>205</v>
      </c>
      <c r="I765"/>
      <c r="J765" t="s">
        <v>52</v>
      </c>
      <c r="K765" t="s">
        <v>53</v>
      </c>
      <c r="L765" s="100">
        <v>16.54</v>
      </c>
      <c r="M765" t="s">
        <v>130</v>
      </c>
      <c r="N765" t="s">
        <v>279</v>
      </c>
      <c r="O765" s="98">
        <v>0</v>
      </c>
      <c r="P765" t="s">
        <v>207</v>
      </c>
      <c r="Q765" s="100">
        <v>4702.8</v>
      </c>
    </row>
    <row r="766" spans="1:17" x14ac:dyDescent="0.3">
      <c r="A766"/>
      <c r="B766"/>
      <c r="C766"/>
      <c r="D766"/>
      <c r="E766" s="98"/>
      <c r="F766"/>
      <c r="G766" s="99">
        <v>46295</v>
      </c>
      <c r="H766" t="s">
        <v>205</v>
      </c>
      <c r="I766"/>
      <c r="J766" t="s">
        <v>56</v>
      </c>
      <c r="K766" t="s">
        <v>57</v>
      </c>
      <c r="L766" s="100">
        <v>11.15</v>
      </c>
      <c r="M766" t="s">
        <v>130</v>
      </c>
      <c r="N766" t="s">
        <v>279</v>
      </c>
      <c r="O766" s="98">
        <v>0</v>
      </c>
      <c r="P766" t="s">
        <v>207</v>
      </c>
      <c r="Q766" s="100">
        <v>4702.8</v>
      </c>
    </row>
    <row r="767" spans="1:17" x14ac:dyDescent="0.3">
      <c r="A767"/>
      <c r="B767"/>
      <c r="C767"/>
      <c r="D767"/>
      <c r="E767" s="98"/>
      <c r="F767"/>
      <c r="G767" s="99">
        <v>46295</v>
      </c>
      <c r="H767" t="s">
        <v>205</v>
      </c>
      <c r="I767"/>
      <c r="J767" t="s">
        <v>106</v>
      </c>
      <c r="K767" t="s">
        <v>107</v>
      </c>
      <c r="L767" s="100">
        <v>15.19</v>
      </c>
      <c r="M767" t="s">
        <v>130</v>
      </c>
      <c r="N767" t="s">
        <v>279</v>
      </c>
      <c r="O767" s="98">
        <v>0</v>
      </c>
      <c r="P767" t="s">
        <v>207</v>
      </c>
      <c r="Q767" s="100">
        <v>4702.8</v>
      </c>
    </row>
    <row r="768" spans="1:17" x14ac:dyDescent="0.3">
      <c r="A768"/>
      <c r="B768"/>
      <c r="C768"/>
      <c r="D768"/>
      <c r="E768" s="98"/>
      <c r="F768"/>
      <c r="G768" s="99">
        <v>46295</v>
      </c>
      <c r="H768" t="s">
        <v>216</v>
      </c>
      <c r="I768" t="s">
        <v>217</v>
      </c>
      <c r="J768" t="s">
        <v>40</v>
      </c>
      <c r="K768" t="s">
        <v>41</v>
      </c>
      <c r="L768" s="100">
        <v>141.08000000000001</v>
      </c>
      <c r="M768" t="s">
        <v>210</v>
      </c>
      <c r="N768" t="s">
        <v>279</v>
      </c>
      <c r="O768" s="98">
        <v>0</v>
      </c>
      <c r="P768" t="s">
        <v>207</v>
      </c>
      <c r="Q768" s="100">
        <v>4702.8</v>
      </c>
    </row>
    <row r="769" spans="1:17" x14ac:dyDescent="0.3">
      <c r="A769"/>
      <c r="B769"/>
      <c r="C769"/>
      <c r="D769"/>
      <c r="E769" s="98"/>
      <c r="F769"/>
      <c r="G769" s="99">
        <v>46295</v>
      </c>
      <c r="H769" t="s">
        <v>220</v>
      </c>
      <c r="I769" t="s">
        <v>221</v>
      </c>
      <c r="J769" t="s">
        <v>48</v>
      </c>
      <c r="K769" t="s">
        <v>49</v>
      </c>
      <c r="L769" s="100">
        <v>141.66999999999999</v>
      </c>
      <c r="M769" t="s">
        <v>210</v>
      </c>
      <c r="N769" t="s">
        <v>279</v>
      </c>
      <c r="O769" s="98">
        <v>0</v>
      </c>
      <c r="P769" t="s">
        <v>207</v>
      </c>
      <c r="Q769" s="100">
        <v>4702.8</v>
      </c>
    </row>
    <row r="770" spans="1:17" x14ac:dyDescent="0.3">
      <c r="A770"/>
      <c r="B770"/>
      <c r="C770"/>
      <c r="D770"/>
      <c r="E770" s="98"/>
      <c r="F770"/>
      <c r="G770" s="99">
        <v>46295</v>
      </c>
      <c r="H770" t="s">
        <v>235</v>
      </c>
      <c r="I770" t="s">
        <v>236</v>
      </c>
      <c r="J770" t="s">
        <v>16</v>
      </c>
      <c r="K770" t="s">
        <v>17</v>
      </c>
      <c r="L770" s="100">
        <v>282.17</v>
      </c>
      <c r="M770" t="s">
        <v>210</v>
      </c>
      <c r="N770" t="s">
        <v>279</v>
      </c>
      <c r="O770" s="98">
        <v>0</v>
      </c>
      <c r="P770" t="s">
        <v>207</v>
      </c>
      <c r="Q770" s="100">
        <v>4702.8</v>
      </c>
    </row>
    <row r="771" spans="1:17" x14ac:dyDescent="0.3">
      <c r="A771"/>
      <c r="B771"/>
      <c r="C771"/>
      <c r="D771"/>
      <c r="E771" s="98"/>
      <c r="F771"/>
      <c r="G771" s="99">
        <v>46295</v>
      </c>
      <c r="H771" t="s">
        <v>235</v>
      </c>
      <c r="I771" t="s">
        <v>236</v>
      </c>
      <c r="J771" t="s">
        <v>16</v>
      </c>
      <c r="K771" t="s">
        <v>17</v>
      </c>
      <c r="L771" s="100">
        <v>364</v>
      </c>
      <c r="M771" t="s">
        <v>130</v>
      </c>
      <c r="N771" t="s">
        <v>279</v>
      </c>
      <c r="O771" s="98">
        <v>0</v>
      </c>
      <c r="P771" t="s">
        <v>207</v>
      </c>
      <c r="Q771" s="100">
        <v>4702.8</v>
      </c>
    </row>
    <row r="772" spans="1:17" x14ac:dyDescent="0.3">
      <c r="A772"/>
      <c r="B772"/>
      <c r="C772"/>
      <c r="D772"/>
      <c r="E772" s="98"/>
      <c r="F772"/>
      <c r="G772" s="99">
        <v>46295</v>
      </c>
      <c r="H772" t="s">
        <v>205</v>
      </c>
      <c r="I772"/>
      <c r="J772" t="s">
        <v>54</v>
      </c>
      <c r="K772" t="s">
        <v>55</v>
      </c>
      <c r="L772" s="100">
        <v>5.8</v>
      </c>
      <c r="M772" t="s">
        <v>206</v>
      </c>
      <c r="N772" t="s">
        <v>279</v>
      </c>
      <c r="O772" s="98">
        <v>0</v>
      </c>
      <c r="P772" t="s">
        <v>207</v>
      </c>
      <c r="Q772" s="100">
        <v>2559.17</v>
      </c>
    </row>
    <row r="773" spans="1:17" x14ac:dyDescent="0.3">
      <c r="A773"/>
      <c r="B773"/>
      <c r="C773"/>
      <c r="D773"/>
      <c r="E773" s="98"/>
      <c r="F773"/>
      <c r="G773" s="99">
        <v>46295</v>
      </c>
      <c r="H773" t="s">
        <v>205</v>
      </c>
      <c r="I773"/>
      <c r="J773" t="s">
        <v>108</v>
      </c>
      <c r="K773" t="s">
        <v>109</v>
      </c>
      <c r="L773" s="100">
        <v>6.76</v>
      </c>
      <c r="M773" t="s">
        <v>206</v>
      </c>
      <c r="N773" t="s">
        <v>279</v>
      </c>
      <c r="O773" s="98">
        <v>0</v>
      </c>
      <c r="P773" t="s">
        <v>207</v>
      </c>
      <c r="Q773" s="100">
        <v>2559.17</v>
      </c>
    </row>
    <row r="774" spans="1:17" x14ac:dyDescent="0.3">
      <c r="A774"/>
      <c r="B774"/>
      <c r="C774"/>
      <c r="D774"/>
      <c r="E774" s="98"/>
      <c r="F774"/>
      <c r="G774" s="99">
        <v>46295</v>
      </c>
      <c r="H774" t="s">
        <v>205</v>
      </c>
      <c r="I774"/>
      <c r="J774" t="s">
        <v>104</v>
      </c>
      <c r="K774" t="s">
        <v>105</v>
      </c>
      <c r="L774" s="100">
        <v>13.9</v>
      </c>
      <c r="M774" t="s">
        <v>206</v>
      </c>
      <c r="N774" t="s">
        <v>279</v>
      </c>
      <c r="O774" s="98">
        <v>0</v>
      </c>
      <c r="P774" t="s">
        <v>207</v>
      </c>
      <c r="Q774" s="100">
        <v>2559.17</v>
      </c>
    </row>
    <row r="775" spans="1:17" x14ac:dyDescent="0.3">
      <c r="A775"/>
      <c r="B775"/>
      <c r="C775"/>
      <c r="D775"/>
      <c r="E775" s="98"/>
      <c r="F775"/>
      <c r="G775" s="99">
        <v>46295</v>
      </c>
      <c r="H775" t="s">
        <v>205</v>
      </c>
      <c r="I775"/>
      <c r="J775" t="s">
        <v>52</v>
      </c>
      <c r="K775" t="s">
        <v>53</v>
      </c>
      <c r="L775" s="100">
        <v>8.61</v>
      </c>
      <c r="M775" t="s">
        <v>130</v>
      </c>
      <c r="N775" t="s">
        <v>279</v>
      </c>
      <c r="O775" s="98">
        <v>0</v>
      </c>
      <c r="P775" t="s">
        <v>207</v>
      </c>
      <c r="Q775" s="100">
        <v>2559.17</v>
      </c>
    </row>
    <row r="776" spans="1:17" x14ac:dyDescent="0.3">
      <c r="A776"/>
      <c r="B776"/>
      <c r="C776"/>
      <c r="D776"/>
      <c r="E776" s="98"/>
      <c r="F776"/>
      <c r="G776" s="99">
        <v>46295</v>
      </c>
      <c r="H776" t="s">
        <v>205</v>
      </c>
      <c r="I776"/>
      <c r="J776" t="s">
        <v>106</v>
      </c>
      <c r="K776" t="s">
        <v>107</v>
      </c>
      <c r="L776" s="100">
        <v>8.27</v>
      </c>
      <c r="M776" t="s">
        <v>130</v>
      </c>
      <c r="N776" t="s">
        <v>279</v>
      </c>
      <c r="O776" s="98">
        <v>0</v>
      </c>
      <c r="P776" t="s">
        <v>207</v>
      </c>
      <c r="Q776" s="100">
        <v>2559.17</v>
      </c>
    </row>
    <row r="777" spans="1:17" x14ac:dyDescent="0.3">
      <c r="A777"/>
      <c r="B777"/>
      <c r="C777"/>
      <c r="D777"/>
      <c r="E777" s="98"/>
      <c r="F777"/>
      <c r="G777" s="99">
        <v>46295</v>
      </c>
      <c r="H777" t="s">
        <v>205</v>
      </c>
      <c r="I777"/>
      <c r="J777" t="s">
        <v>56</v>
      </c>
      <c r="K777" t="s">
        <v>57</v>
      </c>
      <c r="L777" s="100">
        <v>5.8</v>
      </c>
      <c r="M777" t="s">
        <v>130</v>
      </c>
      <c r="N777" t="s">
        <v>279</v>
      </c>
      <c r="O777" s="98">
        <v>0</v>
      </c>
      <c r="P777" t="s">
        <v>207</v>
      </c>
      <c r="Q777" s="100">
        <v>2559.17</v>
      </c>
    </row>
    <row r="778" spans="1:17" x14ac:dyDescent="0.3">
      <c r="A778"/>
      <c r="B778"/>
      <c r="C778"/>
      <c r="D778"/>
      <c r="E778" s="98"/>
      <c r="F778"/>
      <c r="G778" s="99">
        <v>46295</v>
      </c>
      <c r="H778" t="s">
        <v>208</v>
      </c>
      <c r="I778" t="s">
        <v>209</v>
      </c>
      <c r="J778" t="s">
        <v>26</v>
      </c>
      <c r="K778" t="s">
        <v>27</v>
      </c>
      <c r="L778" s="100">
        <v>145</v>
      </c>
      <c r="M778" t="s">
        <v>210</v>
      </c>
      <c r="N778" t="s">
        <v>279</v>
      </c>
      <c r="O778" s="98">
        <v>0</v>
      </c>
      <c r="P778" t="s">
        <v>207</v>
      </c>
      <c r="Q778" s="100">
        <v>2559.17</v>
      </c>
    </row>
    <row r="779" spans="1:17" x14ac:dyDescent="0.3">
      <c r="A779"/>
      <c r="B779"/>
      <c r="C779"/>
      <c r="D779"/>
      <c r="E779" s="98"/>
      <c r="F779"/>
      <c r="G779" s="99">
        <v>46295</v>
      </c>
      <c r="H779" t="s">
        <v>235</v>
      </c>
      <c r="I779" t="s">
        <v>256</v>
      </c>
      <c r="J779" t="s">
        <v>16</v>
      </c>
      <c r="K779" t="s">
        <v>17</v>
      </c>
      <c r="L779" s="100">
        <v>127.96</v>
      </c>
      <c r="M779" t="s">
        <v>210</v>
      </c>
      <c r="N779" t="s">
        <v>279</v>
      </c>
      <c r="O779" s="98">
        <v>0</v>
      </c>
      <c r="P779" t="s">
        <v>207</v>
      </c>
      <c r="Q779" s="100">
        <v>2559.17</v>
      </c>
    </row>
    <row r="780" spans="1:17" x14ac:dyDescent="0.3">
      <c r="A780"/>
      <c r="B780"/>
      <c r="C780"/>
      <c r="D780"/>
      <c r="E780" s="98"/>
      <c r="F780"/>
      <c r="G780" s="99">
        <v>46295</v>
      </c>
      <c r="H780" t="s">
        <v>235</v>
      </c>
      <c r="I780" t="s">
        <v>256</v>
      </c>
      <c r="J780" t="s">
        <v>16</v>
      </c>
      <c r="K780" t="s">
        <v>17</v>
      </c>
      <c r="L780" s="100">
        <v>198.08</v>
      </c>
      <c r="M780" t="s">
        <v>130</v>
      </c>
      <c r="N780" t="s">
        <v>279</v>
      </c>
      <c r="O780" s="98">
        <v>0</v>
      </c>
      <c r="P780" t="s">
        <v>207</v>
      </c>
      <c r="Q780" s="100">
        <v>2559.17</v>
      </c>
    </row>
    <row r="781" spans="1:17" x14ac:dyDescent="0.3">
      <c r="A781"/>
      <c r="B781"/>
      <c r="C781"/>
      <c r="D781"/>
      <c r="E781" s="98"/>
      <c r="F781"/>
      <c r="G781" s="99">
        <v>46295</v>
      </c>
      <c r="H781" t="s">
        <v>205</v>
      </c>
      <c r="I781"/>
      <c r="J781" t="s">
        <v>108</v>
      </c>
      <c r="K781" t="s">
        <v>109</v>
      </c>
      <c r="L781" s="100">
        <v>5.3</v>
      </c>
      <c r="M781" t="s">
        <v>206</v>
      </c>
      <c r="N781" t="s">
        <v>279</v>
      </c>
      <c r="O781" s="98">
        <v>0</v>
      </c>
      <c r="P781" t="s">
        <v>207</v>
      </c>
      <c r="Q781" s="100">
        <v>2006.38</v>
      </c>
    </row>
    <row r="782" spans="1:17" x14ac:dyDescent="0.3">
      <c r="A782"/>
      <c r="B782"/>
      <c r="C782"/>
      <c r="D782"/>
      <c r="E782" s="98"/>
      <c r="F782"/>
      <c r="G782" s="99">
        <v>46295</v>
      </c>
      <c r="H782" t="s">
        <v>205</v>
      </c>
      <c r="I782"/>
      <c r="J782" t="s">
        <v>104</v>
      </c>
      <c r="K782" t="s">
        <v>105</v>
      </c>
      <c r="L782" s="100">
        <v>10.89</v>
      </c>
      <c r="M782" t="s">
        <v>206</v>
      </c>
      <c r="N782" t="s">
        <v>279</v>
      </c>
      <c r="O782" s="98">
        <v>0</v>
      </c>
      <c r="P782" t="s">
        <v>207</v>
      </c>
      <c r="Q782" s="100">
        <v>2006.38</v>
      </c>
    </row>
    <row r="783" spans="1:17" x14ac:dyDescent="0.3">
      <c r="A783"/>
      <c r="B783"/>
      <c r="C783"/>
      <c r="D783"/>
      <c r="E783" s="98"/>
      <c r="F783"/>
      <c r="G783" s="99">
        <v>46295</v>
      </c>
      <c r="H783" t="s">
        <v>205</v>
      </c>
      <c r="I783"/>
      <c r="J783" t="s">
        <v>54</v>
      </c>
      <c r="K783" t="s">
        <v>55</v>
      </c>
      <c r="L783" s="100">
        <v>11.15</v>
      </c>
      <c r="M783" t="s">
        <v>206</v>
      </c>
      <c r="N783" t="s">
        <v>279</v>
      </c>
      <c r="O783" s="98">
        <v>0</v>
      </c>
      <c r="P783" t="s">
        <v>207</v>
      </c>
      <c r="Q783" s="100">
        <v>2006.38</v>
      </c>
    </row>
    <row r="784" spans="1:17" x14ac:dyDescent="0.3">
      <c r="A784"/>
      <c r="B784"/>
      <c r="C784"/>
      <c r="D784"/>
      <c r="E784" s="98"/>
      <c r="F784"/>
      <c r="G784" s="99">
        <v>46295</v>
      </c>
      <c r="H784" t="s">
        <v>205</v>
      </c>
      <c r="I784"/>
      <c r="J784" t="s">
        <v>106</v>
      </c>
      <c r="K784" t="s">
        <v>107</v>
      </c>
      <c r="L784" s="100">
        <v>6.48</v>
      </c>
      <c r="M784" t="s">
        <v>130</v>
      </c>
      <c r="N784" t="s">
        <v>279</v>
      </c>
      <c r="O784" s="98">
        <v>0</v>
      </c>
      <c r="P784" t="s">
        <v>207</v>
      </c>
      <c r="Q784" s="100">
        <v>2006.38</v>
      </c>
    </row>
    <row r="785" spans="1:17" x14ac:dyDescent="0.3">
      <c r="A785"/>
      <c r="B785"/>
      <c r="C785"/>
      <c r="D785"/>
      <c r="E785" s="98"/>
      <c r="F785"/>
      <c r="G785" s="99">
        <v>46295</v>
      </c>
      <c r="H785" t="s">
        <v>205</v>
      </c>
      <c r="I785"/>
      <c r="J785" t="s">
        <v>52</v>
      </c>
      <c r="K785" t="s">
        <v>53</v>
      </c>
      <c r="L785" s="100">
        <v>16.54</v>
      </c>
      <c r="M785" t="s">
        <v>130</v>
      </c>
      <c r="N785" t="s">
        <v>279</v>
      </c>
      <c r="O785" s="98">
        <v>0</v>
      </c>
      <c r="P785" t="s">
        <v>207</v>
      </c>
      <c r="Q785" s="100">
        <v>2006.38</v>
      </c>
    </row>
    <row r="786" spans="1:17" x14ac:dyDescent="0.3">
      <c r="A786"/>
      <c r="B786"/>
      <c r="C786"/>
      <c r="D786"/>
      <c r="E786" s="98"/>
      <c r="F786"/>
      <c r="G786" s="99">
        <v>46295</v>
      </c>
      <c r="H786" t="s">
        <v>205</v>
      </c>
      <c r="I786"/>
      <c r="J786" t="s">
        <v>56</v>
      </c>
      <c r="K786" t="s">
        <v>57</v>
      </c>
      <c r="L786" s="100">
        <v>11.15</v>
      </c>
      <c r="M786" t="s">
        <v>130</v>
      </c>
      <c r="N786" t="s">
        <v>279</v>
      </c>
      <c r="O786" s="98">
        <v>0</v>
      </c>
      <c r="P786" t="s">
        <v>207</v>
      </c>
      <c r="Q786" s="100">
        <v>2006.38</v>
      </c>
    </row>
    <row r="787" spans="1:17" x14ac:dyDescent="0.3">
      <c r="A787"/>
      <c r="B787"/>
      <c r="C787"/>
      <c r="D787"/>
      <c r="E787" s="98"/>
      <c r="F787"/>
      <c r="G787" s="99">
        <v>46295</v>
      </c>
      <c r="H787" t="s">
        <v>208</v>
      </c>
      <c r="I787" t="s">
        <v>209</v>
      </c>
      <c r="J787" t="s">
        <v>26</v>
      </c>
      <c r="K787" t="s">
        <v>27</v>
      </c>
      <c r="L787" s="100">
        <v>72.5</v>
      </c>
      <c r="M787" t="s">
        <v>210</v>
      </c>
      <c r="N787" t="s">
        <v>279</v>
      </c>
      <c r="O787" s="98">
        <v>0</v>
      </c>
      <c r="P787" t="s">
        <v>207</v>
      </c>
      <c r="Q787" s="100">
        <v>2006.38</v>
      </c>
    </row>
    <row r="788" spans="1:17" x14ac:dyDescent="0.3">
      <c r="A788"/>
      <c r="B788"/>
      <c r="C788"/>
      <c r="D788"/>
      <c r="E788" s="98"/>
      <c r="F788"/>
      <c r="G788" s="99">
        <v>46295</v>
      </c>
      <c r="H788" t="s">
        <v>211</v>
      </c>
      <c r="I788" t="s">
        <v>215</v>
      </c>
      <c r="J788" t="s">
        <v>38</v>
      </c>
      <c r="K788" t="s">
        <v>39</v>
      </c>
      <c r="L788" s="100">
        <v>7.83</v>
      </c>
      <c r="M788" t="s">
        <v>206</v>
      </c>
      <c r="N788" t="s">
        <v>279</v>
      </c>
      <c r="O788" s="98">
        <v>0</v>
      </c>
      <c r="P788" t="s">
        <v>207</v>
      </c>
      <c r="Q788" s="100">
        <v>2006.38</v>
      </c>
    </row>
    <row r="789" spans="1:17" x14ac:dyDescent="0.3">
      <c r="A789"/>
      <c r="B789"/>
      <c r="C789"/>
      <c r="D789"/>
      <c r="E789" s="98"/>
      <c r="F789"/>
      <c r="G789" s="99">
        <v>46295</v>
      </c>
      <c r="H789" t="s">
        <v>218</v>
      </c>
      <c r="I789" t="s">
        <v>242</v>
      </c>
      <c r="J789" t="s">
        <v>28</v>
      </c>
      <c r="K789" t="s">
        <v>29</v>
      </c>
      <c r="L789" s="100">
        <v>300.95999999999998</v>
      </c>
      <c r="M789" t="s">
        <v>210</v>
      </c>
      <c r="N789" t="s">
        <v>279</v>
      </c>
      <c r="O789" s="98">
        <v>0</v>
      </c>
      <c r="P789" t="s">
        <v>207</v>
      </c>
      <c r="Q789" s="100">
        <v>2006.38</v>
      </c>
    </row>
    <row r="790" spans="1:17" x14ac:dyDescent="0.3">
      <c r="A790"/>
      <c r="B790"/>
      <c r="C790"/>
      <c r="D790"/>
      <c r="E790" s="98"/>
      <c r="F790"/>
      <c r="G790" s="99">
        <v>46295</v>
      </c>
      <c r="H790" t="s">
        <v>218</v>
      </c>
      <c r="I790" t="s">
        <v>242</v>
      </c>
      <c r="J790" t="s">
        <v>28</v>
      </c>
      <c r="K790" t="s">
        <v>29</v>
      </c>
      <c r="L790" s="100">
        <v>111.96</v>
      </c>
      <c r="M790" t="s">
        <v>130</v>
      </c>
      <c r="N790" t="s">
        <v>279</v>
      </c>
      <c r="O790" s="98">
        <v>0</v>
      </c>
      <c r="P790" t="s">
        <v>207</v>
      </c>
      <c r="Q790" s="100">
        <v>2006.38</v>
      </c>
    </row>
    <row r="791" spans="1:17" x14ac:dyDescent="0.3">
      <c r="A791"/>
      <c r="B791"/>
      <c r="C791"/>
      <c r="D791"/>
      <c r="E791" s="98"/>
      <c r="F791"/>
      <c r="G791" s="99">
        <v>46295</v>
      </c>
      <c r="H791" t="s">
        <v>205</v>
      </c>
      <c r="I791"/>
      <c r="J791" t="s">
        <v>108</v>
      </c>
      <c r="K791" t="s">
        <v>109</v>
      </c>
      <c r="L791" s="100">
        <v>0.4</v>
      </c>
      <c r="M791" t="s">
        <v>206</v>
      </c>
      <c r="N791" t="s">
        <v>279</v>
      </c>
      <c r="O791" s="98">
        <v>0</v>
      </c>
      <c r="P791" t="s">
        <v>207</v>
      </c>
      <c r="Q791" s="100">
        <v>151.91</v>
      </c>
    </row>
    <row r="792" spans="1:17" x14ac:dyDescent="0.3">
      <c r="A792"/>
      <c r="B792"/>
      <c r="C792"/>
      <c r="D792"/>
      <c r="E792" s="98"/>
      <c r="F792"/>
      <c r="G792" s="99">
        <v>46295</v>
      </c>
      <c r="H792" t="s">
        <v>205</v>
      </c>
      <c r="I792"/>
      <c r="J792" t="s">
        <v>54</v>
      </c>
      <c r="K792" t="s">
        <v>55</v>
      </c>
      <c r="L792" s="100">
        <v>0.76</v>
      </c>
      <c r="M792" t="s">
        <v>206</v>
      </c>
      <c r="N792" t="s">
        <v>279</v>
      </c>
      <c r="O792" s="98">
        <v>0</v>
      </c>
      <c r="P792" t="s">
        <v>207</v>
      </c>
      <c r="Q792" s="100">
        <v>151.91</v>
      </c>
    </row>
    <row r="793" spans="1:17" x14ac:dyDescent="0.3">
      <c r="A793"/>
      <c r="B793"/>
      <c r="C793"/>
      <c r="D793"/>
      <c r="E793" s="98"/>
      <c r="F793"/>
      <c r="G793" s="99">
        <v>46295</v>
      </c>
      <c r="H793" t="s">
        <v>205</v>
      </c>
      <c r="I793"/>
      <c r="J793" t="s">
        <v>104</v>
      </c>
      <c r="K793" t="s">
        <v>105</v>
      </c>
      <c r="L793" s="100">
        <v>0.82</v>
      </c>
      <c r="M793" t="s">
        <v>206</v>
      </c>
      <c r="N793" t="s">
        <v>279</v>
      </c>
      <c r="O793" s="98">
        <v>0</v>
      </c>
      <c r="P793" t="s">
        <v>207</v>
      </c>
      <c r="Q793" s="100">
        <v>151.91</v>
      </c>
    </row>
    <row r="794" spans="1:17" x14ac:dyDescent="0.3">
      <c r="A794"/>
      <c r="B794"/>
      <c r="C794"/>
      <c r="D794"/>
      <c r="E794" s="98"/>
      <c r="F794"/>
      <c r="G794" s="99">
        <v>46295</v>
      </c>
      <c r="H794" t="s">
        <v>205</v>
      </c>
      <c r="I794"/>
      <c r="J794" t="s">
        <v>52</v>
      </c>
      <c r="K794" t="s">
        <v>53</v>
      </c>
      <c r="L794" s="100">
        <v>1.1299999999999999</v>
      </c>
      <c r="M794" t="s">
        <v>130</v>
      </c>
      <c r="N794" t="s">
        <v>279</v>
      </c>
      <c r="O794" s="98">
        <v>0</v>
      </c>
      <c r="P794" t="s">
        <v>207</v>
      </c>
      <c r="Q794" s="100">
        <v>151.91</v>
      </c>
    </row>
    <row r="795" spans="1:17" x14ac:dyDescent="0.3">
      <c r="A795"/>
      <c r="B795"/>
      <c r="C795"/>
      <c r="D795"/>
      <c r="E795" s="98"/>
      <c r="F795"/>
      <c r="G795" s="99">
        <v>46295</v>
      </c>
      <c r="H795" t="s">
        <v>205</v>
      </c>
      <c r="I795"/>
      <c r="J795" t="s">
        <v>56</v>
      </c>
      <c r="K795" t="s">
        <v>57</v>
      </c>
      <c r="L795" s="100">
        <v>0.76</v>
      </c>
      <c r="M795" t="s">
        <v>130</v>
      </c>
      <c r="N795" t="s">
        <v>279</v>
      </c>
      <c r="O795" s="98">
        <v>0</v>
      </c>
      <c r="P795" t="s">
        <v>207</v>
      </c>
      <c r="Q795" s="100">
        <v>151.91</v>
      </c>
    </row>
    <row r="796" spans="1:17" x14ac:dyDescent="0.3">
      <c r="A796"/>
      <c r="B796"/>
      <c r="C796"/>
      <c r="D796"/>
      <c r="E796" s="98"/>
      <c r="F796"/>
      <c r="G796" s="99">
        <v>46295</v>
      </c>
      <c r="H796" t="s">
        <v>205</v>
      </c>
      <c r="I796"/>
      <c r="J796" t="s">
        <v>106</v>
      </c>
      <c r="K796" t="s">
        <v>107</v>
      </c>
      <c r="L796" s="100">
        <v>0.49</v>
      </c>
      <c r="M796" t="s">
        <v>130</v>
      </c>
      <c r="N796" t="s">
        <v>279</v>
      </c>
      <c r="O796" s="98">
        <v>0</v>
      </c>
      <c r="P796" t="s">
        <v>207</v>
      </c>
      <c r="Q796" s="100">
        <v>151.91</v>
      </c>
    </row>
    <row r="797" spans="1:17" x14ac:dyDescent="0.3">
      <c r="A797"/>
      <c r="B797"/>
      <c r="C797"/>
      <c r="D797"/>
      <c r="E797" s="98"/>
      <c r="F797"/>
      <c r="G797" s="99">
        <v>46295</v>
      </c>
      <c r="H797" t="s">
        <v>205</v>
      </c>
      <c r="I797"/>
      <c r="J797" t="s">
        <v>108</v>
      </c>
      <c r="K797" t="s">
        <v>109</v>
      </c>
      <c r="L797" s="100">
        <v>1.55</v>
      </c>
      <c r="M797" t="s">
        <v>206</v>
      </c>
      <c r="N797" t="s">
        <v>279</v>
      </c>
      <c r="O797" s="98">
        <v>0</v>
      </c>
      <c r="P797" t="s">
        <v>207</v>
      </c>
      <c r="Q797" s="100">
        <v>585.41</v>
      </c>
    </row>
    <row r="798" spans="1:17" x14ac:dyDescent="0.3">
      <c r="A798"/>
      <c r="B798"/>
      <c r="C798"/>
      <c r="D798"/>
      <c r="E798" s="98"/>
      <c r="F798"/>
      <c r="G798" s="99">
        <v>46295</v>
      </c>
      <c r="H798" t="s">
        <v>205</v>
      </c>
      <c r="I798"/>
      <c r="J798" t="s">
        <v>54</v>
      </c>
      <c r="K798" t="s">
        <v>55</v>
      </c>
      <c r="L798" s="100">
        <v>1.45</v>
      </c>
      <c r="M798" t="s">
        <v>206</v>
      </c>
      <c r="N798" t="s">
        <v>279</v>
      </c>
      <c r="O798" s="98">
        <v>0</v>
      </c>
      <c r="P798" t="s">
        <v>207</v>
      </c>
      <c r="Q798" s="100">
        <v>585.41</v>
      </c>
    </row>
    <row r="799" spans="1:17" x14ac:dyDescent="0.3">
      <c r="A799"/>
      <c r="B799"/>
      <c r="C799"/>
      <c r="D799"/>
      <c r="E799" s="98"/>
      <c r="F799"/>
      <c r="G799" s="99">
        <v>46295</v>
      </c>
      <c r="H799" t="s">
        <v>205</v>
      </c>
      <c r="I799"/>
      <c r="J799" t="s">
        <v>104</v>
      </c>
      <c r="K799" t="s">
        <v>105</v>
      </c>
      <c r="L799" s="100">
        <v>3.18</v>
      </c>
      <c r="M799" t="s">
        <v>206</v>
      </c>
      <c r="N799" t="s">
        <v>279</v>
      </c>
      <c r="O799" s="98">
        <v>0</v>
      </c>
      <c r="P799" t="s">
        <v>207</v>
      </c>
      <c r="Q799" s="100">
        <v>585.41</v>
      </c>
    </row>
    <row r="800" spans="1:17" x14ac:dyDescent="0.3">
      <c r="A800"/>
      <c r="B800"/>
      <c r="C800"/>
      <c r="D800"/>
      <c r="E800" s="98"/>
      <c r="F800"/>
      <c r="G800" s="99">
        <v>46295</v>
      </c>
      <c r="H800" t="s">
        <v>205</v>
      </c>
      <c r="I800"/>
      <c r="J800" t="s">
        <v>106</v>
      </c>
      <c r="K800" t="s">
        <v>107</v>
      </c>
      <c r="L800" s="100">
        <v>1.89</v>
      </c>
      <c r="M800" t="s">
        <v>130</v>
      </c>
      <c r="N800" t="s">
        <v>279</v>
      </c>
      <c r="O800" s="98">
        <v>0</v>
      </c>
      <c r="P800" t="s">
        <v>207</v>
      </c>
      <c r="Q800" s="100">
        <v>585.41</v>
      </c>
    </row>
    <row r="801" spans="1:17" x14ac:dyDescent="0.3">
      <c r="A801"/>
      <c r="B801"/>
      <c r="C801"/>
      <c r="D801"/>
      <c r="E801" s="98"/>
      <c r="F801"/>
      <c r="G801" s="99">
        <v>46295</v>
      </c>
      <c r="H801" t="s">
        <v>205</v>
      </c>
      <c r="I801"/>
      <c r="J801" t="s">
        <v>56</v>
      </c>
      <c r="K801" t="s">
        <v>57</v>
      </c>
      <c r="L801" s="100">
        <v>1.45</v>
      </c>
      <c r="M801" t="s">
        <v>130</v>
      </c>
      <c r="N801" t="s">
        <v>279</v>
      </c>
      <c r="O801" s="98">
        <v>0</v>
      </c>
      <c r="P801" t="s">
        <v>207</v>
      </c>
      <c r="Q801" s="100">
        <v>585.41</v>
      </c>
    </row>
    <row r="802" spans="1:17" x14ac:dyDescent="0.3">
      <c r="A802"/>
      <c r="B802"/>
      <c r="C802"/>
      <c r="D802"/>
      <c r="E802" s="98"/>
      <c r="F802"/>
      <c r="G802" s="99">
        <v>46295</v>
      </c>
      <c r="H802" t="s">
        <v>205</v>
      </c>
      <c r="I802"/>
      <c r="J802" t="s">
        <v>52</v>
      </c>
      <c r="K802" t="s">
        <v>53</v>
      </c>
      <c r="L802" s="100">
        <v>2.15</v>
      </c>
      <c r="M802" t="s">
        <v>130</v>
      </c>
      <c r="N802" t="s">
        <v>279</v>
      </c>
      <c r="O802" s="98">
        <v>0</v>
      </c>
      <c r="P802" t="s">
        <v>207</v>
      </c>
      <c r="Q802" s="100">
        <v>585.41</v>
      </c>
    </row>
    <row r="803" spans="1:17" x14ac:dyDescent="0.3">
      <c r="A803"/>
      <c r="B803"/>
      <c r="C803"/>
      <c r="D803"/>
      <c r="E803" s="98"/>
      <c r="F803"/>
      <c r="G803" s="99">
        <v>46295</v>
      </c>
      <c r="H803" t="s">
        <v>205</v>
      </c>
      <c r="I803"/>
      <c r="J803" t="s">
        <v>104</v>
      </c>
      <c r="K803" t="s">
        <v>105</v>
      </c>
      <c r="L803" s="100">
        <v>14.87</v>
      </c>
      <c r="M803" t="s">
        <v>206</v>
      </c>
      <c r="N803" t="s">
        <v>279</v>
      </c>
      <c r="O803" s="98">
        <v>0</v>
      </c>
      <c r="P803" t="s">
        <v>207</v>
      </c>
      <c r="Q803" s="100">
        <v>2737.8</v>
      </c>
    </row>
    <row r="804" spans="1:17" x14ac:dyDescent="0.3">
      <c r="A804"/>
      <c r="B804"/>
      <c r="C804"/>
      <c r="D804"/>
      <c r="E804" s="98"/>
      <c r="F804"/>
      <c r="G804" s="99">
        <v>46295</v>
      </c>
      <c r="H804" t="s">
        <v>205</v>
      </c>
      <c r="I804"/>
      <c r="J804" t="s">
        <v>54</v>
      </c>
      <c r="K804" t="s">
        <v>55</v>
      </c>
      <c r="L804" s="100">
        <v>5.43</v>
      </c>
      <c r="M804" t="s">
        <v>206</v>
      </c>
      <c r="N804" t="s">
        <v>279</v>
      </c>
      <c r="O804" s="98">
        <v>0</v>
      </c>
      <c r="P804" t="s">
        <v>207</v>
      </c>
      <c r="Q804" s="100">
        <v>2737.8</v>
      </c>
    </row>
    <row r="805" spans="1:17" x14ac:dyDescent="0.3">
      <c r="A805"/>
      <c r="B805"/>
      <c r="C805"/>
      <c r="D805"/>
      <c r="E805" s="98"/>
      <c r="F805"/>
      <c r="G805" s="99">
        <v>46295</v>
      </c>
      <c r="H805" t="s">
        <v>205</v>
      </c>
      <c r="I805"/>
      <c r="J805" t="s">
        <v>108</v>
      </c>
      <c r="K805" t="s">
        <v>109</v>
      </c>
      <c r="L805" s="100">
        <v>7.23</v>
      </c>
      <c r="M805" t="s">
        <v>206</v>
      </c>
      <c r="N805" t="s">
        <v>279</v>
      </c>
      <c r="O805" s="98">
        <v>0</v>
      </c>
      <c r="P805" t="s">
        <v>207</v>
      </c>
      <c r="Q805" s="100">
        <v>2737.8</v>
      </c>
    </row>
    <row r="806" spans="1:17" x14ac:dyDescent="0.3">
      <c r="A806"/>
      <c r="B806"/>
      <c r="C806"/>
      <c r="D806"/>
      <c r="E806" s="98"/>
      <c r="F806"/>
      <c r="G806" s="99">
        <v>46295</v>
      </c>
      <c r="H806" t="s">
        <v>205</v>
      </c>
      <c r="I806"/>
      <c r="J806" t="s">
        <v>56</v>
      </c>
      <c r="K806" t="s">
        <v>57</v>
      </c>
      <c r="L806" s="100">
        <v>5.43</v>
      </c>
      <c r="M806" t="s">
        <v>130</v>
      </c>
      <c r="N806" t="s">
        <v>279</v>
      </c>
      <c r="O806" s="98">
        <v>0</v>
      </c>
      <c r="P806" t="s">
        <v>207</v>
      </c>
      <c r="Q806" s="100">
        <v>2737.8</v>
      </c>
    </row>
    <row r="807" spans="1:17" x14ac:dyDescent="0.3">
      <c r="A807"/>
      <c r="B807"/>
      <c r="C807"/>
      <c r="D807"/>
      <c r="E807" s="98"/>
      <c r="F807"/>
      <c r="G807" s="99">
        <v>46295</v>
      </c>
      <c r="H807" t="s">
        <v>205</v>
      </c>
      <c r="I807"/>
      <c r="J807" t="s">
        <v>52</v>
      </c>
      <c r="K807" t="s">
        <v>53</v>
      </c>
      <c r="L807" s="100">
        <v>8.06</v>
      </c>
      <c r="M807" t="s">
        <v>130</v>
      </c>
      <c r="N807" t="s">
        <v>279</v>
      </c>
      <c r="O807" s="98">
        <v>0</v>
      </c>
      <c r="P807" t="s">
        <v>207</v>
      </c>
      <c r="Q807" s="100">
        <v>2737.8</v>
      </c>
    </row>
    <row r="808" spans="1:17" x14ac:dyDescent="0.3">
      <c r="A808"/>
      <c r="B808"/>
      <c r="C808"/>
      <c r="D808"/>
      <c r="E808" s="98"/>
      <c r="F808"/>
      <c r="G808" s="99">
        <v>46295</v>
      </c>
      <c r="H808" t="s">
        <v>205</v>
      </c>
      <c r="I808"/>
      <c r="J808" t="s">
        <v>106</v>
      </c>
      <c r="K808" t="s">
        <v>107</v>
      </c>
      <c r="L808" s="100">
        <v>8.84</v>
      </c>
      <c r="M808" t="s">
        <v>130</v>
      </c>
      <c r="N808" t="s">
        <v>279</v>
      </c>
      <c r="O808" s="98">
        <v>0</v>
      </c>
      <c r="P808" t="s">
        <v>207</v>
      </c>
      <c r="Q808" s="100">
        <v>2737.8</v>
      </c>
    </row>
    <row r="809" spans="1:17" x14ac:dyDescent="0.3">
      <c r="A809"/>
      <c r="B809"/>
      <c r="C809"/>
      <c r="D809"/>
      <c r="E809" s="98"/>
      <c r="F809"/>
      <c r="G809" s="99">
        <v>46295</v>
      </c>
      <c r="H809" t="s">
        <v>205</v>
      </c>
      <c r="I809"/>
      <c r="J809" t="s">
        <v>108</v>
      </c>
      <c r="K809" t="s">
        <v>109</v>
      </c>
      <c r="L809" s="100">
        <v>6.6</v>
      </c>
      <c r="M809" t="s">
        <v>206</v>
      </c>
      <c r="N809" t="s">
        <v>279</v>
      </c>
      <c r="O809" s="98">
        <v>0</v>
      </c>
      <c r="P809" t="s">
        <v>207</v>
      </c>
      <c r="Q809" s="100">
        <v>2499.42</v>
      </c>
    </row>
    <row r="810" spans="1:17" x14ac:dyDescent="0.3">
      <c r="A810"/>
      <c r="B810"/>
      <c r="C810"/>
      <c r="D810"/>
      <c r="E810" s="98"/>
      <c r="F810"/>
      <c r="G810" s="99">
        <v>46295</v>
      </c>
      <c r="H810" t="s">
        <v>205</v>
      </c>
      <c r="I810"/>
      <c r="J810" t="s">
        <v>118</v>
      </c>
      <c r="K810" t="s">
        <v>119</v>
      </c>
      <c r="L810" s="100">
        <v>397.37</v>
      </c>
      <c r="M810" t="s">
        <v>206</v>
      </c>
      <c r="N810" t="s">
        <v>279</v>
      </c>
      <c r="O810" s="98">
        <v>0</v>
      </c>
      <c r="P810" t="s">
        <v>207</v>
      </c>
      <c r="Q810" s="100">
        <v>2499.42</v>
      </c>
    </row>
    <row r="811" spans="1:17" x14ac:dyDescent="0.3">
      <c r="A811"/>
      <c r="B811"/>
      <c r="C811"/>
      <c r="D811"/>
      <c r="E811" s="98"/>
      <c r="F811"/>
      <c r="G811" s="99">
        <v>46295</v>
      </c>
      <c r="H811" t="s">
        <v>205</v>
      </c>
      <c r="I811"/>
      <c r="J811" t="s">
        <v>104</v>
      </c>
      <c r="K811" t="s">
        <v>105</v>
      </c>
      <c r="L811" s="100">
        <v>13.57</v>
      </c>
      <c r="M811" t="s">
        <v>206</v>
      </c>
      <c r="N811" t="s">
        <v>279</v>
      </c>
      <c r="O811" s="98">
        <v>0</v>
      </c>
      <c r="P811" t="s">
        <v>207</v>
      </c>
      <c r="Q811" s="100">
        <v>2499.42</v>
      </c>
    </row>
    <row r="812" spans="1:17" x14ac:dyDescent="0.3">
      <c r="A812"/>
      <c r="B812"/>
      <c r="C812"/>
      <c r="D812"/>
      <c r="E812" s="98"/>
      <c r="F812"/>
      <c r="G812" s="99">
        <v>46295</v>
      </c>
      <c r="H812" t="s">
        <v>205</v>
      </c>
      <c r="I812"/>
      <c r="J812" t="s">
        <v>100</v>
      </c>
      <c r="K812" t="s">
        <v>101</v>
      </c>
      <c r="L812" s="100">
        <v>25</v>
      </c>
      <c r="M812" t="s">
        <v>206</v>
      </c>
      <c r="N812" t="s">
        <v>279</v>
      </c>
      <c r="O812" s="98">
        <v>0</v>
      </c>
      <c r="P812" t="s">
        <v>207</v>
      </c>
      <c r="Q812" s="100">
        <v>2499.42</v>
      </c>
    </row>
    <row r="813" spans="1:17" x14ac:dyDescent="0.3">
      <c r="A813"/>
      <c r="B813"/>
      <c r="C813"/>
      <c r="D813"/>
      <c r="E813" s="98"/>
      <c r="F813"/>
      <c r="G813" s="99">
        <v>46295</v>
      </c>
      <c r="H813" t="s">
        <v>205</v>
      </c>
      <c r="I813"/>
      <c r="J813" t="s">
        <v>88</v>
      </c>
      <c r="K813" t="s">
        <v>89</v>
      </c>
      <c r="L813" s="100">
        <v>34.1</v>
      </c>
      <c r="M813" t="s">
        <v>206</v>
      </c>
      <c r="N813" t="s">
        <v>279</v>
      </c>
      <c r="O813" s="98">
        <v>0</v>
      </c>
      <c r="P813" t="s">
        <v>207</v>
      </c>
      <c r="Q813" s="100">
        <v>2499.42</v>
      </c>
    </row>
    <row r="814" spans="1:17" x14ac:dyDescent="0.3">
      <c r="A814"/>
      <c r="B814"/>
      <c r="C814"/>
      <c r="D814"/>
      <c r="E814" s="98"/>
      <c r="F814"/>
      <c r="G814" s="99">
        <v>46295</v>
      </c>
      <c r="H814" t="s">
        <v>205</v>
      </c>
      <c r="I814"/>
      <c r="J814" t="s">
        <v>54</v>
      </c>
      <c r="K814" t="s">
        <v>55</v>
      </c>
      <c r="L814" s="100">
        <v>11.15</v>
      </c>
      <c r="M814" t="s">
        <v>206</v>
      </c>
      <c r="N814" t="s">
        <v>279</v>
      </c>
      <c r="O814" s="98">
        <v>0</v>
      </c>
      <c r="P814" t="s">
        <v>207</v>
      </c>
      <c r="Q814" s="100">
        <v>2499.42</v>
      </c>
    </row>
    <row r="815" spans="1:17" x14ac:dyDescent="0.3">
      <c r="A815"/>
      <c r="B815"/>
      <c r="C815"/>
      <c r="D815"/>
      <c r="E815" s="98"/>
      <c r="F815"/>
      <c r="G815" s="99">
        <v>46295</v>
      </c>
      <c r="H815" t="s">
        <v>205</v>
      </c>
      <c r="I815"/>
      <c r="J815" t="s">
        <v>106</v>
      </c>
      <c r="K815" t="s">
        <v>107</v>
      </c>
      <c r="L815" s="100">
        <v>8.07</v>
      </c>
      <c r="M815" t="s">
        <v>130</v>
      </c>
      <c r="N815" t="s">
        <v>279</v>
      </c>
      <c r="O815" s="98">
        <v>0</v>
      </c>
      <c r="P815" t="s">
        <v>207</v>
      </c>
      <c r="Q815" s="100">
        <v>2499.42</v>
      </c>
    </row>
    <row r="816" spans="1:17" x14ac:dyDescent="0.3">
      <c r="A816"/>
      <c r="B816"/>
      <c r="C816"/>
      <c r="D816"/>
      <c r="E816" s="98"/>
      <c r="F816"/>
      <c r="G816" s="99">
        <v>46295</v>
      </c>
      <c r="H816" t="s">
        <v>205</v>
      </c>
      <c r="I816"/>
      <c r="J816" t="s">
        <v>52</v>
      </c>
      <c r="K816" t="s">
        <v>53</v>
      </c>
      <c r="L816" s="100">
        <v>16.54</v>
      </c>
      <c r="M816" t="s">
        <v>130</v>
      </c>
      <c r="N816" t="s">
        <v>279</v>
      </c>
      <c r="O816" s="98">
        <v>0</v>
      </c>
      <c r="P816" t="s">
        <v>207</v>
      </c>
      <c r="Q816" s="100">
        <v>2499.42</v>
      </c>
    </row>
    <row r="817" spans="1:17" x14ac:dyDescent="0.3">
      <c r="A817"/>
      <c r="B817"/>
      <c r="C817"/>
      <c r="D817"/>
      <c r="E817" s="98"/>
      <c r="F817"/>
      <c r="G817" s="99">
        <v>46295</v>
      </c>
      <c r="H817" t="s">
        <v>205</v>
      </c>
      <c r="I817"/>
      <c r="J817" t="s">
        <v>56</v>
      </c>
      <c r="K817" t="s">
        <v>57</v>
      </c>
      <c r="L817" s="100">
        <v>11.15</v>
      </c>
      <c r="M817" t="s">
        <v>130</v>
      </c>
      <c r="N817" t="s">
        <v>279</v>
      </c>
      <c r="O817" s="98">
        <v>0</v>
      </c>
      <c r="P817" t="s">
        <v>207</v>
      </c>
      <c r="Q817" s="100">
        <v>2499.42</v>
      </c>
    </row>
    <row r="818" spans="1:17" x14ac:dyDescent="0.3">
      <c r="A818"/>
      <c r="B818"/>
      <c r="C818"/>
      <c r="D818"/>
      <c r="E818" s="98"/>
      <c r="F818"/>
      <c r="G818" s="99">
        <v>46295</v>
      </c>
      <c r="H818" t="s">
        <v>208</v>
      </c>
      <c r="I818" t="s">
        <v>209</v>
      </c>
      <c r="J818" t="s">
        <v>26</v>
      </c>
      <c r="K818" t="s">
        <v>27</v>
      </c>
      <c r="L818" s="100">
        <v>72.5</v>
      </c>
      <c r="M818" t="s">
        <v>210</v>
      </c>
      <c r="N818" t="s">
        <v>279</v>
      </c>
      <c r="O818" s="98">
        <v>0</v>
      </c>
      <c r="P818" t="s">
        <v>207</v>
      </c>
      <c r="Q818" s="100">
        <v>2499.42</v>
      </c>
    </row>
    <row r="819" spans="1:17" x14ac:dyDescent="0.3">
      <c r="A819"/>
      <c r="B819"/>
      <c r="C819"/>
      <c r="D819"/>
      <c r="E819" s="98"/>
      <c r="F819"/>
      <c r="G819" s="99">
        <v>46295</v>
      </c>
      <c r="H819" t="s">
        <v>211</v>
      </c>
      <c r="I819" t="s">
        <v>215</v>
      </c>
      <c r="J819" t="s">
        <v>38</v>
      </c>
      <c r="K819" t="s">
        <v>39</v>
      </c>
      <c r="L819" s="100">
        <v>9.75</v>
      </c>
      <c r="M819" t="s">
        <v>206</v>
      </c>
      <c r="N819" t="s">
        <v>279</v>
      </c>
      <c r="O819" s="98">
        <v>0</v>
      </c>
      <c r="P819" t="s">
        <v>207</v>
      </c>
      <c r="Q819" s="100">
        <v>2499.42</v>
      </c>
    </row>
    <row r="820" spans="1:17" x14ac:dyDescent="0.3">
      <c r="A820"/>
      <c r="B820"/>
      <c r="C820"/>
      <c r="D820"/>
      <c r="E820" s="98"/>
      <c r="F820"/>
      <c r="G820" s="99">
        <v>46295</v>
      </c>
      <c r="H820" t="s">
        <v>216</v>
      </c>
      <c r="I820" t="s">
        <v>217</v>
      </c>
      <c r="J820" t="s">
        <v>40</v>
      </c>
      <c r="K820" t="s">
        <v>41</v>
      </c>
      <c r="L820" s="100">
        <v>74.98</v>
      </c>
      <c r="M820" t="s">
        <v>210</v>
      </c>
      <c r="N820" t="s">
        <v>279</v>
      </c>
      <c r="O820" s="98">
        <v>0</v>
      </c>
      <c r="P820" t="s">
        <v>207</v>
      </c>
      <c r="Q820" s="100">
        <v>2499.42</v>
      </c>
    </row>
    <row r="821" spans="1:17" x14ac:dyDescent="0.3">
      <c r="A821"/>
      <c r="B821"/>
      <c r="C821"/>
      <c r="D821"/>
      <c r="E821" s="98"/>
      <c r="F821"/>
      <c r="G821" s="99">
        <v>46295</v>
      </c>
      <c r="H821" t="s">
        <v>220</v>
      </c>
      <c r="I821" t="s">
        <v>221</v>
      </c>
      <c r="J821" t="s">
        <v>48</v>
      </c>
      <c r="K821" t="s">
        <v>49</v>
      </c>
      <c r="L821" s="100">
        <v>145.68</v>
      </c>
      <c r="M821" t="s">
        <v>210</v>
      </c>
      <c r="N821" t="s">
        <v>279</v>
      </c>
      <c r="O821" s="98">
        <v>0</v>
      </c>
      <c r="P821" t="s">
        <v>207</v>
      </c>
      <c r="Q821" s="100">
        <v>2499.42</v>
      </c>
    </row>
    <row r="822" spans="1:17" x14ac:dyDescent="0.3">
      <c r="A822"/>
      <c r="B822"/>
      <c r="C822"/>
      <c r="D822"/>
      <c r="E822" s="98"/>
      <c r="F822"/>
      <c r="G822" s="99">
        <v>46295</v>
      </c>
      <c r="H822" t="s">
        <v>218</v>
      </c>
      <c r="I822" t="s">
        <v>222</v>
      </c>
      <c r="J822" t="s">
        <v>18</v>
      </c>
      <c r="K822" t="s">
        <v>19</v>
      </c>
      <c r="L822" s="100">
        <v>134.47</v>
      </c>
      <c r="M822" t="s">
        <v>210</v>
      </c>
      <c r="N822" t="s">
        <v>279</v>
      </c>
      <c r="O822" s="98">
        <v>0</v>
      </c>
      <c r="P822" t="s">
        <v>207</v>
      </c>
      <c r="Q822" s="100">
        <v>2499.42</v>
      </c>
    </row>
    <row r="823" spans="1:17" x14ac:dyDescent="0.3">
      <c r="A823"/>
      <c r="B823"/>
      <c r="C823"/>
      <c r="D823"/>
      <c r="E823" s="98"/>
      <c r="F823"/>
      <c r="G823" s="99">
        <v>46295</v>
      </c>
      <c r="H823" t="s">
        <v>218</v>
      </c>
      <c r="I823" t="s">
        <v>222</v>
      </c>
      <c r="J823" t="s">
        <v>18</v>
      </c>
      <c r="K823" t="s">
        <v>19</v>
      </c>
      <c r="L823" s="100">
        <v>139.47</v>
      </c>
      <c r="M823" t="s">
        <v>130</v>
      </c>
      <c r="N823" t="s">
        <v>279</v>
      </c>
      <c r="O823" s="98">
        <v>0</v>
      </c>
      <c r="P823" t="s">
        <v>207</v>
      </c>
      <c r="Q823" s="100">
        <v>2499.42</v>
      </c>
    </row>
    <row r="824" spans="1:17" x14ac:dyDescent="0.3">
      <c r="A824"/>
      <c r="B824"/>
      <c r="C824"/>
      <c r="D824"/>
      <c r="E824" s="98"/>
      <c r="F824"/>
      <c r="G824" s="99">
        <v>46295</v>
      </c>
      <c r="H824" t="s">
        <v>205</v>
      </c>
      <c r="I824"/>
      <c r="J824" t="s">
        <v>118</v>
      </c>
      <c r="K824" t="s">
        <v>119</v>
      </c>
      <c r="L824" s="100">
        <v>196</v>
      </c>
      <c r="M824" t="s">
        <v>206</v>
      </c>
      <c r="N824" t="s">
        <v>279</v>
      </c>
      <c r="O824" s="98">
        <v>0</v>
      </c>
      <c r="P824" t="s">
        <v>207</v>
      </c>
      <c r="Q824" s="100">
        <v>3836.66</v>
      </c>
    </row>
    <row r="825" spans="1:17" x14ac:dyDescent="0.3">
      <c r="A825"/>
      <c r="B825"/>
      <c r="C825"/>
      <c r="D825"/>
      <c r="E825" s="98"/>
      <c r="F825"/>
      <c r="G825" s="99">
        <v>46295</v>
      </c>
      <c r="H825" t="s">
        <v>205</v>
      </c>
      <c r="I825"/>
      <c r="J825" t="s">
        <v>104</v>
      </c>
      <c r="K825" t="s">
        <v>105</v>
      </c>
      <c r="L825" s="100">
        <v>20.83</v>
      </c>
      <c r="M825" t="s">
        <v>206</v>
      </c>
      <c r="N825" t="s">
        <v>279</v>
      </c>
      <c r="O825" s="98">
        <v>0</v>
      </c>
      <c r="P825" t="s">
        <v>207</v>
      </c>
      <c r="Q825" s="100">
        <v>3836.66</v>
      </c>
    </row>
    <row r="826" spans="1:17" x14ac:dyDescent="0.3">
      <c r="A826"/>
      <c r="B826"/>
      <c r="C826"/>
      <c r="D826"/>
      <c r="E826" s="98"/>
      <c r="F826"/>
      <c r="G826" s="99">
        <v>46295</v>
      </c>
      <c r="H826" t="s">
        <v>205</v>
      </c>
      <c r="I826"/>
      <c r="J826" t="s">
        <v>54</v>
      </c>
      <c r="K826" t="s">
        <v>55</v>
      </c>
      <c r="L826" s="100">
        <v>9.1</v>
      </c>
      <c r="M826" t="s">
        <v>206</v>
      </c>
      <c r="N826" t="s">
        <v>279</v>
      </c>
      <c r="O826" s="98">
        <v>0</v>
      </c>
      <c r="P826" t="s">
        <v>207</v>
      </c>
      <c r="Q826" s="100">
        <v>3836.66</v>
      </c>
    </row>
    <row r="827" spans="1:17" x14ac:dyDescent="0.3">
      <c r="A827"/>
      <c r="B827"/>
      <c r="C827"/>
      <c r="D827"/>
      <c r="E827" s="98"/>
      <c r="F827"/>
      <c r="G827" s="99">
        <v>46295</v>
      </c>
      <c r="H827" t="s">
        <v>205</v>
      </c>
      <c r="I827"/>
      <c r="J827" t="s">
        <v>108</v>
      </c>
      <c r="K827" t="s">
        <v>109</v>
      </c>
      <c r="L827" s="100">
        <v>10.130000000000001</v>
      </c>
      <c r="M827" t="s">
        <v>206</v>
      </c>
      <c r="N827" t="s">
        <v>279</v>
      </c>
      <c r="O827" s="98">
        <v>0</v>
      </c>
      <c r="P827" t="s">
        <v>207</v>
      </c>
      <c r="Q827" s="100">
        <v>3836.66</v>
      </c>
    </row>
    <row r="828" spans="1:17" x14ac:dyDescent="0.3">
      <c r="A828"/>
      <c r="B828"/>
      <c r="C828"/>
      <c r="D828"/>
      <c r="E828" s="98"/>
      <c r="F828"/>
      <c r="G828" s="99">
        <v>46295</v>
      </c>
      <c r="H828" t="s">
        <v>205</v>
      </c>
      <c r="I828"/>
      <c r="J828" t="s">
        <v>106</v>
      </c>
      <c r="K828" t="s">
        <v>107</v>
      </c>
      <c r="L828" s="100">
        <v>12.39</v>
      </c>
      <c r="M828" t="s">
        <v>130</v>
      </c>
      <c r="N828" t="s">
        <v>279</v>
      </c>
      <c r="O828" s="98">
        <v>0</v>
      </c>
      <c r="P828" t="s">
        <v>207</v>
      </c>
      <c r="Q828" s="100">
        <v>3836.66</v>
      </c>
    </row>
    <row r="829" spans="1:17" x14ac:dyDescent="0.3">
      <c r="A829"/>
      <c r="B829"/>
      <c r="C829"/>
      <c r="D829"/>
      <c r="E829" s="98"/>
      <c r="F829"/>
      <c r="G829" s="99">
        <v>46295</v>
      </c>
      <c r="H829" t="s">
        <v>205</v>
      </c>
      <c r="I829"/>
      <c r="J829" t="s">
        <v>56</v>
      </c>
      <c r="K829" t="s">
        <v>57</v>
      </c>
      <c r="L829" s="100">
        <v>9.1</v>
      </c>
      <c r="M829" t="s">
        <v>130</v>
      </c>
      <c r="N829" t="s">
        <v>279</v>
      </c>
      <c r="O829" s="98">
        <v>0</v>
      </c>
      <c r="P829" t="s">
        <v>207</v>
      </c>
      <c r="Q829" s="100">
        <v>3836.66</v>
      </c>
    </row>
    <row r="830" spans="1:17" x14ac:dyDescent="0.3">
      <c r="A830"/>
      <c r="B830"/>
      <c r="C830"/>
      <c r="D830"/>
      <c r="E830" s="98"/>
      <c r="F830"/>
      <c r="G830" s="99">
        <v>46295</v>
      </c>
      <c r="H830" t="s">
        <v>205</v>
      </c>
      <c r="I830"/>
      <c r="J830" t="s">
        <v>52</v>
      </c>
      <c r="K830" t="s">
        <v>53</v>
      </c>
      <c r="L830" s="100">
        <v>13.5</v>
      </c>
      <c r="M830" t="s">
        <v>130</v>
      </c>
      <c r="N830" t="s">
        <v>279</v>
      </c>
      <c r="O830" s="98">
        <v>0</v>
      </c>
      <c r="P830" t="s">
        <v>207</v>
      </c>
      <c r="Q830" s="100">
        <v>3836.66</v>
      </c>
    </row>
    <row r="831" spans="1:17" x14ac:dyDescent="0.3">
      <c r="A831"/>
      <c r="B831"/>
      <c r="C831"/>
      <c r="D831"/>
      <c r="E831" s="98"/>
      <c r="F831"/>
      <c r="G831" s="99">
        <v>46295</v>
      </c>
      <c r="H831" t="s">
        <v>205</v>
      </c>
      <c r="I831"/>
      <c r="J831" t="s">
        <v>108</v>
      </c>
      <c r="K831" t="s">
        <v>109</v>
      </c>
      <c r="L831" s="100">
        <v>6.25</v>
      </c>
      <c r="M831" t="s">
        <v>206</v>
      </c>
      <c r="N831" t="s">
        <v>279</v>
      </c>
      <c r="O831" s="98">
        <v>0</v>
      </c>
      <c r="P831" t="s">
        <v>207</v>
      </c>
      <c r="Q831" s="100">
        <v>2365.96</v>
      </c>
    </row>
    <row r="832" spans="1:17" x14ac:dyDescent="0.3">
      <c r="A832"/>
      <c r="B832"/>
      <c r="C832"/>
      <c r="D832"/>
      <c r="E832" s="98"/>
      <c r="F832"/>
      <c r="G832" s="99">
        <v>46295</v>
      </c>
      <c r="H832" t="s">
        <v>205</v>
      </c>
      <c r="I832"/>
      <c r="J832" t="s">
        <v>88</v>
      </c>
      <c r="K832" t="s">
        <v>89</v>
      </c>
      <c r="L832" s="100">
        <v>34.1</v>
      </c>
      <c r="M832" t="s">
        <v>206</v>
      </c>
      <c r="N832" t="s">
        <v>279</v>
      </c>
      <c r="O832" s="98">
        <v>0</v>
      </c>
      <c r="P832" t="s">
        <v>207</v>
      </c>
      <c r="Q832" s="100">
        <v>2365.96</v>
      </c>
    </row>
    <row r="833" spans="1:17" x14ac:dyDescent="0.3">
      <c r="A833"/>
      <c r="B833"/>
      <c r="C833"/>
      <c r="D833"/>
      <c r="E833" s="98"/>
      <c r="F833"/>
      <c r="G833" s="99">
        <v>46295</v>
      </c>
      <c r="H833" t="s">
        <v>205</v>
      </c>
      <c r="I833"/>
      <c r="J833" t="s">
        <v>100</v>
      </c>
      <c r="K833" t="s">
        <v>101</v>
      </c>
      <c r="L833" s="100">
        <v>12.5</v>
      </c>
      <c r="M833" t="s">
        <v>206</v>
      </c>
      <c r="N833" t="s">
        <v>279</v>
      </c>
      <c r="O833" s="98">
        <v>0</v>
      </c>
      <c r="P833" t="s">
        <v>207</v>
      </c>
      <c r="Q833" s="100">
        <v>2365.96</v>
      </c>
    </row>
    <row r="834" spans="1:17" x14ac:dyDescent="0.3">
      <c r="A834"/>
      <c r="B834"/>
      <c r="C834"/>
      <c r="D834"/>
      <c r="E834" s="98"/>
      <c r="F834"/>
      <c r="G834" s="99">
        <v>46295</v>
      </c>
      <c r="H834" t="s">
        <v>205</v>
      </c>
      <c r="I834"/>
      <c r="J834" t="s">
        <v>104</v>
      </c>
      <c r="K834" t="s">
        <v>105</v>
      </c>
      <c r="L834" s="100">
        <v>12.85</v>
      </c>
      <c r="M834" t="s">
        <v>206</v>
      </c>
      <c r="N834" t="s">
        <v>279</v>
      </c>
      <c r="O834" s="98">
        <v>0</v>
      </c>
      <c r="P834" t="s">
        <v>207</v>
      </c>
      <c r="Q834" s="100">
        <v>2365.96</v>
      </c>
    </row>
    <row r="835" spans="1:17" x14ac:dyDescent="0.3">
      <c r="A835"/>
      <c r="B835"/>
      <c r="C835"/>
      <c r="D835"/>
      <c r="E835" s="98"/>
      <c r="F835"/>
      <c r="G835" s="99">
        <v>46295</v>
      </c>
      <c r="H835" t="s">
        <v>205</v>
      </c>
      <c r="I835"/>
      <c r="J835" t="s">
        <v>54</v>
      </c>
      <c r="K835" t="s">
        <v>55</v>
      </c>
      <c r="L835" s="100">
        <v>11.15</v>
      </c>
      <c r="M835" t="s">
        <v>206</v>
      </c>
      <c r="N835" t="s">
        <v>279</v>
      </c>
      <c r="O835" s="98">
        <v>0</v>
      </c>
      <c r="P835" t="s">
        <v>207</v>
      </c>
      <c r="Q835" s="100">
        <v>2365.96</v>
      </c>
    </row>
    <row r="836" spans="1:17" x14ac:dyDescent="0.3">
      <c r="A836"/>
      <c r="B836"/>
      <c r="C836"/>
      <c r="D836"/>
      <c r="E836" s="98"/>
      <c r="F836"/>
      <c r="G836" s="99">
        <v>46295</v>
      </c>
      <c r="H836" t="s">
        <v>205</v>
      </c>
      <c r="I836"/>
      <c r="J836" t="s">
        <v>56</v>
      </c>
      <c r="K836" t="s">
        <v>57</v>
      </c>
      <c r="L836" s="100">
        <v>11.15</v>
      </c>
      <c r="M836" t="s">
        <v>130</v>
      </c>
      <c r="N836" t="s">
        <v>279</v>
      </c>
      <c r="O836" s="98">
        <v>0</v>
      </c>
      <c r="P836" t="s">
        <v>207</v>
      </c>
      <c r="Q836" s="100">
        <v>2365.96</v>
      </c>
    </row>
    <row r="837" spans="1:17" x14ac:dyDescent="0.3">
      <c r="A837"/>
      <c r="B837"/>
      <c r="C837"/>
      <c r="D837"/>
      <c r="E837" s="98"/>
      <c r="F837"/>
      <c r="G837" s="99">
        <v>46295</v>
      </c>
      <c r="H837" t="s">
        <v>205</v>
      </c>
      <c r="I837"/>
      <c r="J837" t="s">
        <v>106</v>
      </c>
      <c r="K837" t="s">
        <v>107</v>
      </c>
      <c r="L837" s="100">
        <v>7.64</v>
      </c>
      <c r="M837" t="s">
        <v>130</v>
      </c>
      <c r="N837" t="s">
        <v>279</v>
      </c>
      <c r="O837" s="98">
        <v>0</v>
      </c>
      <c r="P837" t="s">
        <v>207</v>
      </c>
      <c r="Q837" s="100">
        <v>2365.96</v>
      </c>
    </row>
    <row r="838" spans="1:17" x14ac:dyDescent="0.3">
      <c r="A838"/>
      <c r="B838"/>
      <c r="C838"/>
      <c r="D838"/>
      <c r="E838" s="98"/>
      <c r="F838"/>
      <c r="G838" s="99">
        <v>46295</v>
      </c>
      <c r="H838" t="s">
        <v>205</v>
      </c>
      <c r="I838"/>
      <c r="J838" t="s">
        <v>52</v>
      </c>
      <c r="K838" t="s">
        <v>53</v>
      </c>
      <c r="L838" s="100">
        <v>16.54</v>
      </c>
      <c r="M838" t="s">
        <v>130</v>
      </c>
      <c r="N838" t="s">
        <v>279</v>
      </c>
      <c r="O838" s="98">
        <v>0</v>
      </c>
      <c r="P838" t="s">
        <v>207</v>
      </c>
      <c r="Q838" s="100">
        <v>2365.96</v>
      </c>
    </row>
    <row r="839" spans="1:17" x14ac:dyDescent="0.3">
      <c r="A839"/>
      <c r="B839"/>
      <c r="C839"/>
      <c r="D839"/>
      <c r="E839" s="98"/>
      <c r="F839"/>
      <c r="G839" s="99">
        <v>46295</v>
      </c>
      <c r="H839" t="s">
        <v>208</v>
      </c>
      <c r="I839" t="s">
        <v>226</v>
      </c>
      <c r="J839" t="s">
        <v>62</v>
      </c>
      <c r="K839" t="s">
        <v>63</v>
      </c>
      <c r="L839" s="100">
        <v>41</v>
      </c>
      <c r="M839" t="s">
        <v>210</v>
      </c>
      <c r="N839" t="s">
        <v>279</v>
      </c>
      <c r="O839" s="98">
        <v>0</v>
      </c>
      <c r="P839" t="s">
        <v>207</v>
      </c>
      <c r="Q839" s="100">
        <v>2365.96</v>
      </c>
    </row>
    <row r="840" spans="1:17" x14ac:dyDescent="0.3">
      <c r="A840"/>
      <c r="B840"/>
      <c r="C840"/>
      <c r="D840"/>
      <c r="E840" s="98"/>
      <c r="F840"/>
      <c r="G840" s="99">
        <v>46295</v>
      </c>
      <c r="H840" t="s">
        <v>211</v>
      </c>
      <c r="I840" t="s">
        <v>215</v>
      </c>
      <c r="J840" t="s">
        <v>38</v>
      </c>
      <c r="K840" t="s">
        <v>39</v>
      </c>
      <c r="L840" s="100">
        <v>9.23</v>
      </c>
      <c r="M840" t="s">
        <v>206</v>
      </c>
      <c r="N840" t="s">
        <v>279</v>
      </c>
      <c r="O840" s="98">
        <v>0</v>
      </c>
      <c r="P840" t="s">
        <v>207</v>
      </c>
      <c r="Q840" s="100">
        <v>2365.96</v>
      </c>
    </row>
    <row r="841" spans="1:17" x14ac:dyDescent="0.3">
      <c r="A841"/>
      <c r="B841"/>
      <c r="C841"/>
      <c r="D841"/>
      <c r="E841" s="98"/>
      <c r="F841"/>
      <c r="G841" s="99">
        <v>46295</v>
      </c>
      <c r="H841" t="s">
        <v>216</v>
      </c>
      <c r="I841" t="s">
        <v>217</v>
      </c>
      <c r="J841" t="s">
        <v>40</v>
      </c>
      <c r="K841" t="s">
        <v>41</v>
      </c>
      <c r="L841" s="100">
        <v>70.98</v>
      </c>
      <c r="M841" t="s">
        <v>210</v>
      </c>
      <c r="N841" t="s">
        <v>279</v>
      </c>
      <c r="O841" s="98">
        <v>0</v>
      </c>
      <c r="P841" t="s">
        <v>207</v>
      </c>
      <c r="Q841" s="100">
        <v>2365.96</v>
      </c>
    </row>
    <row r="842" spans="1:17" x14ac:dyDescent="0.3">
      <c r="A842"/>
      <c r="B842"/>
      <c r="C842"/>
      <c r="D842"/>
      <c r="E842" s="98"/>
      <c r="F842"/>
      <c r="G842" s="99">
        <v>46295</v>
      </c>
      <c r="H842" t="s">
        <v>218</v>
      </c>
      <c r="I842" t="s">
        <v>222</v>
      </c>
      <c r="J842" t="s">
        <v>18</v>
      </c>
      <c r="K842" t="s">
        <v>19</v>
      </c>
      <c r="L842" s="100">
        <v>127.29</v>
      </c>
      <c r="M842" t="s">
        <v>210</v>
      </c>
      <c r="N842" t="s">
        <v>279</v>
      </c>
      <c r="O842" s="98">
        <v>0</v>
      </c>
      <c r="P842" t="s">
        <v>207</v>
      </c>
      <c r="Q842" s="100">
        <v>2365.96</v>
      </c>
    </row>
    <row r="843" spans="1:17" x14ac:dyDescent="0.3">
      <c r="A843"/>
      <c r="B843"/>
      <c r="C843"/>
      <c r="D843"/>
      <c r="E843" s="98"/>
      <c r="F843"/>
      <c r="G843" s="99">
        <v>46295</v>
      </c>
      <c r="H843" t="s">
        <v>218</v>
      </c>
      <c r="I843" t="s">
        <v>222</v>
      </c>
      <c r="J843" t="s">
        <v>18</v>
      </c>
      <c r="K843" t="s">
        <v>19</v>
      </c>
      <c r="L843" s="100">
        <v>132.02000000000001</v>
      </c>
      <c r="M843" t="s">
        <v>130</v>
      </c>
      <c r="N843" t="s">
        <v>279</v>
      </c>
      <c r="O843" s="98">
        <v>0</v>
      </c>
      <c r="P843" t="s">
        <v>207</v>
      </c>
      <c r="Q843" s="100">
        <v>2365.96</v>
      </c>
    </row>
    <row r="844" spans="1:17" x14ac:dyDescent="0.3">
      <c r="A844"/>
      <c r="B844"/>
      <c r="C844"/>
      <c r="D844"/>
      <c r="E844" s="98"/>
      <c r="F844"/>
      <c r="G844" s="99">
        <v>46295</v>
      </c>
      <c r="H844" t="s">
        <v>205</v>
      </c>
      <c r="I844"/>
      <c r="J844" t="s">
        <v>108</v>
      </c>
      <c r="K844" t="s">
        <v>109</v>
      </c>
      <c r="L844" s="100">
        <v>11.18</v>
      </c>
      <c r="M844" t="s">
        <v>206</v>
      </c>
      <c r="N844" t="s">
        <v>279</v>
      </c>
      <c r="O844" s="98">
        <v>0</v>
      </c>
      <c r="P844" t="s">
        <v>207</v>
      </c>
      <c r="Q844" s="100">
        <v>4232.96</v>
      </c>
    </row>
    <row r="845" spans="1:17" x14ac:dyDescent="0.3">
      <c r="A845"/>
      <c r="B845"/>
      <c r="C845"/>
      <c r="D845"/>
      <c r="E845" s="98"/>
      <c r="F845"/>
      <c r="G845" s="99">
        <v>46295</v>
      </c>
      <c r="H845" t="s">
        <v>205</v>
      </c>
      <c r="I845"/>
      <c r="J845" t="s">
        <v>36</v>
      </c>
      <c r="K845" t="s">
        <v>37</v>
      </c>
      <c r="L845" s="100">
        <v>60.74</v>
      </c>
      <c r="M845" t="s">
        <v>206</v>
      </c>
      <c r="N845" t="s">
        <v>279</v>
      </c>
      <c r="O845" s="98">
        <v>0</v>
      </c>
      <c r="P845" t="s">
        <v>207</v>
      </c>
      <c r="Q845" s="100">
        <v>4232.96</v>
      </c>
    </row>
    <row r="846" spans="1:17" x14ac:dyDescent="0.3">
      <c r="A846"/>
      <c r="B846"/>
      <c r="C846"/>
      <c r="D846"/>
      <c r="E846" s="98"/>
      <c r="F846"/>
      <c r="G846" s="99">
        <v>46295</v>
      </c>
      <c r="H846" t="s">
        <v>205</v>
      </c>
      <c r="I846"/>
      <c r="J846" t="s">
        <v>54</v>
      </c>
      <c r="K846" t="s">
        <v>55</v>
      </c>
      <c r="L846" s="100">
        <v>11.15</v>
      </c>
      <c r="M846" t="s">
        <v>206</v>
      </c>
      <c r="N846" t="s">
        <v>279</v>
      </c>
      <c r="O846" s="98">
        <v>0</v>
      </c>
      <c r="P846" t="s">
        <v>207</v>
      </c>
      <c r="Q846" s="100">
        <v>4232.96</v>
      </c>
    </row>
    <row r="847" spans="1:17" x14ac:dyDescent="0.3">
      <c r="A847"/>
      <c r="B847"/>
      <c r="C847"/>
      <c r="D847"/>
      <c r="E847" s="98"/>
      <c r="F847"/>
      <c r="G847" s="99">
        <v>46295</v>
      </c>
      <c r="H847" t="s">
        <v>205</v>
      </c>
      <c r="I847"/>
      <c r="J847" t="s">
        <v>88</v>
      </c>
      <c r="K847" t="s">
        <v>89</v>
      </c>
      <c r="L847" s="100">
        <v>39.770000000000003</v>
      </c>
      <c r="M847" t="s">
        <v>206</v>
      </c>
      <c r="N847" t="s">
        <v>279</v>
      </c>
      <c r="O847" s="98">
        <v>0</v>
      </c>
      <c r="P847" t="s">
        <v>207</v>
      </c>
      <c r="Q847" s="100">
        <v>4232.96</v>
      </c>
    </row>
    <row r="848" spans="1:17" x14ac:dyDescent="0.3">
      <c r="A848"/>
      <c r="B848"/>
      <c r="C848"/>
      <c r="D848"/>
      <c r="E848" s="98"/>
      <c r="F848"/>
      <c r="G848" s="99">
        <v>46295</v>
      </c>
      <c r="H848" t="s">
        <v>205</v>
      </c>
      <c r="I848"/>
      <c r="J848" t="s">
        <v>100</v>
      </c>
      <c r="K848" t="s">
        <v>101</v>
      </c>
      <c r="L848" s="100">
        <v>25</v>
      </c>
      <c r="M848" t="s">
        <v>206</v>
      </c>
      <c r="N848" t="s">
        <v>279</v>
      </c>
      <c r="O848" s="98">
        <v>0</v>
      </c>
      <c r="P848" t="s">
        <v>207</v>
      </c>
      <c r="Q848" s="100">
        <v>4232.96</v>
      </c>
    </row>
    <row r="849" spans="1:17" x14ac:dyDescent="0.3">
      <c r="A849"/>
      <c r="B849"/>
      <c r="C849"/>
      <c r="D849"/>
      <c r="E849" s="98"/>
      <c r="F849"/>
      <c r="G849" s="99">
        <v>46295</v>
      </c>
      <c r="H849" t="s">
        <v>205</v>
      </c>
      <c r="I849"/>
      <c r="J849" t="s">
        <v>104</v>
      </c>
      <c r="K849" t="s">
        <v>105</v>
      </c>
      <c r="L849" s="100">
        <v>22.98</v>
      </c>
      <c r="M849" t="s">
        <v>206</v>
      </c>
      <c r="N849" t="s">
        <v>279</v>
      </c>
      <c r="O849" s="98">
        <v>0</v>
      </c>
      <c r="P849" t="s">
        <v>207</v>
      </c>
      <c r="Q849" s="100">
        <v>4232.96</v>
      </c>
    </row>
    <row r="850" spans="1:17" x14ac:dyDescent="0.3">
      <c r="A850"/>
      <c r="B850"/>
      <c r="C850"/>
      <c r="D850"/>
      <c r="E850" s="98"/>
      <c r="F850"/>
      <c r="G850" s="99">
        <v>46295</v>
      </c>
      <c r="H850" t="s">
        <v>205</v>
      </c>
      <c r="I850"/>
      <c r="J850" t="s">
        <v>56</v>
      </c>
      <c r="K850" t="s">
        <v>57</v>
      </c>
      <c r="L850" s="100">
        <v>11.15</v>
      </c>
      <c r="M850" t="s">
        <v>130</v>
      </c>
      <c r="N850" t="s">
        <v>279</v>
      </c>
      <c r="O850" s="98">
        <v>0</v>
      </c>
      <c r="P850" t="s">
        <v>207</v>
      </c>
      <c r="Q850" s="100">
        <v>4232.96</v>
      </c>
    </row>
    <row r="851" spans="1:17" x14ac:dyDescent="0.3">
      <c r="A851"/>
      <c r="B851"/>
      <c r="C851"/>
      <c r="D851"/>
      <c r="E851" s="98"/>
      <c r="F851"/>
      <c r="G851" s="99">
        <v>46295</v>
      </c>
      <c r="H851" t="s">
        <v>205</v>
      </c>
      <c r="I851"/>
      <c r="J851" t="s">
        <v>52</v>
      </c>
      <c r="K851" t="s">
        <v>53</v>
      </c>
      <c r="L851" s="100">
        <v>16.54</v>
      </c>
      <c r="M851" t="s">
        <v>130</v>
      </c>
      <c r="N851" t="s">
        <v>279</v>
      </c>
      <c r="O851" s="98">
        <v>0</v>
      </c>
      <c r="P851" t="s">
        <v>207</v>
      </c>
      <c r="Q851" s="100">
        <v>4232.96</v>
      </c>
    </row>
    <row r="852" spans="1:17" x14ac:dyDescent="0.3">
      <c r="A852"/>
      <c r="B852"/>
      <c r="C852"/>
      <c r="D852"/>
      <c r="E852" s="98"/>
      <c r="F852"/>
      <c r="G852" s="99">
        <v>46295</v>
      </c>
      <c r="H852" t="s">
        <v>205</v>
      </c>
      <c r="I852"/>
      <c r="J852" t="s">
        <v>23</v>
      </c>
      <c r="K852" t="s">
        <v>24</v>
      </c>
      <c r="L852" s="100">
        <v>5.5</v>
      </c>
      <c r="M852" t="s">
        <v>130</v>
      </c>
      <c r="N852" t="s">
        <v>279</v>
      </c>
      <c r="O852" s="98">
        <v>0</v>
      </c>
      <c r="P852" t="s">
        <v>207</v>
      </c>
      <c r="Q852" s="100">
        <v>4232.96</v>
      </c>
    </row>
    <row r="853" spans="1:17" x14ac:dyDescent="0.3">
      <c r="A853"/>
      <c r="B853"/>
      <c r="C853"/>
      <c r="D853"/>
      <c r="E853" s="98"/>
      <c r="F853"/>
      <c r="G853" s="99">
        <v>46295</v>
      </c>
      <c r="H853" t="s">
        <v>205</v>
      </c>
      <c r="I853"/>
      <c r="J853" t="s">
        <v>106</v>
      </c>
      <c r="K853" t="s">
        <v>107</v>
      </c>
      <c r="L853" s="100">
        <v>13.67</v>
      </c>
      <c r="M853" t="s">
        <v>130</v>
      </c>
      <c r="N853" t="s">
        <v>279</v>
      </c>
      <c r="O853" s="98">
        <v>0</v>
      </c>
      <c r="P853" t="s">
        <v>207</v>
      </c>
      <c r="Q853" s="100">
        <v>4232.96</v>
      </c>
    </row>
    <row r="854" spans="1:17" x14ac:dyDescent="0.3">
      <c r="A854"/>
      <c r="B854"/>
      <c r="C854"/>
      <c r="D854"/>
      <c r="E854" s="98"/>
      <c r="F854"/>
      <c r="G854" s="99">
        <v>46295</v>
      </c>
      <c r="H854" t="s">
        <v>208</v>
      </c>
      <c r="I854" t="s">
        <v>209</v>
      </c>
      <c r="J854" t="s">
        <v>26</v>
      </c>
      <c r="K854" t="s">
        <v>27</v>
      </c>
      <c r="L854" s="100">
        <v>145</v>
      </c>
      <c r="M854" t="s">
        <v>210</v>
      </c>
      <c r="N854" t="s">
        <v>279</v>
      </c>
      <c r="O854" s="98">
        <v>0</v>
      </c>
      <c r="P854" t="s">
        <v>207</v>
      </c>
      <c r="Q854" s="100">
        <v>4232.96</v>
      </c>
    </row>
    <row r="855" spans="1:17" x14ac:dyDescent="0.3">
      <c r="A855"/>
      <c r="B855"/>
      <c r="C855"/>
      <c r="D855"/>
      <c r="E855" s="98"/>
      <c r="F855"/>
      <c r="G855" s="99">
        <v>46295</v>
      </c>
      <c r="H855" t="s">
        <v>213</v>
      </c>
      <c r="I855" t="s">
        <v>214</v>
      </c>
      <c r="J855" t="s">
        <v>14</v>
      </c>
      <c r="K855" t="s">
        <v>15</v>
      </c>
      <c r="L855" s="100">
        <v>317.47000000000003</v>
      </c>
      <c r="M855" t="s">
        <v>210</v>
      </c>
      <c r="N855" t="s">
        <v>279</v>
      </c>
      <c r="O855" s="98">
        <v>0</v>
      </c>
      <c r="P855" t="s">
        <v>207</v>
      </c>
      <c r="Q855" s="100">
        <v>4232.96</v>
      </c>
    </row>
    <row r="856" spans="1:17" x14ac:dyDescent="0.3">
      <c r="A856"/>
      <c r="B856"/>
      <c r="C856"/>
      <c r="D856"/>
      <c r="E856" s="98"/>
      <c r="F856"/>
      <c r="G856" s="99">
        <v>46295</v>
      </c>
      <c r="H856" t="s">
        <v>213</v>
      </c>
      <c r="I856" t="s">
        <v>214</v>
      </c>
      <c r="J856" t="s">
        <v>14</v>
      </c>
      <c r="K856" t="s">
        <v>15</v>
      </c>
      <c r="L856" s="100">
        <v>317.47000000000003</v>
      </c>
      <c r="M856" t="s">
        <v>130</v>
      </c>
      <c r="N856" t="s">
        <v>279</v>
      </c>
      <c r="O856" s="98">
        <v>0</v>
      </c>
      <c r="P856" t="s">
        <v>207</v>
      </c>
      <c r="Q856" s="100">
        <v>4232.96</v>
      </c>
    </row>
    <row r="857" spans="1:17" x14ac:dyDescent="0.3">
      <c r="A857"/>
      <c r="B857"/>
      <c r="C857"/>
      <c r="D857"/>
      <c r="E857" s="98"/>
      <c r="F857"/>
      <c r="G857" s="99">
        <v>46295</v>
      </c>
      <c r="H857" t="s">
        <v>205</v>
      </c>
      <c r="I857"/>
      <c r="J857" t="s">
        <v>104</v>
      </c>
      <c r="K857" t="s">
        <v>105</v>
      </c>
      <c r="L857" s="100">
        <v>20.059999999999999</v>
      </c>
      <c r="M857" t="s">
        <v>206</v>
      </c>
      <c r="N857" t="s">
        <v>279</v>
      </c>
      <c r="O857" s="98">
        <v>0</v>
      </c>
      <c r="P857" t="s">
        <v>207</v>
      </c>
      <c r="Q857" s="100">
        <v>3694.5</v>
      </c>
    </row>
    <row r="858" spans="1:17" x14ac:dyDescent="0.3">
      <c r="A858"/>
      <c r="B858"/>
      <c r="C858"/>
      <c r="D858"/>
      <c r="E858" s="98"/>
      <c r="F858"/>
      <c r="G858" s="99">
        <v>46295</v>
      </c>
      <c r="H858" t="s">
        <v>205</v>
      </c>
      <c r="I858"/>
      <c r="J858" t="s">
        <v>108</v>
      </c>
      <c r="K858" t="s">
        <v>109</v>
      </c>
      <c r="L858" s="100">
        <v>9.75</v>
      </c>
      <c r="M858" t="s">
        <v>206</v>
      </c>
      <c r="N858" t="s">
        <v>279</v>
      </c>
      <c r="O858" s="98">
        <v>0</v>
      </c>
      <c r="P858" t="s">
        <v>207</v>
      </c>
      <c r="Q858" s="100">
        <v>3694.5</v>
      </c>
    </row>
    <row r="859" spans="1:17" x14ac:dyDescent="0.3">
      <c r="A859"/>
      <c r="B859"/>
      <c r="C859"/>
      <c r="D859"/>
      <c r="E859" s="98"/>
      <c r="F859"/>
      <c r="G859" s="99">
        <v>46295</v>
      </c>
      <c r="H859" t="s">
        <v>205</v>
      </c>
      <c r="I859"/>
      <c r="J859" t="s">
        <v>100</v>
      </c>
      <c r="K859" t="s">
        <v>101</v>
      </c>
      <c r="L859" s="100">
        <v>10</v>
      </c>
      <c r="M859" t="s">
        <v>206</v>
      </c>
      <c r="N859" t="s">
        <v>279</v>
      </c>
      <c r="O859" s="98">
        <v>0</v>
      </c>
      <c r="P859" t="s">
        <v>207</v>
      </c>
      <c r="Q859" s="100">
        <v>3694.5</v>
      </c>
    </row>
    <row r="860" spans="1:17" x14ac:dyDescent="0.3">
      <c r="A860"/>
      <c r="B860"/>
      <c r="C860"/>
      <c r="D860"/>
      <c r="E860" s="98"/>
      <c r="F860"/>
      <c r="G860" s="99">
        <v>46295</v>
      </c>
      <c r="H860" t="s">
        <v>205</v>
      </c>
      <c r="I860"/>
      <c r="J860" t="s">
        <v>88</v>
      </c>
      <c r="K860" t="s">
        <v>89</v>
      </c>
      <c r="L860" s="100">
        <v>39.770000000000003</v>
      </c>
      <c r="M860" t="s">
        <v>206</v>
      </c>
      <c r="N860" t="s">
        <v>279</v>
      </c>
      <c r="O860" s="98">
        <v>0</v>
      </c>
      <c r="P860" t="s">
        <v>207</v>
      </c>
      <c r="Q860" s="100">
        <v>3694.5</v>
      </c>
    </row>
    <row r="861" spans="1:17" x14ac:dyDescent="0.3">
      <c r="A861"/>
      <c r="B861"/>
      <c r="C861"/>
      <c r="D861"/>
      <c r="E861" s="98"/>
      <c r="F861"/>
      <c r="G861" s="99">
        <v>46295</v>
      </c>
      <c r="H861" t="s">
        <v>205</v>
      </c>
      <c r="I861"/>
      <c r="J861" t="s">
        <v>54</v>
      </c>
      <c r="K861" t="s">
        <v>55</v>
      </c>
      <c r="L861" s="100">
        <v>11.15</v>
      </c>
      <c r="M861" t="s">
        <v>206</v>
      </c>
      <c r="N861" t="s">
        <v>279</v>
      </c>
      <c r="O861" s="98">
        <v>0</v>
      </c>
      <c r="P861" t="s">
        <v>207</v>
      </c>
      <c r="Q861" s="100">
        <v>3694.5</v>
      </c>
    </row>
    <row r="862" spans="1:17" x14ac:dyDescent="0.3">
      <c r="A862"/>
      <c r="B862"/>
      <c r="C862"/>
      <c r="D862"/>
      <c r="E862" s="98"/>
      <c r="F862"/>
      <c r="G862" s="99">
        <v>46295</v>
      </c>
      <c r="H862" t="s">
        <v>205</v>
      </c>
      <c r="I862"/>
      <c r="J862" t="s">
        <v>52</v>
      </c>
      <c r="K862" t="s">
        <v>53</v>
      </c>
      <c r="L862" s="100">
        <v>16.54</v>
      </c>
      <c r="M862" t="s">
        <v>130</v>
      </c>
      <c r="N862" t="s">
        <v>279</v>
      </c>
      <c r="O862" s="98">
        <v>0</v>
      </c>
      <c r="P862" t="s">
        <v>207</v>
      </c>
      <c r="Q862" s="100">
        <v>3694.5</v>
      </c>
    </row>
    <row r="863" spans="1:17" x14ac:dyDescent="0.3">
      <c r="A863"/>
      <c r="B863"/>
      <c r="C863"/>
      <c r="D863"/>
      <c r="E863" s="98"/>
      <c r="F863"/>
      <c r="G863" s="99">
        <v>46295</v>
      </c>
      <c r="H863" t="s">
        <v>205</v>
      </c>
      <c r="I863"/>
      <c r="J863" t="s">
        <v>56</v>
      </c>
      <c r="K863" t="s">
        <v>57</v>
      </c>
      <c r="L863" s="100">
        <v>11.15</v>
      </c>
      <c r="M863" t="s">
        <v>130</v>
      </c>
      <c r="N863" t="s">
        <v>279</v>
      </c>
      <c r="O863" s="98">
        <v>0</v>
      </c>
      <c r="P863" t="s">
        <v>207</v>
      </c>
      <c r="Q863" s="100">
        <v>3694.5</v>
      </c>
    </row>
    <row r="864" spans="1:17" x14ac:dyDescent="0.3">
      <c r="A864"/>
      <c r="B864"/>
      <c r="C864"/>
      <c r="D864"/>
      <c r="E864" s="98"/>
      <c r="F864"/>
      <c r="G864" s="99">
        <v>46295</v>
      </c>
      <c r="H864" t="s">
        <v>205</v>
      </c>
      <c r="I864"/>
      <c r="J864" t="s">
        <v>106</v>
      </c>
      <c r="K864" t="s">
        <v>107</v>
      </c>
      <c r="L864" s="100">
        <v>11.93</v>
      </c>
      <c r="M864" t="s">
        <v>130</v>
      </c>
      <c r="N864" t="s">
        <v>279</v>
      </c>
      <c r="O864" s="98">
        <v>0</v>
      </c>
      <c r="P864" t="s">
        <v>207</v>
      </c>
      <c r="Q864" s="100">
        <v>3694.5</v>
      </c>
    </row>
    <row r="865" spans="1:17" x14ac:dyDescent="0.3">
      <c r="A865"/>
      <c r="B865"/>
      <c r="C865"/>
      <c r="D865"/>
      <c r="E865" s="98"/>
      <c r="F865"/>
      <c r="G865" s="99">
        <v>46295</v>
      </c>
      <c r="H865" t="s">
        <v>208</v>
      </c>
      <c r="I865" t="s">
        <v>225</v>
      </c>
      <c r="J865" t="s">
        <v>70</v>
      </c>
      <c r="K865" t="s">
        <v>71</v>
      </c>
      <c r="L865" s="100">
        <v>51</v>
      </c>
      <c r="M865" t="s">
        <v>210</v>
      </c>
      <c r="N865" t="s">
        <v>279</v>
      </c>
      <c r="O865" s="98">
        <v>0</v>
      </c>
      <c r="P865" t="s">
        <v>207</v>
      </c>
      <c r="Q865" s="100">
        <v>3694.5</v>
      </c>
    </row>
    <row r="866" spans="1:17" x14ac:dyDescent="0.3">
      <c r="A866"/>
      <c r="B866"/>
      <c r="C866"/>
      <c r="D866"/>
      <c r="E866" s="98"/>
      <c r="F866"/>
      <c r="G866" s="99">
        <v>46295</v>
      </c>
      <c r="H866" t="s">
        <v>211</v>
      </c>
      <c r="I866" t="s">
        <v>215</v>
      </c>
      <c r="J866" t="s">
        <v>38</v>
      </c>
      <c r="K866" t="s">
        <v>39</v>
      </c>
      <c r="L866" s="100">
        <v>14.41</v>
      </c>
      <c r="M866" t="s">
        <v>206</v>
      </c>
      <c r="N866" t="s">
        <v>279</v>
      </c>
      <c r="O866" s="98">
        <v>0</v>
      </c>
      <c r="P866" t="s">
        <v>207</v>
      </c>
      <c r="Q866" s="100">
        <v>3694.5</v>
      </c>
    </row>
    <row r="867" spans="1:17" x14ac:dyDescent="0.3">
      <c r="A867"/>
      <c r="B867"/>
      <c r="C867"/>
      <c r="D867"/>
      <c r="E867" s="98"/>
      <c r="F867"/>
      <c r="G867" s="99">
        <v>46295</v>
      </c>
      <c r="H867" t="s">
        <v>218</v>
      </c>
      <c r="I867" t="s">
        <v>243</v>
      </c>
      <c r="J867" t="s">
        <v>28</v>
      </c>
      <c r="K867" t="s">
        <v>29</v>
      </c>
      <c r="L867" s="100">
        <v>277.08999999999997</v>
      </c>
      <c r="M867" t="s">
        <v>210</v>
      </c>
      <c r="N867" t="s">
        <v>279</v>
      </c>
      <c r="O867" s="98">
        <v>0</v>
      </c>
      <c r="P867" t="s">
        <v>207</v>
      </c>
      <c r="Q867" s="100">
        <v>3694.5</v>
      </c>
    </row>
    <row r="868" spans="1:17" x14ac:dyDescent="0.3">
      <c r="A868"/>
      <c r="B868"/>
      <c r="C868"/>
      <c r="D868"/>
      <c r="E868" s="98"/>
      <c r="F868"/>
      <c r="G868" s="99">
        <v>46295</v>
      </c>
      <c r="H868" t="s">
        <v>218</v>
      </c>
      <c r="I868" t="s">
        <v>243</v>
      </c>
      <c r="J868" t="s">
        <v>28</v>
      </c>
      <c r="K868" t="s">
        <v>29</v>
      </c>
      <c r="L868" s="100">
        <v>206.15</v>
      </c>
      <c r="M868" t="s">
        <v>130</v>
      </c>
      <c r="N868" t="s">
        <v>279</v>
      </c>
      <c r="O868" s="98">
        <v>0</v>
      </c>
      <c r="P868" t="s">
        <v>207</v>
      </c>
      <c r="Q868" s="100">
        <v>3694.5</v>
      </c>
    </row>
    <row r="869" spans="1:17" x14ac:dyDescent="0.3">
      <c r="A869"/>
      <c r="B869"/>
      <c r="C869"/>
      <c r="D869"/>
      <c r="E869" s="98"/>
      <c r="F869"/>
      <c r="G869" s="99">
        <v>46295</v>
      </c>
      <c r="H869" t="s">
        <v>205</v>
      </c>
      <c r="I869"/>
      <c r="J869" t="s">
        <v>108</v>
      </c>
      <c r="K869" t="s">
        <v>109</v>
      </c>
      <c r="L869" s="100">
        <v>9.1199999999999992</v>
      </c>
      <c r="M869" t="s">
        <v>206</v>
      </c>
      <c r="N869" t="s">
        <v>279</v>
      </c>
      <c r="O869" s="98">
        <v>0</v>
      </c>
      <c r="P869" t="s">
        <v>207</v>
      </c>
      <c r="Q869" s="100">
        <v>3456.29</v>
      </c>
    </row>
    <row r="870" spans="1:17" x14ac:dyDescent="0.3">
      <c r="A870"/>
      <c r="B870"/>
      <c r="C870"/>
      <c r="D870"/>
      <c r="E870" s="98"/>
      <c r="F870"/>
      <c r="G870" s="99">
        <v>46295</v>
      </c>
      <c r="H870" t="s">
        <v>205</v>
      </c>
      <c r="I870"/>
      <c r="J870" t="s">
        <v>104</v>
      </c>
      <c r="K870" t="s">
        <v>105</v>
      </c>
      <c r="L870" s="100">
        <v>18.77</v>
      </c>
      <c r="M870" t="s">
        <v>206</v>
      </c>
      <c r="N870" t="s">
        <v>279</v>
      </c>
      <c r="O870" s="98">
        <v>0</v>
      </c>
      <c r="P870" t="s">
        <v>207</v>
      </c>
      <c r="Q870" s="100">
        <v>3456.29</v>
      </c>
    </row>
    <row r="871" spans="1:17" x14ac:dyDescent="0.3">
      <c r="A871"/>
      <c r="B871"/>
      <c r="C871"/>
      <c r="D871"/>
      <c r="E871" s="98"/>
      <c r="F871"/>
      <c r="G871" s="99">
        <v>46295</v>
      </c>
      <c r="H871" t="s">
        <v>205</v>
      </c>
      <c r="I871"/>
      <c r="J871" t="s">
        <v>54</v>
      </c>
      <c r="K871" t="s">
        <v>55</v>
      </c>
      <c r="L871" s="100">
        <v>11.15</v>
      </c>
      <c r="M871" t="s">
        <v>206</v>
      </c>
      <c r="N871" t="s">
        <v>279</v>
      </c>
      <c r="O871" s="98">
        <v>0</v>
      </c>
      <c r="P871" t="s">
        <v>207</v>
      </c>
      <c r="Q871" s="100">
        <v>3456.29</v>
      </c>
    </row>
    <row r="872" spans="1:17" x14ac:dyDescent="0.3">
      <c r="A872"/>
      <c r="B872"/>
      <c r="C872"/>
      <c r="D872"/>
      <c r="E872" s="98"/>
      <c r="F872"/>
      <c r="G872" s="99">
        <v>46295</v>
      </c>
      <c r="H872" t="s">
        <v>205</v>
      </c>
      <c r="I872"/>
      <c r="J872" t="s">
        <v>84</v>
      </c>
      <c r="K872" t="s">
        <v>85</v>
      </c>
      <c r="L872" s="100">
        <v>86.67</v>
      </c>
      <c r="M872" t="s">
        <v>210</v>
      </c>
      <c r="N872" t="s">
        <v>279</v>
      </c>
      <c r="O872" s="98">
        <v>0</v>
      </c>
      <c r="P872" t="s">
        <v>207</v>
      </c>
      <c r="Q872" s="100">
        <v>3456.29</v>
      </c>
    </row>
    <row r="873" spans="1:17" x14ac:dyDescent="0.3">
      <c r="A873"/>
      <c r="B873"/>
      <c r="C873"/>
      <c r="D873"/>
      <c r="E873" s="98"/>
      <c r="F873"/>
      <c r="G873" s="99">
        <v>46295</v>
      </c>
      <c r="H873" t="s">
        <v>205</v>
      </c>
      <c r="I873"/>
      <c r="J873" t="s">
        <v>56</v>
      </c>
      <c r="K873" t="s">
        <v>57</v>
      </c>
      <c r="L873" s="100">
        <v>11.15</v>
      </c>
      <c r="M873" t="s">
        <v>130</v>
      </c>
      <c r="N873" t="s">
        <v>279</v>
      </c>
      <c r="O873" s="98">
        <v>0</v>
      </c>
      <c r="P873" t="s">
        <v>207</v>
      </c>
      <c r="Q873" s="100">
        <v>3456.29</v>
      </c>
    </row>
    <row r="874" spans="1:17" x14ac:dyDescent="0.3">
      <c r="A874"/>
      <c r="B874"/>
      <c r="C874"/>
      <c r="D874"/>
      <c r="E874" s="98"/>
      <c r="F874"/>
      <c r="G874" s="99">
        <v>46295</v>
      </c>
      <c r="H874" t="s">
        <v>205</v>
      </c>
      <c r="I874"/>
      <c r="J874" t="s">
        <v>106</v>
      </c>
      <c r="K874" t="s">
        <v>107</v>
      </c>
      <c r="L874" s="100">
        <v>11.16</v>
      </c>
      <c r="M874" t="s">
        <v>130</v>
      </c>
      <c r="N874" t="s">
        <v>279</v>
      </c>
      <c r="O874" s="98">
        <v>0</v>
      </c>
      <c r="P874" t="s">
        <v>207</v>
      </c>
      <c r="Q874" s="100">
        <v>3456.29</v>
      </c>
    </row>
    <row r="875" spans="1:17" x14ac:dyDescent="0.3">
      <c r="A875"/>
      <c r="B875"/>
      <c r="C875"/>
      <c r="D875"/>
      <c r="E875" s="98"/>
      <c r="F875"/>
      <c r="G875" s="99">
        <v>46295</v>
      </c>
      <c r="H875" t="s">
        <v>205</v>
      </c>
      <c r="I875"/>
      <c r="J875" t="s">
        <v>52</v>
      </c>
      <c r="K875" t="s">
        <v>53</v>
      </c>
      <c r="L875" s="100">
        <v>16.54</v>
      </c>
      <c r="M875" t="s">
        <v>130</v>
      </c>
      <c r="N875" t="s">
        <v>279</v>
      </c>
      <c r="O875" s="98">
        <v>0</v>
      </c>
      <c r="P875" t="s">
        <v>207</v>
      </c>
      <c r="Q875" s="100">
        <v>3456.29</v>
      </c>
    </row>
    <row r="876" spans="1:17" x14ac:dyDescent="0.3">
      <c r="A876"/>
      <c r="B876"/>
      <c r="C876"/>
      <c r="D876"/>
      <c r="E876" s="98"/>
      <c r="F876"/>
      <c r="G876" s="99">
        <v>46295</v>
      </c>
      <c r="H876" t="s">
        <v>208</v>
      </c>
      <c r="I876" t="s">
        <v>240</v>
      </c>
      <c r="J876" t="s">
        <v>64</v>
      </c>
      <c r="K876" t="s">
        <v>65</v>
      </c>
      <c r="L876" s="100">
        <v>12.5</v>
      </c>
      <c r="M876" t="s">
        <v>210</v>
      </c>
      <c r="N876" t="s">
        <v>279</v>
      </c>
      <c r="O876" s="98">
        <v>0</v>
      </c>
      <c r="P876" t="s">
        <v>207</v>
      </c>
      <c r="Q876" s="100">
        <v>3456.29</v>
      </c>
    </row>
    <row r="877" spans="1:17" x14ac:dyDescent="0.3">
      <c r="A877"/>
      <c r="B877"/>
      <c r="C877"/>
      <c r="D877"/>
      <c r="E877" s="98"/>
      <c r="F877"/>
      <c r="G877" s="99">
        <v>46295</v>
      </c>
      <c r="H877" t="s">
        <v>211</v>
      </c>
      <c r="I877" t="s">
        <v>215</v>
      </c>
      <c r="J877" t="s">
        <v>38</v>
      </c>
      <c r="K877" t="s">
        <v>39</v>
      </c>
      <c r="L877" s="100">
        <v>13.02</v>
      </c>
      <c r="M877" t="s">
        <v>206</v>
      </c>
      <c r="N877" t="s">
        <v>279</v>
      </c>
      <c r="O877" s="98">
        <v>0</v>
      </c>
      <c r="P877" t="s">
        <v>207</v>
      </c>
      <c r="Q877" s="100">
        <v>3456.29</v>
      </c>
    </row>
    <row r="878" spans="1:17" x14ac:dyDescent="0.3">
      <c r="A878"/>
      <c r="B878"/>
      <c r="C878"/>
      <c r="D878"/>
      <c r="E878" s="98"/>
      <c r="F878"/>
      <c r="G878" s="99">
        <v>46295</v>
      </c>
      <c r="H878" t="s">
        <v>218</v>
      </c>
      <c r="I878" t="s">
        <v>222</v>
      </c>
      <c r="J878" t="s">
        <v>18</v>
      </c>
      <c r="K878" t="s">
        <v>19</v>
      </c>
      <c r="L878" s="100">
        <v>185.95</v>
      </c>
      <c r="M878" t="s">
        <v>210</v>
      </c>
      <c r="N878" t="s">
        <v>279</v>
      </c>
      <c r="O878" s="98">
        <v>0</v>
      </c>
      <c r="P878" t="s">
        <v>207</v>
      </c>
      <c r="Q878" s="100">
        <v>3456.29</v>
      </c>
    </row>
    <row r="879" spans="1:17" x14ac:dyDescent="0.3">
      <c r="A879"/>
      <c r="B879"/>
      <c r="C879"/>
      <c r="D879"/>
      <c r="E879" s="98"/>
      <c r="F879"/>
      <c r="G879" s="99">
        <v>46295</v>
      </c>
      <c r="H879" t="s">
        <v>218</v>
      </c>
      <c r="I879" t="s">
        <v>222</v>
      </c>
      <c r="J879" t="s">
        <v>18</v>
      </c>
      <c r="K879" t="s">
        <v>19</v>
      </c>
      <c r="L879" s="100">
        <v>192.86</v>
      </c>
      <c r="M879" t="s">
        <v>130</v>
      </c>
      <c r="N879" t="s">
        <v>279</v>
      </c>
      <c r="O879" s="98">
        <v>0</v>
      </c>
      <c r="P879" t="s">
        <v>207</v>
      </c>
      <c r="Q879" s="100">
        <v>3456.29</v>
      </c>
    </row>
    <row r="880" spans="1:17" x14ac:dyDescent="0.3">
      <c r="A880"/>
      <c r="B880"/>
      <c r="C880"/>
      <c r="D880"/>
      <c r="E880" s="98"/>
      <c r="F880"/>
      <c r="G880" s="99">
        <v>46295</v>
      </c>
      <c r="H880" t="s">
        <v>205</v>
      </c>
      <c r="I880"/>
      <c r="J880" t="s">
        <v>54</v>
      </c>
      <c r="K880" t="s">
        <v>55</v>
      </c>
      <c r="L880" s="100">
        <v>11.15</v>
      </c>
      <c r="M880" t="s">
        <v>206</v>
      </c>
      <c r="N880" t="s">
        <v>279</v>
      </c>
      <c r="O880" s="98">
        <v>0</v>
      </c>
      <c r="P880" t="s">
        <v>207</v>
      </c>
      <c r="Q880" s="100">
        <v>5606.3</v>
      </c>
    </row>
    <row r="881" spans="1:17" x14ac:dyDescent="0.3">
      <c r="A881"/>
      <c r="B881"/>
      <c r="C881"/>
      <c r="D881"/>
      <c r="E881" s="98"/>
      <c r="F881"/>
      <c r="G881" s="99">
        <v>46295</v>
      </c>
      <c r="H881" t="s">
        <v>205</v>
      </c>
      <c r="I881"/>
      <c r="J881" t="s">
        <v>90</v>
      </c>
      <c r="K881" t="s">
        <v>91</v>
      </c>
      <c r="L881" s="100">
        <v>57.42</v>
      </c>
      <c r="M881" t="s">
        <v>206</v>
      </c>
      <c r="N881" t="s">
        <v>279</v>
      </c>
      <c r="O881" s="98">
        <v>0</v>
      </c>
      <c r="P881" t="s">
        <v>207</v>
      </c>
      <c r="Q881" s="100">
        <v>5606.3</v>
      </c>
    </row>
    <row r="882" spans="1:17" x14ac:dyDescent="0.3">
      <c r="A882"/>
      <c r="B882"/>
      <c r="C882"/>
      <c r="D882"/>
      <c r="E882" s="98"/>
      <c r="F882"/>
      <c r="G882" s="99">
        <v>46295</v>
      </c>
      <c r="H882" t="s">
        <v>205</v>
      </c>
      <c r="I882"/>
      <c r="J882" t="s">
        <v>108</v>
      </c>
      <c r="K882" t="s">
        <v>109</v>
      </c>
      <c r="L882" s="100">
        <v>14.8</v>
      </c>
      <c r="M882" t="s">
        <v>206</v>
      </c>
      <c r="N882" t="s">
        <v>279</v>
      </c>
      <c r="O882" s="98">
        <v>0</v>
      </c>
      <c r="P882" t="s">
        <v>207</v>
      </c>
      <c r="Q882" s="100">
        <v>5606.3</v>
      </c>
    </row>
    <row r="883" spans="1:17" x14ac:dyDescent="0.3">
      <c r="A883"/>
      <c r="B883"/>
      <c r="C883"/>
      <c r="D883"/>
      <c r="E883" s="98"/>
      <c r="F883"/>
      <c r="G883" s="99">
        <v>46295</v>
      </c>
      <c r="H883" t="s">
        <v>205</v>
      </c>
      <c r="I883"/>
      <c r="J883" t="s">
        <v>104</v>
      </c>
      <c r="K883" t="s">
        <v>105</v>
      </c>
      <c r="L883" s="100">
        <v>30.44</v>
      </c>
      <c r="M883" t="s">
        <v>206</v>
      </c>
      <c r="N883" t="s">
        <v>279</v>
      </c>
      <c r="O883" s="98">
        <v>0</v>
      </c>
      <c r="P883" t="s">
        <v>207</v>
      </c>
      <c r="Q883" s="100">
        <v>5606.3</v>
      </c>
    </row>
    <row r="884" spans="1:17" x14ac:dyDescent="0.3">
      <c r="A884"/>
      <c r="B884"/>
      <c r="C884"/>
      <c r="D884"/>
      <c r="E884" s="98"/>
      <c r="F884"/>
      <c r="G884" s="99">
        <v>46295</v>
      </c>
      <c r="H884" t="s">
        <v>205</v>
      </c>
      <c r="I884"/>
      <c r="J884" t="s">
        <v>52</v>
      </c>
      <c r="K884" t="s">
        <v>53</v>
      </c>
      <c r="L884" s="100">
        <v>16.54</v>
      </c>
      <c r="M884" t="s">
        <v>130</v>
      </c>
      <c r="N884" t="s">
        <v>279</v>
      </c>
      <c r="O884" s="98">
        <v>0</v>
      </c>
      <c r="P884" t="s">
        <v>207</v>
      </c>
      <c r="Q884" s="100">
        <v>5606.3</v>
      </c>
    </row>
    <row r="885" spans="1:17" x14ac:dyDescent="0.3">
      <c r="A885"/>
      <c r="B885"/>
      <c r="C885"/>
      <c r="D885"/>
      <c r="E885" s="98"/>
      <c r="F885"/>
      <c r="G885" s="99">
        <v>46295</v>
      </c>
      <c r="H885" t="s">
        <v>205</v>
      </c>
      <c r="I885"/>
      <c r="J885" t="s">
        <v>23</v>
      </c>
      <c r="K885" t="s">
        <v>24</v>
      </c>
      <c r="L885" s="100">
        <v>7.29</v>
      </c>
      <c r="M885" t="s">
        <v>130</v>
      </c>
      <c r="N885" t="s">
        <v>279</v>
      </c>
      <c r="O885" s="98">
        <v>0</v>
      </c>
      <c r="P885" t="s">
        <v>207</v>
      </c>
      <c r="Q885" s="100">
        <v>5606.3</v>
      </c>
    </row>
    <row r="886" spans="1:17" x14ac:dyDescent="0.3">
      <c r="A886"/>
      <c r="B886"/>
      <c r="C886"/>
      <c r="D886"/>
      <c r="E886" s="98"/>
      <c r="F886"/>
      <c r="G886" s="99">
        <v>46295</v>
      </c>
      <c r="H886" t="s">
        <v>205</v>
      </c>
      <c r="I886"/>
      <c r="J886" t="s">
        <v>106</v>
      </c>
      <c r="K886" t="s">
        <v>107</v>
      </c>
      <c r="L886" s="100">
        <v>18.11</v>
      </c>
      <c r="M886" t="s">
        <v>130</v>
      </c>
      <c r="N886" t="s">
        <v>279</v>
      </c>
      <c r="O886" s="98">
        <v>0</v>
      </c>
      <c r="P886" t="s">
        <v>207</v>
      </c>
      <c r="Q886" s="100">
        <v>5606.3</v>
      </c>
    </row>
    <row r="887" spans="1:17" x14ac:dyDescent="0.3">
      <c r="A887"/>
      <c r="B887"/>
      <c r="C887"/>
      <c r="D887"/>
      <c r="E887" s="98"/>
      <c r="F887"/>
      <c r="G887" s="99">
        <v>46295</v>
      </c>
      <c r="H887" t="s">
        <v>205</v>
      </c>
      <c r="I887"/>
      <c r="J887" t="s">
        <v>56</v>
      </c>
      <c r="K887" t="s">
        <v>57</v>
      </c>
      <c r="L887" s="100">
        <v>11.15</v>
      </c>
      <c r="M887" t="s">
        <v>130</v>
      </c>
      <c r="N887" t="s">
        <v>279</v>
      </c>
      <c r="O887" s="98">
        <v>0</v>
      </c>
      <c r="P887" t="s">
        <v>207</v>
      </c>
      <c r="Q887" s="100">
        <v>5606.3</v>
      </c>
    </row>
    <row r="888" spans="1:17" x14ac:dyDescent="0.3">
      <c r="A888"/>
      <c r="B888"/>
      <c r="C888"/>
      <c r="D888"/>
      <c r="E888" s="98"/>
      <c r="F888"/>
      <c r="G888" s="99">
        <v>46295</v>
      </c>
      <c r="H888" t="s">
        <v>208</v>
      </c>
      <c r="I888" t="s">
        <v>244</v>
      </c>
      <c r="J888" t="s">
        <v>68</v>
      </c>
      <c r="K888" t="s">
        <v>69</v>
      </c>
      <c r="L888" s="100">
        <v>75</v>
      </c>
      <c r="M888" t="s">
        <v>210</v>
      </c>
      <c r="N888" t="s">
        <v>279</v>
      </c>
      <c r="O888" s="98">
        <v>0</v>
      </c>
      <c r="P888" t="s">
        <v>207</v>
      </c>
      <c r="Q888" s="100">
        <v>5606.3</v>
      </c>
    </row>
    <row r="889" spans="1:17" x14ac:dyDescent="0.3">
      <c r="A889"/>
      <c r="B889"/>
      <c r="C889"/>
      <c r="D889"/>
      <c r="E889" s="98"/>
      <c r="F889"/>
      <c r="G889" s="99">
        <v>46295</v>
      </c>
      <c r="H889" t="s">
        <v>211</v>
      </c>
      <c r="I889" t="s">
        <v>212</v>
      </c>
      <c r="J889" t="s">
        <v>38</v>
      </c>
      <c r="K889" t="s">
        <v>39</v>
      </c>
      <c r="L889" s="100">
        <v>20.02</v>
      </c>
      <c r="M889" t="s">
        <v>206</v>
      </c>
      <c r="N889" t="s">
        <v>279</v>
      </c>
      <c r="O889" s="98">
        <v>0</v>
      </c>
      <c r="P889" t="s">
        <v>207</v>
      </c>
      <c r="Q889" s="100">
        <v>5606.3</v>
      </c>
    </row>
    <row r="890" spans="1:17" x14ac:dyDescent="0.3">
      <c r="A890"/>
      <c r="B890"/>
      <c r="C890"/>
      <c r="D890"/>
      <c r="E890" s="98"/>
      <c r="F890"/>
      <c r="G890" s="99">
        <v>46295</v>
      </c>
      <c r="H890" t="s">
        <v>213</v>
      </c>
      <c r="I890" t="s">
        <v>229</v>
      </c>
      <c r="J890" t="s">
        <v>14</v>
      </c>
      <c r="K890" t="s">
        <v>15</v>
      </c>
      <c r="L890" s="100">
        <v>560.63</v>
      </c>
      <c r="M890" t="s">
        <v>210</v>
      </c>
      <c r="N890" t="s">
        <v>279</v>
      </c>
      <c r="O890" s="98">
        <v>0</v>
      </c>
      <c r="P890" t="s">
        <v>207</v>
      </c>
      <c r="Q890" s="100">
        <v>5606.3</v>
      </c>
    </row>
    <row r="891" spans="1:17" x14ac:dyDescent="0.3">
      <c r="A891"/>
      <c r="B891"/>
      <c r="C891"/>
      <c r="D891"/>
      <c r="E891" s="98"/>
      <c r="F891"/>
      <c r="G891" s="99">
        <v>46295</v>
      </c>
      <c r="H891" t="s">
        <v>213</v>
      </c>
      <c r="I891" t="s">
        <v>229</v>
      </c>
      <c r="J891" t="s">
        <v>14</v>
      </c>
      <c r="K891" t="s">
        <v>15</v>
      </c>
      <c r="L891" s="100">
        <v>560.63</v>
      </c>
      <c r="M891" t="s">
        <v>130</v>
      </c>
      <c r="N891" t="s">
        <v>279</v>
      </c>
      <c r="O891" s="98">
        <v>0</v>
      </c>
      <c r="P891" t="s">
        <v>207</v>
      </c>
      <c r="Q891" s="100">
        <v>5606.3</v>
      </c>
    </row>
    <row r="892" spans="1:17" x14ac:dyDescent="0.3">
      <c r="A892"/>
      <c r="B892"/>
      <c r="C892"/>
      <c r="D892"/>
      <c r="E892" s="98"/>
      <c r="F892"/>
      <c r="G892" s="99">
        <v>46295</v>
      </c>
      <c r="H892" t="s">
        <v>205</v>
      </c>
      <c r="I892"/>
      <c r="J892" t="s">
        <v>94</v>
      </c>
      <c r="K892" t="s">
        <v>95</v>
      </c>
      <c r="L892" s="100">
        <v>23.08</v>
      </c>
      <c r="M892" t="s">
        <v>206</v>
      </c>
      <c r="N892" t="s">
        <v>279</v>
      </c>
      <c r="O892" s="98">
        <v>0</v>
      </c>
      <c r="P892" t="s">
        <v>207</v>
      </c>
      <c r="Q892" s="100">
        <v>2559.17</v>
      </c>
    </row>
    <row r="893" spans="1:17" x14ac:dyDescent="0.3">
      <c r="A893"/>
      <c r="B893"/>
      <c r="C893"/>
      <c r="D893"/>
      <c r="E893" s="98"/>
      <c r="F893"/>
      <c r="G893" s="99">
        <v>46295</v>
      </c>
      <c r="H893" t="s">
        <v>205</v>
      </c>
      <c r="I893"/>
      <c r="J893" t="s">
        <v>108</v>
      </c>
      <c r="K893" t="s">
        <v>109</v>
      </c>
      <c r="L893" s="100">
        <v>6.76</v>
      </c>
      <c r="M893" t="s">
        <v>206</v>
      </c>
      <c r="N893" t="s">
        <v>279</v>
      </c>
      <c r="O893" s="98">
        <v>0</v>
      </c>
      <c r="P893" t="s">
        <v>207</v>
      </c>
      <c r="Q893" s="100">
        <v>2559.17</v>
      </c>
    </row>
    <row r="894" spans="1:17" x14ac:dyDescent="0.3">
      <c r="A894"/>
      <c r="B894"/>
      <c r="C894"/>
      <c r="D894"/>
      <c r="E894" s="98"/>
      <c r="F894"/>
      <c r="G894" s="99">
        <v>46295</v>
      </c>
      <c r="H894" t="s">
        <v>205</v>
      </c>
      <c r="I894"/>
      <c r="J894" t="s">
        <v>54</v>
      </c>
      <c r="K894" t="s">
        <v>55</v>
      </c>
      <c r="L894" s="100">
        <v>5.8</v>
      </c>
      <c r="M894" t="s">
        <v>206</v>
      </c>
      <c r="N894" t="s">
        <v>279</v>
      </c>
      <c r="O894" s="98">
        <v>0</v>
      </c>
      <c r="P894" t="s">
        <v>207</v>
      </c>
      <c r="Q894" s="100">
        <v>2559.17</v>
      </c>
    </row>
    <row r="895" spans="1:17" x14ac:dyDescent="0.3">
      <c r="A895"/>
      <c r="B895"/>
      <c r="C895"/>
      <c r="D895"/>
      <c r="E895" s="98"/>
      <c r="F895"/>
      <c r="G895" s="99">
        <v>46295</v>
      </c>
      <c r="H895" t="s">
        <v>205</v>
      </c>
      <c r="I895"/>
      <c r="J895" t="s">
        <v>104</v>
      </c>
      <c r="K895" t="s">
        <v>105</v>
      </c>
      <c r="L895" s="100">
        <v>13.9</v>
      </c>
      <c r="M895" t="s">
        <v>206</v>
      </c>
      <c r="N895" t="s">
        <v>279</v>
      </c>
      <c r="O895" s="98">
        <v>0</v>
      </c>
      <c r="P895" t="s">
        <v>207</v>
      </c>
      <c r="Q895" s="100">
        <v>2559.17</v>
      </c>
    </row>
    <row r="896" spans="1:17" x14ac:dyDescent="0.3">
      <c r="A896"/>
      <c r="B896"/>
      <c r="C896"/>
      <c r="D896"/>
      <c r="E896" s="98"/>
      <c r="F896"/>
      <c r="G896" s="99">
        <v>46295</v>
      </c>
      <c r="H896" t="s">
        <v>205</v>
      </c>
      <c r="I896"/>
      <c r="J896" t="s">
        <v>23</v>
      </c>
      <c r="K896" t="s">
        <v>24</v>
      </c>
      <c r="L896" s="100">
        <v>3.33</v>
      </c>
      <c r="M896" t="s">
        <v>130</v>
      </c>
      <c r="N896" t="s">
        <v>279</v>
      </c>
      <c r="O896" s="98">
        <v>0</v>
      </c>
      <c r="P896" t="s">
        <v>207</v>
      </c>
      <c r="Q896" s="100">
        <v>2559.17</v>
      </c>
    </row>
    <row r="897" spans="1:17" x14ac:dyDescent="0.3">
      <c r="A897"/>
      <c r="B897"/>
      <c r="C897"/>
      <c r="D897"/>
      <c r="E897" s="98"/>
      <c r="F897"/>
      <c r="G897" s="99">
        <v>46295</v>
      </c>
      <c r="H897" t="s">
        <v>205</v>
      </c>
      <c r="I897"/>
      <c r="J897" t="s">
        <v>56</v>
      </c>
      <c r="K897" t="s">
        <v>57</v>
      </c>
      <c r="L897" s="100">
        <v>5.8</v>
      </c>
      <c r="M897" t="s">
        <v>130</v>
      </c>
      <c r="N897" t="s">
        <v>279</v>
      </c>
      <c r="O897" s="98">
        <v>0</v>
      </c>
      <c r="P897" t="s">
        <v>207</v>
      </c>
      <c r="Q897" s="100">
        <v>2559.17</v>
      </c>
    </row>
    <row r="898" spans="1:17" x14ac:dyDescent="0.3">
      <c r="A898"/>
      <c r="B898"/>
      <c r="C898"/>
      <c r="D898"/>
      <c r="E898" s="98"/>
      <c r="F898"/>
      <c r="G898" s="99">
        <v>46295</v>
      </c>
      <c r="H898" t="s">
        <v>205</v>
      </c>
      <c r="I898"/>
      <c r="J898" t="s">
        <v>106</v>
      </c>
      <c r="K898" t="s">
        <v>107</v>
      </c>
      <c r="L898" s="100">
        <v>8.27</v>
      </c>
      <c r="M898" t="s">
        <v>130</v>
      </c>
      <c r="N898" t="s">
        <v>279</v>
      </c>
      <c r="O898" s="98">
        <v>0</v>
      </c>
      <c r="P898" t="s">
        <v>207</v>
      </c>
      <c r="Q898" s="100">
        <v>2559.17</v>
      </c>
    </row>
    <row r="899" spans="1:17" x14ac:dyDescent="0.3">
      <c r="A899"/>
      <c r="B899"/>
      <c r="C899"/>
      <c r="D899"/>
      <c r="E899" s="98"/>
      <c r="F899"/>
      <c r="G899" s="99">
        <v>46295</v>
      </c>
      <c r="H899" t="s">
        <v>205</v>
      </c>
      <c r="I899"/>
      <c r="J899" t="s">
        <v>52</v>
      </c>
      <c r="K899" t="s">
        <v>53</v>
      </c>
      <c r="L899" s="100">
        <v>8.61</v>
      </c>
      <c r="M899" t="s">
        <v>130</v>
      </c>
      <c r="N899" t="s">
        <v>279</v>
      </c>
      <c r="O899" s="98">
        <v>0</v>
      </c>
      <c r="P899" t="s">
        <v>207</v>
      </c>
      <c r="Q899" s="100">
        <v>2559.17</v>
      </c>
    </row>
    <row r="900" spans="1:17" x14ac:dyDescent="0.3">
      <c r="A900"/>
      <c r="B900"/>
      <c r="C900"/>
      <c r="D900"/>
      <c r="E900" s="98"/>
      <c r="F900"/>
      <c r="G900" s="99">
        <v>46295</v>
      </c>
      <c r="H900" t="s">
        <v>208</v>
      </c>
      <c r="I900" t="s">
        <v>209</v>
      </c>
      <c r="J900" t="s">
        <v>26</v>
      </c>
      <c r="K900" t="s">
        <v>27</v>
      </c>
      <c r="L900" s="100">
        <v>290</v>
      </c>
      <c r="M900" t="s">
        <v>210</v>
      </c>
      <c r="N900" t="s">
        <v>279</v>
      </c>
      <c r="O900" s="98">
        <v>0</v>
      </c>
      <c r="P900" t="s">
        <v>207</v>
      </c>
      <c r="Q900" s="100">
        <v>2559.17</v>
      </c>
    </row>
    <row r="901" spans="1:17" x14ac:dyDescent="0.3">
      <c r="A901"/>
      <c r="B901"/>
      <c r="C901"/>
      <c r="D901"/>
      <c r="E901" s="98"/>
      <c r="F901"/>
      <c r="G901" s="99">
        <v>46295</v>
      </c>
      <c r="H901" t="s">
        <v>213</v>
      </c>
      <c r="I901" t="s">
        <v>229</v>
      </c>
      <c r="J901" t="s">
        <v>14</v>
      </c>
      <c r="K901" t="s">
        <v>15</v>
      </c>
      <c r="L901" s="100">
        <v>255.92</v>
      </c>
      <c r="M901" t="s">
        <v>210</v>
      </c>
      <c r="N901" t="s">
        <v>279</v>
      </c>
      <c r="O901" s="98">
        <v>0</v>
      </c>
      <c r="P901" t="s">
        <v>207</v>
      </c>
      <c r="Q901" s="100">
        <v>2559.17</v>
      </c>
    </row>
    <row r="902" spans="1:17" x14ac:dyDescent="0.3">
      <c r="A902"/>
      <c r="B902"/>
      <c r="C902"/>
      <c r="D902"/>
      <c r="E902" s="98"/>
      <c r="F902"/>
      <c r="G902" s="99">
        <v>46295</v>
      </c>
      <c r="H902" t="s">
        <v>213</v>
      </c>
      <c r="I902" t="s">
        <v>229</v>
      </c>
      <c r="J902" t="s">
        <v>14</v>
      </c>
      <c r="K902" t="s">
        <v>15</v>
      </c>
      <c r="L902" s="100">
        <v>255.92</v>
      </c>
      <c r="M902" t="s">
        <v>130</v>
      </c>
      <c r="N902" t="s">
        <v>279</v>
      </c>
      <c r="O902" s="98">
        <v>0</v>
      </c>
      <c r="P902" t="s">
        <v>207</v>
      </c>
      <c r="Q902" s="100">
        <v>2559.17</v>
      </c>
    </row>
    <row r="903" spans="1:17" x14ac:dyDescent="0.3">
      <c r="A903"/>
      <c r="B903"/>
      <c r="C903"/>
      <c r="D903"/>
      <c r="E903" s="98"/>
      <c r="F903"/>
      <c r="G903" s="99">
        <v>46295</v>
      </c>
      <c r="H903" t="s">
        <v>205</v>
      </c>
      <c r="I903"/>
      <c r="J903" t="s">
        <v>90</v>
      </c>
      <c r="K903" t="s">
        <v>91</v>
      </c>
      <c r="L903" s="100">
        <v>60.67</v>
      </c>
      <c r="M903" t="s">
        <v>206</v>
      </c>
      <c r="N903" t="s">
        <v>279</v>
      </c>
      <c r="O903" s="98">
        <v>0</v>
      </c>
      <c r="P903" t="s">
        <v>207</v>
      </c>
      <c r="Q903" s="100">
        <v>4560.74</v>
      </c>
    </row>
    <row r="904" spans="1:17" x14ac:dyDescent="0.3">
      <c r="A904"/>
      <c r="B904"/>
      <c r="C904"/>
      <c r="D904"/>
      <c r="E904" s="98"/>
      <c r="F904"/>
      <c r="G904" s="99">
        <v>46295</v>
      </c>
      <c r="H904" t="s">
        <v>205</v>
      </c>
      <c r="I904"/>
      <c r="J904" t="s">
        <v>54</v>
      </c>
      <c r="K904" t="s">
        <v>55</v>
      </c>
      <c r="L904" s="100">
        <v>11.15</v>
      </c>
      <c r="M904" t="s">
        <v>206</v>
      </c>
      <c r="N904" t="s">
        <v>279</v>
      </c>
      <c r="O904" s="98">
        <v>0</v>
      </c>
      <c r="P904" t="s">
        <v>207</v>
      </c>
      <c r="Q904" s="100">
        <v>4560.74</v>
      </c>
    </row>
    <row r="905" spans="1:17" x14ac:dyDescent="0.3">
      <c r="A905"/>
      <c r="B905"/>
      <c r="C905"/>
      <c r="D905"/>
      <c r="E905" s="98"/>
      <c r="F905"/>
      <c r="G905" s="99">
        <v>46295</v>
      </c>
      <c r="H905" t="s">
        <v>205</v>
      </c>
      <c r="I905"/>
      <c r="J905" t="s">
        <v>108</v>
      </c>
      <c r="K905" t="s">
        <v>109</v>
      </c>
      <c r="L905" s="100">
        <v>12.04</v>
      </c>
      <c r="M905" t="s">
        <v>206</v>
      </c>
      <c r="N905" t="s">
        <v>279</v>
      </c>
      <c r="O905" s="98">
        <v>0</v>
      </c>
      <c r="P905" t="s">
        <v>207</v>
      </c>
      <c r="Q905" s="100">
        <v>4560.74</v>
      </c>
    </row>
    <row r="906" spans="1:17" x14ac:dyDescent="0.3">
      <c r="A906"/>
      <c r="B906"/>
      <c r="C906"/>
      <c r="D906"/>
      <c r="E906" s="98"/>
      <c r="F906"/>
      <c r="G906" s="99">
        <v>46295</v>
      </c>
      <c r="H906" t="s">
        <v>205</v>
      </c>
      <c r="I906"/>
      <c r="J906" t="s">
        <v>104</v>
      </c>
      <c r="K906" t="s">
        <v>105</v>
      </c>
      <c r="L906" s="100">
        <v>24.76</v>
      </c>
      <c r="M906" t="s">
        <v>206</v>
      </c>
      <c r="N906" t="s">
        <v>279</v>
      </c>
      <c r="O906" s="98">
        <v>0</v>
      </c>
      <c r="P906" t="s">
        <v>207</v>
      </c>
      <c r="Q906" s="100">
        <v>4560.74</v>
      </c>
    </row>
    <row r="907" spans="1:17" x14ac:dyDescent="0.3">
      <c r="A907"/>
      <c r="B907"/>
      <c r="C907"/>
      <c r="D907"/>
      <c r="E907" s="98"/>
      <c r="F907"/>
      <c r="G907" s="99">
        <v>46295</v>
      </c>
      <c r="H907" t="s">
        <v>205</v>
      </c>
      <c r="I907"/>
      <c r="J907" t="s">
        <v>56</v>
      </c>
      <c r="K907" t="s">
        <v>57</v>
      </c>
      <c r="L907" s="100">
        <v>11.15</v>
      </c>
      <c r="M907" t="s">
        <v>130</v>
      </c>
      <c r="N907" t="s">
        <v>279</v>
      </c>
      <c r="O907" s="98">
        <v>0</v>
      </c>
      <c r="P907" t="s">
        <v>207</v>
      </c>
      <c r="Q907" s="100">
        <v>4560.74</v>
      </c>
    </row>
    <row r="908" spans="1:17" x14ac:dyDescent="0.3">
      <c r="A908"/>
      <c r="B908"/>
      <c r="C908"/>
      <c r="D908"/>
      <c r="E908" s="98"/>
      <c r="F908"/>
      <c r="G908" s="99">
        <v>46295</v>
      </c>
      <c r="H908" t="s">
        <v>205</v>
      </c>
      <c r="I908"/>
      <c r="J908" t="s">
        <v>106</v>
      </c>
      <c r="K908" t="s">
        <v>107</v>
      </c>
      <c r="L908" s="100">
        <v>14.73</v>
      </c>
      <c r="M908" t="s">
        <v>130</v>
      </c>
      <c r="N908" t="s">
        <v>279</v>
      </c>
      <c r="O908" s="98">
        <v>0</v>
      </c>
      <c r="P908" t="s">
        <v>207</v>
      </c>
      <c r="Q908" s="100">
        <v>4560.74</v>
      </c>
    </row>
    <row r="909" spans="1:17" x14ac:dyDescent="0.3">
      <c r="A909"/>
      <c r="B909"/>
      <c r="C909"/>
      <c r="D909"/>
      <c r="E909" s="98"/>
      <c r="F909"/>
      <c r="G909" s="99">
        <v>46295</v>
      </c>
      <c r="H909" t="s">
        <v>205</v>
      </c>
      <c r="I909"/>
      <c r="J909" t="s">
        <v>23</v>
      </c>
      <c r="K909" t="s">
        <v>24</v>
      </c>
      <c r="L909" s="100">
        <v>5.93</v>
      </c>
      <c r="M909" t="s">
        <v>130</v>
      </c>
      <c r="N909" t="s">
        <v>279</v>
      </c>
      <c r="O909" s="98">
        <v>0</v>
      </c>
      <c r="P909" t="s">
        <v>207</v>
      </c>
      <c r="Q909" s="100">
        <v>4560.74</v>
      </c>
    </row>
    <row r="910" spans="1:17" x14ac:dyDescent="0.3">
      <c r="A910"/>
      <c r="B910"/>
      <c r="C910"/>
      <c r="D910"/>
      <c r="E910" s="98"/>
      <c r="F910"/>
      <c r="G910" s="99">
        <v>46295</v>
      </c>
      <c r="H910" t="s">
        <v>205</v>
      </c>
      <c r="I910"/>
      <c r="J910" t="s">
        <v>52</v>
      </c>
      <c r="K910" t="s">
        <v>53</v>
      </c>
      <c r="L910" s="100">
        <v>16.54</v>
      </c>
      <c r="M910" t="s">
        <v>130</v>
      </c>
      <c r="N910" t="s">
        <v>279</v>
      </c>
      <c r="O910" s="98">
        <v>0</v>
      </c>
      <c r="P910" t="s">
        <v>207</v>
      </c>
      <c r="Q910" s="100">
        <v>4560.74</v>
      </c>
    </row>
    <row r="911" spans="1:17" x14ac:dyDescent="0.3">
      <c r="A911"/>
      <c r="B911"/>
      <c r="C911"/>
      <c r="D911"/>
      <c r="E911" s="98"/>
      <c r="F911"/>
      <c r="G911" s="99">
        <v>46295</v>
      </c>
      <c r="H911" t="s">
        <v>208</v>
      </c>
      <c r="I911" t="s">
        <v>209</v>
      </c>
      <c r="J911" t="s">
        <v>26</v>
      </c>
      <c r="K911" t="s">
        <v>27</v>
      </c>
      <c r="L911" s="100">
        <v>199.5</v>
      </c>
      <c r="M911" t="s">
        <v>210</v>
      </c>
      <c r="N911" t="s">
        <v>279</v>
      </c>
      <c r="O911" s="98">
        <v>0</v>
      </c>
      <c r="P911" t="s">
        <v>207</v>
      </c>
      <c r="Q911" s="100">
        <v>4560.74</v>
      </c>
    </row>
    <row r="912" spans="1:17" x14ac:dyDescent="0.3">
      <c r="A912"/>
      <c r="B912"/>
      <c r="C912"/>
      <c r="D912"/>
      <c r="E912" s="98"/>
      <c r="F912"/>
      <c r="G912" s="99">
        <v>46295</v>
      </c>
      <c r="H912" t="s">
        <v>213</v>
      </c>
      <c r="I912" t="s">
        <v>229</v>
      </c>
      <c r="J912" t="s">
        <v>14</v>
      </c>
      <c r="K912" t="s">
        <v>15</v>
      </c>
      <c r="L912" s="100">
        <v>456.07</v>
      </c>
      <c r="M912" t="s">
        <v>210</v>
      </c>
      <c r="N912" t="s">
        <v>279</v>
      </c>
      <c r="O912" s="98">
        <v>0</v>
      </c>
      <c r="P912" t="s">
        <v>207</v>
      </c>
      <c r="Q912" s="100">
        <v>4560.74</v>
      </c>
    </row>
    <row r="913" spans="1:17" x14ac:dyDescent="0.3">
      <c r="A913"/>
      <c r="B913"/>
      <c r="C913"/>
      <c r="D913"/>
      <c r="E913" s="98"/>
      <c r="F913"/>
      <c r="G913" s="99">
        <v>46295</v>
      </c>
      <c r="H913" t="s">
        <v>213</v>
      </c>
      <c r="I913" t="s">
        <v>229</v>
      </c>
      <c r="J913" t="s">
        <v>14</v>
      </c>
      <c r="K913" t="s">
        <v>15</v>
      </c>
      <c r="L913" s="100">
        <v>456.07</v>
      </c>
      <c r="M913" t="s">
        <v>130</v>
      </c>
      <c r="N913" t="s">
        <v>279</v>
      </c>
      <c r="O913" s="98">
        <v>0</v>
      </c>
      <c r="P913" t="s">
        <v>207</v>
      </c>
      <c r="Q913" s="100">
        <v>4560.74</v>
      </c>
    </row>
    <row r="914" spans="1:17" x14ac:dyDescent="0.3">
      <c r="A914"/>
      <c r="B914"/>
      <c r="C914"/>
      <c r="D914"/>
      <c r="E914" s="98"/>
      <c r="F914"/>
      <c r="G914" s="99">
        <v>46295</v>
      </c>
      <c r="H914" t="s">
        <v>205</v>
      </c>
      <c r="I914"/>
      <c r="J914" t="s">
        <v>108</v>
      </c>
      <c r="K914" t="s">
        <v>109</v>
      </c>
      <c r="L914" s="100">
        <v>0.63</v>
      </c>
      <c r="M914" t="s">
        <v>206</v>
      </c>
      <c r="N914" t="s">
        <v>279</v>
      </c>
      <c r="O914" s="98">
        <v>0</v>
      </c>
      <c r="P914" t="s">
        <v>207</v>
      </c>
      <c r="Q914" s="100">
        <v>239.82</v>
      </c>
    </row>
    <row r="915" spans="1:17" x14ac:dyDescent="0.3">
      <c r="A915"/>
      <c r="B915"/>
      <c r="C915"/>
      <c r="D915"/>
      <c r="E915" s="98"/>
      <c r="F915"/>
      <c r="G915" s="99">
        <v>46295</v>
      </c>
      <c r="H915" t="s">
        <v>205</v>
      </c>
      <c r="I915"/>
      <c r="J915" t="s">
        <v>104</v>
      </c>
      <c r="K915" t="s">
        <v>105</v>
      </c>
      <c r="L915" s="100">
        <v>1.3</v>
      </c>
      <c r="M915" t="s">
        <v>206</v>
      </c>
      <c r="N915" t="s">
        <v>279</v>
      </c>
      <c r="O915" s="98">
        <v>0</v>
      </c>
      <c r="P915" t="s">
        <v>207</v>
      </c>
      <c r="Q915" s="100">
        <v>239.82</v>
      </c>
    </row>
    <row r="916" spans="1:17" x14ac:dyDescent="0.3">
      <c r="A916"/>
      <c r="B916"/>
      <c r="C916"/>
      <c r="D916"/>
      <c r="E916" s="98"/>
      <c r="F916"/>
      <c r="G916" s="99">
        <v>46295</v>
      </c>
      <c r="H916" t="s">
        <v>205</v>
      </c>
      <c r="I916"/>
      <c r="J916" t="s">
        <v>54</v>
      </c>
      <c r="K916" t="s">
        <v>55</v>
      </c>
      <c r="L916" s="100">
        <v>1.95</v>
      </c>
      <c r="M916" t="s">
        <v>206</v>
      </c>
      <c r="N916" t="s">
        <v>279</v>
      </c>
      <c r="O916" s="98">
        <v>0</v>
      </c>
      <c r="P916" t="s">
        <v>207</v>
      </c>
      <c r="Q916" s="100">
        <v>239.82</v>
      </c>
    </row>
    <row r="917" spans="1:17" x14ac:dyDescent="0.3">
      <c r="A917"/>
      <c r="B917"/>
      <c r="C917"/>
      <c r="D917"/>
      <c r="E917" s="98"/>
      <c r="F917"/>
      <c r="G917" s="99">
        <v>46295</v>
      </c>
      <c r="H917" t="s">
        <v>205</v>
      </c>
      <c r="I917"/>
      <c r="J917" t="s">
        <v>106</v>
      </c>
      <c r="K917" t="s">
        <v>107</v>
      </c>
      <c r="L917" s="100">
        <v>0.77</v>
      </c>
      <c r="M917" t="s">
        <v>130</v>
      </c>
      <c r="N917" t="s">
        <v>279</v>
      </c>
      <c r="O917" s="98">
        <v>0</v>
      </c>
      <c r="P917" t="s">
        <v>207</v>
      </c>
      <c r="Q917" s="100">
        <v>239.82</v>
      </c>
    </row>
    <row r="918" spans="1:17" x14ac:dyDescent="0.3">
      <c r="A918"/>
      <c r="B918"/>
      <c r="C918"/>
      <c r="D918"/>
      <c r="E918" s="98"/>
      <c r="F918"/>
      <c r="G918" s="99">
        <v>46295</v>
      </c>
      <c r="H918" t="s">
        <v>205</v>
      </c>
      <c r="I918"/>
      <c r="J918" t="s">
        <v>56</v>
      </c>
      <c r="K918" t="s">
        <v>57</v>
      </c>
      <c r="L918" s="100">
        <v>1.95</v>
      </c>
      <c r="M918" t="s">
        <v>130</v>
      </c>
      <c r="N918" t="s">
        <v>279</v>
      </c>
      <c r="O918" s="98">
        <v>0</v>
      </c>
      <c r="P918" t="s">
        <v>207</v>
      </c>
      <c r="Q918" s="100">
        <v>239.82</v>
      </c>
    </row>
    <row r="919" spans="1:17" x14ac:dyDescent="0.3">
      <c r="A919"/>
      <c r="B919"/>
      <c r="C919"/>
      <c r="D919"/>
      <c r="E919" s="98"/>
      <c r="F919"/>
      <c r="G919" s="99">
        <v>46295</v>
      </c>
      <c r="H919" t="s">
        <v>205</v>
      </c>
      <c r="I919"/>
      <c r="J919" t="s">
        <v>52</v>
      </c>
      <c r="K919" t="s">
        <v>53</v>
      </c>
      <c r="L919" s="100">
        <v>2.89</v>
      </c>
      <c r="M919" t="s">
        <v>130</v>
      </c>
      <c r="N919" t="s">
        <v>279</v>
      </c>
      <c r="O919" s="98">
        <v>0</v>
      </c>
      <c r="P919" t="s">
        <v>207</v>
      </c>
      <c r="Q919" s="100">
        <v>239.82</v>
      </c>
    </row>
    <row r="920" spans="1:17" x14ac:dyDescent="0.3">
      <c r="A920"/>
      <c r="B920"/>
      <c r="C920"/>
      <c r="D920"/>
      <c r="E920" s="98"/>
      <c r="F920"/>
      <c r="G920" s="99">
        <v>46295</v>
      </c>
      <c r="H920" t="s">
        <v>205</v>
      </c>
      <c r="I920"/>
      <c r="J920" t="s">
        <v>90</v>
      </c>
      <c r="K920" t="s">
        <v>91</v>
      </c>
      <c r="L920" s="100">
        <v>57.42</v>
      </c>
      <c r="M920" t="s">
        <v>206</v>
      </c>
      <c r="N920" t="s">
        <v>279</v>
      </c>
      <c r="O920" s="98">
        <v>0</v>
      </c>
      <c r="P920" t="s">
        <v>207</v>
      </c>
      <c r="Q920" s="100">
        <v>2899.84</v>
      </c>
    </row>
    <row r="921" spans="1:17" x14ac:dyDescent="0.3">
      <c r="A921"/>
      <c r="B921"/>
      <c r="C921"/>
      <c r="D921"/>
      <c r="E921" s="98"/>
      <c r="F921"/>
      <c r="G921" s="99">
        <v>46295</v>
      </c>
      <c r="H921" t="s">
        <v>205</v>
      </c>
      <c r="I921"/>
      <c r="J921" t="s">
        <v>54</v>
      </c>
      <c r="K921" t="s">
        <v>55</v>
      </c>
      <c r="L921" s="100">
        <v>11.15</v>
      </c>
      <c r="M921" t="s">
        <v>206</v>
      </c>
      <c r="N921" t="s">
        <v>279</v>
      </c>
      <c r="O921" s="98">
        <v>0</v>
      </c>
      <c r="P921" t="s">
        <v>207</v>
      </c>
      <c r="Q921" s="100">
        <v>2899.84</v>
      </c>
    </row>
    <row r="922" spans="1:17" x14ac:dyDescent="0.3">
      <c r="A922"/>
      <c r="B922"/>
      <c r="C922"/>
      <c r="D922"/>
      <c r="E922" s="98"/>
      <c r="F922"/>
      <c r="G922" s="99">
        <v>46295</v>
      </c>
      <c r="H922" t="s">
        <v>205</v>
      </c>
      <c r="I922"/>
      <c r="J922" t="s">
        <v>108</v>
      </c>
      <c r="K922" t="s">
        <v>109</v>
      </c>
      <c r="L922" s="100">
        <v>7.66</v>
      </c>
      <c r="M922" t="s">
        <v>206</v>
      </c>
      <c r="N922" t="s">
        <v>279</v>
      </c>
      <c r="O922" s="98">
        <v>0</v>
      </c>
      <c r="P922" t="s">
        <v>207</v>
      </c>
      <c r="Q922" s="100">
        <v>2899.84</v>
      </c>
    </row>
    <row r="923" spans="1:17" x14ac:dyDescent="0.3">
      <c r="A923"/>
      <c r="B923"/>
      <c r="C923"/>
      <c r="D923"/>
      <c r="E923" s="98"/>
      <c r="F923"/>
      <c r="G923" s="99">
        <v>46295</v>
      </c>
      <c r="H923" t="s">
        <v>205</v>
      </c>
      <c r="I923"/>
      <c r="J923" t="s">
        <v>104</v>
      </c>
      <c r="K923" t="s">
        <v>105</v>
      </c>
      <c r="L923" s="100">
        <v>15.75</v>
      </c>
      <c r="M923" t="s">
        <v>206</v>
      </c>
      <c r="N923" t="s">
        <v>279</v>
      </c>
      <c r="O923" s="98">
        <v>0</v>
      </c>
      <c r="P923" t="s">
        <v>207</v>
      </c>
      <c r="Q923" s="100">
        <v>2899.84</v>
      </c>
    </row>
    <row r="924" spans="1:17" x14ac:dyDescent="0.3">
      <c r="A924"/>
      <c r="B924"/>
      <c r="C924"/>
      <c r="D924"/>
      <c r="E924" s="98"/>
      <c r="F924"/>
      <c r="G924" s="99">
        <v>46295</v>
      </c>
      <c r="H924" t="s">
        <v>205</v>
      </c>
      <c r="I924"/>
      <c r="J924" t="s">
        <v>52</v>
      </c>
      <c r="K924" t="s">
        <v>53</v>
      </c>
      <c r="L924" s="100">
        <v>16.54</v>
      </c>
      <c r="M924" t="s">
        <v>130</v>
      </c>
      <c r="N924" t="s">
        <v>279</v>
      </c>
      <c r="O924" s="98">
        <v>0</v>
      </c>
      <c r="P924" t="s">
        <v>207</v>
      </c>
      <c r="Q924" s="100">
        <v>2899.84</v>
      </c>
    </row>
    <row r="925" spans="1:17" x14ac:dyDescent="0.3">
      <c r="A925"/>
      <c r="B925"/>
      <c r="C925"/>
      <c r="D925"/>
      <c r="E925" s="98"/>
      <c r="F925"/>
      <c r="G925" s="99">
        <v>46295</v>
      </c>
      <c r="H925" t="s">
        <v>205</v>
      </c>
      <c r="I925"/>
      <c r="J925" t="s">
        <v>106</v>
      </c>
      <c r="K925" t="s">
        <v>107</v>
      </c>
      <c r="L925" s="100">
        <v>9.3699999999999992</v>
      </c>
      <c r="M925" t="s">
        <v>130</v>
      </c>
      <c r="N925" t="s">
        <v>279</v>
      </c>
      <c r="O925" s="98">
        <v>0</v>
      </c>
      <c r="P925" t="s">
        <v>207</v>
      </c>
      <c r="Q925" s="100">
        <v>2899.84</v>
      </c>
    </row>
    <row r="926" spans="1:17" x14ac:dyDescent="0.3">
      <c r="A926"/>
      <c r="B926"/>
      <c r="C926"/>
      <c r="D926"/>
      <c r="E926" s="98"/>
      <c r="F926"/>
      <c r="G926" s="99">
        <v>46295</v>
      </c>
      <c r="H926" t="s">
        <v>205</v>
      </c>
      <c r="I926"/>
      <c r="J926" t="s">
        <v>56</v>
      </c>
      <c r="K926" t="s">
        <v>57</v>
      </c>
      <c r="L926" s="100">
        <v>11.15</v>
      </c>
      <c r="M926" t="s">
        <v>130</v>
      </c>
      <c r="N926" t="s">
        <v>279</v>
      </c>
      <c r="O926" s="98">
        <v>0</v>
      </c>
      <c r="P926" t="s">
        <v>207</v>
      </c>
      <c r="Q926" s="100">
        <v>2899.84</v>
      </c>
    </row>
    <row r="927" spans="1:17" x14ac:dyDescent="0.3">
      <c r="A927"/>
      <c r="B927"/>
      <c r="C927"/>
      <c r="D927"/>
      <c r="E927" s="98"/>
      <c r="F927"/>
      <c r="G927" s="99">
        <v>46295</v>
      </c>
      <c r="H927" t="s">
        <v>205</v>
      </c>
      <c r="I927"/>
      <c r="J927" t="s">
        <v>54</v>
      </c>
      <c r="K927" t="s">
        <v>55</v>
      </c>
      <c r="L927" s="100">
        <v>11.15</v>
      </c>
      <c r="M927" t="s">
        <v>206</v>
      </c>
      <c r="N927" t="s">
        <v>279</v>
      </c>
      <c r="O927" s="98">
        <v>0</v>
      </c>
      <c r="P927" t="s">
        <v>207</v>
      </c>
      <c r="Q927" s="100">
        <v>3113.17</v>
      </c>
    </row>
    <row r="928" spans="1:17" x14ac:dyDescent="0.3">
      <c r="A928"/>
      <c r="B928"/>
      <c r="C928"/>
      <c r="D928"/>
      <c r="E928" s="98"/>
      <c r="F928"/>
      <c r="G928" s="99">
        <v>46295</v>
      </c>
      <c r="H928" t="s">
        <v>205</v>
      </c>
      <c r="I928"/>
      <c r="J928" t="s">
        <v>104</v>
      </c>
      <c r="K928" t="s">
        <v>105</v>
      </c>
      <c r="L928" s="100">
        <v>16.899999999999999</v>
      </c>
      <c r="M928" t="s">
        <v>206</v>
      </c>
      <c r="N928" t="s">
        <v>279</v>
      </c>
      <c r="O928" s="98">
        <v>0</v>
      </c>
      <c r="P928" t="s">
        <v>207</v>
      </c>
      <c r="Q928" s="100">
        <v>3113.17</v>
      </c>
    </row>
    <row r="929" spans="1:17" x14ac:dyDescent="0.3">
      <c r="A929"/>
      <c r="B929"/>
      <c r="C929"/>
      <c r="D929"/>
      <c r="E929" s="98"/>
      <c r="F929"/>
      <c r="G929" s="99">
        <v>46295</v>
      </c>
      <c r="H929" t="s">
        <v>205</v>
      </c>
      <c r="I929"/>
      <c r="J929" t="s">
        <v>108</v>
      </c>
      <c r="K929" t="s">
        <v>109</v>
      </c>
      <c r="L929" s="100">
        <v>8.2200000000000006</v>
      </c>
      <c r="M929" t="s">
        <v>206</v>
      </c>
      <c r="N929" t="s">
        <v>279</v>
      </c>
      <c r="O929" s="98">
        <v>0</v>
      </c>
      <c r="P929" t="s">
        <v>207</v>
      </c>
      <c r="Q929" s="100">
        <v>3113.17</v>
      </c>
    </row>
    <row r="930" spans="1:17" x14ac:dyDescent="0.3">
      <c r="A930"/>
      <c r="B930"/>
      <c r="C930"/>
      <c r="D930"/>
      <c r="E930" s="98"/>
      <c r="F930"/>
      <c r="G930" s="99">
        <v>46295</v>
      </c>
      <c r="H930" t="s">
        <v>205</v>
      </c>
      <c r="I930"/>
      <c r="J930" t="s">
        <v>92</v>
      </c>
      <c r="K930" t="s">
        <v>93</v>
      </c>
      <c r="L930" s="100">
        <v>46.7</v>
      </c>
      <c r="M930" t="s">
        <v>206</v>
      </c>
      <c r="N930" t="s">
        <v>279</v>
      </c>
      <c r="O930" s="98">
        <v>0</v>
      </c>
      <c r="P930" t="s">
        <v>207</v>
      </c>
      <c r="Q930" s="100">
        <v>3113.17</v>
      </c>
    </row>
    <row r="931" spans="1:17" x14ac:dyDescent="0.3">
      <c r="A931"/>
      <c r="B931"/>
      <c r="C931"/>
      <c r="D931"/>
      <c r="E931" s="98"/>
      <c r="F931"/>
      <c r="G931" s="99">
        <v>46295</v>
      </c>
      <c r="H931" t="s">
        <v>205</v>
      </c>
      <c r="I931"/>
      <c r="J931" t="s">
        <v>84</v>
      </c>
      <c r="K931" t="s">
        <v>85</v>
      </c>
      <c r="L931" s="100">
        <v>86.67</v>
      </c>
      <c r="M931" t="s">
        <v>210</v>
      </c>
      <c r="N931" t="s">
        <v>279</v>
      </c>
      <c r="O931" s="98">
        <v>0</v>
      </c>
      <c r="P931" t="s">
        <v>207</v>
      </c>
      <c r="Q931" s="100">
        <v>3113.17</v>
      </c>
    </row>
    <row r="932" spans="1:17" x14ac:dyDescent="0.3">
      <c r="A932"/>
      <c r="B932"/>
      <c r="C932"/>
      <c r="D932"/>
      <c r="E932" s="98"/>
      <c r="F932"/>
      <c r="G932" s="99">
        <v>46295</v>
      </c>
      <c r="H932" t="s">
        <v>205</v>
      </c>
      <c r="I932"/>
      <c r="J932" t="s">
        <v>52</v>
      </c>
      <c r="K932" t="s">
        <v>53</v>
      </c>
      <c r="L932" s="100">
        <v>16.54</v>
      </c>
      <c r="M932" t="s">
        <v>130</v>
      </c>
      <c r="N932" t="s">
        <v>279</v>
      </c>
      <c r="O932" s="98">
        <v>0</v>
      </c>
      <c r="P932" t="s">
        <v>207</v>
      </c>
      <c r="Q932" s="100">
        <v>3113.17</v>
      </c>
    </row>
    <row r="933" spans="1:17" x14ac:dyDescent="0.3">
      <c r="A933"/>
      <c r="B933"/>
      <c r="C933"/>
      <c r="D933"/>
      <c r="E933" s="98"/>
      <c r="F933"/>
      <c r="G933" s="99">
        <v>46295</v>
      </c>
      <c r="H933" t="s">
        <v>205</v>
      </c>
      <c r="I933"/>
      <c r="J933" t="s">
        <v>56</v>
      </c>
      <c r="K933" t="s">
        <v>57</v>
      </c>
      <c r="L933" s="100">
        <v>11.15</v>
      </c>
      <c r="M933" t="s">
        <v>130</v>
      </c>
      <c r="N933" t="s">
        <v>279</v>
      </c>
      <c r="O933" s="98">
        <v>0</v>
      </c>
      <c r="P933" t="s">
        <v>207</v>
      </c>
      <c r="Q933" s="100">
        <v>3113.17</v>
      </c>
    </row>
    <row r="934" spans="1:17" x14ac:dyDescent="0.3">
      <c r="A934"/>
      <c r="B934"/>
      <c r="C934"/>
      <c r="D934"/>
      <c r="E934" s="98"/>
      <c r="F934"/>
      <c r="G934" s="99">
        <v>46295</v>
      </c>
      <c r="H934" t="s">
        <v>205</v>
      </c>
      <c r="I934"/>
      <c r="J934" t="s">
        <v>106</v>
      </c>
      <c r="K934" t="s">
        <v>107</v>
      </c>
      <c r="L934" s="100">
        <v>10.06</v>
      </c>
      <c r="M934" t="s">
        <v>130</v>
      </c>
      <c r="N934" t="s">
        <v>279</v>
      </c>
      <c r="O934" s="98">
        <v>0</v>
      </c>
      <c r="P934" t="s">
        <v>207</v>
      </c>
      <c r="Q934" s="100">
        <v>3113.17</v>
      </c>
    </row>
    <row r="935" spans="1:17" x14ac:dyDescent="0.3">
      <c r="A935"/>
      <c r="B935"/>
      <c r="C935"/>
      <c r="D935"/>
      <c r="E935" s="98"/>
      <c r="F935"/>
      <c r="G935" s="99">
        <v>46295</v>
      </c>
      <c r="H935" t="s">
        <v>208</v>
      </c>
      <c r="I935" t="s">
        <v>226</v>
      </c>
      <c r="J935" t="s">
        <v>62</v>
      </c>
      <c r="K935" t="s">
        <v>63</v>
      </c>
      <c r="L935" s="100">
        <v>41</v>
      </c>
      <c r="M935" t="s">
        <v>210</v>
      </c>
      <c r="N935" t="s">
        <v>279</v>
      </c>
      <c r="O935" s="98">
        <v>0</v>
      </c>
      <c r="P935" t="s">
        <v>207</v>
      </c>
      <c r="Q935" s="100">
        <v>3113.17</v>
      </c>
    </row>
    <row r="936" spans="1:17" x14ac:dyDescent="0.3">
      <c r="A936"/>
      <c r="B936"/>
      <c r="C936"/>
      <c r="D936"/>
      <c r="E936" s="98"/>
      <c r="F936"/>
      <c r="G936" s="99">
        <v>46295</v>
      </c>
      <c r="H936" t="s">
        <v>211</v>
      </c>
      <c r="I936" t="s">
        <v>215</v>
      </c>
      <c r="J936" t="s">
        <v>38</v>
      </c>
      <c r="K936" t="s">
        <v>39</v>
      </c>
      <c r="L936" s="100">
        <v>11.8</v>
      </c>
      <c r="M936" t="s">
        <v>206</v>
      </c>
      <c r="N936" t="s">
        <v>279</v>
      </c>
      <c r="O936" s="98">
        <v>0</v>
      </c>
      <c r="P936" t="s">
        <v>207</v>
      </c>
      <c r="Q936" s="100">
        <v>3113.17</v>
      </c>
    </row>
    <row r="937" spans="1:17" x14ac:dyDescent="0.3">
      <c r="A937"/>
      <c r="B937"/>
      <c r="C937"/>
      <c r="D937"/>
      <c r="E937" s="98"/>
      <c r="F937"/>
      <c r="G937" s="99">
        <v>46295</v>
      </c>
      <c r="H937" t="s">
        <v>218</v>
      </c>
      <c r="I937" t="s">
        <v>222</v>
      </c>
      <c r="J937" t="s">
        <v>18</v>
      </c>
      <c r="K937" t="s">
        <v>19</v>
      </c>
      <c r="L937" s="100">
        <v>167.49</v>
      </c>
      <c r="M937" t="s">
        <v>210</v>
      </c>
      <c r="N937" t="s">
        <v>279</v>
      </c>
      <c r="O937" s="98">
        <v>0</v>
      </c>
      <c r="P937" t="s">
        <v>207</v>
      </c>
      <c r="Q937" s="100">
        <v>3113.17</v>
      </c>
    </row>
    <row r="938" spans="1:17" x14ac:dyDescent="0.3">
      <c r="A938"/>
      <c r="B938"/>
      <c r="C938"/>
      <c r="D938"/>
      <c r="E938" s="98"/>
      <c r="F938"/>
      <c r="G938" s="99">
        <v>46295</v>
      </c>
      <c r="H938" t="s">
        <v>218</v>
      </c>
      <c r="I938" t="s">
        <v>222</v>
      </c>
      <c r="J938" t="s">
        <v>18</v>
      </c>
      <c r="K938" t="s">
        <v>19</v>
      </c>
      <c r="L938" s="100">
        <v>173.71</v>
      </c>
      <c r="M938" t="s">
        <v>130</v>
      </c>
      <c r="N938" t="s">
        <v>279</v>
      </c>
      <c r="O938" s="98">
        <v>0</v>
      </c>
      <c r="P938" t="s">
        <v>207</v>
      </c>
      <c r="Q938" s="100">
        <v>3113.17</v>
      </c>
    </row>
    <row r="939" spans="1:17" x14ac:dyDescent="0.3">
      <c r="A939"/>
      <c r="B939"/>
      <c r="C939"/>
      <c r="D939"/>
      <c r="E939" s="98"/>
      <c r="F939"/>
      <c r="G939" s="99">
        <v>46295</v>
      </c>
      <c r="H939" t="s">
        <v>205</v>
      </c>
      <c r="I939"/>
      <c r="J939" t="s">
        <v>108</v>
      </c>
      <c r="K939" t="s">
        <v>109</v>
      </c>
      <c r="L939" s="100">
        <v>1.35</v>
      </c>
      <c r="M939" t="s">
        <v>206</v>
      </c>
      <c r="N939" t="s">
        <v>279</v>
      </c>
      <c r="O939" s="98">
        <v>0</v>
      </c>
      <c r="P939" t="s">
        <v>207</v>
      </c>
      <c r="Q939" s="100">
        <v>511.83</v>
      </c>
    </row>
    <row r="940" spans="1:17" x14ac:dyDescent="0.3">
      <c r="A940"/>
      <c r="B940"/>
      <c r="C940"/>
      <c r="D940"/>
      <c r="E940" s="98"/>
      <c r="F940"/>
      <c r="G940" s="99">
        <v>46295</v>
      </c>
      <c r="H940" t="s">
        <v>205</v>
      </c>
      <c r="I940"/>
      <c r="J940" t="s">
        <v>54</v>
      </c>
      <c r="K940" t="s">
        <v>55</v>
      </c>
      <c r="L940" s="100">
        <v>1.1599999999999999</v>
      </c>
      <c r="M940" t="s">
        <v>206</v>
      </c>
      <c r="N940" t="s">
        <v>279</v>
      </c>
      <c r="O940" s="98">
        <v>0</v>
      </c>
      <c r="P940" t="s">
        <v>207</v>
      </c>
      <c r="Q940" s="100">
        <v>511.83</v>
      </c>
    </row>
    <row r="941" spans="1:17" x14ac:dyDescent="0.3">
      <c r="A941"/>
      <c r="B941"/>
      <c r="C941"/>
      <c r="D941"/>
      <c r="E941" s="98"/>
      <c r="F941"/>
      <c r="G941" s="99">
        <v>46295</v>
      </c>
      <c r="H941" t="s">
        <v>205</v>
      </c>
      <c r="I941"/>
      <c r="J941" t="s">
        <v>104</v>
      </c>
      <c r="K941" t="s">
        <v>105</v>
      </c>
      <c r="L941" s="100">
        <v>2.78</v>
      </c>
      <c r="M941" t="s">
        <v>206</v>
      </c>
      <c r="N941" t="s">
        <v>279</v>
      </c>
      <c r="O941" s="98">
        <v>0</v>
      </c>
      <c r="P941" t="s">
        <v>207</v>
      </c>
      <c r="Q941" s="100">
        <v>511.83</v>
      </c>
    </row>
    <row r="942" spans="1:17" x14ac:dyDescent="0.3">
      <c r="A942"/>
      <c r="B942"/>
      <c r="C942"/>
      <c r="D942"/>
      <c r="E942" s="98"/>
      <c r="F942"/>
      <c r="G942" s="99">
        <v>46295</v>
      </c>
      <c r="H942" t="s">
        <v>205</v>
      </c>
      <c r="I942"/>
      <c r="J942" t="s">
        <v>56</v>
      </c>
      <c r="K942" t="s">
        <v>57</v>
      </c>
      <c r="L942" s="100">
        <v>1.1599999999999999</v>
      </c>
      <c r="M942" t="s">
        <v>130</v>
      </c>
      <c r="N942" t="s">
        <v>279</v>
      </c>
      <c r="O942" s="98">
        <v>0</v>
      </c>
      <c r="P942" t="s">
        <v>207</v>
      </c>
      <c r="Q942" s="100">
        <v>511.83</v>
      </c>
    </row>
    <row r="943" spans="1:17" x14ac:dyDescent="0.3">
      <c r="A943"/>
      <c r="B943"/>
      <c r="C943"/>
      <c r="D943"/>
      <c r="E943" s="98"/>
      <c r="F943"/>
      <c r="G943" s="99">
        <v>46295</v>
      </c>
      <c r="H943" t="s">
        <v>205</v>
      </c>
      <c r="I943"/>
      <c r="J943" t="s">
        <v>106</v>
      </c>
      <c r="K943" t="s">
        <v>107</v>
      </c>
      <c r="L943" s="100">
        <v>1.65</v>
      </c>
      <c r="M943" t="s">
        <v>130</v>
      </c>
      <c r="N943" t="s">
        <v>279</v>
      </c>
      <c r="O943" s="98">
        <v>0</v>
      </c>
      <c r="P943" t="s">
        <v>207</v>
      </c>
      <c r="Q943" s="100">
        <v>511.83</v>
      </c>
    </row>
    <row r="944" spans="1:17" x14ac:dyDescent="0.3">
      <c r="A944"/>
      <c r="B944"/>
      <c r="C944"/>
      <c r="D944"/>
      <c r="E944" s="98"/>
      <c r="F944"/>
      <c r="G944" s="99">
        <v>46295</v>
      </c>
      <c r="H944" t="s">
        <v>205</v>
      </c>
      <c r="I944"/>
      <c r="J944" t="s">
        <v>52</v>
      </c>
      <c r="K944" t="s">
        <v>53</v>
      </c>
      <c r="L944" s="100">
        <v>1.72</v>
      </c>
      <c r="M944" t="s">
        <v>130</v>
      </c>
      <c r="N944" t="s">
        <v>279</v>
      </c>
      <c r="O944" s="98">
        <v>0</v>
      </c>
      <c r="P944" t="s">
        <v>207</v>
      </c>
      <c r="Q944" s="100">
        <v>511.83</v>
      </c>
    </row>
    <row r="945" spans="1:17" x14ac:dyDescent="0.3">
      <c r="A945"/>
      <c r="B945"/>
      <c r="C945"/>
      <c r="D945"/>
      <c r="E945" s="98"/>
      <c r="F945"/>
      <c r="G945" s="99">
        <v>46295</v>
      </c>
      <c r="H945" t="s">
        <v>205</v>
      </c>
      <c r="I945"/>
      <c r="J945" t="s">
        <v>104</v>
      </c>
      <c r="K945" t="s">
        <v>105</v>
      </c>
      <c r="L945" s="100">
        <v>26.44</v>
      </c>
      <c r="M945" t="s">
        <v>206</v>
      </c>
      <c r="N945" t="s">
        <v>279</v>
      </c>
      <c r="O945" s="98">
        <v>0</v>
      </c>
      <c r="P945" t="s">
        <v>207</v>
      </c>
      <c r="Q945" s="100">
        <v>4868.97</v>
      </c>
    </row>
    <row r="946" spans="1:17" x14ac:dyDescent="0.3">
      <c r="A946"/>
      <c r="B946"/>
      <c r="C946"/>
      <c r="D946"/>
      <c r="E946" s="98"/>
      <c r="F946"/>
      <c r="G946" s="99">
        <v>46295</v>
      </c>
      <c r="H946" t="s">
        <v>205</v>
      </c>
      <c r="I946"/>
      <c r="J946" t="s">
        <v>54</v>
      </c>
      <c r="K946" t="s">
        <v>55</v>
      </c>
      <c r="L946" s="100">
        <v>11.15</v>
      </c>
      <c r="M946" t="s">
        <v>206</v>
      </c>
      <c r="N946" t="s">
        <v>279</v>
      </c>
      <c r="O946" s="98">
        <v>0</v>
      </c>
      <c r="P946" t="s">
        <v>207</v>
      </c>
      <c r="Q946" s="100">
        <v>4868.97</v>
      </c>
    </row>
    <row r="947" spans="1:17" x14ac:dyDescent="0.3">
      <c r="A947"/>
      <c r="B947"/>
      <c r="C947"/>
      <c r="D947"/>
      <c r="E947" s="98"/>
      <c r="F947"/>
      <c r="G947" s="99">
        <v>46295</v>
      </c>
      <c r="H947" t="s">
        <v>205</v>
      </c>
      <c r="I947"/>
      <c r="J947" t="s">
        <v>108</v>
      </c>
      <c r="K947" t="s">
        <v>109</v>
      </c>
      <c r="L947" s="100">
        <v>12.85</v>
      </c>
      <c r="M947" t="s">
        <v>206</v>
      </c>
      <c r="N947" t="s">
        <v>279</v>
      </c>
      <c r="O947" s="98">
        <v>0</v>
      </c>
      <c r="P947" t="s">
        <v>207</v>
      </c>
      <c r="Q947" s="100">
        <v>4868.97</v>
      </c>
    </row>
    <row r="948" spans="1:17" x14ac:dyDescent="0.3">
      <c r="A948"/>
      <c r="B948"/>
      <c r="C948"/>
      <c r="D948"/>
      <c r="E948" s="98"/>
      <c r="F948"/>
      <c r="G948" s="99">
        <v>46295</v>
      </c>
      <c r="H948" t="s">
        <v>205</v>
      </c>
      <c r="I948"/>
      <c r="J948" t="s">
        <v>23</v>
      </c>
      <c r="K948" t="s">
        <v>24</v>
      </c>
      <c r="L948" s="100">
        <v>6.33</v>
      </c>
      <c r="M948" t="s">
        <v>130</v>
      </c>
      <c r="N948" t="s">
        <v>279</v>
      </c>
      <c r="O948" s="98">
        <v>0</v>
      </c>
      <c r="P948" t="s">
        <v>207</v>
      </c>
      <c r="Q948" s="100">
        <v>4868.97</v>
      </c>
    </row>
    <row r="949" spans="1:17" x14ac:dyDescent="0.3">
      <c r="A949"/>
      <c r="B949"/>
      <c r="C949"/>
      <c r="D949"/>
      <c r="E949" s="98"/>
      <c r="F949"/>
      <c r="G949" s="99">
        <v>46295</v>
      </c>
      <c r="H949" t="s">
        <v>205</v>
      </c>
      <c r="I949"/>
      <c r="J949" t="s">
        <v>106</v>
      </c>
      <c r="K949" t="s">
        <v>107</v>
      </c>
      <c r="L949" s="100">
        <v>15.73</v>
      </c>
      <c r="M949" t="s">
        <v>130</v>
      </c>
      <c r="N949" t="s">
        <v>279</v>
      </c>
      <c r="O949" s="98">
        <v>0</v>
      </c>
      <c r="P949" t="s">
        <v>207</v>
      </c>
      <c r="Q949" s="100">
        <v>4868.97</v>
      </c>
    </row>
    <row r="950" spans="1:17" x14ac:dyDescent="0.3">
      <c r="A950"/>
      <c r="B950"/>
      <c r="C950"/>
      <c r="D950"/>
      <c r="E950" s="98"/>
      <c r="F950"/>
      <c r="G950" s="99">
        <v>46295</v>
      </c>
      <c r="H950" t="s">
        <v>205</v>
      </c>
      <c r="I950"/>
      <c r="J950" t="s">
        <v>56</v>
      </c>
      <c r="K950" t="s">
        <v>57</v>
      </c>
      <c r="L950" s="100">
        <v>11.15</v>
      </c>
      <c r="M950" t="s">
        <v>130</v>
      </c>
      <c r="N950" t="s">
        <v>279</v>
      </c>
      <c r="O950" s="98">
        <v>0</v>
      </c>
      <c r="P950" t="s">
        <v>207</v>
      </c>
      <c r="Q950" s="100">
        <v>4868.97</v>
      </c>
    </row>
    <row r="951" spans="1:17" x14ac:dyDescent="0.3">
      <c r="A951"/>
      <c r="B951"/>
      <c r="C951"/>
      <c r="D951"/>
      <c r="E951" s="98"/>
      <c r="F951"/>
      <c r="G951" s="99">
        <v>46295</v>
      </c>
      <c r="H951" t="s">
        <v>205</v>
      </c>
      <c r="I951"/>
      <c r="J951" t="s">
        <v>52</v>
      </c>
      <c r="K951" t="s">
        <v>53</v>
      </c>
      <c r="L951" s="100">
        <v>16.54</v>
      </c>
      <c r="M951" t="s">
        <v>130</v>
      </c>
      <c r="N951" t="s">
        <v>279</v>
      </c>
      <c r="O951" s="98">
        <v>0</v>
      </c>
      <c r="P951" t="s">
        <v>207</v>
      </c>
      <c r="Q951" s="100">
        <v>4868.97</v>
      </c>
    </row>
    <row r="952" spans="1:17" x14ac:dyDescent="0.3">
      <c r="A952"/>
      <c r="B952"/>
      <c r="C952"/>
      <c r="D952"/>
      <c r="E952" s="98"/>
      <c r="F952"/>
      <c r="G952" s="99">
        <v>46295</v>
      </c>
      <c r="H952" t="s">
        <v>208</v>
      </c>
      <c r="I952" t="s">
        <v>209</v>
      </c>
      <c r="J952" t="s">
        <v>26</v>
      </c>
      <c r="K952" t="s">
        <v>27</v>
      </c>
      <c r="L952" s="100">
        <v>72.5</v>
      </c>
      <c r="M952" t="s">
        <v>210</v>
      </c>
      <c r="N952" t="s">
        <v>279</v>
      </c>
      <c r="O952" s="98">
        <v>0</v>
      </c>
      <c r="P952" t="s">
        <v>207</v>
      </c>
      <c r="Q952" s="100">
        <v>4868.97</v>
      </c>
    </row>
    <row r="953" spans="1:17" x14ac:dyDescent="0.3">
      <c r="A953"/>
      <c r="B953"/>
      <c r="C953"/>
      <c r="D953"/>
      <c r="E953" s="98"/>
      <c r="F953"/>
      <c r="G953" s="99">
        <v>46295</v>
      </c>
      <c r="H953" t="s">
        <v>211</v>
      </c>
      <c r="I953" t="s">
        <v>212</v>
      </c>
      <c r="J953" t="s">
        <v>38</v>
      </c>
      <c r="K953" t="s">
        <v>39</v>
      </c>
      <c r="L953" s="100">
        <v>18.440000000000001</v>
      </c>
      <c r="M953" t="s">
        <v>206</v>
      </c>
      <c r="N953" t="s">
        <v>279</v>
      </c>
      <c r="O953" s="98">
        <v>0</v>
      </c>
      <c r="P953" t="s">
        <v>207</v>
      </c>
      <c r="Q953" s="100">
        <v>4868.97</v>
      </c>
    </row>
    <row r="954" spans="1:17" x14ac:dyDescent="0.3">
      <c r="A954"/>
      <c r="B954"/>
      <c r="C954"/>
      <c r="D954"/>
      <c r="E954" s="98"/>
      <c r="F954"/>
      <c r="G954" s="99">
        <v>46295</v>
      </c>
      <c r="H954" t="s">
        <v>216</v>
      </c>
      <c r="I954" t="s">
        <v>217</v>
      </c>
      <c r="J954" t="s">
        <v>40</v>
      </c>
      <c r="K954" t="s">
        <v>41</v>
      </c>
      <c r="L954" s="100">
        <v>146.07</v>
      </c>
      <c r="M954" t="s">
        <v>210</v>
      </c>
      <c r="N954" t="s">
        <v>279</v>
      </c>
      <c r="O954" s="98">
        <v>0</v>
      </c>
      <c r="P954" t="s">
        <v>207</v>
      </c>
      <c r="Q954" s="100">
        <v>4868.97</v>
      </c>
    </row>
    <row r="955" spans="1:17" x14ac:dyDescent="0.3">
      <c r="A955"/>
      <c r="B955"/>
      <c r="C955"/>
      <c r="D955"/>
      <c r="E955" s="98"/>
      <c r="F955"/>
      <c r="G955" s="99">
        <v>46295</v>
      </c>
      <c r="H955" t="s">
        <v>213</v>
      </c>
      <c r="I955" t="s">
        <v>214</v>
      </c>
      <c r="J955" t="s">
        <v>14</v>
      </c>
      <c r="K955" t="s">
        <v>15</v>
      </c>
      <c r="L955" s="100">
        <v>365.17</v>
      </c>
      <c r="M955" t="s">
        <v>210</v>
      </c>
      <c r="N955" t="s">
        <v>279</v>
      </c>
      <c r="O955" s="98">
        <v>0</v>
      </c>
      <c r="P955" t="s">
        <v>207</v>
      </c>
      <c r="Q955" s="100">
        <v>4868.97</v>
      </c>
    </row>
    <row r="956" spans="1:17" x14ac:dyDescent="0.3">
      <c r="A956"/>
      <c r="B956"/>
      <c r="C956"/>
      <c r="D956"/>
      <c r="E956" s="98"/>
      <c r="F956"/>
      <c r="G956" s="99">
        <v>46295</v>
      </c>
      <c r="H956" t="s">
        <v>213</v>
      </c>
      <c r="I956" t="s">
        <v>214</v>
      </c>
      <c r="J956" t="s">
        <v>14</v>
      </c>
      <c r="K956" t="s">
        <v>15</v>
      </c>
      <c r="L956" s="100">
        <v>365.17</v>
      </c>
      <c r="M956" t="s">
        <v>130</v>
      </c>
      <c r="N956" t="s">
        <v>279</v>
      </c>
      <c r="O956" s="98">
        <v>0</v>
      </c>
      <c r="P956" t="s">
        <v>207</v>
      </c>
      <c r="Q956" s="100">
        <v>4868.97</v>
      </c>
    </row>
    <row r="957" spans="1:17" x14ac:dyDescent="0.3">
      <c r="A957"/>
      <c r="B957"/>
      <c r="C957"/>
      <c r="D957"/>
      <c r="E957" s="98"/>
      <c r="F957"/>
      <c r="G957" s="99">
        <v>46295</v>
      </c>
      <c r="H957" t="s">
        <v>205</v>
      </c>
      <c r="I957"/>
      <c r="J957" t="s">
        <v>104</v>
      </c>
      <c r="K957" t="s">
        <v>105</v>
      </c>
      <c r="L957" s="100">
        <v>25.16</v>
      </c>
      <c r="M957" t="s">
        <v>206</v>
      </c>
      <c r="N957" t="s">
        <v>279</v>
      </c>
      <c r="O957" s="98">
        <v>0</v>
      </c>
      <c r="P957" t="s">
        <v>207</v>
      </c>
      <c r="Q957" s="100">
        <v>4633.8599999999997</v>
      </c>
    </row>
    <row r="958" spans="1:17" x14ac:dyDescent="0.3">
      <c r="A958"/>
      <c r="B958"/>
      <c r="C958"/>
      <c r="D958"/>
      <c r="E958" s="98"/>
      <c r="F958"/>
      <c r="G958" s="99">
        <v>46295</v>
      </c>
      <c r="H958" t="s">
        <v>205</v>
      </c>
      <c r="I958"/>
      <c r="J958" t="s">
        <v>90</v>
      </c>
      <c r="K958" t="s">
        <v>91</v>
      </c>
      <c r="L958" s="100">
        <v>57.42</v>
      </c>
      <c r="M958" t="s">
        <v>206</v>
      </c>
      <c r="N958" t="s">
        <v>279</v>
      </c>
      <c r="O958" s="98">
        <v>0</v>
      </c>
      <c r="P958" t="s">
        <v>207</v>
      </c>
      <c r="Q958" s="100">
        <v>4633.8599999999997</v>
      </c>
    </row>
    <row r="959" spans="1:17" x14ac:dyDescent="0.3">
      <c r="A959"/>
      <c r="B959"/>
      <c r="C959"/>
      <c r="D959"/>
      <c r="E959" s="98"/>
      <c r="F959"/>
      <c r="G959" s="99">
        <v>46295</v>
      </c>
      <c r="H959" t="s">
        <v>205</v>
      </c>
      <c r="I959"/>
      <c r="J959" t="s">
        <v>108</v>
      </c>
      <c r="K959" t="s">
        <v>109</v>
      </c>
      <c r="L959" s="100">
        <v>12.23</v>
      </c>
      <c r="M959" t="s">
        <v>206</v>
      </c>
      <c r="N959" t="s">
        <v>279</v>
      </c>
      <c r="O959" s="98">
        <v>0</v>
      </c>
      <c r="P959" t="s">
        <v>207</v>
      </c>
      <c r="Q959" s="100">
        <v>4633.8599999999997</v>
      </c>
    </row>
    <row r="960" spans="1:17" x14ac:dyDescent="0.3">
      <c r="A960"/>
      <c r="B960"/>
      <c r="C960"/>
      <c r="D960"/>
      <c r="E960" s="98"/>
      <c r="F960"/>
      <c r="G960" s="99">
        <v>46295</v>
      </c>
      <c r="H960" t="s">
        <v>205</v>
      </c>
      <c r="I960"/>
      <c r="J960" t="s">
        <v>54</v>
      </c>
      <c r="K960" t="s">
        <v>55</v>
      </c>
      <c r="L960" s="100">
        <v>11.15</v>
      </c>
      <c r="M960" t="s">
        <v>206</v>
      </c>
      <c r="N960" t="s">
        <v>279</v>
      </c>
      <c r="O960" s="98">
        <v>0</v>
      </c>
      <c r="P960" t="s">
        <v>207</v>
      </c>
      <c r="Q960" s="100">
        <v>4633.8599999999997</v>
      </c>
    </row>
    <row r="961" spans="1:17" x14ac:dyDescent="0.3">
      <c r="A961"/>
      <c r="B961"/>
      <c r="C961"/>
      <c r="D961"/>
      <c r="E961" s="98"/>
      <c r="F961"/>
      <c r="G961" s="99">
        <v>46295</v>
      </c>
      <c r="H961" t="s">
        <v>205</v>
      </c>
      <c r="I961"/>
      <c r="J961" t="s">
        <v>56</v>
      </c>
      <c r="K961" t="s">
        <v>57</v>
      </c>
      <c r="L961" s="100">
        <v>11.15</v>
      </c>
      <c r="M961" t="s">
        <v>130</v>
      </c>
      <c r="N961" t="s">
        <v>279</v>
      </c>
      <c r="O961" s="98">
        <v>0</v>
      </c>
      <c r="P961" t="s">
        <v>207</v>
      </c>
      <c r="Q961" s="100">
        <v>4633.8599999999997</v>
      </c>
    </row>
    <row r="962" spans="1:17" x14ac:dyDescent="0.3">
      <c r="A962"/>
      <c r="B962"/>
      <c r="C962"/>
      <c r="D962"/>
      <c r="E962" s="98"/>
      <c r="F962"/>
      <c r="G962" s="99">
        <v>46295</v>
      </c>
      <c r="H962" t="s">
        <v>205</v>
      </c>
      <c r="I962"/>
      <c r="J962" t="s">
        <v>52</v>
      </c>
      <c r="K962" t="s">
        <v>53</v>
      </c>
      <c r="L962" s="100">
        <v>16.54</v>
      </c>
      <c r="M962" t="s">
        <v>130</v>
      </c>
      <c r="N962" t="s">
        <v>279</v>
      </c>
      <c r="O962" s="98">
        <v>0</v>
      </c>
      <c r="P962" t="s">
        <v>207</v>
      </c>
      <c r="Q962" s="100">
        <v>4633.8599999999997</v>
      </c>
    </row>
    <row r="963" spans="1:17" x14ac:dyDescent="0.3">
      <c r="A963"/>
      <c r="B963"/>
      <c r="C963"/>
      <c r="D963"/>
      <c r="E963" s="98"/>
      <c r="F963"/>
      <c r="G963" s="99">
        <v>46295</v>
      </c>
      <c r="H963" t="s">
        <v>205</v>
      </c>
      <c r="I963"/>
      <c r="J963" t="s">
        <v>23</v>
      </c>
      <c r="K963" t="s">
        <v>24</v>
      </c>
      <c r="L963" s="100">
        <v>6.02</v>
      </c>
      <c r="M963" t="s">
        <v>130</v>
      </c>
      <c r="N963" t="s">
        <v>279</v>
      </c>
      <c r="O963" s="98">
        <v>0</v>
      </c>
      <c r="P963" t="s">
        <v>207</v>
      </c>
      <c r="Q963" s="100">
        <v>4633.8599999999997</v>
      </c>
    </row>
    <row r="964" spans="1:17" x14ac:dyDescent="0.3">
      <c r="A964"/>
      <c r="B964"/>
      <c r="C964"/>
      <c r="D964"/>
      <c r="E964" s="98"/>
      <c r="F964"/>
      <c r="G964" s="99">
        <v>46295</v>
      </c>
      <c r="H964" t="s">
        <v>205</v>
      </c>
      <c r="I964"/>
      <c r="J964" t="s">
        <v>106</v>
      </c>
      <c r="K964" t="s">
        <v>107</v>
      </c>
      <c r="L964" s="100">
        <v>14.97</v>
      </c>
      <c r="M964" t="s">
        <v>130</v>
      </c>
      <c r="N964" t="s">
        <v>279</v>
      </c>
      <c r="O964" s="98">
        <v>0</v>
      </c>
      <c r="P964" t="s">
        <v>207</v>
      </c>
      <c r="Q964" s="100">
        <v>4633.8599999999997</v>
      </c>
    </row>
    <row r="965" spans="1:17" x14ac:dyDescent="0.3">
      <c r="A965"/>
      <c r="B965"/>
      <c r="C965"/>
      <c r="D965"/>
      <c r="E965" s="98"/>
      <c r="F965"/>
      <c r="G965" s="99">
        <v>46295</v>
      </c>
      <c r="H965" t="s">
        <v>208</v>
      </c>
      <c r="I965" t="s">
        <v>230</v>
      </c>
      <c r="J965" t="s">
        <v>66</v>
      </c>
      <c r="K965" t="s">
        <v>67</v>
      </c>
      <c r="L965" s="100">
        <v>28.5</v>
      </c>
      <c r="M965" t="s">
        <v>210</v>
      </c>
      <c r="N965" t="s">
        <v>279</v>
      </c>
      <c r="O965" s="98">
        <v>0</v>
      </c>
      <c r="P965" t="s">
        <v>207</v>
      </c>
      <c r="Q965" s="100">
        <v>4633.8599999999997</v>
      </c>
    </row>
    <row r="966" spans="1:17" x14ac:dyDescent="0.3">
      <c r="A966"/>
      <c r="B966"/>
      <c r="C966"/>
      <c r="D966"/>
      <c r="E966" s="98"/>
      <c r="F966"/>
      <c r="G966" s="99">
        <v>46295</v>
      </c>
      <c r="H966" t="s">
        <v>211</v>
      </c>
      <c r="I966" t="s">
        <v>212</v>
      </c>
      <c r="J966" t="s">
        <v>38</v>
      </c>
      <c r="K966" t="s">
        <v>39</v>
      </c>
      <c r="L966" s="100">
        <v>18.440000000000001</v>
      </c>
      <c r="M966" t="s">
        <v>206</v>
      </c>
      <c r="N966" t="s">
        <v>279</v>
      </c>
      <c r="O966" s="98">
        <v>0</v>
      </c>
      <c r="P966" t="s">
        <v>207</v>
      </c>
      <c r="Q966" s="100">
        <v>4633.8599999999997</v>
      </c>
    </row>
    <row r="967" spans="1:17" x14ac:dyDescent="0.3">
      <c r="A967"/>
      <c r="B967"/>
      <c r="C967"/>
      <c r="D967"/>
      <c r="E967" s="98"/>
      <c r="F967"/>
      <c r="G967" s="99">
        <v>46295</v>
      </c>
      <c r="H967" t="s">
        <v>227</v>
      </c>
      <c r="I967" t="s">
        <v>228</v>
      </c>
      <c r="J967" t="s">
        <v>50</v>
      </c>
      <c r="K967" t="s">
        <v>51</v>
      </c>
      <c r="L967" s="100">
        <v>225</v>
      </c>
      <c r="M967" t="s">
        <v>206</v>
      </c>
      <c r="N967" t="s">
        <v>279</v>
      </c>
      <c r="O967" s="98">
        <v>0</v>
      </c>
      <c r="P967" t="s">
        <v>207</v>
      </c>
      <c r="Q967" s="100">
        <v>4633.8599999999997</v>
      </c>
    </row>
    <row r="968" spans="1:17" x14ac:dyDescent="0.3">
      <c r="A968"/>
      <c r="B968"/>
      <c r="C968"/>
      <c r="D968"/>
      <c r="E968" s="98"/>
      <c r="F968"/>
      <c r="G968" s="99">
        <v>46295</v>
      </c>
      <c r="H968" t="s">
        <v>227</v>
      </c>
      <c r="I968" t="s">
        <v>228</v>
      </c>
      <c r="J968" t="s">
        <v>50</v>
      </c>
      <c r="K968" t="s">
        <v>51</v>
      </c>
      <c r="L968" s="100">
        <v>225</v>
      </c>
      <c r="M968" t="s">
        <v>210</v>
      </c>
      <c r="N968" t="s">
        <v>279</v>
      </c>
      <c r="O968" s="98">
        <v>0</v>
      </c>
      <c r="P968" t="s">
        <v>207</v>
      </c>
      <c r="Q968" s="100">
        <v>4633.8599999999997</v>
      </c>
    </row>
    <row r="969" spans="1:17" x14ac:dyDescent="0.3">
      <c r="A969"/>
      <c r="B969"/>
      <c r="C969"/>
      <c r="D969"/>
      <c r="E969" s="98"/>
      <c r="F969"/>
      <c r="G969" s="99">
        <v>46295</v>
      </c>
      <c r="H969" t="s">
        <v>231</v>
      </c>
      <c r="I969" t="s">
        <v>241</v>
      </c>
      <c r="J969" t="s">
        <v>143</v>
      </c>
      <c r="K969" t="s">
        <v>77</v>
      </c>
      <c r="L969" s="100">
        <v>140</v>
      </c>
      <c r="M969" t="s">
        <v>210</v>
      </c>
      <c r="N969" t="s">
        <v>279</v>
      </c>
      <c r="O969" s="98">
        <v>0</v>
      </c>
      <c r="P969" t="s">
        <v>207</v>
      </c>
      <c r="Q969" s="100">
        <v>4633.8599999999997</v>
      </c>
    </row>
    <row r="970" spans="1:17" x14ac:dyDescent="0.3">
      <c r="A970"/>
      <c r="B970"/>
      <c r="C970"/>
      <c r="D970"/>
      <c r="E970" s="98"/>
      <c r="F970"/>
      <c r="G970" s="99">
        <v>46295</v>
      </c>
      <c r="H970" t="s">
        <v>213</v>
      </c>
      <c r="I970" t="s">
        <v>238</v>
      </c>
      <c r="J970" t="s">
        <v>14</v>
      </c>
      <c r="K970" t="s">
        <v>15</v>
      </c>
      <c r="L970" s="100">
        <v>231.69</v>
      </c>
      <c r="M970" t="s">
        <v>210</v>
      </c>
      <c r="N970" t="s">
        <v>279</v>
      </c>
      <c r="O970" s="98">
        <v>0</v>
      </c>
      <c r="P970" t="s">
        <v>207</v>
      </c>
      <c r="Q970" s="100">
        <v>4633.8599999999997</v>
      </c>
    </row>
    <row r="971" spans="1:17" x14ac:dyDescent="0.3">
      <c r="A971"/>
      <c r="B971"/>
      <c r="C971"/>
      <c r="D971"/>
      <c r="E971" s="98"/>
      <c r="F971"/>
      <c r="G971" s="99">
        <v>46295</v>
      </c>
      <c r="H971" t="s">
        <v>213</v>
      </c>
      <c r="I971" t="s">
        <v>238</v>
      </c>
      <c r="J971" t="s">
        <v>14</v>
      </c>
      <c r="K971" t="s">
        <v>15</v>
      </c>
      <c r="L971" s="100">
        <v>231.69</v>
      </c>
      <c r="M971" t="s">
        <v>130</v>
      </c>
      <c r="N971" t="s">
        <v>279</v>
      </c>
      <c r="O971" s="98">
        <v>0</v>
      </c>
      <c r="P971" t="s">
        <v>207</v>
      </c>
      <c r="Q971" s="100">
        <v>4633.8599999999997</v>
      </c>
    </row>
    <row r="972" spans="1:17" x14ac:dyDescent="0.3">
      <c r="A972"/>
      <c r="B972"/>
      <c r="C972"/>
      <c r="D972"/>
      <c r="E972" s="98"/>
      <c r="F972"/>
      <c r="G972" s="99">
        <v>46295</v>
      </c>
      <c r="H972" t="s">
        <v>205</v>
      </c>
      <c r="I972"/>
      <c r="J972" t="s">
        <v>54</v>
      </c>
      <c r="K972" t="s">
        <v>55</v>
      </c>
      <c r="L972" s="100">
        <v>1.88</v>
      </c>
      <c r="M972" t="s">
        <v>206</v>
      </c>
      <c r="N972" t="s">
        <v>279</v>
      </c>
      <c r="O972" s="98">
        <v>0</v>
      </c>
      <c r="P972" t="s">
        <v>207</v>
      </c>
      <c r="Q972" s="100">
        <v>231.26</v>
      </c>
    </row>
    <row r="973" spans="1:17" x14ac:dyDescent="0.3">
      <c r="A973"/>
      <c r="B973"/>
      <c r="C973"/>
      <c r="D973"/>
      <c r="E973" s="98"/>
      <c r="F973"/>
      <c r="G973" s="99">
        <v>46295</v>
      </c>
      <c r="H973" t="s">
        <v>205</v>
      </c>
      <c r="I973"/>
      <c r="J973" t="s">
        <v>104</v>
      </c>
      <c r="K973" t="s">
        <v>105</v>
      </c>
      <c r="L973" s="100">
        <v>1.26</v>
      </c>
      <c r="M973" t="s">
        <v>206</v>
      </c>
      <c r="N973" t="s">
        <v>279</v>
      </c>
      <c r="O973" s="98">
        <v>0</v>
      </c>
      <c r="P973" t="s">
        <v>207</v>
      </c>
      <c r="Q973" s="100">
        <v>231.26</v>
      </c>
    </row>
    <row r="974" spans="1:17" x14ac:dyDescent="0.3">
      <c r="A974"/>
      <c r="B974"/>
      <c r="C974"/>
      <c r="D974"/>
      <c r="E974" s="98"/>
      <c r="F974"/>
      <c r="G974" s="99">
        <v>46295</v>
      </c>
      <c r="H974" t="s">
        <v>205</v>
      </c>
      <c r="I974"/>
      <c r="J974" t="s">
        <v>108</v>
      </c>
      <c r="K974" t="s">
        <v>109</v>
      </c>
      <c r="L974" s="100">
        <v>0.61</v>
      </c>
      <c r="M974" t="s">
        <v>206</v>
      </c>
      <c r="N974" t="s">
        <v>279</v>
      </c>
      <c r="O974" s="98">
        <v>0</v>
      </c>
      <c r="P974" t="s">
        <v>207</v>
      </c>
      <c r="Q974" s="100">
        <v>231.26</v>
      </c>
    </row>
    <row r="975" spans="1:17" x14ac:dyDescent="0.3">
      <c r="A975"/>
      <c r="B975"/>
      <c r="C975"/>
      <c r="D975"/>
      <c r="E975" s="98"/>
      <c r="F975"/>
      <c r="G975" s="99">
        <v>46295</v>
      </c>
      <c r="H975" t="s">
        <v>205</v>
      </c>
      <c r="I975"/>
      <c r="J975" t="s">
        <v>52</v>
      </c>
      <c r="K975" t="s">
        <v>53</v>
      </c>
      <c r="L975" s="100">
        <v>2.79</v>
      </c>
      <c r="M975" t="s">
        <v>130</v>
      </c>
      <c r="N975" t="s">
        <v>279</v>
      </c>
      <c r="O975" s="98">
        <v>0</v>
      </c>
      <c r="P975" t="s">
        <v>207</v>
      </c>
      <c r="Q975" s="100">
        <v>231.26</v>
      </c>
    </row>
    <row r="976" spans="1:17" x14ac:dyDescent="0.3">
      <c r="A976"/>
      <c r="B976"/>
      <c r="C976"/>
      <c r="D976"/>
      <c r="E976" s="98"/>
      <c r="F976"/>
      <c r="G976" s="99">
        <v>46295</v>
      </c>
      <c r="H976" t="s">
        <v>205</v>
      </c>
      <c r="I976"/>
      <c r="J976" t="s">
        <v>56</v>
      </c>
      <c r="K976" t="s">
        <v>57</v>
      </c>
      <c r="L976" s="100">
        <v>1.88</v>
      </c>
      <c r="M976" t="s">
        <v>130</v>
      </c>
      <c r="N976" t="s">
        <v>279</v>
      </c>
      <c r="O976" s="98">
        <v>0</v>
      </c>
      <c r="P976" t="s">
        <v>207</v>
      </c>
      <c r="Q976" s="100">
        <v>231.26</v>
      </c>
    </row>
    <row r="977" spans="1:17" x14ac:dyDescent="0.3">
      <c r="A977"/>
      <c r="B977"/>
      <c r="C977"/>
      <c r="D977"/>
      <c r="E977" s="98"/>
      <c r="F977"/>
      <c r="G977" s="99">
        <v>46295</v>
      </c>
      <c r="H977" t="s">
        <v>205</v>
      </c>
      <c r="I977"/>
      <c r="J977" t="s">
        <v>106</v>
      </c>
      <c r="K977" t="s">
        <v>107</v>
      </c>
      <c r="L977" s="100">
        <v>0.75</v>
      </c>
      <c r="M977" t="s">
        <v>130</v>
      </c>
      <c r="N977" t="s">
        <v>279</v>
      </c>
      <c r="O977" s="98">
        <v>0</v>
      </c>
      <c r="P977" t="s">
        <v>207</v>
      </c>
      <c r="Q977" s="100">
        <v>231.26</v>
      </c>
    </row>
    <row r="978" spans="1:17" x14ac:dyDescent="0.3">
      <c r="A978"/>
      <c r="B978"/>
      <c r="C978"/>
      <c r="D978"/>
      <c r="E978" s="98"/>
      <c r="F978"/>
      <c r="G978" s="99">
        <v>46295</v>
      </c>
      <c r="H978" t="s">
        <v>205</v>
      </c>
      <c r="I978"/>
      <c r="J978" t="s">
        <v>94</v>
      </c>
      <c r="K978" t="s">
        <v>95</v>
      </c>
      <c r="L978" s="100">
        <v>9.3000000000000007</v>
      </c>
      <c r="M978" t="s">
        <v>206</v>
      </c>
      <c r="N978" t="s">
        <v>279</v>
      </c>
      <c r="O978" s="98">
        <v>0</v>
      </c>
      <c r="P978" t="s">
        <v>207</v>
      </c>
      <c r="Q978" s="100">
        <v>666.15</v>
      </c>
    </row>
    <row r="979" spans="1:17" x14ac:dyDescent="0.3">
      <c r="A979"/>
      <c r="B979"/>
      <c r="C979"/>
      <c r="D979"/>
      <c r="E979" s="98"/>
      <c r="F979"/>
      <c r="G979" s="99">
        <v>46295</v>
      </c>
      <c r="H979" t="s">
        <v>205</v>
      </c>
      <c r="I979"/>
      <c r="J979" t="s">
        <v>104</v>
      </c>
      <c r="K979" t="s">
        <v>105</v>
      </c>
      <c r="L979" s="100">
        <v>3.62</v>
      </c>
      <c r="M979" t="s">
        <v>206</v>
      </c>
      <c r="N979" t="s">
        <v>279</v>
      </c>
      <c r="O979" s="98">
        <v>0</v>
      </c>
      <c r="P979" t="s">
        <v>207</v>
      </c>
      <c r="Q979" s="100">
        <v>666.15</v>
      </c>
    </row>
    <row r="980" spans="1:17" x14ac:dyDescent="0.3">
      <c r="A980"/>
      <c r="B980"/>
      <c r="C980"/>
      <c r="D980"/>
      <c r="E980" s="98"/>
      <c r="F980"/>
      <c r="G980" s="99">
        <v>46295</v>
      </c>
      <c r="H980" t="s">
        <v>205</v>
      </c>
      <c r="I980"/>
      <c r="J980" t="s">
        <v>108</v>
      </c>
      <c r="K980" t="s">
        <v>109</v>
      </c>
      <c r="L980" s="100">
        <v>1.76</v>
      </c>
      <c r="M980" t="s">
        <v>206</v>
      </c>
      <c r="N980" t="s">
        <v>279</v>
      </c>
      <c r="O980" s="98">
        <v>0</v>
      </c>
      <c r="P980" t="s">
        <v>207</v>
      </c>
      <c r="Q980" s="100">
        <v>666.15</v>
      </c>
    </row>
    <row r="981" spans="1:17" x14ac:dyDescent="0.3">
      <c r="A981"/>
      <c r="B981"/>
      <c r="C981"/>
      <c r="D981"/>
      <c r="E981" s="98"/>
      <c r="F981"/>
      <c r="G981" s="99">
        <v>46295</v>
      </c>
      <c r="H981" t="s">
        <v>205</v>
      </c>
      <c r="I981"/>
      <c r="J981" t="s">
        <v>54</v>
      </c>
      <c r="K981" t="s">
        <v>55</v>
      </c>
      <c r="L981" s="100">
        <v>1.45</v>
      </c>
      <c r="M981" t="s">
        <v>206</v>
      </c>
      <c r="N981" t="s">
        <v>279</v>
      </c>
      <c r="O981" s="98">
        <v>0</v>
      </c>
      <c r="P981" t="s">
        <v>207</v>
      </c>
      <c r="Q981" s="100">
        <v>666.15</v>
      </c>
    </row>
    <row r="982" spans="1:17" x14ac:dyDescent="0.3">
      <c r="A982"/>
      <c r="B982"/>
      <c r="C982"/>
      <c r="D982"/>
      <c r="E982" s="98"/>
      <c r="F982"/>
      <c r="G982" s="99">
        <v>46295</v>
      </c>
      <c r="H982" t="s">
        <v>205</v>
      </c>
      <c r="I982"/>
      <c r="J982" t="s">
        <v>52</v>
      </c>
      <c r="K982" t="s">
        <v>53</v>
      </c>
      <c r="L982" s="100">
        <v>2.15</v>
      </c>
      <c r="M982" t="s">
        <v>130</v>
      </c>
      <c r="N982" t="s">
        <v>279</v>
      </c>
      <c r="O982" s="98">
        <v>0</v>
      </c>
      <c r="P982" t="s">
        <v>207</v>
      </c>
      <c r="Q982" s="100">
        <v>666.15</v>
      </c>
    </row>
    <row r="983" spans="1:17" x14ac:dyDescent="0.3">
      <c r="A983"/>
      <c r="B983"/>
      <c r="C983"/>
      <c r="D983"/>
      <c r="E983" s="98"/>
      <c r="F983"/>
      <c r="G983" s="99">
        <v>46295</v>
      </c>
      <c r="H983" t="s">
        <v>205</v>
      </c>
      <c r="I983"/>
      <c r="J983" t="s">
        <v>56</v>
      </c>
      <c r="K983" t="s">
        <v>57</v>
      </c>
      <c r="L983" s="100">
        <v>1.45</v>
      </c>
      <c r="M983" t="s">
        <v>130</v>
      </c>
      <c r="N983" t="s">
        <v>279</v>
      </c>
      <c r="O983" s="98">
        <v>0</v>
      </c>
      <c r="P983" t="s">
        <v>207</v>
      </c>
      <c r="Q983" s="100">
        <v>666.15</v>
      </c>
    </row>
    <row r="984" spans="1:17" x14ac:dyDescent="0.3">
      <c r="A984"/>
      <c r="B984"/>
      <c r="C984"/>
      <c r="D984"/>
      <c r="E984" s="98"/>
      <c r="F984"/>
      <c r="G984" s="99">
        <v>46295</v>
      </c>
      <c r="H984" t="s">
        <v>205</v>
      </c>
      <c r="I984"/>
      <c r="J984" t="s">
        <v>106</v>
      </c>
      <c r="K984" t="s">
        <v>107</v>
      </c>
      <c r="L984" s="100">
        <v>2.15</v>
      </c>
      <c r="M984" t="s">
        <v>130</v>
      </c>
      <c r="N984" t="s">
        <v>279</v>
      </c>
      <c r="O984" s="98">
        <v>0</v>
      </c>
      <c r="P984" t="s">
        <v>207</v>
      </c>
      <c r="Q984" s="100">
        <v>666.15</v>
      </c>
    </row>
    <row r="985" spans="1:17" x14ac:dyDescent="0.3">
      <c r="A985"/>
      <c r="B985"/>
      <c r="C985"/>
      <c r="D985"/>
      <c r="E985" s="98"/>
      <c r="F985"/>
      <c r="G985" s="99">
        <v>46295</v>
      </c>
      <c r="H985" t="s">
        <v>218</v>
      </c>
      <c r="I985" t="s">
        <v>222</v>
      </c>
      <c r="J985" t="s">
        <v>18</v>
      </c>
      <c r="K985" t="s">
        <v>19</v>
      </c>
      <c r="L985" s="100">
        <v>35.840000000000003</v>
      </c>
      <c r="M985" t="s">
        <v>210</v>
      </c>
      <c r="N985" t="s">
        <v>279</v>
      </c>
      <c r="O985" s="98">
        <v>0</v>
      </c>
      <c r="P985" t="s">
        <v>207</v>
      </c>
      <c r="Q985" s="100">
        <v>666.15</v>
      </c>
    </row>
    <row r="986" spans="1:17" x14ac:dyDescent="0.3">
      <c r="A986"/>
      <c r="B986"/>
      <c r="C986"/>
      <c r="D986"/>
      <c r="E986" s="98"/>
      <c r="F986"/>
      <c r="G986" s="99">
        <v>46295</v>
      </c>
      <c r="H986" t="s">
        <v>218</v>
      </c>
      <c r="I986" t="s">
        <v>222</v>
      </c>
      <c r="J986" t="s">
        <v>18</v>
      </c>
      <c r="K986" t="s">
        <v>19</v>
      </c>
      <c r="L986" s="100">
        <v>37.17</v>
      </c>
      <c r="M986" t="s">
        <v>130</v>
      </c>
      <c r="N986" t="s">
        <v>279</v>
      </c>
      <c r="O986" s="98">
        <v>0</v>
      </c>
      <c r="P986" t="s">
        <v>207</v>
      </c>
      <c r="Q986" s="100">
        <v>666.15</v>
      </c>
    </row>
    <row r="987" spans="1:17" x14ac:dyDescent="0.3">
      <c r="A987"/>
      <c r="B987"/>
      <c r="C987"/>
      <c r="D987"/>
      <c r="E987" s="98"/>
      <c r="F987"/>
      <c r="G987" s="99">
        <v>46295</v>
      </c>
      <c r="H987" t="s">
        <v>205</v>
      </c>
      <c r="I987"/>
      <c r="J987" t="s">
        <v>54</v>
      </c>
      <c r="K987" t="s">
        <v>55</v>
      </c>
      <c r="L987" s="100">
        <v>1.35</v>
      </c>
      <c r="M987" t="s">
        <v>206</v>
      </c>
      <c r="N987" t="s">
        <v>279</v>
      </c>
      <c r="O987" s="98">
        <v>0</v>
      </c>
      <c r="P987" t="s">
        <v>207</v>
      </c>
      <c r="Q987" s="100">
        <v>167.02</v>
      </c>
    </row>
    <row r="988" spans="1:17" x14ac:dyDescent="0.3">
      <c r="A988"/>
      <c r="B988"/>
      <c r="C988"/>
      <c r="D988"/>
      <c r="E988" s="98"/>
      <c r="F988"/>
      <c r="G988" s="99">
        <v>46295</v>
      </c>
      <c r="H988" t="s">
        <v>205</v>
      </c>
      <c r="I988"/>
      <c r="J988" t="s">
        <v>104</v>
      </c>
      <c r="K988" t="s">
        <v>105</v>
      </c>
      <c r="L988" s="100">
        <v>0.91</v>
      </c>
      <c r="M988" t="s">
        <v>206</v>
      </c>
      <c r="N988" t="s">
        <v>279</v>
      </c>
      <c r="O988" s="98">
        <v>0</v>
      </c>
      <c r="P988" t="s">
        <v>207</v>
      </c>
      <c r="Q988" s="100">
        <v>167.02</v>
      </c>
    </row>
    <row r="989" spans="1:17" x14ac:dyDescent="0.3">
      <c r="A989"/>
      <c r="B989"/>
      <c r="C989"/>
      <c r="D989"/>
      <c r="E989" s="98"/>
      <c r="F989"/>
      <c r="G989" s="99">
        <v>46295</v>
      </c>
      <c r="H989" t="s">
        <v>205</v>
      </c>
      <c r="I989"/>
      <c r="J989" t="s">
        <v>108</v>
      </c>
      <c r="K989" t="s">
        <v>109</v>
      </c>
      <c r="L989" s="100">
        <v>0.44</v>
      </c>
      <c r="M989" t="s">
        <v>206</v>
      </c>
      <c r="N989" t="s">
        <v>279</v>
      </c>
      <c r="O989" s="98">
        <v>0</v>
      </c>
      <c r="P989" t="s">
        <v>207</v>
      </c>
      <c r="Q989" s="100">
        <v>167.02</v>
      </c>
    </row>
    <row r="990" spans="1:17" x14ac:dyDescent="0.3">
      <c r="A990"/>
      <c r="B990"/>
      <c r="C990"/>
      <c r="D990"/>
      <c r="E990" s="98"/>
      <c r="F990"/>
      <c r="G990" s="99">
        <v>46295</v>
      </c>
      <c r="H990" t="s">
        <v>205</v>
      </c>
      <c r="I990"/>
      <c r="J990" t="s">
        <v>106</v>
      </c>
      <c r="K990" t="s">
        <v>107</v>
      </c>
      <c r="L990" s="100">
        <v>0.54</v>
      </c>
      <c r="M990" t="s">
        <v>130</v>
      </c>
      <c r="N990" t="s">
        <v>279</v>
      </c>
      <c r="O990" s="98">
        <v>0</v>
      </c>
      <c r="P990" t="s">
        <v>207</v>
      </c>
      <c r="Q990" s="100">
        <v>167.02</v>
      </c>
    </row>
    <row r="991" spans="1:17" x14ac:dyDescent="0.3">
      <c r="A991"/>
      <c r="B991"/>
      <c r="C991"/>
      <c r="D991"/>
      <c r="E991" s="98"/>
      <c r="F991"/>
      <c r="G991" s="99">
        <v>46295</v>
      </c>
      <c r="H991" t="s">
        <v>205</v>
      </c>
      <c r="I991"/>
      <c r="J991" t="s">
        <v>56</v>
      </c>
      <c r="K991" t="s">
        <v>57</v>
      </c>
      <c r="L991" s="100">
        <v>1.35</v>
      </c>
      <c r="M991" t="s">
        <v>130</v>
      </c>
      <c r="N991" t="s">
        <v>279</v>
      </c>
      <c r="O991" s="98">
        <v>0</v>
      </c>
      <c r="P991" t="s">
        <v>207</v>
      </c>
      <c r="Q991" s="100">
        <v>167.02</v>
      </c>
    </row>
    <row r="992" spans="1:17" x14ac:dyDescent="0.3">
      <c r="A992"/>
      <c r="B992"/>
      <c r="C992"/>
      <c r="D992"/>
      <c r="E992" s="98"/>
      <c r="F992"/>
      <c r="G992" s="99">
        <v>46295</v>
      </c>
      <c r="H992" t="s">
        <v>205</v>
      </c>
      <c r="I992"/>
      <c r="J992" t="s">
        <v>52</v>
      </c>
      <c r="K992" t="s">
        <v>53</v>
      </c>
      <c r="L992" s="100">
        <v>2.0099999999999998</v>
      </c>
      <c r="M992" t="s">
        <v>130</v>
      </c>
      <c r="N992" t="s">
        <v>279</v>
      </c>
      <c r="O992" s="98">
        <v>0</v>
      </c>
      <c r="P992" t="s">
        <v>207</v>
      </c>
      <c r="Q992" s="100">
        <v>167.02</v>
      </c>
    </row>
    <row r="993" spans="1:17" x14ac:dyDescent="0.3">
      <c r="A993"/>
      <c r="B993"/>
      <c r="C993"/>
      <c r="D993"/>
      <c r="E993" s="98"/>
      <c r="F993"/>
      <c r="G993" s="99">
        <v>46295</v>
      </c>
      <c r="H993" t="s">
        <v>205</v>
      </c>
      <c r="I993"/>
      <c r="J993" t="s">
        <v>54</v>
      </c>
      <c r="K993" t="s">
        <v>55</v>
      </c>
      <c r="L993" s="100">
        <v>11.15</v>
      </c>
      <c r="M993" t="s">
        <v>206</v>
      </c>
      <c r="N993" t="s">
        <v>279</v>
      </c>
      <c r="O993" s="98">
        <v>0</v>
      </c>
      <c r="P993" t="s">
        <v>207</v>
      </c>
      <c r="Q993" s="100">
        <v>3870.98</v>
      </c>
    </row>
    <row r="994" spans="1:17" x14ac:dyDescent="0.3">
      <c r="A994"/>
      <c r="B994"/>
      <c r="C994"/>
      <c r="D994"/>
      <c r="E994" s="98"/>
      <c r="F994"/>
      <c r="G994" s="99">
        <v>46295</v>
      </c>
      <c r="H994" t="s">
        <v>205</v>
      </c>
      <c r="I994"/>
      <c r="J994" t="s">
        <v>104</v>
      </c>
      <c r="K994" t="s">
        <v>105</v>
      </c>
      <c r="L994" s="100">
        <v>21.02</v>
      </c>
      <c r="M994" t="s">
        <v>206</v>
      </c>
      <c r="N994" t="s">
        <v>279</v>
      </c>
      <c r="O994" s="98">
        <v>0</v>
      </c>
      <c r="P994" t="s">
        <v>207</v>
      </c>
      <c r="Q994" s="100">
        <v>3870.98</v>
      </c>
    </row>
    <row r="995" spans="1:17" x14ac:dyDescent="0.3">
      <c r="A995"/>
      <c r="B995"/>
      <c r="C995"/>
      <c r="D995"/>
      <c r="E995" s="98"/>
      <c r="F995"/>
      <c r="G995" s="99">
        <v>46295</v>
      </c>
      <c r="H995" t="s">
        <v>205</v>
      </c>
      <c r="I995"/>
      <c r="J995" t="s">
        <v>108</v>
      </c>
      <c r="K995" t="s">
        <v>109</v>
      </c>
      <c r="L995" s="100">
        <v>10.220000000000001</v>
      </c>
      <c r="M995" t="s">
        <v>206</v>
      </c>
      <c r="N995" t="s">
        <v>279</v>
      </c>
      <c r="O995" s="98">
        <v>0</v>
      </c>
      <c r="P995" t="s">
        <v>207</v>
      </c>
      <c r="Q995" s="100">
        <v>3870.98</v>
      </c>
    </row>
    <row r="996" spans="1:17" x14ac:dyDescent="0.3">
      <c r="A996"/>
      <c r="B996"/>
      <c r="C996"/>
      <c r="D996"/>
      <c r="E996" s="98"/>
      <c r="F996"/>
      <c r="G996" s="99">
        <v>46295</v>
      </c>
      <c r="H996" t="s">
        <v>205</v>
      </c>
      <c r="I996"/>
      <c r="J996" t="s">
        <v>56</v>
      </c>
      <c r="K996" t="s">
        <v>57</v>
      </c>
      <c r="L996" s="100">
        <v>11.15</v>
      </c>
      <c r="M996" t="s">
        <v>130</v>
      </c>
      <c r="N996" t="s">
        <v>279</v>
      </c>
      <c r="O996" s="98">
        <v>0</v>
      </c>
      <c r="P996" t="s">
        <v>207</v>
      </c>
      <c r="Q996" s="100">
        <v>3870.98</v>
      </c>
    </row>
    <row r="997" spans="1:17" x14ac:dyDescent="0.3">
      <c r="A997"/>
      <c r="B997"/>
      <c r="C997"/>
      <c r="D997"/>
      <c r="E997" s="98"/>
      <c r="F997"/>
      <c r="G997" s="99">
        <v>46295</v>
      </c>
      <c r="H997" t="s">
        <v>205</v>
      </c>
      <c r="I997"/>
      <c r="J997" t="s">
        <v>52</v>
      </c>
      <c r="K997" t="s">
        <v>53</v>
      </c>
      <c r="L997" s="100">
        <v>16.54</v>
      </c>
      <c r="M997" t="s">
        <v>130</v>
      </c>
      <c r="N997" t="s">
        <v>279</v>
      </c>
      <c r="O997" s="98">
        <v>0</v>
      </c>
      <c r="P997" t="s">
        <v>207</v>
      </c>
      <c r="Q997" s="100">
        <v>3870.98</v>
      </c>
    </row>
    <row r="998" spans="1:17" x14ac:dyDescent="0.3">
      <c r="A998"/>
      <c r="B998"/>
      <c r="C998"/>
      <c r="D998"/>
      <c r="E998" s="98"/>
      <c r="F998"/>
      <c r="G998" s="99">
        <v>46295</v>
      </c>
      <c r="H998" t="s">
        <v>205</v>
      </c>
      <c r="I998"/>
      <c r="J998" t="s">
        <v>23</v>
      </c>
      <c r="K998" t="s">
        <v>24</v>
      </c>
      <c r="L998" s="100">
        <v>5.03</v>
      </c>
      <c r="M998" t="s">
        <v>130</v>
      </c>
      <c r="N998" t="s">
        <v>279</v>
      </c>
      <c r="O998" s="98">
        <v>0</v>
      </c>
      <c r="P998" t="s">
        <v>207</v>
      </c>
      <c r="Q998" s="100">
        <v>3870.98</v>
      </c>
    </row>
    <row r="999" spans="1:17" x14ac:dyDescent="0.3">
      <c r="A999"/>
      <c r="B999"/>
      <c r="C999"/>
      <c r="D999"/>
      <c r="E999" s="98"/>
      <c r="F999"/>
      <c r="G999" s="99">
        <v>46295</v>
      </c>
      <c r="H999" t="s">
        <v>205</v>
      </c>
      <c r="I999"/>
      <c r="J999" t="s">
        <v>106</v>
      </c>
      <c r="K999" t="s">
        <v>107</v>
      </c>
      <c r="L999" s="100">
        <v>12.5</v>
      </c>
      <c r="M999" t="s">
        <v>130</v>
      </c>
      <c r="N999" t="s">
        <v>279</v>
      </c>
      <c r="O999" s="98">
        <v>0</v>
      </c>
      <c r="P999" t="s">
        <v>207</v>
      </c>
      <c r="Q999" s="100">
        <v>3870.98</v>
      </c>
    </row>
    <row r="1000" spans="1:17" x14ac:dyDescent="0.3">
      <c r="A1000"/>
      <c r="B1000"/>
      <c r="C1000"/>
      <c r="D1000"/>
      <c r="E1000" s="98"/>
      <c r="F1000"/>
      <c r="G1000" s="99">
        <v>46295</v>
      </c>
      <c r="H1000" t="s">
        <v>208</v>
      </c>
      <c r="I1000" t="s">
        <v>226</v>
      </c>
      <c r="J1000" t="s">
        <v>62</v>
      </c>
      <c r="K1000" t="s">
        <v>63</v>
      </c>
      <c r="L1000" s="100">
        <v>41</v>
      </c>
      <c r="M1000" t="s">
        <v>210</v>
      </c>
      <c r="N1000" t="s">
        <v>279</v>
      </c>
      <c r="O1000" s="98">
        <v>0</v>
      </c>
      <c r="P1000" t="s">
        <v>207</v>
      </c>
      <c r="Q1000" s="100">
        <v>3870.98</v>
      </c>
    </row>
    <row r="1001" spans="1:17" x14ac:dyDescent="0.3">
      <c r="A1001"/>
      <c r="B1001"/>
      <c r="C1001"/>
      <c r="D1001"/>
      <c r="E1001" s="98"/>
      <c r="F1001"/>
      <c r="G1001" s="99">
        <v>46295</v>
      </c>
      <c r="H1001" t="s">
        <v>213</v>
      </c>
      <c r="I1001" t="s">
        <v>229</v>
      </c>
      <c r="J1001" t="s">
        <v>14</v>
      </c>
      <c r="K1001" t="s">
        <v>15</v>
      </c>
      <c r="L1001" s="100">
        <v>387.1</v>
      </c>
      <c r="M1001" t="s">
        <v>210</v>
      </c>
      <c r="N1001" t="s">
        <v>279</v>
      </c>
      <c r="O1001" s="98">
        <v>0</v>
      </c>
      <c r="P1001" t="s">
        <v>207</v>
      </c>
      <c r="Q1001" s="100">
        <v>3870.98</v>
      </c>
    </row>
    <row r="1002" spans="1:17" x14ac:dyDescent="0.3">
      <c r="A1002"/>
      <c r="B1002"/>
      <c r="C1002"/>
      <c r="D1002"/>
      <c r="E1002" s="98"/>
      <c r="F1002"/>
      <c r="G1002" s="99">
        <v>46295</v>
      </c>
      <c r="H1002" t="s">
        <v>213</v>
      </c>
      <c r="I1002" t="s">
        <v>229</v>
      </c>
      <c r="J1002" t="s">
        <v>14</v>
      </c>
      <c r="K1002" t="s">
        <v>15</v>
      </c>
      <c r="L1002" s="100">
        <v>387.1</v>
      </c>
      <c r="M1002" t="s">
        <v>130</v>
      </c>
      <c r="N1002" t="s">
        <v>279</v>
      </c>
      <c r="O1002" s="98">
        <v>0</v>
      </c>
      <c r="P1002" t="s">
        <v>207</v>
      </c>
      <c r="Q1002" s="100">
        <v>3870.98</v>
      </c>
    </row>
    <row r="1003" spans="1:17" x14ac:dyDescent="0.3">
      <c r="A1003"/>
      <c r="B1003"/>
      <c r="C1003"/>
      <c r="D1003"/>
      <c r="E1003" s="98"/>
      <c r="F1003"/>
      <c r="G1003" s="99">
        <v>46295</v>
      </c>
      <c r="H1003" t="s">
        <v>205</v>
      </c>
      <c r="I1003"/>
      <c r="J1003" t="s">
        <v>108</v>
      </c>
      <c r="K1003" t="s">
        <v>109</v>
      </c>
      <c r="L1003" s="100">
        <v>9.6</v>
      </c>
      <c r="M1003" t="s">
        <v>206</v>
      </c>
      <c r="N1003" t="s">
        <v>279</v>
      </c>
      <c r="O1003" s="98">
        <v>0</v>
      </c>
      <c r="P1003" t="s">
        <v>207</v>
      </c>
      <c r="Q1003" s="100">
        <v>3637.25</v>
      </c>
    </row>
    <row r="1004" spans="1:17" x14ac:dyDescent="0.3">
      <c r="A1004"/>
      <c r="B1004"/>
      <c r="C1004"/>
      <c r="D1004"/>
      <c r="E1004" s="98"/>
      <c r="F1004"/>
      <c r="G1004" s="99">
        <v>46295</v>
      </c>
      <c r="H1004" t="s">
        <v>205</v>
      </c>
      <c r="I1004"/>
      <c r="J1004" t="s">
        <v>104</v>
      </c>
      <c r="K1004" t="s">
        <v>105</v>
      </c>
      <c r="L1004" s="100">
        <v>19.75</v>
      </c>
      <c r="M1004" t="s">
        <v>206</v>
      </c>
      <c r="N1004" t="s">
        <v>279</v>
      </c>
      <c r="O1004" s="98">
        <v>0</v>
      </c>
      <c r="P1004" t="s">
        <v>207</v>
      </c>
      <c r="Q1004" s="100">
        <v>3637.25</v>
      </c>
    </row>
    <row r="1005" spans="1:17" x14ac:dyDescent="0.3">
      <c r="A1005"/>
      <c r="B1005"/>
      <c r="C1005"/>
      <c r="D1005"/>
      <c r="E1005" s="98"/>
      <c r="F1005"/>
      <c r="G1005" s="99">
        <v>46295</v>
      </c>
      <c r="H1005" t="s">
        <v>205</v>
      </c>
      <c r="I1005"/>
      <c r="J1005" t="s">
        <v>88</v>
      </c>
      <c r="K1005" t="s">
        <v>89</v>
      </c>
      <c r="L1005" s="100">
        <v>39.770000000000003</v>
      </c>
      <c r="M1005" t="s">
        <v>206</v>
      </c>
      <c r="N1005" t="s">
        <v>279</v>
      </c>
      <c r="O1005" s="98">
        <v>0</v>
      </c>
      <c r="P1005" t="s">
        <v>207</v>
      </c>
      <c r="Q1005" s="100">
        <v>3637.25</v>
      </c>
    </row>
    <row r="1006" spans="1:17" x14ac:dyDescent="0.3">
      <c r="A1006"/>
      <c r="B1006"/>
      <c r="C1006"/>
      <c r="D1006"/>
      <c r="E1006" s="98"/>
      <c r="F1006"/>
      <c r="G1006" s="99">
        <v>46295</v>
      </c>
      <c r="H1006" t="s">
        <v>205</v>
      </c>
      <c r="I1006"/>
      <c r="J1006" t="s">
        <v>54</v>
      </c>
      <c r="K1006" t="s">
        <v>55</v>
      </c>
      <c r="L1006" s="100">
        <v>11.15</v>
      </c>
      <c r="M1006" t="s">
        <v>206</v>
      </c>
      <c r="N1006" t="s">
        <v>279</v>
      </c>
      <c r="O1006" s="98">
        <v>0</v>
      </c>
      <c r="P1006" t="s">
        <v>207</v>
      </c>
      <c r="Q1006" s="100">
        <v>3637.25</v>
      </c>
    </row>
    <row r="1007" spans="1:17" x14ac:dyDescent="0.3">
      <c r="A1007"/>
      <c r="B1007"/>
      <c r="C1007"/>
      <c r="D1007"/>
      <c r="E1007" s="98"/>
      <c r="F1007"/>
      <c r="G1007" s="99">
        <v>46295</v>
      </c>
      <c r="H1007" t="s">
        <v>205</v>
      </c>
      <c r="I1007"/>
      <c r="J1007" t="s">
        <v>36</v>
      </c>
      <c r="K1007" t="s">
        <v>37</v>
      </c>
      <c r="L1007" s="100">
        <v>0.24</v>
      </c>
      <c r="M1007" t="s">
        <v>206</v>
      </c>
      <c r="N1007" t="s">
        <v>279</v>
      </c>
      <c r="O1007" s="98">
        <v>0</v>
      </c>
      <c r="P1007" t="s">
        <v>207</v>
      </c>
      <c r="Q1007" s="100">
        <v>3637.25</v>
      </c>
    </row>
    <row r="1008" spans="1:17" x14ac:dyDescent="0.3">
      <c r="A1008"/>
      <c r="B1008"/>
      <c r="C1008"/>
      <c r="D1008"/>
      <c r="E1008" s="98"/>
      <c r="F1008"/>
      <c r="G1008" s="99">
        <v>46295</v>
      </c>
      <c r="H1008" t="s">
        <v>205</v>
      </c>
      <c r="I1008"/>
      <c r="J1008" t="s">
        <v>106</v>
      </c>
      <c r="K1008" t="s">
        <v>107</v>
      </c>
      <c r="L1008" s="100">
        <v>11.75</v>
      </c>
      <c r="M1008" t="s">
        <v>130</v>
      </c>
      <c r="N1008" t="s">
        <v>279</v>
      </c>
      <c r="O1008" s="98">
        <v>0</v>
      </c>
      <c r="P1008" t="s">
        <v>207</v>
      </c>
      <c r="Q1008" s="100">
        <v>3637.25</v>
      </c>
    </row>
    <row r="1009" spans="1:17" x14ac:dyDescent="0.3">
      <c r="A1009"/>
      <c r="B1009"/>
      <c r="C1009"/>
      <c r="D1009"/>
      <c r="E1009" s="98"/>
      <c r="F1009"/>
      <c r="G1009" s="99">
        <v>46295</v>
      </c>
      <c r="H1009" t="s">
        <v>205</v>
      </c>
      <c r="I1009"/>
      <c r="J1009" t="s">
        <v>56</v>
      </c>
      <c r="K1009" t="s">
        <v>57</v>
      </c>
      <c r="L1009" s="100">
        <v>11.15</v>
      </c>
      <c r="M1009" t="s">
        <v>130</v>
      </c>
      <c r="N1009" t="s">
        <v>279</v>
      </c>
      <c r="O1009" s="98">
        <v>0</v>
      </c>
      <c r="P1009" t="s">
        <v>207</v>
      </c>
      <c r="Q1009" s="100">
        <v>3637.25</v>
      </c>
    </row>
    <row r="1010" spans="1:17" x14ac:dyDescent="0.3">
      <c r="A1010"/>
      <c r="B1010"/>
      <c r="C1010"/>
      <c r="D1010"/>
      <c r="E1010" s="98"/>
      <c r="F1010"/>
      <c r="G1010" s="99">
        <v>46295</v>
      </c>
      <c r="H1010" t="s">
        <v>205</v>
      </c>
      <c r="I1010"/>
      <c r="J1010" t="s">
        <v>52</v>
      </c>
      <c r="K1010" t="s">
        <v>53</v>
      </c>
      <c r="L1010" s="100">
        <v>16.54</v>
      </c>
      <c r="M1010" t="s">
        <v>130</v>
      </c>
      <c r="N1010" t="s">
        <v>279</v>
      </c>
      <c r="O1010" s="98">
        <v>0</v>
      </c>
      <c r="P1010" t="s">
        <v>207</v>
      </c>
      <c r="Q1010" s="100">
        <v>3637.25</v>
      </c>
    </row>
    <row r="1011" spans="1:17" x14ac:dyDescent="0.3">
      <c r="A1011"/>
      <c r="B1011"/>
      <c r="C1011"/>
      <c r="D1011"/>
      <c r="E1011" s="98"/>
      <c r="F1011"/>
      <c r="G1011" s="99">
        <v>46295</v>
      </c>
      <c r="H1011" t="s">
        <v>208</v>
      </c>
      <c r="I1011" t="s">
        <v>244</v>
      </c>
      <c r="J1011" t="s">
        <v>68</v>
      </c>
      <c r="K1011" t="s">
        <v>69</v>
      </c>
      <c r="L1011" s="100">
        <v>75</v>
      </c>
      <c r="M1011" t="s">
        <v>210</v>
      </c>
      <c r="N1011" t="s">
        <v>279</v>
      </c>
      <c r="O1011" s="98">
        <v>0</v>
      </c>
      <c r="P1011" t="s">
        <v>207</v>
      </c>
      <c r="Q1011" s="100">
        <v>3637.25</v>
      </c>
    </row>
    <row r="1012" spans="1:17" x14ac:dyDescent="0.3">
      <c r="A1012"/>
      <c r="B1012"/>
      <c r="C1012"/>
      <c r="D1012"/>
      <c r="E1012" s="98"/>
      <c r="F1012"/>
      <c r="G1012" s="99">
        <v>46295</v>
      </c>
      <c r="H1012" t="s">
        <v>211</v>
      </c>
      <c r="I1012" t="s">
        <v>215</v>
      </c>
      <c r="J1012" t="s">
        <v>38</v>
      </c>
      <c r="K1012" t="s">
        <v>39</v>
      </c>
      <c r="L1012" s="100">
        <v>13.62</v>
      </c>
      <c r="M1012" t="s">
        <v>206</v>
      </c>
      <c r="N1012" t="s">
        <v>279</v>
      </c>
      <c r="O1012" s="98">
        <v>0</v>
      </c>
      <c r="P1012" t="s">
        <v>207</v>
      </c>
      <c r="Q1012" s="100">
        <v>3637.25</v>
      </c>
    </row>
    <row r="1013" spans="1:17" x14ac:dyDescent="0.3">
      <c r="A1013"/>
      <c r="B1013"/>
      <c r="C1013"/>
      <c r="D1013"/>
      <c r="E1013" s="98"/>
      <c r="F1013"/>
      <c r="G1013" s="99">
        <v>46295</v>
      </c>
      <c r="H1013" t="s">
        <v>227</v>
      </c>
      <c r="I1013" t="s">
        <v>228</v>
      </c>
      <c r="J1013" t="s">
        <v>50</v>
      </c>
      <c r="K1013" t="s">
        <v>51</v>
      </c>
      <c r="L1013" s="100">
        <v>50</v>
      </c>
      <c r="M1013" t="s">
        <v>210</v>
      </c>
      <c r="N1013" t="s">
        <v>279</v>
      </c>
      <c r="O1013" s="98">
        <v>0</v>
      </c>
      <c r="P1013" t="s">
        <v>207</v>
      </c>
      <c r="Q1013" s="100">
        <v>3637.25</v>
      </c>
    </row>
    <row r="1014" spans="1:17" x14ac:dyDescent="0.3">
      <c r="A1014"/>
      <c r="B1014"/>
      <c r="C1014"/>
      <c r="D1014"/>
      <c r="E1014" s="98"/>
      <c r="F1014"/>
      <c r="G1014" s="99">
        <v>46295</v>
      </c>
      <c r="H1014" t="s">
        <v>216</v>
      </c>
      <c r="I1014" t="s">
        <v>217</v>
      </c>
      <c r="J1014" t="s">
        <v>40</v>
      </c>
      <c r="K1014" t="s">
        <v>41</v>
      </c>
      <c r="L1014" s="100">
        <v>15</v>
      </c>
      <c r="M1014" t="s">
        <v>210</v>
      </c>
      <c r="N1014" t="s">
        <v>279</v>
      </c>
      <c r="O1014" s="98">
        <v>0</v>
      </c>
      <c r="P1014" t="s">
        <v>207</v>
      </c>
      <c r="Q1014" s="100">
        <v>3637.25</v>
      </c>
    </row>
    <row r="1015" spans="1:17" x14ac:dyDescent="0.3">
      <c r="A1015"/>
      <c r="B1015"/>
      <c r="C1015"/>
      <c r="D1015"/>
      <c r="E1015" s="98"/>
      <c r="F1015"/>
      <c r="G1015" s="99">
        <v>46295</v>
      </c>
      <c r="H1015" t="s">
        <v>218</v>
      </c>
      <c r="I1015" t="s">
        <v>222</v>
      </c>
      <c r="J1015" t="s">
        <v>18</v>
      </c>
      <c r="K1015" t="s">
        <v>19</v>
      </c>
      <c r="L1015" s="100">
        <v>195.68</v>
      </c>
      <c r="M1015" t="s">
        <v>210</v>
      </c>
      <c r="N1015" t="s">
        <v>279</v>
      </c>
      <c r="O1015" s="98">
        <v>0</v>
      </c>
      <c r="P1015" t="s">
        <v>207</v>
      </c>
      <c r="Q1015" s="100">
        <v>3637.25</v>
      </c>
    </row>
    <row r="1016" spans="1:17" x14ac:dyDescent="0.3">
      <c r="A1016"/>
      <c r="B1016"/>
      <c r="C1016"/>
      <c r="D1016"/>
      <c r="E1016" s="98"/>
      <c r="F1016"/>
      <c r="G1016" s="99">
        <v>46295</v>
      </c>
      <c r="H1016" t="s">
        <v>218</v>
      </c>
      <c r="I1016" t="s">
        <v>222</v>
      </c>
      <c r="J1016" t="s">
        <v>18</v>
      </c>
      <c r="K1016" t="s">
        <v>19</v>
      </c>
      <c r="L1016" s="100">
        <v>202.96</v>
      </c>
      <c r="M1016" t="s">
        <v>130</v>
      </c>
      <c r="N1016" t="s">
        <v>279</v>
      </c>
      <c r="O1016" s="98">
        <v>0</v>
      </c>
      <c r="P1016" t="s">
        <v>207</v>
      </c>
      <c r="Q1016" s="100">
        <v>3637.25</v>
      </c>
    </row>
    <row r="1017" spans="1:17" x14ac:dyDescent="0.3">
      <c r="A1017"/>
      <c r="B1017"/>
      <c r="C1017"/>
      <c r="D1017"/>
      <c r="E1017" s="98"/>
      <c r="F1017"/>
      <c r="G1017" s="99">
        <v>46295</v>
      </c>
      <c r="H1017" t="s">
        <v>205</v>
      </c>
      <c r="I1017"/>
      <c r="J1017" t="s">
        <v>88</v>
      </c>
      <c r="K1017" t="s">
        <v>89</v>
      </c>
      <c r="L1017" s="100">
        <v>39.770000000000003</v>
      </c>
      <c r="M1017" t="s">
        <v>206</v>
      </c>
      <c r="N1017" t="s">
        <v>279</v>
      </c>
      <c r="O1017" s="98">
        <v>0</v>
      </c>
      <c r="P1017" t="s">
        <v>207</v>
      </c>
      <c r="Q1017" s="100">
        <v>2613.96</v>
      </c>
    </row>
    <row r="1018" spans="1:17" x14ac:dyDescent="0.3">
      <c r="A1018"/>
      <c r="B1018"/>
      <c r="C1018"/>
      <c r="D1018"/>
      <c r="E1018" s="98"/>
      <c r="F1018"/>
      <c r="G1018" s="99">
        <v>46295</v>
      </c>
      <c r="H1018" t="s">
        <v>205</v>
      </c>
      <c r="I1018"/>
      <c r="J1018" t="s">
        <v>104</v>
      </c>
      <c r="K1018" t="s">
        <v>105</v>
      </c>
      <c r="L1018" s="100">
        <v>14.19</v>
      </c>
      <c r="M1018" t="s">
        <v>206</v>
      </c>
      <c r="N1018" t="s">
        <v>279</v>
      </c>
      <c r="O1018" s="98">
        <v>0</v>
      </c>
      <c r="P1018" t="s">
        <v>207</v>
      </c>
      <c r="Q1018" s="100">
        <v>2613.96</v>
      </c>
    </row>
    <row r="1019" spans="1:17" x14ac:dyDescent="0.3">
      <c r="A1019"/>
      <c r="B1019"/>
      <c r="C1019"/>
      <c r="D1019"/>
      <c r="E1019" s="98"/>
      <c r="F1019"/>
      <c r="G1019" s="99">
        <v>46295</v>
      </c>
      <c r="H1019" t="s">
        <v>205</v>
      </c>
      <c r="I1019"/>
      <c r="J1019" t="s">
        <v>54</v>
      </c>
      <c r="K1019" t="s">
        <v>55</v>
      </c>
      <c r="L1019" s="100">
        <v>11.15</v>
      </c>
      <c r="M1019" t="s">
        <v>206</v>
      </c>
      <c r="N1019" t="s">
        <v>279</v>
      </c>
      <c r="O1019" s="98">
        <v>0</v>
      </c>
      <c r="P1019" t="s">
        <v>207</v>
      </c>
      <c r="Q1019" s="100">
        <v>2613.96</v>
      </c>
    </row>
    <row r="1020" spans="1:17" x14ac:dyDescent="0.3">
      <c r="A1020"/>
      <c r="B1020"/>
      <c r="C1020"/>
      <c r="D1020"/>
      <c r="E1020" s="98"/>
      <c r="F1020"/>
      <c r="G1020" s="99">
        <v>46295</v>
      </c>
      <c r="H1020" t="s">
        <v>205</v>
      </c>
      <c r="I1020"/>
      <c r="J1020" t="s">
        <v>108</v>
      </c>
      <c r="K1020" t="s">
        <v>109</v>
      </c>
      <c r="L1020" s="100">
        <v>6.9</v>
      </c>
      <c r="M1020" t="s">
        <v>206</v>
      </c>
      <c r="N1020" t="s">
        <v>279</v>
      </c>
      <c r="O1020" s="98">
        <v>0</v>
      </c>
      <c r="P1020" t="s">
        <v>207</v>
      </c>
      <c r="Q1020" s="100">
        <v>2613.96</v>
      </c>
    </row>
    <row r="1021" spans="1:17" x14ac:dyDescent="0.3">
      <c r="A1021"/>
      <c r="B1021"/>
      <c r="C1021"/>
      <c r="D1021"/>
      <c r="E1021" s="98"/>
      <c r="F1021"/>
      <c r="G1021" s="99">
        <v>46295</v>
      </c>
      <c r="H1021" t="s">
        <v>205</v>
      </c>
      <c r="I1021"/>
      <c r="J1021" t="s">
        <v>106</v>
      </c>
      <c r="K1021" t="s">
        <v>107</v>
      </c>
      <c r="L1021" s="100">
        <v>8.44</v>
      </c>
      <c r="M1021" t="s">
        <v>130</v>
      </c>
      <c r="N1021" t="s">
        <v>279</v>
      </c>
      <c r="O1021" s="98">
        <v>0</v>
      </c>
      <c r="P1021" t="s">
        <v>207</v>
      </c>
      <c r="Q1021" s="100">
        <v>2613.96</v>
      </c>
    </row>
    <row r="1022" spans="1:17" x14ac:dyDescent="0.3">
      <c r="A1022"/>
      <c r="B1022"/>
      <c r="C1022"/>
      <c r="D1022"/>
      <c r="E1022" s="98"/>
      <c r="F1022"/>
      <c r="G1022" s="99">
        <v>46295</v>
      </c>
      <c r="H1022" t="s">
        <v>205</v>
      </c>
      <c r="I1022"/>
      <c r="J1022" t="s">
        <v>56</v>
      </c>
      <c r="K1022" t="s">
        <v>57</v>
      </c>
      <c r="L1022" s="100">
        <v>11.15</v>
      </c>
      <c r="M1022" t="s">
        <v>130</v>
      </c>
      <c r="N1022" t="s">
        <v>279</v>
      </c>
      <c r="O1022" s="98">
        <v>0</v>
      </c>
      <c r="P1022" t="s">
        <v>207</v>
      </c>
      <c r="Q1022" s="100">
        <v>2613.96</v>
      </c>
    </row>
    <row r="1023" spans="1:17" x14ac:dyDescent="0.3">
      <c r="A1023"/>
      <c r="B1023"/>
      <c r="C1023"/>
      <c r="D1023"/>
      <c r="E1023" s="98"/>
      <c r="F1023"/>
      <c r="G1023" s="99">
        <v>46295</v>
      </c>
      <c r="H1023" t="s">
        <v>205</v>
      </c>
      <c r="I1023"/>
      <c r="J1023" t="s">
        <v>52</v>
      </c>
      <c r="K1023" t="s">
        <v>53</v>
      </c>
      <c r="L1023" s="100">
        <v>16.54</v>
      </c>
      <c r="M1023" t="s">
        <v>130</v>
      </c>
      <c r="N1023" t="s">
        <v>279</v>
      </c>
      <c r="O1023" s="98">
        <v>0</v>
      </c>
      <c r="P1023" t="s">
        <v>207</v>
      </c>
      <c r="Q1023" s="100">
        <v>2613.96</v>
      </c>
    </row>
    <row r="1024" spans="1:17" x14ac:dyDescent="0.3">
      <c r="A1024"/>
      <c r="B1024"/>
      <c r="C1024"/>
      <c r="D1024"/>
      <c r="E1024" s="98"/>
      <c r="F1024"/>
      <c r="G1024" s="99">
        <v>46295</v>
      </c>
      <c r="H1024" t="s">
        <v>208</v>
      </c>
      <c r="I1024" t="s">
        <v>233</v>
      </c>
      <c r="J1024" t="s">
        <v>32</v>
      </c>
      <c r="K1024" t="s">
        <v>33</v>
      </c>
      <c r="L1024" s="100">
        <v>70.5</v>
      </c>
      <c r="M1024" t="s">
        <v>210</v>
      </c>
      <c r="N1024" t="s">
        <v>279</v>
      </c>
      <c r="O1024" s="98">
        <v>0</v>
      </c>
      <c r="P1024" t="s">
        <v>207</v>
      </c>
      <c r="Q1024" s="100">
        <v>2613.96</v>
      </c>
    </row>
    <row r="1025" spans="1:17" x14ac:dyDescent="0.3">
      <c r="A1025"/>
      <c r="B1025"/>
      <c r="C1025"/>
      <c r="D1025"/>
      <c r="E1025" s="98"/>
      <c r="F1025"/>
      <c r="G1025" s="99">
        <v>46295</v>
      </c>
      <c r="H1025" t="s">
        <v>211</v>
      </c>
      <c r="I1025" t="s">
        <v>215</v>
      </c>
      <c r="J1025" t="s">
        <v>38</v>
      </c>
      <c r="K1025" t="s">
        <v>39</v>
      </c>
      <c r="L1025" s="100">
        <v>10.199999999999999</v>
      </c>
      <c r="M1025" t="s">
        <v>206</v>
      </c>
      <c r="N1025" t="s">
        <v>279</v>
      </c>
      <c r="O1025" s="98">
        <v>0</v>
      </c>
      <c r="P1025" t="s">
        <v>207</v>
      </c>
      <c r="Q1025" s="100">
        <v>2613.96</v>
      </c>
    </row>
    <row r="1026" spans="1:17" x14ac:dyDescent="0.3">
      <c r="A1026"/>
      <c r="B1026"/>
      <c r="C1026"/>
      <c r="D1026"/>
      <c r="E1026" s="98"/>
      <c r="F1026"/>
      <c r="G1026" s="99">
        <v>46295</v>
      </c>
      <c r="H1026" t="s">
        <v>216</v>
      </c>
      <c r="I1026" t="s">
        <v>217</v>
      </c>
      <c r="J1026" t="s">
        <v>40</v>
      </c>
      <c r="K1026" t="s">
        <v>41</v>
      </c>
      <c r="L1026" s="100">
        <v>78.42</v>
      </c>
      <c r="M1026" t="s">
        <v>210</v>
      </c>
      <c r="N1026" t="s">
        <v>279</v>
      </c>
      <c r="O1026" s="98">
        <v>0</v>
      </c>
      <c r="P1026" t="s">
        <v>207</v>
      </c>
      <c r="Q1026" s="100">
        <v>2613.96</v>
      </c>
    </row>
    <row r="1027" spans="1:17" x14ac:dyDescent="0.3">
      <c r="A1027"/>
      <c r="B1027"/>
      <c r="C1027"/>
      <c r="D1027"/>
      <c r="E1027" s="98"/>
      <c r="F1027"/>
      <c r="G1027" s="99">
        <v>46295</v>
      </c>
      <c r="H1027" t="s">
        <v>220</v>
      </c>
      <c r="I1027" t="s">
        <v>221</v>
      </c>
      <c r="J1027" t="s">
        <v>48</v>
      </c>
      <c r="K1027" t="s">
        <v>49</v>
      </c>
      <c r="L1027" s="100">
        <v>45.46</v>
      </c>
      <c r="M1027" t="s">
        <v>210</v>
      </c>
      <c r="N1027" t="s">
        <v>279</v>
      </c>
      <c r="O1027" s="98">
        <v>0</v>
      </c>
      <c r="P1027" t="s">
        <v>207</v>
      </c>
      <c r="Q1027" s="100">
        <v>2613.96</v>
      </c>
    </row>
    <row r="1028" spans="1:17" x14ac:dyDescent="0.3">
      <c r="A1028"/>
      <c r="B1028"/>
      <c r="C1028"/>
      <c r="D1028"/>
      <c r="E1028" s="98"/>
      <c r="F1028"/>
      <c r="G1028" s="99">
        <v>46295</v>
      </c>
      <c r="H1028" t="s">
        <v>218</v>
      </c>
      <c r="I1028" t="s">
        <v>222</v>
      </c>
      <c r="J1028" t="s">
        <v>18</v>
      </c>
      <c r="K1028" t="s">
        <v>19</v>
      </c>
      <c r="L1028" s="100">
        <v>140.63</v>
      </c>
      <c r="M1028" t="s">
        <v>210</v>
      </c>
      <c r="N1028" t="s">
        <v>279</v>
      </c>
      <c r="O1028" s="98">
        <v>0</v>
      </c>
      <c r="P1028" t="s">
        <v>207</v>
      </c>
      <c r="Q1028" s="100">
        <v>2613.96</v>
      </c>
    </row>
    <row r="1029" spans="1:17" x14ac:dyDescent="0.3">
      <c r="A1029"/>
      <c r="B1029"/>
      <c r="C1029"/>
      <c r="D1029"/>
      <c r="E1029" s="98"/>
      <c r="F1029"/>
      <c r="G1029" s="99">
        <v>46295</v>
      </c>
      <c r="H1029" t="s">
        <v>218</v>
      </c>
      <c r="I1029" t="s">
        <v>222</v>
      </c>
      <c r="J1029" t="s">
        <v>18</v>
      </c>
      <c r="K1029" t="s">
        <v>19</v>
      </c>
      <c r="L1029" s="100">
        <v>145.86000000000001</v>
      </c>
      <c r="M1029" t="s">
        <v>130</v>
      </c>
      <c r="N1029" t="s">
        <v>279</v>
      </c>
      <c r="O1029" s="98">
        <v>0</v>
      </c>
      <c r="P1029" t="s">
        <v>207</v>
      </c>
      <c r="Q1029" s="100">
        <v>2613.96</v>
      </c>
    </row>
    <row r="1030" spans="1:17" x14ac:dyDescent="0.3">
      <c r="A1030"/>
      <c r="B1030"/>
      <c r="C1030"/>
      <c r="D1030"/>
      <c r="E1030" s="98"/>
      <c r="F1030"/>
      <c r="G1030" s="99">
        <v>46295</v>
      </c>
      <c r="H1030" t="s">
        <v>205</v>
      </c>
      <c r="I1030"/>
      <c r="J1030" t="s">
        <v>54</v>
      </c>
      <c r="K1030" t="s">
        <v>55</v>
      </c>
      <c r="L1030" s="100">
        <v>11.15</v>
      </c>
      <c r="M1030" t="s">
        <v>206</v>
      </c>
      <c r="N1030" t="s">
        <v>279</v>
      </c>
      <c r="O1030" s="98">
        <v>0</v>
      </c>
      <c r="P1030" t="s">
        <v>207</v>
      </c>
      <c r="Q1030" s="100">
        <v>3369.29</v>
      </c>
    </row>
    <row r="1031" spans="1:17" x14ac:dyDescent="0.3">
      <c r="A1031"/>
      <c r="B1031"/>
      <c r="C1031"/>
      <c r="D1031"/>
      <c r="E1031" s="98"/>
      <c r="F1031"/>
      <c r="G1031" s="99">
        <v>46295</v>
      </c>
      <c r="H1031" t="s">
        <v>205</v>
      </c>
      <c r="I1031"/>
      <c r="J1031" t="s">
        <v>36</v>
      </c>
      <c r="K1031" t="s">
        <v>37</v>
      </c>
      <c r="L1031" s="100">
        <v>3.85</v>
      </c>
      <c r="M1031" t="s">
        <v>206</v>
      </c>
      <c r="N1031" t="s">
        <v>279</v>
      </c>
      <c r="O1031" s="98">
        <v>0</v>
      </c>
      <c r="P1031" t="s">
        <v>207</v>
      </c>
      <c r="Q1031" s="100">
        <v>3369.29</v>
      </c>
    </row>
    <row r="1032" spans="1:17" x14ac:dyDescent="0.3">
      <c r="A1032"/>
      <c r="B1032"/>
      <c r="C1032"/>
      <c r="D1032"/>
      <c r="E1032" s="98"/>
      <c r="F1032"/>
      <c r="G1032" s="99">
        <v>46295</v>
      </c>
      <c r="H1032" t="s">
        <v>205</v>
      </c>
      <c r="I1032"/>
      <c r="J1032" t="s">
        <v>108</v>
      </c>
      <c r="K1032" t="s">
        <v>109</v>
      </c>
      <c r="L1032" s="100">
        <v>8.89</v>
      </c>
      <c r="M1032" t="s">
        <v>206</v>
      </c>
      <c r="N1032" t="s">
        <v>279</v>
      </c>
      <c r="O1032" s="98">
        <v>0</v>
      </c>
      <c r="P1032" t="s">
        <v>207</v>
      </c>
      <c r="Q1032" s="100">
        <v>3369.29</v>
      </c>
    </row>
    <row r="1033" spans="1:17" x14ac:dyDescent="0.3">
      <c r="A1033"/>
      <c r="B1033"/>
      <c r="C1033"/>
      <c r="D1033"/>
      <c r="E1033" s="98"/>
      <c r="F1033"/>
      <c r="G1033" s="99">
        <v>46295</v>
      </c>
      <c r="H1033" t="s">
        <v>205</v>
      </c>
      <c r="I1033"/>
      <c r="J1033" t="s">
        <v>92</v>
      </c>
      <c r="K1033" t="s">
        <v>93</v>
      </c>
      <c r="L1033" s="100">
        <v>50.54</v>
      </c>
      <c r="M1033" t="s">
        <v>206</v>
      </c>
      <c r="N1033" t="s">
        <v>279</v>
      </c>
      <c r="O1033" s="98">
        <v>0</v>
      </c>
      <c r="P1033" t="s">
        <v>207</v>
      </c>
      <c r="Q1033" s="100">
        <v>3369.29</v>
      </c>
    </row>
    <row r="1034" spans="1:17" x14ac:dyDescent="0.3">
      <c r="A1034"/>
      <c r="B1034"/>
      <c r="C1034"/>
      <c r="D1034"/>
      <c r="E1034" s="98"/>
      <c r="F1034"/>
      <c r="G1034" s="99">
        <v>46295</v>
      </c>
      <c r="H1034" t="s">
        <v>205</v>
      </c>
      <c r="I1034"/>
      <c r="J1034" t="s">
        <v>104</v>
      </c>
      <c r="K1034" t="s">
        <v>105</v>
      </c>
      <c r="L1034" s="100">
        <v>18.3</v>
      </c>
      <c r="M1034" t="s">
        <v>206</v>
      </c>
      <c r="N1034" t="s">
        <v>279</v>
      </c>
      <c r="O1034" s="98">
        <v>0</v>
      </c>
      <c r="P1034" t="s">
        <v>207</v>
      </c>
      <c r="Q1034" s="100">
        <v>3369.29</v>
      </c>
    </row>
    <row r="1035" spans="1:17" x14ac:dyDescent="0.3">
      <c r="A1035"/>
      <c r="B1035"/>
      <c r="C1035"/>
      <c r="D1035"/>
      <c r="E1035" s="98"/>
      <c r="F1035"/>
      <c r="G1035" s="99">
        <v>46295</v>
      </c>
      <c r="H1035" t="s">
        <v>205</v>
      </c>
      <c r="I1035"/>
      <c r="J1035" t="s">
        <v>84</v>
      </c>
      <c r="K1035" t="s">
        <v>85</v>
      </c>
      <c r="L1035" s="100">
        <v>86.67</v>
      </c>
      <c r="M1035" t="s">
        <v>210</v>
      </c>
      <c r="N1035" t="s">
        <v>279</v>
      </c>
      <c r="O1035" s="98">
        <v>0</v>
      </c>
      <c r="P1035" t="s">
        <v>207</v>
      </c>
      <c r="Q1035" s="100">
        <v>3369.29</v>
      </c>
    </row>
    <row r="1036" spans="1:17" x14ac:dyDescent="0.3">
      <c r="A1036"/>
      <c r="B1036"/>
      <c r="C1036"/>
      <c r="D1036"/>
      <c r="E1036" s="98"/>
      <c r="F1036"/>
      <c r="G1036" s="99">
        <v>46295</v>
      </c>
      <c r="H1036" t="s">
        <v>205</v>
      </c>
      <c r="I1036"/>
      <c r="J1036" t="s">
        <v>52</v>
      </c>
      <c r="K1036" t="s">
        <v>53</v>
      </c>
      <c r="L1036" s="100">
        <v>16.54</v>
      </c>
      <c r="M1036" t="s">
        <v>130</v>
      </c>
      <c r="N1036" t="s">
        <v>279</v>
      </c>
      <c r="O1036" s="98">
        <v>0</v>
      </c>
      <c r="P1036" t="s">
        <v>207</v>
      </c>
      <c r="Q1036" s="100">
        <v>3369.29</v>
      </c>
    </row>
    <row r="1037" spans="1:17" x14ac:dyDescent="0.3">
      <c r="A1037"/>
      <c r="B1037"/>
      <c r="C1037"/>
      <c r="D1037"/>
      <c r="E1037" s="98"/>
      <c r="F1037"/>
      <c r="G1037" s="99">
        <v>46295</v>
      </c>
      <c r="H1037" t="s">
        <v>205</v>
      </c>
      <c r="I1037"/>
      <c r="J1037" t="s">
        <v>56</v>
      </c>
      <c r="K1037" t="s">
        <v>57</v>
      </c>
      <c r="L1037" s="100">
        <v>11.15</v>
      </c>
      <c r="M1037" t="s">
        <v>130</v>
      </c>
      <c r="N1037" t="s">
        <v>279</v>
      </c>
      <c r="O1037" s="98">
        <v>0</v>
      </c>
      <c r="P1037" t="s">
        <v>207</v>
      </c>
      <c r="Q1037" s="100">
        <v>3369.29</v>
      </c>
    </row>
    <row r="1038" spans="1:17" x14ac:dyDescent="0.3">
      <c r="A1038"/>
      <c r="B1038"/>
      <c r="C1038"/>
      <c r="D1038"/>
      <c r="E1038" s="98"/>
      <c r="F1038"/>
      <c r="G1038" s="99">
        <v>46295</v>
      </c>
      <c r="H1038" t="s">
        <v>205</v>
      </c>
      <c r="I1038"/>
      <c r="J1038" t="s">
        <v>106</v>
      </c>
      <c r="K1038" t="s">
        <v>107</v>
      </c>
      <c r="L1038" s="100">
        <v>10.88</v>
      </c>
      <c r="M1038" t="s">
        <v>130</v>
      </c>
      <c r="N1038" t="s">
        <v>279</v>
      </c>
      <c r="O1038" s="98">
        <v>0</v>
      </c>
      <c r="P1038" t="s">
        <v>207</v>
      </c>
      <c r="Q1038" s="100">
        <v>3369.29</v>
      </c>
    </row>
    <row r="1039" spans="1:17" x14ac:dyDescent="0.3">
      <c r="A1039"/>
      <c r="B1039"/>
      <c r="C1039"/>
      <c r="D1039"/>
      <c r="E1039" s="98"/>
      <c r="F1039"/>
      <c r="G1039" s="99">
        <v>46295</v>
      </c>
      <c r="H1039" t="s">
        <v>208</v>
      </c>
      <c r="I1039" t="s">
        <v>209</v>
      </c>
      <c r="J1039" t="s">
        <v>26</v>
      </c>
      <c r="K1039" t="s">
        <v>27</v>
      </c>
      <c r="L1039" s="100">
        <v>199.5</v>
      </c>
      <c r="M1039" t="s">
        <v>210</v>
      </c>
      <c r="N1039" t="s">
        <v>279</v>
      </c>
      <c r="O1039" s="98">
        <v>0</v>
      </c>
      <c r="P1039" t="s">
        <v>207</v>
      </c>
      <c r="Q1039" s="100">
        <v>3369.29</v>
      </c>
    </row>
    <row r="1040" spans="1:17" x14ac:dyDescent="0.3">
      <c r="A1040"/>
      <c r="B1040"/>
      <c r="C1040"/>
      <c r="D1040"/>
      <c r="E1040" s="98"/>
      <c r="F1040"/>
      <c r="G1040" s="99">
        <v>46295</v>
      </c>
      <c r="H1040" t="s">
        <v>211</v>
      </c>
      <c r="I1040" t="s">
        <v>215</v>
      </c>
      <c r="J1040" t="s">
        <v>38</v>
      </c>
      <c r="K1040" t="s">
        <v>39</v>
      </c>
      <c r="L1040" s="100">
        <v>13.02</v>
      </c>
      <c r="M1040" t="s">
        <v>206</v>
      </c>
      <c r="N1040" t="s">
        <v>279</v>
      </c>
      <c r="O1040" s="98">
        <v>0</v>
      </c>
      <c r="P1040" t="s">
        <v>207</v>
      </c>
      <c r="Q1040" s="100">
        <v>3369.29</v>
      </c>
    </row>
    <row r="1041" spans="1:17" x14ac:dyDescent="0.3">
      <c r="A1041"/>
      <c r="B1041"/>
      <c r="C1041"/>
      <c r="D1041"/>
      <c r="E1041" s="98"/>
      <c r="F1041"/>
      <c r="G1041" s="99">
        <v>46295</v>
      </c>
      <c r="H1041" t="s">
        <v>218</v>
      </c>
      <c r="I1041" t="s">
        <v>222</v>
      </c>
      <c r="J1041" t="s">
        <v>18</v>
      </c>
      <c r="K1041" t="s">
        <v>19</v>
      </c>
      <c r="L1041" s="100">
        <v>181.27</v>
      </c>
      <c r="M1041" t="s">
        <v>210</v>
      </c>
      <c r="N1041" t="s">
        <v>279</v>
      </c>
      <c r="O1041" s="98">
        <v>0</v>
      </c>
      <c r="P1041" t="s">
        <v>207</v>
      </c>
      <c r="Q1041" s="100">
        <v>3369.29</v>
      </c>
    </row>
    <row r="1042" spans="1:17" x14ac:dyDescent="0.3">
      <c r="A1042"/>
      <c r="B1042"/>
      <c r="C1042"/>
      <c r="D1042"/>
      <c r="E1042" s="98"/>
      <c r="F1042"/>
      <c r="G1042" s="99">
        <v>46295</v>
      </c>
      <c r="H1042" t="s">
        <v>218</v>
      </c>
      <c r="I1042" t="s">
        <v>222</v>
      </c>
      <c r="J1042" t="s">
        <v>18</v>
      </c>
      <c r="K1042" t="s">
        <v>19</v>
      </c>
      <c r="L1042" s="100">
        <v>188.01</v>
      </c>
      <c r="M1042" t="s">
        <v>130</v>
      </c>
      <c r="N1042" t="s">
        <v>279</v>
      </c>
      <c r="O1042" s="98">
        <v>0</v>
      </c>
      <c r="P1042" t="s">
        <v>207</v>
      </c>
      <c r="Q1042" s="100">
        <v>3369.29</v>
      </c>
    </row>
    <row r="1043" spans="1:17" x14ac:dyDescent="0.3">
      <c r="A1043"/>
      <c r="B1043"/>
      <c r="C1043"/>
      <c r="D1043"/>
      <c r="E1043" s="98"/>
      <c r="F1043"/>
      <c r="G1043" s="99">
        <v>46295</v>
      </c>
      <c r="H1043" t="s">
        <v>205</v>
      </c>
      <c r="I1043"/>
      <c r="J1043" t="s">
        <v>104</v>
      </c>
      <c r="K1043" t="s">
        <v>105</v>
      </c>
      <c r="L1043" s="100">
        <v>2.37</v>
      </c>
      <c r="M1043" t="s">
        <v>206</v>
      </c>
      <c r="N1043" t="s">
        <v>279</v>
      </c>
      <c r="O1043" s="98">
        <v>0</v>
      </c>
      <c r="P1043" t="s">
        <v>207</v>
      </c>
      <c r="Q1043" s="100">
        <v>436.82</v>
      </c>
    </row>
    <row r="1044" spans="1:17" x14ac:dyDescent="0.3">
      <c r="A1044"/>
      <c r="B1044"/>
      <c r="C1044"/>
      <c r="D1044"/>
      <c r="E1044" s="98"/>
      <c r="F1044"/>
      <c r="G1044" s="99">
        <v>46295</v>
      </c>
      <c r="H1044" t="s">
        <v>205</v>
      </c>
      <c r="I1044"/>
      <c r="J1044" t="s">
        <v>54</v>
      </c>
      <c r="K1044" t="s">
        <v>55</v>
      </c>
      <c r="L1044" s="100">
        <v>3.55</v>
      </c>
      <c r="M1044" t="s">
        <v>206</v>
      </c>
      <c r="N1044" t="s">
        <v>279</v>
      </c>
      <c r="O1044" s="98">
        <v>0</v>
      </c>
      <c r="P1044" t="s">
        <v>207</v>
      </c>
      <c r="Q1044" s="100">
        <v>436.82</v>
      </c>
    </row>
    <row r="1045" spans="1:17" x14ac:dyDescent="0.3">
      <c r="A1045"/>
      <c r="B1045"/>
      <c r="C1045"/>
      <c r="D1045"/>
      <c r="E1045" s="98"/>
      <c r="F1045"/>
      <c r="G1045" s="99">
        <v>46295</v>
      </c>
      <c r="H1045" t="s">
        <v>205</v>
      </c>
      <c r="I1045"/>
      <c r="J1045" t="s">
        <v>108</v>
      </c>
      <c r="K1045" t="s">
        <v>109</v>
      </c>
      <c r="L1045" s="100">
        <v>1.1499999999999999</v>
      </c>
      <c r="M1045" t="s">
        <v>206</v>
      </c>
      <c r="N1045" t="s">
        <v>279</v>
      </c>
      <c r="O1045" s="98">
        <v>0</v>
      </c>
      <c r="P1045" t="s">
        <v>207</v>
      </c>
      <c r="Q1045" s="100">
        <v>436.82</v>
      </c>
    </row>
    <row r="1046" spans="1:17" x14ac:dyDescent="0.3">
      <c r="A1046"/>
      <c r="B1046"/>
      <c r="C1046"/>
      <c r="D1046"/>
      <c r="E1046" s="98"/>
      <c r="F1046"/>
      <c r="G1046" s="99">
        <v>46295</v>
      </c>
      <c r="H1046" t="s">
        <v>205</v>
      </c>
      <c r="I1046"/>
      <c r="J1046" t="s">
        <v>106</v>
      </c>
      <c r="K1046" t="s">
        <v>107</v>
      </c>
      <c r="L1046" s="100">
        <v>1.41</v>
      </c>
      <c r="M1046" t="s">
        <v>130</v>
      </c>
      <c r="N1046" t="s">
        <v>279</v>
      </c>
      <c r="O1046" s="98">
        <v>0</v>
      </c>
      <c r="P1046" t="s">
        <v>207</v>
      </c>
      <c r="Q1046" s="100">
        <v>436.82</v>
      </c>
    </row>
    <row r="1047" spans="1:17" x14ac:dyDescent="0.3">
      <c r="A1047"/>
      <c r="B1047"/>
      <c r="C1047"/>
      <c r="D1047"/>
      <c r="E1047" s="98"/>
      <c r="F1047"/>
      <c r="G1047" s="99">
        <v>46295</v>
      </c>
      <c r="H1047" t="s">
        <v>205</v>
      </c>
      <c r="I1047"/>
      <c r="J1047" t="s">
        <v>56</v>
      </c>
      <c r="K1047" t="s">
        <v>57</v>
      </c>
      <c r="L1047" s="100">
        <v>3.55</v>
      </c>
      <c r="M1047" t="s">
        <v>130</v>
      </c>
      <c r="N1047" t="s">
        <v>279</v>
      </c>
      <c r="O1047" s="98">
        <v>0</v>
      </c>
      <c r="P1047" t="s">
        <v>207</v>
      </c>
      <c r="Q1047" s="100">
        <v>436.82</v>
      </c>
    </row>
    <row r="1048" spans="1:17" x14ac:dyDescent="0.3">
      <c r="A1048"/>
      <c r="B1048"/>
      <c r="C1048"/>
      <c r="D1048"/>
      <c r="E1048" s="98"/>
      <c r="F1048"/>
      <c r="G1048" s="99">
        <v>46295</v>
      </c>
      <c r="H1048" t="s">
        <v>205</v>
      </c>
      <c r="I1048"/>
      <c r="J1048" t="s">
        <v>52</v>
      </c>
      <c r="K1048" t="s">
        <v>53</v>
      </c>
      <c r="L1048" s="100">
        <v>5.27</v>
      </c>
      <c r="M1048" t="s">
        <v>130</v>
      </c>
      <c r="N1048" t="s">
        <v>279</v>
      </c>
      <c r="O1048" s="98">
        <v>0</v>
      </c>
      <c r="P1048" t="s">
        <v>207</v>
      </c>
      <c r="Q1048" s="100">
        <v>436.82</v>
      </c>
    </row>
    <row r="1049" spans="1:17" x14ac:dyDescent="0.3">
      <c r="A1049"/>
      <c r="B1049"/>
      <c r="C1049"/>
      <c r="D1049"/>
      <c r="E1049" s="98"/>
      <c r="F1049"/>
      <c r="G1049" s="99">
        <v>46295</v>
      </c>
      <c r="H1049" t="s">
        <v>205</v>
      </c>
      <c r="I1049"/>
      <c r="J1049" t="s">
        <v>108</v>
      </c>
      <c r="K1049" t="s">
        <v>109</v>
      </c>
      <c r="L1049" s="100">
        <v>1.66</v>
      </c>
      <c r="M1049" t="s">
        <v>206</v>
      </c>
      <c r="N1049" t="s">
        <v>279</v>
      </c>
      <c r="O1049" s="98">
        <v>0</v>
      </c>
      <c r="P1049" t="s">
        <v>207</v>
      </c>
      <c r="Q1049" s="100">
        <v>630.29999999999995</v>
      </c>
    </row>
    <row r="1050" spans="1:17" x14ac:dyDescent="0.3">
      <c r="A1050"/>
      <c r="B1050"/>
      <c r="C1050"/>
      <c r="D1050"/>
      <c r="E1050" s="98"/>
      <c r="F1050"/>
      <c r="G1050" s="99">
        <v>46295</v>
      </c>
      <c r="H1050" t="s">
        <v>205</v>
      </c>
      <c r="I1050"/>
      <c r="J1050" t="s">
        <v>104</v>
      </c>
      <c r="K1050" t="s">
        <v>105</v>
      </c>
      <c r="L1050" s="100">
        <v>3.42</v>
      </c>
      <c r="M1050" t="s">
        <v>206</v>
      </c>
      <c r="N1050" t="s">
        <v>279</v>
      </c>
      <c r="O1050" s="98">
        <v>0</v>
      </c>
      <c r="P1050" t="s">
        <v>207</v>
      </c>
      <c r="Q1050" s="100">
        <v>630.29999999999995</v>
      </c>
    </row>
    <row r="1051" spans="1:17" x14ac:dyDescent="0.3">
      <c r="A1051"/>
      <c r="B1051"/>
      <c r="C1051"/>
      <c r="D1051"/>
      <c r="E1051" s="98"/>
      <c r="F1051"/>
      <c r="G1051" s="99">
        <v>46295</v>
      </c>
      <c r="H1051" t="s">
        <v>205</v>
      </c>
      <c r="I1051"/>
      <c r="J1051" t="s">
        <v>54</v>
      </c>
      <c r="K1051" t="s">
        <v>55</v>
      </c>
      <c r="L1051" s="100">
        <v>4.74</v>
      </c>
      <c r="M1051" t="s">
        <v>206</v>
      </c>
      <c r="N1051" t="s">
        <v>279</v>
      </c>
      <c r="O1051" s="98">
        <v>0</v>
      </c>
      <c r="P1051" t="s">
        <v>207</v>
      </c>
      <c r="Q1051" s="100">
        <v>630.29999999999995</v>
      </c>
    </row>
    <row r="1052" spans="1:17" x14ac:dyDescent="0.3">
      <c r="A1052"/>
      <c r="B1052"/>
      <c r="C1052"/>
      <c r="D1052"/>
      <c r="E1052" s="98"/>
      <c r="F1052"/>
      <c r="G1052" s="99">
        <v>46295</v>
      </c>
      <c r="H1052" t="s">
        <v>205</v>
      </c>
      <c r="I1052"/>
      <c r="J1052" t="s">
        <v>56</v>
      </c>
      <c r="K1052" t="s">
        <v>57</v>
      </c>
      <c r="L1052" s="100">
        <v>4.74</v>
      </c>
      <c r="M1052" t="s">
        <v>130</v>
      </c>
      <c r="N1052" t="s">
        <v>279</v>
      </c>
      <c r="O1052" s="98">
        <v>0</v>
      </c>
      <c r="P1052" t="s">
        <v>207</v>
      </c>
      <c r="Q1052" s="100">
        <v>630.29999999999995</v>
      </c>
    </row>
    <row r="1053" spans="1:17" x14ac:dyDescent="0.3">
      <c r="A1053"/>
      <c r="B1053"/>
      <c r="C1053"/>
      <c r="D1053"/>
      <c r="E1053" s="98"/>
      <c r="F1053"/>
      <c r="G1053" s="99">
        <v>46295</v>
      </c>
      <c r="H1053" t="s">
        <v>205</v>
      </c>
      <c r="I1053"/>
      <c r="J1053" t="s">
        <v>52</v>
      </c>
      <c r="K1053" t="s">
        <v>53</v>
      </c>
      <c r="L1053" s="100">
        <v>7.04</v>
      </c>
      <c r="M1053" t="s">
        <v>130</v>
      </c>
      <c r="N1053" t="s">
        <v>279</v>
      </c>
      <c r="O1053" s="98">
        <v>0</v>
      </c>
      <c r="P1053" t="s">
        <v>207</v>
      </c>
      <c r="Q1053" s="100">
        <v>630.29999999999995</v>
      </c>
    </row>
    <row r="1054" spans="1:17" x14ac:dyDescent="0.3">
      <c r="A1054"/>
      <c r="B1054"/>
      <c r="C1054"/>
      <c r="D1054"/>
      <c r="E1054" s="98"/>
      <c r="F1054"/>
      <c r="G1054" s="99">
        <v>46295</v>
      </c>
      <c r="H1054" t="s">
        <v>205</v>
      </c>
      <c r="I1054"/>
      <c r="J1054" t="s">
        <v>106</v>
      </c>
      <c r="K1054" t="s">
        <v>107</v>
      </c>
      <c r="L1054" s="100">
        <v>2.04</v>
      </c>
      <c r="M1054" t="s">
        <v>130</v>
      </c>
      <c r="N1054" t="s">
        <v>279</v>
      </c>
      <c r="O1054" s="98">
        <v>0</v>
      </c>
      <c r="P1054" t="s">
        <v>207</v>
      </c>
      <c r="Q1054" s="100">
        <v>630.29999999999995</v>
      </c>
    </row>
    <row r="1055" spans="1:17" x14ac:dyDescent="0.3">
      <c r="A1055"/>
      <c r="B1055"/>
      <c r="C1055"/>
      <c r="D1055"/>
      <c r="E1055" s="98"/>
      <c r="F1055"/>
      <c r="G1055" s="99">
        <v>46295</v>
      </c>
      <c r="H1055" t="s">
        <v>205</v>
      </c>
      <c r="I1055"/>
      <c r="J1055" t="s">
        <v>108</v>
      </c>
      <c r="K1055" t="s">
        <v>109</v>
      </c>
      <c r="L1055" s="100">
        <v>6.53</v>
      </c>
      <c r="M1055" t="s">
        <v>206</v>
      </c>
      <c r="N1055" t="s">
        <v>279</v>
      </c>
      <c r="O1055" s="98">
        <v>0</v>
      </c>
      <c r="P1055" t="s">
        <v>207</v>
      </c>
      <c r="Q1055" s="100">
        <v>2472</v>
      </c>
    </row>
    <row r="1056" spans="1:17" x14ac:dyDescent="0.3">
      <c r="A1056"/>
      <c r="B1056"/>
      <c r="C1056"/>
      <c r="D1056"/>
      <c r="E1056" s="98"/>
      <c r="F1056"/>
      <c r="G1056" s="99">
        <v>46295</v>
      </c>
      <c r="H1056" t="s">
        <v>205</v>
      </c>
      <c r="I1056"/>
      <c r="J1056" t="s">
        <v>104</v>
      </c>
      <c r="K1056" t="s">
        <v>105</v>
      </c>
      <c r="L1056" s="100">
        <v>13.42</v>
      </c>
      <c r="M1056" t="s">
        <v>206</v>
      </c>
      <c r="N1056" t="s">
        <v>279</v>
      </c>
      <c r="O1056" s="98">
        <v>0</v>
      </c>
      <c r="P1056" t="s">
        <v>207</v>
      </c>
      <c r="Q1056" s="100">
        <v>2472</v>
      </c>
    </row>
    <row r="1057" spans="1:17" x14ac:dyDescent="0.3">
      <c r="A1057"/>
      <c r="B1057"/>
      <c r="C1057"/>
      <c r="D1057"/>
      <c r="E1057" s="98"/>
      <c r="F1057"/>
      <c r="G1057" s="99">
        <v>46295</v>
      </c>
      <c r="H1057" t="s">
        <v>205</v>
      </c>
      <c r="I1057"/>
      <c r="J1057" t="s">
        <v>54</v>
      </c>
      <c r="K1057" t="s">
        <v>55</v>
      </c>
      <c r="L1057" s="100">
        <v>11.15</v>
      </c>
      <c r="M1057" t="s">
        <v>206</v>
      </c>
      <c r="N1057" t="s">
        <v>279</v>
      </c>
      <c r="O1057" s="98">
        <v>0</v>
      </c>
      <c r="P1057" t="s">
        <v>207</v>
      </c>
      <c r="Q1057" s="100">
        <v>2472</v>
      </c>
    </row>
    <row r="1058" spans="1:17" x14ac:dyDescent="0.3">
      <c r="A1058"/>
      <c r="B1058"/>
      <c r="C1058"/>
      <c r="D1058"/>
      <c r="E1058" s="98"/>
      <c r="F1058"/>
      <c r="G1058" s="99">
        <v>46295</v>
      </c>
      <c r="H1058" t="s">
        <v>205</v>
      </c>
      <c r="I1058"/>
      <c r="J1058" t="s">
        <v>106</v>
      </c>
      <c r="K1058" t="s">
        <v>107</v>
      </c>
      <c r="L1058" s="100">
        <v>7.98</v>
      </c>
      <c r="M1058" t="s">
        <v>130</v>
      </c>
      <c r="N1058" t="s">
        <v>279</v>
      </c>
      <c r="O1058" s="98">
        <v>0</v>
      </c>
      <c r="P1058" t="s">
        <v>207</v>
      </c>
      <c r="Q1058" s="100">
        <v>2472</v>
      </c>
    </row>
    <row r="1059" spans="1:17" x14ac:dyDescent="0.3">
      <c r="A1059"/>
      <c r="B1059"/>
      <c r="C1059"/>
      <c r="D1059"/>
      <c r="E1059" s="98"/>
      <c r="F1059"/>
      <c r="G1059" s="99">
        <v>46295</v>
      </c>
      <c r="H1059" t="s">
        <v>205</v>
      </c>
      <c r="I1059"/>
      <c r="J1059" t="s">
        <v>56</v>
      </c>
      <c r="K1059" t="s">
        <v>57</v>
      </c>
      <c r="L1059" s="100">
        <v>11.15</v>
      </c>
      <c r="M1059" t="s">
        <v>130</v>
      </c>
      <c r="N1059" t="s">
        <v>279</v>
      </c>
      <c r="O1059" s="98">
        <v>0</v>
      </c>
      <c r="P1059" t="s">
        <v>207</v>
      </c>
      <c r="Q1059" s="100">
        <v>2472</v>
      </c>
    </row>
    <row r="1060" spans="1:17" x14ac:dyDescent="0.3">
      <c r="A1060"/>
      <c r="B1060"/>
      <c r="C1060"/>
      <c r="D1060"/>
      <c r="E1060" s="98"/>
      <c r="F1060"/>
      <c r="G1060" s="99">
        <v>46295</v>
      </c>
      <c r="H1060" t="s">
        <v>205</v>
      </c>
      <c r="I1060"/>
      <c r="J1060" t="s">
        <v>52</v>
      </c>
      <c r="K1060" t="s">
        <v>53</v>
      </c>
      <c r="L1060" s="100">
        <v>16.54</v>
      </c>
      <c r="M1060" t="s">
        <v>130</v>
      </c>
      <c r="N1060" t="s">
        <v>279</v>
      </c>
      <c r="O1060" s="98">
        <v>0</v>
      </c>
      <c r="P1060" t="s">
        <v>207</v>
      </c>
      <c r="Q1060" s="100">
        <v>2472</v>
      </c>
    </row>
    <row r="1061" spans="1:17" x14ac:dyDescent="0.3">
      <c r="A1061"/>
      <c r="B1061"/>
      <c r="C1061"/>
      <c r="D1061"/>
      <c r="E1061" s="98"/>
      <c r="F1061"/>
      <c r="G1061" s="99">
        <v>46295</v>
      </c>
      <c r="H1061" t="s">
        <v>208</v>
      </c>
      <c r="I1061" t="s">
        <v>225</v>
      </c>
      <c r="J1061" t="s">
        <v>70</v>
      </c>
      <c r="K1061" t="s">
        <v>71</v>
      </c>
      <c r="L1061" s="100">
        <v>51</v>
      </c>
      <c r="M1061" t="s">
        <v>210</v>
      </c>
      <c r="N1061" t="s">
        <v>279</v>
      </c>
      <c r="O1061" s="98">
        <v>0</v>
      </c>
      <c r="P1061" t="s">
        <v>207</v>
      </c>
      <c r="Q1061" s="100">
        <v>2472</v>
      </c>
    </row>
    <row r="1062" spans="1:17" x14ac:dyDescent="0.3">
      <c r="A1062"/>
      <c r="B1062"/>
      <c r="C1062"/>
      <c r="D1062"/>
      <c r="E1062" s="98"/>
      <c r="F1062"/>
      <c r="G1062" s="99">
        <v>46295</v>
      </c>
      <c r="H1062" t="s">
        <v>211</v>
      </c>
      <c r="I1062" t="s">
        <v>215</v>
      </c>
      <c r="J1062" t="s">
        <v>38</v>
      </c>
      <c r="K1062" t="s">
        <v>39</v>
      </c>
      <c r="L1062" s="100">
        <v>9.64</v>
      </c>
      <c r="M1062" t="s">
        <v>206</v>
      </c>
      <c r="N1062" t="s">
        <v>279</v>
      </c>
      <c r="O1062" s="98">
        <v>0</v>
      </c>
      <c r="P1062" t="s">
        <v>207</v>
      </c>
      <c r="Q1062" s="100">
        <v>2472</v>
      </c>
    </row>
    <row r="1063" spans="1:17" x14ac:dyDescent="0.3">
      <c r="A1063"/>
      <c r="B1063"/>
      <c r="C1063"/>
      <c r="D1063"/>
      <c r="E1063" s="98"/>
      <c r="F1063"/>
      <c r="G1063" s="99">
        <v>46295</v>
      </c>
      <c r="H1063" t="s">
        <v>216</v>
      </c>
      <c r="I1063" t="s">
        <v>217</v>
      </c>
      <c r="J1063" t="s">
        <v>40</v>
      </c>
      <c r="K1063" t="s">
        <v>41</v>
      </c>
      <c r="L1063" s="100">
        <v>74.16</v>
      </c>
      <c r="M1063" t="s">
        <v>210</v>
      </c>
      <c r="N1063" t="s">
        <v>279</v>
      </c>
      <c r="O1063" s="98">
        <v>0</v>
      </c>
      <c r="P1063" t="s">
        <v>207</v>
      </c>
      <c r="Q1063" s="100">
        <v>2472</v>
      </c>
    </row>
    <row r="1064" spans="1:17" x14ac:dyDescent="0.3">
      <c r="A1064"/>
      <c r="B1064"/>
      <c r="C1064"/>
      <c r="D1064"/>
      <c r="E1064" s="98"/>
      <c r="F1064"/>
      <c r="G1064" s="99">
        <v>46295</v>
      </c>
      <c r="H1064" t="s">
        <v>218</v>
      </c>
      <c r="I1064" t="s">
        <v>222</v>
      </c>
      <c r="J1064" t="s">
        <v>18</v>
      </c>
      <c r="K1064" t="s">
        <v>19</v>
      </c>
      <c r="L1064" s="100">
        <v>132.99</v>
      </c>
      <c r="M1064" t="s">
        <v>210</v>
      </c>
      <c r="N1064" t="s">
        <v>279</v>
      </c>
      <c r="O1064" s="98">
        <v>0</v>
      </c>
      <c r="P1064" t="s">
        <v>207</v>
      </c>
      <c r="Q1064" s="100">
        <v>2472</v>
      </c>
    </row>
    <row r="1065" spans="1:17" x14ac:dyDescent="0.3">
      <c r="A1065"/>
      <c r="B1065"/>
      <c r="C1065"/>
      <c r="D1065"/>
      <c r="E1065" s="98"/>
      <c r="F1065"/>
      <c r="G1065" s="99">
        <v>46295</v>
      </c>
      <c r="H1065" t="s">
        <v>218</v>
      </c>
      <c r="I1065" t="s">
        <v>222</v>
      </c>
      <c r="J1065" t="s">
        <v>18</v>
      </c>
      <c r="K1065" t="s">
        <v>19</v>
      </c>
      <c r="L1065" s="100">
        <v>137.94</v>
      </c>
      <c r="M1065" t="s">
        <v>130</v>
      </c>
      <c r="N1065" t="s">
        <v>279</v>
      </c>
      <c r="O1065" s="98">
        <v>0</v>
      </c>
      <c r="P1065" t="s">
        <v>207</v>
      </c>
      <c r="Q1065" s="100">
        <v>2472</v>
      </c>
    </row>
    <row r="1066" spans="1:17" x14ac:dyDescent="0.3">
      <c r="A1066"/>
      <c r="B1066"/>
      <c r="C1066"/>
      <c r="D1066"/>
      <c r="E1066" s="98"/>
      <c r="F1066"/>
      <c r="G1066" s="99">
        <v>46295</v>
      </c>
      <c r="H1066" t="s">
        <v>205</v>
      </c>
      <c r="I1066"/>
      <c r="J1066" t="s">
        <v>104</v>
      </c>
      <c r="K1066" t="s">
        <v>105</v>
      </c>
      <c r="L1066" s="100">
        <v>69.25</v>
      </c>
      <c r="M1066" t="s">
        <v>206</v>
      </c>
      <c r="N1066" t="s">
        <v>279</v>
      </c>
      <c r="O1066" s="98">
        <v>0</v>
      </c>
      <c r="P1066" t="s">
        <v>207</v>
      </c>
      <c r="Q1066" s="100">
        <v>12752.65</v>
      </c>
    </row>
    <row r="1067" spans="1:17" x14ac:dyDescent="0.3">
      <c r="A1067"/>
      <c r="B1067"/>
      <c r="C1067"/>
      <c r="D1067"/>
      <c r="E1067" s="98"/>
      <c r="F1067"/>
      <c r="G1067" s="99">
        <v>46295</v>
      </c>
      <c r="H1067" t="s">
        <v>205</v>
      </c>
      <c r="I1067"/>
      <c r="J1067" t="s">
        <v>54</v>
      </c>
      <c r="K1067" t="s">
        <v>55</v>
      </c>
      <c r="L1067" s="100">
        <v>33.450000000000003</v>
      </c>
      <c r="M1067" t="s">
        <v>206</v>
      </c>
      <c r="N1067" t="s">
        <v>279</v>
      </c>
      <c r="O1067" s="98">
        <v>0</v>
      </c>
      <c r="P1067" t="s">
        <v>207</v>
      </c>
      <c r="Q1067" s="100">
        <v>12752.65</v>
      </c>
    </row>
    <row r="1068" spans="1:17" x14ac:dyDescent="0.3">
      <c r="A1068"/>
      <c r="B1068"/>
      <c r="C1068"/>
      <c r="D1068"/>
      <c r="E1068" s="98"/>
      <c r="F1068"/>
      <c r="G1068" s="99">
        <v>46295</v>
      </c>
      <c r="H1068" t="s">
        <v>205</v>
      </c>
      <c r="I1068"/>
      <c r="J1068" t="s">
        <v>108</v>
      </c>
      <c r="K1068" t="s">
        <v>109</v>
      </c>
      <c r="L1068" s="100">
        <v>33.67</v>
      </c>
      <c r="M1068" t="s">
        <v>206</v>
      </c>
      <c r="N1068" t="s">
        <v>279</v>
      </c>
      <c r="O1068" s="98">
        <v>0</v>
      </c>
      <c r="P1068" t="s">
        <v>207</v>
      </c>
      <c r="Q1068" s="100">
        <v>12752.65</v>
      </c>
    </row>
    <row r="1069" spans="1:17" x14ac:dyDescent="0.3">
      <c r="A1069"/>
      <c r="B1069"/>
      <c r="C1069"/>
      <c r="D1069"/>
      <c r="E1069" s="98"/>
      <c r="F1069"/>
      <c r="G1069" s="99">
        <v>46295</v>
      </c>
      <c r="H1069" t="s">
        <v>205</v>
      </c>
      <c r="I1069"/>
      <c r="J1069" t="s">
        <v>106</v>
      </c>
      <c r="K1069" t="s">
        <v>107</v>
      </c>
      <c r="L1069" s="100">
        <v>41.19</v>
      </c>
      <c r="M1069" t="s">
        <v>130</v>
      </c>
      <c r="N1069" t="s">
        <v>279</v>
      </c>
      <c r="O1069" s="98">
        <v>0</v>
      </c>
      <c r="P1069" t="s">
        <v>207</v>
      </c>
      <c r="Q1069" s="100">
        <v>12752.65</v>
      </c>
    </row>
    <row r="1070" spans="1:17" x14ac:dyDescent="0.3">
      <c r="A1070"/>
      <c r="B1070"/>
      <c r="C1070"/>
      <c r="D1070"/>
      <c r="E1070" s="98"/>
      <c r="F1070"/>
      <c r="G1070" s="99">
        <v>46295</v>
      </c>
      <c r="H1070" t="s">
        <v>205</v>
      </c>
      <c r="I1070"/>
      <c r="J1070" t="s">
        <v>56</v>
      </c>
      <c r="K1070" t="s">
        <v>57</v>
      </c>
      <c r="L1070" s="100">
        <v>11.15</v>
      </c>
      <c r="M1070" t="s">
        <v>130</v>
      </c>
      <c r="N1070" t="s">
        <v>279</v>
      </c>
      <c r="O1070" s="98">
        <v>0</v>
      </c>
      <c r="P1070" t="s">
        <v>207</v>
      </c>
      <c r="Q1070" s="100">
        <v>12752.65</v>
      </c>
    </row>
    <row r="1071" spans="1:17" x14ac:dyDescent="0.3">
      <c r="A1071"/>
      <c r="B1071"/>
      <c r="C1071"/>
      <c r="D1071"/>
      <c r="E1071" s="98"/>
      <c r="F1071"/>
      <c r="G1071" s="99">
        <v>46295</v>
      </c>
      <c r="H1071" t="s">
        <v>205</v>
      </c>
      <c r="I1071"/>
      <c r="J1071" t="s">
        <v>52</v>
      </c>
      <c r="K1071" t="s">
        <v>53</v>
      </c>
      <c r="L1071" s="100">
        <v>16.54</v>
      </c>
      <c r="M1071" t="s">
        <v>130</v>
      </c>
      <c r="N1071" t="s">
        <v>279</v>
      </c>
      <c r="O1071" s="98">
        <v>0</v>
      </c>
      <c r="P1071" t="s">
        <v>207</v>
      </c>
      <c r="Q1071" s="100">
        <v>12752.65</v>
      </c>
    </row>
    <row r="1072" spans="1:17" x14ac:dyDescent="0.3">
      <c r="A1072"/>
      <c r="B1072"/>
      <c r="C1072"/>
      <c r="D1072"/>
      <c r="E1072" s="98"/>
      <c r="F1072"/>
      <c r="G1072" s="99">
        <v>46295</v>
      </c>
      <c r="H1072" t="s">
        <v>211</v>
      </c>
      <c r="I1072" t="s">
        <v>239</v>
      </c>
      <c r="J1072" t="s">
        <v>38</v>
      </c>
      <c r="K1072" t="s">
        <v>39</v>
      </c>
      <c r="L1072" s="100">
        <v>35.1</v>
      </c>
      <c r="M1072" t="s">
        <v>206</v>
      </c>
      <c r="N1072" t="s">
        <v>279</v>
      </c>
      <c r="O1072" s="98">
        <v>0</v>
      </c>
      <c r="P1072" t="s">
        <v>207</v>
      </c>
      <c r="Q1072" s="100">
        <v>12752.65</v>
      </c>
    </row>
    <row r="1073" spans="1:17" x14ac:dyDescent="0.3">
      <c r="A1073"/>
      <c r="B1073"/>
      <c r="C1073"/>
      <c r="D1073"/>
      <c r="E1073" s="98"/>
      <c r="F1073"/>
      <c r="G1073" s="99">
        <v>46295</v>
      </c>
      <c r="H1073" t="s">
        <v>218</v>
      </c>
      <c r="I1073" t="s">
        <v>252</v>
      </c>
      <c r="J1073" t="s">
        <v>30</v>
      </c>
      <c r="K1073" t="s">
        <v>31</v>
      </c>
      <c r="L1073" s="100">
        <v>758.65</v>
      </c>
      <c r="M1073" t="s">
        <v>210</v>
      </c>
      <c r="N1073" t="s">
        <v>279</v>
      </c>
      <c r="O1073" s="98">
        <v>0</v>
      </c>
      <c r="P1073" t="s">
        <v>207</v>
      </c>
      <c r="Q1073" s="100">
        <v>12752.65</v>
      </c>
    </row>
    <row r="1074" spans="1:17" x14ac:dyDescent="0.3">
      <c r="A1074"/>
      <c r="B1074"/>
      <c r="C1074"/>
      <c r="D1074"/>
      <c r="E1074" s="98"/>
      <c r="F1074"/>
      <c r="G1074" s="99">
        <v>46295</v>
      </c>
      <c r="H1074" t="s">
        <v>218</v>
      </c>
      <c r="I1074" t="s">
        <v>252</v>
      </c>
      <c r="J1074" t="s">
        <v>30</v>
      </c>
      <c r="K1074" t="s">
        <v>31</v>
      </c>
      <c r="L1074" s="100">
        <v>282.22000000000003</v>
      </c>
      <c r="M1074" t="s">
        <v>130</v>
      </c>
      <c r="N1074" t="s">
        <v>279</v>
      </c>
      <c r="O1074" s="98">
        <v>0</v>
      </c>
      <c r="P1074" t="s">
        <v>207</v>
      </c>
      <c r="Q1074" s="100">
        <v>12752.65</v>
      </c>
    </row>
    <row r="1075" spans="1:17" x14ac:dyDescent="0.3">
      <c r="A1075"/>
      <c r="B1075"/>
      <c r="C1075"/>
      <c r="D1075"/>
      <c r="E1075" s="98"/>
      <c r="F1075"/>
      <c r="G1075" s="99">
        <v>46295</v>
      </c>
      <c r="H1075" t="s">
        <v>205</v>
      </c>
      <c r="I1075"/>
      <c r="J1075" t="s">
        <v>108</v>
      </c>
      <c r="K1075" t="s">
        <v>109</v>
      </c>
      <c r="L1075" s="100">
        <v>9.2200000000000006</v>
      </c>
      <c r="M1075" t="s">
        <v>206</v>
      </c>
      <c r="N1075" t="s">
        <v>279</v>
      </c>
      <c r="O1075" s="98">
        <v>0</v>
      </c>
      <c r="P1075" t="s">
        <v>207</v>
      </c>
      <c r="Q1075" s="100">
        <v>3491.42</v>
      </c>
    </row>
    <row r="1076" spans="1:17" x14ac:dyDescent="0.3">
      <c r="A1076"/>
      <c r="B1076"/>
      <c r="C1076"/>
      <c r="D1076"/>
      <c r="E1076" s="98"/>
      <c r="F1076"/>
      <c r="G1076" s="99">
        <v>46295</v>
      </c>
      <c r="H1076" t="s">
        <v>205</v>
      </c>
      <c r="I1076"/>
      <c r="J1076" t="s">
        <v>88</v>
      </c>
      <c r="K1076" t="s">
        <v>89</v>
      </c>
      <c r="L1076" s="100">
        <v>39.770000000000003</v>
      </c>
      <c r="M1076" t="s">
        <v>206</v>
      </c>
      <c r="N1076" t="s">
        <v>279</v>
      </c>
      <c r="O1076" s="98">
        <v>0</v>
      </c>
      <c r="P1076" t="s">
        <v>207</v>
      </c>
      <c r="Q1076" s="100">
        <v>3491.42</v>
      </c>
    </row>
    <row r="1077" spans="1:17" x14ac:dyDescent="0.3">
      <c r="A1077"/>
      <c r="B1077"/>
      <c r="C1077"/>
      <c r="D1077"/>
      <c r="E1077" s="98"/>
      <c r="F1077"/>
      <c r="G1077" s="99">
        <v>46295</v>
      </c>
      <c r="H1077" t="s">
        <v>205</v>
      </c>
      <c r="I1077"/>
      <c r="J1077" t="s">
        <v>104</v>
      </c>
      <c r="K1077" t="s">
        <v>105</v>
      </c>
      <c r="L1077" s="100">
        <v>18.96</v>
      </c>
      <c r="M1077" t="s">
        <v>206</v>
      </c>
      <c r="N1077" t="s">
        <v>279</v>
      </c>
      <c r="O1077" s="98">
        <v>0</v>
      </c>
      <c r="P1077" t="s">
        <v>207</v>
      </c>
      <c r="Q1077" s="100">
        <v>3491.42</v>
      </c>
    </row>
    <row r="1078" spans="1:17" x14ac:dyDescent="0.3">
      <c r="A1078"/>
      <c r="B1078"/>
      <c r="C1078"/>
      <c r="D1078"/>
      <c r="E1078" s="98"/>
      <c r="F1078"/>
      <c r="G1078" s="99">
        <v>46295</v>
      </c>
      <c r="H1078" t="s">
        <v>205</v>
      </c>
      <c r="I1078"/>
      <c r="J1078" t="s">
        <v>54</v>
      </c>
      <c r="K1078" t="s">
        <v>55</v>
      </c>
      <c r="L1078" s="100">
        <v>11.15</v>
      </c>
      <c r="M1078" t="s">
        <v>206</v>
      </c>
      <c r="N1078" t="s">
        <v>279</v>
      </c>
      <c r="O1078" s="98">
        <v>0</v>
      </c>
      <c r="P1078" t="s">
        <v>207</v>
      </c>
      <c r="Q1078" s="100">
        <v>3491.42</v>
      </c>
    </row>
    <row r="1079" spans="1:17" x14ac:dyDescent="0.3">
      <c r="A1079"/>
      <c r="B1079"/>
      <c r="C1079"/>
      <c r="D1079"/>
      <c r="E1079" s="98"/>
      <c r="F1079"/>
      <c r="G1079" s="99">
        <v>46295</v>
      </c>
      <c r="H1079" t="s">
        <v>205</v>
      </c>
      <c r="I1079"/>
      <c r="J1079" t="s">
        <v>106</v>
      </c>
      <c r="K1079" t="s">
        <v>107</v>
      </c>
      <c r="L1079" s="100">
        <v>11.28</v>
      </c>
      <c r="M1079" t="s">
        <v>130</v>
      </c>
      <c r="N1079" t="s">
        <v>279</v>
      </c>
      <c r="O1079" s="98">
        <v>0</v>
      </c>
      <c r="P1079" t="s">
        <v>207</v>
      </c>
      <c r="Q1079" s="100">
        <v>3491.42</v>
      </c>
    </row>
    <row r="1080" spans="1:17" x14ac:dyDescent="0.3">
      <c r="A1080"/>
      <c r="B1080"/>
      <c r="C1080"/>
      <c r="D1080"/>
      <c r="E1080" s="98"/>
      <c r="F1080"/>
      <c r="G1080" s="99">
        <v>46295</v>
      </c>
      <c r="H1080" t="s">
        <v>205</v>
      </c>
      <c r="I1080"/>
      <c r="J1080" t="s">
        <v>56</v>
      </c>
      <c r="K1080" t="s">
        <v>57</v>
      </c>
      <c r="L1080" s="100">
        <v>11.15</v>
      </c>
      <c r="M1080" t="s">
        <v>130</v>
      </c>
      <c r="N1080" t="s">
        <v>279</v>
      </c>
      <c r="O1080" s="98">
        <v>0</v>
      </c>
      <c r="P1080" t="s">
        <v>207</v>
      </c>
      <c r="Q1080" s="100">
        <v>3491.42</v>
      </c>
    </row>
    <row r="1081" spans="1:17" x14ac:dyDescent="0.3">
      <c r="A1081"/>
      <c r="B1081"/>
      <c r="C1081"/>
      <c r="D1081"/>
      <c r="E1081" s="98"/>
      <c r="F1081"/>
      <c r="G1081" s="99">
        <v>46295</v>
      </c>
      <c r="H1081" t="s">
        <v>205</v>
      </c>
      <c r="I1081"/>
      <c r="J1081" t="s">
        <v>52</v>
      </c>
      <c r="K1081" t="s">
        <v>53</v>
      </c>
      <c r="L1081" s="100">
        <v>16.54</v>
      </c>
      <c r="M1081" t="s">
        <v>130</v>
      </c>
      <c r="N1081" t="s">
        <v>279</v>
      </c>
      <c r="O1081" s="98">
        <v>0</v>
      </c>
      <c r="P1081" t="s">
        <v>207</v>
      </c>
      <c r="Q1081" s="100">
        <v>3491.42</v>
      </c>
    </row>
    <row r="1082" spans="1:17" x14ac:dyDescent="0.3">
      <c r="A1082"/>
      <c r="B1082"/>
      <c r="C1082"/>
      <c r="D1082"/>
      <c r="E1082" s="98"/>
      <c r="F1082"/>
      <c r="G1082" s="99">
        <v>46295</v>
      </c>
      <c r="H1082" t="s">
        <v>208</v>
      </c>
      <c r="I1082" t="s">
        <v>233</v>
      </c>
      <c r="J1082" t="s">
        <v>32</v>
      </c>
      <c r="K1082" t="s">
        <v>33</v>
      </c>
      <c r="L1082" s="100">
        <v>70.5</v>
      </c>
      <c r="M1082" t="s">
        <v>210</v>
      </c>
      <c r="N1082" t="s">
        <v>279</v>
      </c>
      <c r="O1082" s="98">
        <v>0</v>
      </c>
      <c r="P1082" t="s">
        <v>207</v>
      </c>
      <c r="Q1082" s="100">
        <v>3491.42</v>
      </c>
    </row>
    <row r="1083" spans="1:17" x14ac:dyDescent="0.3">
      <c r="A1083"/>
      <c r="B1083"/>
      <c r="C1083"/>
      <c r="D1083"/>
      <c r="E1083" s="98"/>
      <c r="F1083"/>
      <c r="G1083" s="99">
        <v>46295</v>
      </c>
      <c r="H1083" t="s">
        <v>211</v>
      </c>
      <c r="I1083" t="s">
        <v>215</v>
      </c>
      <c r="J1083" t="s">
        <v>38</v>
      </c>
      <c r="K1083" t="s">
        <v>39</v>
      </c>
      <c r="L1083" s="100">
        <v>13.62</v>
      </c>
      <c r="M1083" t="s">
        <v>206</v>
      </c>
      <c r="N1083" t="s">
        <v>279</v>
      </c>
      <c r="O1083" s="98">
        <v>0</v>
      </c>
      <c r="P1083" t="s">
        <v>207</v>
      </c>
      <c r="Q1083" s="100">
        <v>3491.42</v>
      </c>
    </row>
    <row r="1084" spans="1:17" x14ac:dyDescent="0.3">
      <c r="A1084"/>
      <c r="B1084"/>
      <c r="C1084"/>
      <c r="D1084"/>
      <c r="E1084" s="98"/>
      <c r="F1084"/>
      <c r="G1084" s="99">
        <v>46295</v>
      </c>
      <c r="H1084" t="s">
        <v>216</v>
      </c>
      <c r="I1084" t="s">
        <v>217</v>
      </c>
      <c r="J1084" t="s">
        <v>40</v>
      </c>
      <c r="K1084" t="s">
        <v>41</v>
      </c>
      <c r="L1084" s="100">
        <v>104.74</v>
      </c>
      <c r="M1084" t="s">
        <v>210</v>
      </c>
      <c r="N1084" t="s">
        <v>279</v>
      </c>
      <c r="O1084" s="98">
        <v>0</v>
      </c>
      <c r="P1084" t="s">
        <v>207</v>
      </c>
      <c r="Q1084" s="100">
        <v>3491.42</v>
      </c>
    </row>
    <row r="1085" spans="1:17" x14ac:dyDescent="0.3">
      <c r="A1085"/>
      <c r="B1085"/>
      <c r="C1085"/>
      <c r="D1085"/>
      <c r="E1085" s="98"/>
      <c r="F1085"/>
      <c r="G1085" s="99">
        <v>46295</v>
      </c>
      <c r="H1085" t="s">
        <v>218</v>
      </c>
      <c r="I1085" t="s">
        <v>222</v>
      </c>
      <c r="J1085" t="s">
        <v>18</v>
      </c>
      <c r="K1085" t="s">
        <v>19</v>
      </c>
      <c r="L1085" s="100">
        <v>187.84</v>
      </c>
      <c r="M1085" t="s">
        <v>210</v>
      </c>
      <c r="N1085" t="s">
        <v>279</v>
      </c>
      <c r="O1085" s="98">
        <v>0</v>
      </c>
      <c r="P1085" t="s">
        <v>207</v>
      </c>
      <c r="Q1085" s="100">
        <v>3491.42</v>
      </c>
    </row>
    <row r="1086" spans="1:17" x14ac:dyDescent="0.3">
      <c r="A1086"/>
      <c r="B1086"/>
      <c r="C1086"/>
      <c r="D1086"/>
      <c r="E1086" s="98"/>
      <c r="F1086"/>
      <c r="G1086" s="99">
        <v>46295</v>
      </c>
      <c r="H1086" t="s">
        <v>218</v>
      </c>
      <c r="I1086" t="s">
        <v>222</v>
      </c>
      <c r="J1086" t="s">
        <v>18</v>
      </c>
      <c r="K1086" t="s">
        <v>19</v>
      </c>
      <c r="L1086" s="100">
        <v>194.82</v>
      </c>
      <c r="M1086" t="s">
        <v>130</v>
      </c>
      <c r="N1086" t="s">
        <v>279</v>
      </c>
      <c r="O1086" s="98">
        <v>0</v>
      </c>
      <c r="P1086" t="s">
        <v>207</v>
      </c>
      <c r="Q1086" s="100">
        <v>3491.42</v>
      </c>
    </row>
    <row r="1087" spans="1:17" x14ac:dyDescent="0.3">
      <c r="A1087"/>
      <c r="B1087"/>
      <c r="C1087"/>
      <c r="D1087"/>
      <c r="E1087" s="98"/>
      <c r="F1087"/>
      <c r="G1087" s="99">
        <v>46295</v>
      </c>
      <c r="H1087" t="s">
        <v>223</v>
      </c>
      <c r="I1087" t="s">
        <v>224</v>
      </c>
      <c r="J1087" t="s">
        <v>82</v>
      </c>
      <c r="K1087" t="s">
        <v>83</v>
      </c>
      <c r="L1087" s="100">
        <v>12.5</v>
      </c>
      <c r="M1087" t="s">
        <v>210</v>
      </c>
      <c r="N1087" t="s">
        <v>279</v>
      </c>
      <c r="O1087" s="98">
        <v>0</v>
      </c>
      <c r="P1087" t="s">
        <v>207</v>
      </c>
      <c r="Q1087" s="100">
        <v>3491.42</v>
      </c>
    </row>
    <row r="1088" spans="1:17" x14ac:dyDescent="0.3">
      <c r="A1088"/>
      <c r="B1088"/>
      <c r="C1088"/>
      <c r="D1088"/>
      <c r="E1088" s="98"/>
      <c r="F1088"/>
      <c r="G1088" s="99">
        <v>46295</v>
      </c>
      <c r="H1088" t="s">
        <v>205</v>
      </c>
      <c r="I1088"/>
      <c r="J1088" t="s">
        <v>104</v>
      </c>
      <c r="K1088" t="s">
        <v>105</v>
      </c>
      <c r="L1088" s="100">
        <v>16.18</v>
      </c>
      <c r="M1088" t="s">
        <v>206</v>
      </c>
      <c r="N1088" t="s">
        <v>279</v>
      </c>
      <c r="O1088" s="98">
        <v>0</v>
      </c>
      <c r="P1088" t="s">
        <v>207</v>
      </c>
      <c r="Q1088" s="100">
        <v>2979.12</v>
      </c>
    </row>
    <row r="1089" spans="1:17" x14ac:dyDescent="0.3">
      <c r="A1089"/>
      <c r="B1089"/>
      <c r="C1089"/>
      <c r="D1089"/>
      <c r="E1089" s="98"/>
      <c r="F1089"/>
      <c r="G1089" s="99">
        <v>46295</v>
      </c>
      <c r="H1089" t="s">
        <v>205</v>
      </c>
      <c r="I1089"/>
      <c r="J1089" t="s">
        <v>54</v>
      </c>
      <c r="K1089" t="s">
        <v>55</v>
      </c>
      <c r="L1089" s="100">
        <v>11.15</v>
      </c>
      <c r="M1089" t="s">
        <v>206</v>
      </c>
      <c r="N1089" t="s">
        <v>279</v>
      </c>
      <c r="O1089" s="98">
        <v>0</v>
      </c>
      <c r="P1089" t="s">
        <v>207</v>
      </c>
      <c r="Q1089" s="100">
        <v>2979.12</v>
      </c>
    </row>
    <row r="1090" spans="1:17" x14ac:dyDescent="0.3">
      <c r="A1090"/>
      <c r="B1090"/>
      <c r="C1090"/>
      <c r="D1090"/>
      <c r="E1090" s="98"/>
      <c r="F1090"/>
      <c r="G1090" s="99">
        <v>46295</v>
      </c>
      <c r="H1090" t="s">
        <v>205</v>
      </c>
      <c r="I1090"/>
      <c r="J1090" t="s">
        <v>36</v>
      </c>
      <c r="K1090" t="s">
        <v>37</v>
      </c>
      <c r="L1090" s="100">
        <v>6.99</v>
      </c>
      <c r="M1090" t="s">
        <v>206</v>
      </c>
      <c r="N1090" t="s">
        <v>279</v>
      </c>
      <c r="O1090" s="98">
        <v>0</v>
      </c>
      <c r="P1090" t="s">
        <v>207</v>
      </c>
      <c r="Q1090" s="100">
        <v>2979.12</v>
      </c>
    </row>
    <row r="1091" spans="1:17" x14ac:dyDescent="0.3">
      <c r="A1091"/>
      <c r="B1091"/>
      <c r="C1091"/>
      <c r="D1091"/>
      <c r="E1091" s="98"/>
      <c r="F1091"/>
      <c r="G1091" s="99">
        <v>46295</v>
      </c>
      <c r="H1091" t="s">
        <v>205</v>
      </c>
      <c r="I1091"/>
      <c r="J1091" t="s">
        <v>108</v>
      </c>
      <c r="K1091" t="s">
        <v>109</v>
      </c>
      <c r="L1091" s="100">
        <v>7.86</v>
      </c>
      <c r="M1091" t="s">
        <v>206</v>
      </c>
      <c r="N1091" t="s">
        <v>279</v>
      </c>
      <c r="O1091" s="98">
        <v>0</v>
      </c>
      <c r="P1091" t="s">
        <v>207</v>
      </c>
      <c r="Q1091" s="100">
        <v>2979.12</v>
      </c>
    </row>
    <row r="1092" spans="1:17" x14ac:dyDescent="0.3">
      <c r="A1092"/>
      <c r="B1092"/>
      <c r="C1092"/>
      <c r="D1092"/>
      <c r="E1092" s="98"/>
      <c r="F1092"/>
      <c r="G1092" s="99">
        <v>46295</v>
      </c>
      <c r="H1092" t="s">
        <v>205</v>
      </c>
      <c r="I1092"/>
      <c r="J1092" t="s">
        <v>88</v>
      </c>
      <c r="K1092" t="s">
        <v>89</v>
      </c>
      <c r="L1092" s="100">
        <v>39.770000000000003</v>
      </c>
      <c r="M1092" t="s">
        <v>206</v>
      </c>
      <c r="N1092" t="s">
        <v>279</v>
      </c>
      <c r="O1092" s="98">
        <v>0</v>
      </c>
      <c r="P1092" t="s">
        <v>207</v>
      </c>
      <c r="Q1092" s="100">
        <v>2979.12</v>
      </c>
    </row>
    <row r="1093" spans="1:17" x14ac:dyDescent="0.3">
      <c r="A1093"/>
      <c r="B1093"/>
      <c r="C1093"/>
      <c r="D1093"/>
      <c r="E1093" s="98"/>
      <c r="F1093"/>
      <c r="G1093" s="99">
        <v>46295</v>
      </c>
      <c r="H1093" t="s">
        <v>205</v>
      </c>
      <c r="I1093"/>
      <c r="J1093" t="s">
        <v>60</v>
      </c>
      <c r="K1093" t="s">
        <v>61</v>
      </c>
      <c r="L1093" s="100">
        <v>29.25</v>
      </c>
      <c r="M1093" t="s">
        <v>206</v>
      </c>
      <c r="N1093" t="s">
        <v>279</v>
      </c>
      <c r="O1093" s="98">
        <v>0</v>
      </c>
      <c r="P1093" t="s">
        <v>207</v>
      </c>
      <c r="Q1093" s="100">
        <v>2979.12</v>
      </c>
    </row>
    <row r="1094" spans="1:17" x14ac:dyDescent="0.3">
      <c r="A1094"/>
      <c r="B1094"/>
      <c r="C1094"/>
      <c r="D1094"/>
      <c r="E1094" s="98"/>
      <c r="F1094"/>
      <c r="G1094" s="99">
        <v>46295</v>
      </c>
      <c r="H1094" t="s">
        <v>205</v>
      </c>
      <c r="I1094"/>
      <c r="J1094" t="s">
        <v>106</v>
      </c>
      <c r="K1094" t="s">
        <v>107</v>
      </c>
      <c r="L1094" s="100">
        <v>9.6199999999999992</v>
      </c>
      <c r="M1094" t="s">
        <v>130</v>
      </c>
      <c r="N1094" t="s">
        <v>279</v>
      </c>
      <c r="O1094" s="98">
        <v>0</v>
      </c>
      <c r="P1094" t="s">
        <v>207</v>
      </c>
      <c r="Q1094" s="100">
        <v>2979.12</v>
      </c>
    </row>
    <row r="1095" spans="1:17" x14ac:dyDescent="0.3">
      <c r="A1095"/>
      <c r="B1095"/>
      <c r="C1095"/>
      <c r="D1095"/>
      <c r="E1095" s="98"/>
      <c r="F1095"/>
      <c r="G1095" s="99">
        <v>46295</v>
      </c>
      <c r="H1095" t="s">
        <v>205</v>
      </c>
      <c r="I1095"/>
      <c r="J1095" t="s">
        <v>56</v>
      </c>
      <c r="K1095" t="s">
        <v>57</v>
      </c>
      <c r="L1095" s="100">
        <v>11.15</v>
      </c>
      <c r="M1095" t="s">
        <v>130</v>
      </c>
      <c r="N1095" t="s">
        <v>279</v>
      </c>
      <c r="O1095" s="98">
        <v>0</v>
      </c>
      <c r="P1095" t="s">
        <v>207</v>
      </c>
      <c r="Q1095" s="100">
        <v>2979.12</v>
      </c>
    </row>
    <row r="1096" spans="1:17" x14ac:dyDescent="0.3">
      <c r="A1096"/>
      <c r="B1096"/>
      <c r="C1096"/>
      <c r="D1096"/>
      <c r="E1096" s="98"/>
      <c r="F1096"/>
      <c r="G1096" s="99">
        <v>46295</v>
      </c>
      <c r="H1096" t="s">
        <v>205</v>
      </c>
      <c r="I1096"/>
      <c r="J1096" t="s">
        <v>52</v>
      </c>
      <c r="K1096" t="s">
        <v>53</v>
      </c>
      <c r="L1096" s="100">
        <v>16.54</v>
      </c>
      <c r="M1096" t="s">
        <v>130</v>
      </c>
      <c r="N1096" t="s">
        <v>279</v>
      </c>
      <c r="O1096" s="98">
        <v>0</v>
      </c>
      <c r="P1096" t="s">
        <v>207</v>
      </c>
      <c r="Q1096" s="100">
        <v>2979.12</v>
      </c>
    </row>
    <row r="1097" spans="1:17" x14ac:dyDescent="0.3">
      <c r="A1097"/>
      <c r="B1097"/>
      <c r="C1097"/>
      <c r="D1097"/>
      <c r="E1097" s="98"/>
      <c r="F1097"/>
      <c r="G1097" s="99">
        <v>46295</v>
      </c>
      <c r="H1097" t="s">
        <v>208</v>
      </c>
      <c r="I1097" t="s">
        <v>209</v>
      </c>
      <c r="J1097" t="s">
        <v>26</v>
      </c>
      <c r="K1097" t="s">
        <v>27</v>
      </c>
      <c r="L1097" s="100">
        <v>72.5</v>
      </c>
      <c r="M1097" t="s">
        <v>210</v>
      </c>
      <c r="N1097" t="s">
        <v>279</v>
      </c>
      <c r="O1097" s="98">
        <v>0</v>
      </c>
      <c r="P1097" t="s">
        <v>207</v>
      </c>
      <c r="Q1097" s="100">
        <v>2979.12</v>
      </c>
    </row>
    <row r="1098" spans="1:17" x14ac:dyDescent="0.3">
      <c r="A1098"/>
      <c r="B1098"/>
      <c r="C1098"/>
      <c r="D1098"/>
      <c r="E1098" s="98"/>
      <c r="F1098"/>
      <c r="G1098" s="99">
        <v>46295</v>
      </c>
      <c r="H1098" t="s">
        <v>211</v>
      </c>
      <c r="I1098" t="s">
        <v>215</v>
      </c>
      <c r="J1098" t="s">
        <v>38</v>
      </c>
      <c r="K1098" t="s">
        <v>39</v>
      </c>
      <c r="L1098" s="100">
        <v>11.54</v>
      </c>
      <c r="M1098" t="s">
        <v>206</v>
      </c>
      <c r="N1098" t="s">
        <v>279</v>
      </c>
      <c r="O1098" s="98">
        <v>0</v>
      </c>
      <c r="P1098" t="s">
        <v>207</v>
      </c>
      <c r="Q1098" s="100">
        <v>2979.12</v>
      </c>
    </row>
    <row r="1099" spans="1:17" x14ac:dyDescent="0.3">
      <c r="A1099"/>
      <c r="B1099"/>
      <c r="C1099"/>
      <c r="D1099"/>
      <c r="E1099" s="98"/>
      <c r="F1099"/>
      <c r="G1099" s="99">
        <v>46295</v>
      </c>
      <c r="H1099" t="s">
        <v>218</v>
      </c>
      <c r="I1099" t="s">
        <v>222</v>
      </c>
      <c r="J1099" t="s">
        <v>18</v>
      </c>
      <c r="K1099" t="s">
        <v>19</v>
      </c>
      <c r="L1099" s="100">
        <v>160.28</v>
      </c>
      <c r="M1099" t="s">
        <v>210</v>
      </c>
      <c r="N1099" t="s">
        <v>279</v>
      </c>
      <c r="O1099" s="98">
        <v>0</v>
      </c>
      <c r="P1099" t="s">
        <v>207</v>
      </c>
      <c r="Q1099" s="100">
        <v>2979.12</v>
      </c>
    </row>
    <row r="1100" spans="1:17" x14ac:dyDescent="0.3">
      <c r="A1100"/>
      <c r="B1100"/>
      <c r="C1100"/>
      <c r="D1100"/>
      <c r="E1100" s="98"/>
      <c r="F1100"/>
      <c r="G1100" s="99">
        <v>46295</v>
      </c>
      <c r="H1100" t="s">
        <v>218</v>
      </c>
      <c r="I1100" t="s">
        <v>222</v>
      </c>
      <c r="J1100" t="s">
        <v>18</v>
      </c>
      <c r="K1100" t="s">
        <v>19</v>
      </c>
      <c r="L1100" s="100">
        <v>166.23</v>
      </c>
      <c r="M1100" t="s">
        <v>130</v>
      </c>
      <c r="N1100" t="s">
        <v>279</v>
      </c>
      <c r="O1100" s="98">
        <v>0</v>
      </c>
      <c r="P1100" t="s">
        <v>207</v>
      </c>
      <c r="Q1100" s="100">
        <v>2979.12</v>
      </c>
    </row>
    <row r="1101" spans="1:17" x14ac:dyDescent="0.3">
      <c r="A1101"/>
      <c r="B1101"/>
      <c r="C1101"/>
      <c r="D1101"/>
      <c r="E1101" s="98"/>
      <c r="F1101"/>
      <c r="G1101" s="99">
        <v>46295</v>
      </c>
      <c r="H1101" t="s">
        <v>205</v>
      </c>
      <c r="I1101"/>
      <c r="J1101" t="s">
        <v>104</v>
      </c>
      <c r="K1101" t="s">
        <v>105</v>
      </c>
      <c r="L1101" s="100">
        <v>21.02</v>
      </c>
      <c r="M1101" t="s">
        <v>206</v>
      </c>
      <c r="N1101" t="s">
        <v>279</v>
      </c>
      <c r="O1101" s="98">
        <v>0</v>
      </c>
      <c r="P1101" t="s">
        <v>207</v>
      </c>
      <c r="Q1101" s="100">
        <v>3870.98</v>
      </c>
    </row>
    <row r="1102" spans="1:17" x14ac:dyDescent="0.3">
      <c r="A1102"/>
      <c r="B1102"/>
      <c r="C1102"/>
      <c r="D1102"/>
      <c r="E1102" s="98"/>
      <c r="F1102"/>
      <c r="G1102" s="99">
        <v>46295</v>
      </c>
      <c r="H1102" t="s">
        <v>205</v>
      </c>
      <c r="I1102"/>
      <c r="J1102" t="s">
        <v>90</v>
      </c>
      <c r="K1102" t="s">
        <v>91</v>
      </c>
      <c r="L1102" s="100">
        <v>57.42</v>
      </c>
      <c r="M1102" t="s">
        <v>206</v>
      </c>
      <c r="N1102" t="s">
        <v>279</v>
      </c>
      <c r="O1102" s="98">
        <v>0</v>
      </c>
      <c r="P1102" t="s">
        <v>207</v>
      </c>
      <c r="Q1102" s="100">
        <v>3870.98</v>
      </c>
    </row>
    <row r="1103" spans="1:17" x14ac:dyDescent="0.3">
      <c r="A1103"/>
      <c r="B1103"/>
      <c r="C1103"/>
      <c r="D1103"/>
      <c r="E1103" s="98"/>
      <c r="F1103"/>
      <c r="G1103" s="99">
        <v>46295</v>
      </c>
      <c r="H1103" t="s">
        <v>205</v>
      </c>
      <c r="I1103"/>
      <c r="J1103" t="s">
        <v>54</v>
      </c>
      <c r="K1103" t="s">
        <v>55</v>
      </c>
      <c r="L1103" s="100">
        <v>11.15</v>
      </c>
      <c r="M1103" t="s">
        <v>206</v>
      </c>
      <c r="N1103" t="s">
        <v>279</v>
      </c>
      <c r="O1103" s="98">
        <v>0</v>
      </c>
      <c r="P1103" t="s">
        <v>207</v>
      </c>
      <c r="Q1103" s="100">
        <v>3870.98</v>
      </c>
    </row>
    <row r="1104" spans="1:17" x14ac:dyDescent="0.3">
      <c r="A1104"/>
      <c r="B1104"/>
      <c r="C1104"/>
      <c r="D1104"/>
      <c r="E1104" s="98"/>
      <c r="F1104"/>
      <c r="G1104" s="99">
        <v>46295</v>
      </c>
      <c r="H1104" t="s">
        <v>205</v>
      </c>
      <c r="I1104"/>
      <c r="J1104" t="s">
        <v>108</v>
      </c>
      <c r="K1104" t="s">
        <v>109</v>
      </c>
      <c r="L1104" s="100">
        <v>10.220000000000001</v>
      </c>
      <c r="M1104" t="s">
        <v>206</v>
      </c>
      <c r="N1104" t="s">
        <v>279</v>
      </c>
      <c r="O1104" s="98">
        <v>0</v>
      </c>
      <c r="P1104" t="s">
        <v>207</v>
      </c>
      <c r="Q1104" s="100">
        <v>3870.98</v>
      </c>
    </row>
    <row r="1105" spans="1:17" x14ac:dyDescent="0.3">
      <c r="A1105"/>
      <c r="B1105"/>
      <c r="C1105"/>
      <c r="D1105"/>
      <c r="E1105" s="98"/>
      <c r="F1105"/>
      <c r="G1105" s="99">
        <v>46295</v>
      </c>
      <c r="H1105" t="s">
        <v>205</v>
      </c>
      <c r="I1105"/>
      <c r="J1105" t="s">
        <v>52</v>
      </c>
      <c r="K1105" t="s">
        <v>53</v>
      </c>
      <c r="L1105" s="100">
        <v>16.54</v>
      </c>
      <c r="M1105" t="s">
        <v>130</v>
      </c>
      <c r="N1105" t="s">
        <v>279</v>
      </c>
      <c r="O1105" s="98">
        <v>0</v>
      </c>
      <c r="P1105" t="s">
        <v>207</v>
      </c>
      <c r="Q1105" s="100">
        <v>3870.98</v>
      </c>
    </row>
    <row r="1106" spans="1:17" x14ac:dyDescent="0.3">
      <c r="A1106"/>
      <c r="B1106"/>
      <c r="C1106"/>
      <c r="D1106"/>
      <c r="E1106" s="98"/>
      <c r="F1106"/>
      <c r="G1106" s="99">
        <v>46295</v>
      </c>
      <c r="H1106" t="s">
        <v>205</v>
      </c>
      <c r="I1106"/>
      <c r="J1106" t="s">
        <v>106</v>
      </c>
      <c r="K1106" t="s">
        <v>107</v>
      </c>
      <c r="L1106" s="100">
        <v>12.5</v>
      </c>
      <c r="M1106" t="s">
        <v>130</v>
      </c>
      <c r="N1106" t="s">
        <v>279</v>
      </c>
      <c r="O1106" s="98">
        <v>0</v>
      </c>
      <c r="P1106" t="s">
        <v>207</v>
      </c>
      <c r="Q1106" s="100">
        <v>3870.98</v>
      </c>
    </row>
    <row r="1107" spans="1:17" x14ac:dyDescent="0.3">
      <c r="A1107"/>
      <c r="B1107"/>
      <c r="C1107"/>
      <c r="D1107"/>
      <c r="E1107" s="98"/>
      <c r="F1107"/>
      <c r="G1107" s="99">
        <v>46295</v>
      </c>
      <c r="H1107" t="s">
        <v>205</v>
      </c>
      <c r="I1107"/>
      <c r="J1107" t="s">
        <v>56</v>
      </c>
      <c r="K1107" t="s">
        <v>57</v>
      </c>
      <c r="L1107" s="100">
        <v>11.15</v>
      </c>
      <c r="M1107" t="s">
        <v>130</v>
      </c>
      <c r="N1107" t="s">
        <v>279</v>
      </c>
      <c r="O1107" s="98">
        <v>0</v>
      </c>
      <c r="P1107" t="s">
        <v>207</v>
      </c>
      <c r="Q1107" s="100">
        <v>3870.98</v>
      </c>
    </row>
    <row r="1108" spans="1:17" x14ac:dyDescent="0.3">
      <c r="A1108"/>
      <c r="B1108"/>
      <c r="C1108"/>
      <c r="D1108"/>
      <c r="E1108" s="98"/>
      <c r="F1108"/>
      <c r="G1108" s="99">
        <v>46295</v>
      </c>
      <c r="H1108" t="s">
        <v>205</v>
      </c>
      <c r="I1108"/>
      <c r="J1108" t="s">
        <v>23</v>
      </c>
      <c r="K1108" t="s">
        <v>24</v>
      </c>
      <c r="L1108" s="100">
        <v>5.03</v>
      </c>
      <c r="M1108" t="s">
        <v>130</v>
      </c>
      <c r="N1108" t="s">
        <v>279</v>
      </c>
      <c r="O1108" s="98">
        <v>0</v>
      </c>
      <c r="P1108" t="s">
        <v>207</v>
      </c>
      <c r="Q1108" s="100">
        <v>3870.98</v>
      </c>
    </row>
    <row r="1109" spans="1:17" x14ac:dyDescent="0.3">
      <c r="A1109"/>
      <c r="B1109"/>
      <c r="C1109"/>
      <c r="D1109"/>
      <c r="E1109" s="98"/>
      <c r="F1109"/>
      <c r="G1109" s="99">
        <v>46295</v>
      </c>
      <c r="H1109" t="s">
        <v>208</v>
      </c>
      <c r="I1109" t="s">
        <v>209</v>
      </c>
      <c r="J1109" t="s">
        <v>26</v>
      </c>
      <c r="K1109" t="s">
        <v>27</v>
      </c>
      <c r="L1109" s="100">
        <v>72.5</v>
      </c>
      <c r="M1109" t="s">
        <v>210</v>
      </c>
      <c r="N1109" t="s">
        <v>279</v>
      </c>
      <c r="O1109" s="98">
        <v>0</v>
      </c>
      <c r="P1109" t="s">
        <v>207</v>
      </c>
      <c r="Q1109" s="100">
        <v>3870.98</v>
      </c>
    </row>
    <row r="1110" spans="1:17" x14ac:dyDescent="0.3">
      <c r="A1110"/>
      <c r="B1110"/>
      <c r="C1110"/>
      <c r="D1110"/>
      <c r="E1110" s="98"/>
      <c r="F1110"/>
      <c r="G1110" s="99">
        <v>46295</v>
      </c>
      <c r="H1110" t="s">
        <v>227</v>
      </c>
      <c r="I1110" t="s">
        <v>228</v>
      </c>
      <c r="J1110" t="s">
        <v>50</v>
      </c>
      <c r="K1110" t="s">
        <v>51</v>
      </c>
      <c r="L1110" s="100">
        <v>500</v>
      </c>
      <c r="M1110" t="s">
        <v>210</v>
      </c>
      <c r="N1110" t="s">
        <v>279</v>
      </c>
      <c r="O1110" s="98">
        <v>0</v>
      </c>
      <c r="P1110" t="s">
        <v>207</v>
      </c>
      <c r="Q1110" s="100">
        <v>3870.98</v>
      </c>
    </row>
    <row r="1111" spans="1:17" x14ac:dyDescent="0.3">
      <c r="A1111"/>
      <c r="B1111"/>
      <c r="C1111"/>
      <c r="D1111"/>
      <c r="E1111" s="98"/>
      <c r="F1111"/>
      <c r="G1111" s="99">
        <v>46295</v>
      </c>
      <c r="H1111" t="s">
        <v>216</v>
      </c>
      <c r="I1111" t="s">
        <v>217</v>
      </c>
      <c r="J1111" t="s">
        <v>40</v>
      </c>
      <c r="K1111" t="s">
        <v>41</v>
      </c>
      <c r="L1111" s="100">
        <v>116.13</v>
      </c>
      <c r="M1111" t="s">
        <v>210</v>
      </c>
      <c r="N1111" t="s">
        <v>279</v>
      </c>
      <c r="O1111" s="98">
        <v>0</v>
      </c>
      <c r="P1111" t="s">
        <v>207</v>
      </c>
      <c r="Q1111" s="100">
        <v>3870.98</v>
      </c>
    </row>
    <row r="1112" spans="1:17" x14ac:dyDescent="0.3">
      <c r="A1112"/>
      <c r="B1112"/>
      <c r="C1112"/>
      <c r="D1112"/>
      <c r="E1112" s="98"/>
      <c r="F1112"/>
      <c r="G1112" s="99">
        <v>46295</v>
      </c>
      <c r="H1112" t="s">
        <v>213</v>
      </c>
      <c r="I1112" t="s">
        <v>238</v>
      </c>
      <c r="J1112" t="s">
        <v>14</v>
      </c>
      <c r="K1112" t="s">
        <v>15</v>
      </c>
      <c r="L1112" s="100">
        <v>193.55</v>
      </c>
      <c r="M1112" t="s">
        <v>210</v>
      </c>
      <c r="N1112" t="s">
        <v>279</v>
      </c>
      <c r="O1112" s="98">
        <v>0</v>
      </c>
      <c r="P1112" t="s">
        <v>207</v>
      </c>
      <c r="Q1112" s="100">
        <v>3870.98</v>
      </c>
    </row>
    <row r="1113" spans="1:17" x14ac:dyDescent="0.3">
      <c r="A1113"/>
      <c r="B1113"/>
      <c r="C1113"/>
      <c r="D1113"/>
      <c r="E1113" s="98"/>
      <c r="F1113"/>
      <c r="G1113" s="99">
        <v>46295</v>
      </c>
      <c r="H1113" t="s">
        <v>213</v>
      </c>
      <c r="I1113" t="s">
        <v>238</v>
      </c>
      <c r="J1113" t="s">
        <v>14</v>
      </c>
      <c r="K1113" t="s">
        <v>15</v>
      </c>
      <c r="L1113" s="100">
        <v>193.55</v>
      </c>
      <c r="M1113" t="s">
        <v>130</v>
      </c>
      <c r="N1113" t="s">
        <v>279</v>
      </c>
      <c r="O1113" s="98">
        <v>0</v>
      </c>
      <c r="P1113" t="s">
        <v>207</v>
      </c>
      <c r="Q1113" s="100">
        <v>3870.98</v>
      </c>
    </row>
    <row r="1114" spans="1:17" x14ac:dyDescent="0.3">
      <c r="A1114"/>
      <c r="B1114"/>
      <c r="C1114"/>
      <c r="D1114"/>
      <c r="E1114" s="98"/>
      <c r="F1114"/>
      <c r="G1114" s="99">
        <v>46295</v>
      </c>
      <c r="H1114" t="s">
        <v>205</v>
      </c>
      <c r="I1114"/>
      <c r="J1114" t="s">
        <v>104</v>
      </c>
      <c r="K1114" t="s">
        <v>105</v>
      </c>
      <c r="L1114" s="100">
        <v>12.91</v>
      </c>
      <c r="M1114" t="s">
        <v>206</v>
      </c>
      <c r="N1114" t="s">
        <v>279</v>
      </c>
      <c r="O1114" s="98">
        <v>0</v>
      </c>
      <c r="P1114" t="s">
        <v>207</v>
      </c>
      <c r="Q1114" s="100">
        <v>2377.38</v>
      </c>
    </row>
    <row r="1115" spans="1:17" x14ac:dyDescent="0.3">
      <c r="A1115"/>
      <c r="B1115"/>
      <c r="C1115"/>
      <c r="D1115"/>
      <c r="E1115" s="98"/>
      <c r="F1115"/>
      <c r="G1115" s="99">
        <v>46295</v>
      </c>
      <c r="H1115" t="s">
        <v>205</v>
      </c>
      <c r="I1115"/>
      <c r="J1115" t="s">
        <v>54</v>
      </c>
      <c r="K1115" t="s">
        <v>55</v>
      </c>
      <c r="L1115" s="100">
        <v>11.15</v>
      </c>
      <c r="M1115" t="s">
        <v>206</v>
      </c>
      <c r="N1115" t="s">
        <v>279</v>
      </c>
      <c r="O1115" s="98">
        <v>0</v>
      </c>
      <c r="P1115" t="s">
        <v>207</v>
      </c>
      <c r="Q1115" s="100">
        <v>2377.38</v>
      </c>
    </row>
    <row r="1116" spans="1:17" x14ac:dyDescent="0.3">
      <c r="A1116"/>
      <c r="B1116"/>
      <c r="C1116"/>
      <c r="D1116"/>
      <c r="E1116" s="98"/>
      <c r="F1116"/>
      <c r="G1116" s="99">
        <v>46295</v>
      </c>
      <c r="H1116" t="s">
        <v>205</v>
      </c>
      <c r="I1116"/>
      <c r="J1116" t="s">
        <v>108</v>
      </c>
      <c r="K1116" t="s">
        <v>109</v>
      </c>
      <c r="L1116" s="100">
        <v>6.28</v>
      </c>
      <c r="M1116" t="s">
        <v>206</v>
      </c>
      <c r="N1116" t="s">
        <v>279</v>
      </c>
      <c r="O1116" s="98">
        <v>0</v>
      </c>
      <c r="P1116" t="s">
        <v>207</v>
      </c>
      <c r="Q1116" s="100">
        <v>2377.38</v>
      </c>
    </row>
    <row r="1117" spans="1:17" x14ac:dyDescent="0.3">
      <c r="A1117"/>
      <c r="B1117"/>
      <c r="C1117"/>
      <c r="D1117"/>
      <c r="E1117" s="98"/>
      <c r="F1117"/>
      <c r="G1117" s="99">
        <v>46295</v>
      </c>
      <c r="H1117" t="s">
        <v>205</v>
      </c>
      <c r="I1117"/>
      <c r="J1117" t="s">
        <v>52</v>
      </c>
      <c r="K1117" t="s">
        <v>53</v>
      </c>
      <c r="L1117" s="100">
        <v>16.54</v>
      </c>
      <c r="M1117" t="s">
        <v>130</v>
      </c>
      <c r="N1117" t="s">
        <v>279</v>
      </c>
      <c r="O1117" s="98">
        <v>0</v>
      </c>
      <c r="P1117" t="s">
        <v>207</v>
      </c>
      <c r="Q1117" s="100">
        <v>2377.38</v>
      </c>
    </row>
    <row r="1118" spans="1:17" x14ac:dyDescent="0.3">
      <c r="A1118"/>
      <c r="B1118"/>
      <c r="C1118"/>
      <c r="D1118"/>
      <c r="E1118" s="98"/>
      <c r="F1118"/>
      <c r="G1118" s="99">
        <v>46295</v>
      </c>
      <c r="H1118" t="s">
        <v>205</v>
      </c>
      <c r="I1118"/>
      <c r="J1118" t="s">
        <v>106</v>
      </c>
      <c r="K1118" t="s">
        <v>107</v>
      </c>
      <c r="L1118" s="100">
        <v>7.68</v>
      </c>
      <c r="M1118" t="s">
        <v>130</v>
      </c>
      <c r="N1118" t="s">
        <v>279</v>
      </c>
      <c r="O1118" s="98">
        <v>0</v>
      </c>
      <c r="P1118" t="s">
        <v>207</v>
      </c>
      <c r="Q1118" s="100">
        <v>2377.38</v>
      </c>
    </row>
    <row r="1119" spans="1:17" x14ac:dyDescent="0.3">
      <c r="A1119"/>
      <c r="B1119"/>
      <c r="C1119"/>
      <c r="D1119"/>
      <c r="E1119" s="98"/>
      <c r="F1119"/>
      <c r="G1119" s="99">
        <v>46295</v>
      </c>
      <c r="H1119" t="s">
        <v>205</v>
      </c>
      <c r="I1119"/>
      <c r="J1119" t="s">
        <v>56</v>
      </c>
      <c r="K1119" t="s">
        <v>57</v>
      </c>
      <c r="L1119" s="100">
        <v>11.15</v>
      </c>
      <c r="M1119" t="s">
        <v>130</v>
      </c>
      <c r="N1119" t="s">
        <v>279</v>
      </c>
      <c r="O1119" s="98">
        <v>0</v>
      </c>
      <c r="P1119" t="s">
        <v>207</v>
      </c>
      <c r="Q1119" s="100">
        <v>2377.38</v>
      </c>
    </row>
    <row r="1120" spans="1:17" x14ac:dyDescent="0.3">
      <c r="A1120"/>
      <c r="B1120"/>
      <c r="C1120"/>
      <c r="D1120"/>
      <c r="E1120" s="98"/>
      <c r="F1120"/>
      <c r="G1120" s="99">
        <v>46295</v>
      </c>
      <c r="H1120" t="s">
        <v>208</v>
      </c>
      <c r="I1120" t="s">
        <v>209</v>
      </c>
      <c r="J1120" t="s">
        <v>26</v>
      </c>
      <c r="K1120" t="s">
        <v>27</v>
      </c>
      <c r="L1120" s="100">
        <v>199.5</v>
      </c>
      <c r="M1120" t="s">
        <v>210</v>
      </c>
      <c r="N1120" t="s">
        <v>279</v>
      </c>
      <c r="O1120" s="98">
        <v>0</v>
      </c>
      <c r="P1120" t="s">
        <v>207</v>
      </c>
      <c r="Q1120" s="100">
        <v>2377.38</v>
      </c>
    </row>
    <row r="1121" spans="1:17" x14ac:dyDescent="0.3">
      <c r="A1121"/>
      <c r="B1121"/>
      <c r="C1121"/>
      <c r="D1121"/>
      <c r="E1121" s="98"/>
      <c r="F1121"/>
      <c r="G1121" s="99">
        <v>46295</v>
      </c>
      <c r="H1121" t="s">
        <v>211</v>
      </c>
      <c r="I1121" t="s">
        <v>215</v>
      </c>
      <c r="J1121" t="s">
        <v>38</v>
      </c>
      <c r="K1121" t="s">
        <v>39</v>
      </c>
      <c r="L1121" s="100">
        <v>9.27</v>
      </c>
      <c r="M1121" t="s">
        <v>206</v>
      </c>
      <c r="N1121" t="s">
        <v>279</v>
      </c>
      <c r="O1121" s="98">
        <v>0</v>
      </c>
      <c r="P1121" t="s">
        <v>207</v>
      </c>
      <c r="Q1121" s="100">
        <v>2377.38</v>
      </c>
    </row>
    <row r="1122" spans="1:17" x14ac:dyDescent="0.3">
      <c r="A1122"/>
      <c r="B1122"/>
      <c r="C1122"/>
      <c r="D1122"/>
      <c r="E1122" s="98"/>
      <c r="F1122"/>
      <c r="G1122" s="99">
        <v>46295</v>
      </c>
      <c r="H1122" t="s">
        <v>216</v>
      </c>
      <c r="I1122" t="s">
        <v>217</v>
      </c>
      <c r="J1122" t="s">
        <v>40</v>
      </c>
      <c r="K1122" t="s">
        <v>41</v>
      </c>
      <c r="L1122" s="100">
        <v>71.319999999999993</v>
      </c>
      <c r="M1122" t="s">
        <v>210</v>
      </c>
      <c r="N1122" t="s">
        <v>279</v>
      </c>
      <c r="O1122" s="98">
        <v>0</v>
      </c>
      <c r="P1122" t="s">
        <v>207</v>
      </c>
      <c r="Q1122" s="100">
        <v>2377.38</v>
      </c>
    </row>
    <row r="1123" spans="1:17" x14ac:dyDescent="0.3">
      <c r="A1123"/>
      <c r="B1123"/>
      <c r="C1123"/>
      <c r="D1123"/>
      <c r="E1123" s="98"/>
      <c r="F1123"/>
      <c r="G1123" s="99">
        <v>46295</v>
      </c>
      <c r="H1123" t="s">
        <v>218</v>
      </c>
      <c r="I1123" t="s">
        <v>222</v>
      </c>
      <c r="J1123" t="s">
        <v>18</v>
      </c>
      <c r="K1123" t="s">
        <v>19</v>
      </c>
      <c r="L1123" s="100">
        <v>127.9</v>
      </c>
      <c r="M1123" t="s">
        <v>210</v>
      </c>
      <c r="N1123" t="s">
        <v>279</v>
      </c>
      <c r="O1123" s="98">
        <v>0</v>
      </c>
      <c r="P1123" t="s">
        <v>207</v>
      </c>
      <c r="Q1123" s="100">
        <v>2377.38</v>
      </c>
    </row>
    <row r="1124" spans="1:17" x14ac:dyDescent="0.3">
      <c r="A1124"/>
      <c r="B1124"/>
      <c r="C1124"/>
      <c r="D1124"/>
      <c r="E1124" s="98"/>
      <c r="F1124"/>
      <c r="G1124" s="99">
        <v>46295</v>
      </c>
      <c r="H1124" t="s">
        <v>218</v>
      </c>
      <c r="I1124" t="s">
        <v>222</v>
      </c>
      <c r="J1124" t="s">
        <v>18</v>
      </c>
      <c r="K1124" t="s">
        <v>19</v>
      </c>
      <c r="L1124" s="100">
        <v>132.66</v>
      </c>
      <c r="M1124" t="s">
        <v>130</v>
      </c>
      <c r="N1124" t="s">
        <v>279</v>
      </c>
      <c r="O1124" s="98">
        <v>0</v>
      </c>
      <c r="P1124" t="s">
        <v>207</v>
      </c>
      <c r="Q1124" s="100">
        <v>2377.38</v>
      </c>
    </row>
    <row r="1125" spans="1:17" x14ac:dyDescent="0.3">
      <c r="A1125"/>
      <c r="B1125"/>
      <c r="C1125"/>
      <c r="D1125"/>
      <c r="E1125" s="98"/>
      <c r="F1125"/>
      <c r="G1125" s="99">
        <v>46295</v>
      </c>
      <c r="H1125" t="s">
        <v>205</v>
      </c>
      <c r="I1125"/>
      <c r="J1125" t="s">
        <v>104</v>
      </c>
      <c r="K1125" t="s">
        <v>105</v>
      </c>
      <c r="L1125" s="100">
        <v>14</v>
      </c>
      <c r="M1125" t="s">
        <v>206</v>
      </c>
      <c r="N1125" t="s">
        <v>279</v>
      </c>
      <c r="O1125" s="98">
        <v>0</v>
      </c>
      <c r="P1125" t="s">
        <v>207</v>
      </c>
      <c r="Q1125" s="100">
        <v>2577.71</v>
      </c>
    </row>
    <row r="1126" spans="1:17" x14ac:dyDescent="0.3">
      <c r="A1126"/>
      <c r="B1126"/>
      <c r="C1126"/>
      <c r="D1126"/>
      <c r="E1126" s="98"/>
      <c r="F1126"/>
      <c r="G1126" s="99">
        <v>46295</v>
      </c>
      <c r="H1126" t="s">
        <v>205</v>
      </c>
      <c r="I1126"/>
      <c r="J1126" t="s">
        <v>88</v>
      </c>
      <c r="K1126" t="s">
        <v>89</v>
      </c>
      <c r="L1126" s="100">
        <v>39.770000000000003</v>
      </c>
      <c r="M1126" t="s">
        <v>206</v>
      </c>
      <c r="N1126" t="s">
        <v>279</v>
      </c>
      <c r="O1126" s="98">
        <v>0</v>
      </c>
      <c r="P1126" t="s">
        <v>207</v>
      </c>
      <c r="Q1126" s="100">
        <v>2577.71</v>
      </c>
    </row>
    <row r="1127" spans="1:17" x14ac:dyDescent="0.3">
      <c r="A1127"/>
      <c r="B1127"/>
      <c r="C1127"/>
      <c r="D1127"/>
      <c r="E1127" s="98"/>
      <c r="F1127"/>
      <c r="G1127" s="99">
        <v>46295</v>
      </c>
      <c r="H1127" t="s">
        <v>205</v>
      </c>
      <c r="I1127"/>
      <c r="J1127" t="s">
        <v>54</v>
      </c>
      <c r="K1127" t="s">
        <v>55</v>
      </c>
      <c r="L1127" s="100">
        <v>11.15</v>
      </c>
      <c r="M1127" t="s">
        <v>206</v>
      </c>
      <c r="N1127" t="s">
        <v>279</v>
      </c>
      <c r="O1127" s="98">
        <v>0</v>
      </c>
      <c r="P1127" t="s">
        <v>207</v>
      </c>
      <c r="Q1127" s="100">
        <v>2577.71</v>
      </c>
    </row>
    <row r="1128" spans="1:17" x14ac:dyDescent="0.3">
      <c r="A1128"/>
      <c r="B1128"/>
      <c r="C1128"/>
      <c r="D1128"/>
      <c r="E1128" s="98"/>
      <c r="F1128"/>
      <c r="G1128" s="99">
        <v>46295</v>
      </c>
      <c r="H1128" t="s">
        <v>205</v>
      </c>
      <c r="I1128"/>
      <c r="J1128" t="s">
        <v>108</v>
      </c>
      <c r="K1128" t="s">
        <v>109</v>
      </c>
      <c r="L1128" s="100">
        <v>6.81</v>
      </c>
      <c r="M1128" t="s">
        <v>206</v>
      </c>
      <c r="N1128" t="s">
        <v>279</v>
      </c>
      <c r="O1128" s="98">
        <v>0</v>
      </c>
      <c r="P1128" t="s">
        <v>207</v>
      </c>
      <c r="Q1128" s="100">
        <v>2577.71</v>
      </c>
    </row>
    <row r="1129" spans="1:17" x14ac:dyDescent="0.3">
      <c r="A1129"/>
      <c r="B1129"/>
      <c r="C1129"/>
      <c r="D1129"/>
      <c r="E1129" s="98"/>
      <c r="F1129"/>
      <c r="G1129" s="99">
        <v>46295</v>
      </c>
      <c r="H1129" t="s">
        <v>205</v>
      </c>
      <c r="I1129"/>
      <c r="J1129" t="s">
        <v>56</v>
      </c>
      <c r="K1129" t="s">
        <v>57</v>
      </c>
      <c r="L1129" s="100">
        <v>11.15</v>
      </c>
      <c r="M1129" t="s">
        <v>130</v>
      </c>
      <c r="N1129" t="s">
        <v>279</v>
      </c>
      <c r="O1129" s="98">
        <v>0</v>
      </c>
      <c r="P1129" t="s">
        <v>207</v>
      </c>
      <c r="Q1129" s="100">
        <v>2577.71</v>
      </c>
    </row>
    <row r="1130" spans="1:17" x14ac:dyDescent="0.3">
      <c r="A1130"/>
      <c r="B1130"/>
      <c r="C1130"/>
      <c r="D1130"/>
      <c r="E1130" s="98"/>
      <c r="F1130"/>
      <c r="G1130" s="99">
        <v>46295</v>
      </c>
      <c r="H1130" t="s">
        <v>205</v>
      </c>
      <c r="I1130"/>
      <c r="J1130" t="s">
        <v>52</v>
      </c>
      <c r="K1130" t="s">
        <v>53</v>
      </c>
      <c r="L1130" s="100">
        <v>16.54</v>
      </c>
      <c r="M1130" t="s">
        <v>130</v>
      </c>
      <c r="N1130" t="s">
        <v>279</v>
      </c>
      <c r="O1130" s="98">
        <v>0</v>
      </c>
      <c r="P1130" t="s">
        <v>207</v>
      </c>
      <c r="Q1130" s="100">
        <v>2577.71</v>
      </c>
    </row>
    <row r="1131" spans="1:17" x14ac:dyDescent="0.3">
      <c r="A1131"/>
      <c r="B1131"/>
      <c r="C1131"/>
      <c r="D1131"/>
      <c r="E1131" s="98"/>
      <c r="F1131"/>
      <c r="G1131" s="99">
        <v>46295</v>
      </c>
      <c r="H1131" t="s">
        <v>205</v>
      </c>
      <c r="I1131"/>
      <c r="J1131" t="s">
        <v>106</v>
      </c>
      <c r="K1131" t="s">
        <v>107</v>
      </c>
      <c r="L1131" s="100">
        <v>8.33</v>
      </c>
      <c r="M1131" t="s">
        <v>130</v>
      </c>
      <c r="N1131" t="s">
        <v>279</v>
      </c>
      <c r="O1131" s="98">
        <v>0</v>
      </c>
      <c r="P1131" t="s">
        <v>207</v>
      </c>
      <c r="Q1131" s="100">
        <v>2577.71</v>
      </c>
    </row>
    <row r="1132" spans="1:17" x14ac:dyDescent="0.3">
      <c r="A1132"/>
      <c r="B1132"/>
      <c r="C1132"/>
      <c r="D1132"/>
      <c r="E1132" s="98"/>
      <c r="F1132"/>
      <c r="G1132" s="99">
        <v>46295</v>
      </c>
      <c r="H1132" t="s">
        <v>208</v>
      </c>
      <c r="I1132" t="s">
        <v>230</v>
      </c>
      <c r="J1132" t="s">
        <v>66</v>
      </c>
      <c r="K1132" t="s">
        <v>67</v>
      </c>
      <c r="L1132" s="100">
        <v>28.5</v>
      </c>
      <c r="M1132" t="s">
        <v>210</v>
      </c>
      <c r="N1132" t="s">
        <v>279</v>
      </c>
      <c r="O1132" s="98">
        <v>0</v>
      </c>
      <c r="P1132" t="s">
        <v>207</v>
      </c>
      <c r="Q1132" s="100">
        <v>2577.71</v>
      </c>
    </row>
    <row r="1133" spans="1:17" x14ac:dyDescent="0.3">
      <c r="A1133"/>
      <c r="B1133"/>
      <c r="C1133"/>
      <c r="D1133"/>
      <c r="E1133" s="98"/>
      <c r="F1133"/>
      <c r="G1133" s="99">
        <v>46295</v>
      </c>
      <c r="H1133" t="s">
        <v>211</v>
      </c>
      <c r="I1133" t="s">
        <v>215</v>
      </c>
      <c r="J1133" t="s">
        <v>38</v>
      </c>
      <c r="K1133" t="s">
        <v>39</v>
      </c>
      <c r="L1133" s="100">
        <v>10.06</v>
      </c>
      <c r="M1133" t="s">
        <v>206</v>
      </c>
      <c r="N1133" t="s">
        <v>279</v>
      </c>
      <c r="O1133" s="98">
        <v>0</v>
      </c>
      <c r="P1133" t="s">
        <v>207</v>
      </c>
      <c r="Q1133" s="100">
        <v>2577.71</v>
      </c>
    </row>
    <row r="1134" spans="1:17" x14ac:dyDescent="0.3">
      <c r="A1134"/>
      <c r="B1134"/>
      <c r="C1134"/>
      <c r="D1134"/>
      <c r="E1134" s="98"/>
      <c r="F1134"/>
      <c r="G1134" s="99">
        <v>46295</v>
      </c>
      <c r="H1134" t="s">
        <v>231</v>
      </c>
      <c r="I1134" t="s">
        <v>241</v>
      </c>
      <c r="J1134" t="s">
        <v>143</v>
      </c>
      <c r="K1134" t="s">
        <v>77</v>
      </c>
      <c r="L1134" s="100">
        <v>20</v>
      </c>
      <c r="M1134" t="s">
        <v>210</v>
      </c>
      <c r="N1134" t="s">
        <v>279</v>
      </c>
      <c r="O1134" s="98">
        <v>0</v>
      </c>
      <c r="P1134" t="s">
        <v>207</v>
      </c>
      <c r="Q1134" s="100">
        <v>2577.71</v>
      </c>
    </row>
    <row r="1135" spans="1:17" x14ac:dyDescent="0.3">
      <c r="A1135"/>
      <c r="B1135"/>
      <c r="C1135"/>
      <c r="D1135"/>
      <c r="E1135" s="98"/>
      <c r="F1135"/>
      <c r="G1135" s="99">
        <v>46295</v>
      </c>
      <c r="H1135" t="s">
        <v>218</v>
      </c>
      <c r="I1135" t="s">
        <v>222</v>
      </c>
      <c r="J1135" t="s">
        <v>18</v>
      </c>
      <c r="K1135" t="s">
        <v>19</v>
      </c>
      <c r="L1135" s="100">
        <v>138.68</v>
      </c>
      <c r="M1135" t="s">
        <v>210</v>
      </c>
      <c r="N1135" t="s">
        <v>279</v>
      </c>
      <c r="O1135" s="98">
        <v>0</v>
      </c>
      <c r="P1135" t="s">
        <v>207</v>
      </c>
      <c r="Q1135" s="100">
        <v>2577.71</v>
      </c>
    </row>
    <row r="1136" spans="1:17" x14ac:dyDescent="0.3">
      <c r="A1136"/>
      <c r="B1136"/>
      <c r="C1136"/>
      <c r="D1136"/>
      <c r="E1136" s="98"/>
      <c r="F1136"/>
      <c r="G1136" s="99">
        <v>46295</v>
      </c>
      <c r="H1136" t="s">
        <v>218</v>
      </c>
      <c r="I1136" t="s">
        <v>222</v>
      </c>
      <c r="J1136" t="s">
        <v>18</v>
      </c>
      <c r="K1136" t="s">
        <v>19</v>
      </c>
      <c r="L1136" s="100">
        <v>143.84</v>
      </c>
      <c r="M1136" t="s">
        <v>130</v>
      </c>
      <c r="N1136" t="s">
        <v>279</v>
      </c>
      <c r="O1136" s="98">
        <v>0</v>
      </c>
      <c r="P1136" t="s">
        <v>207</v>
      </c>
      <c r="Q1136" s="100">
        <v>2577.71</v>
      </c>
    </row>
    <row r="1137" spans="1:17" x14ac:dyDescent="0.3">
      <c r="A1137"/>
      <c r="B1137"/>
      <c r="C1137"/>
      <c r="D1137"/>
      <c r="E1137" s="98"/>
      <c r="F1137"/>
      <c r="G1137" s="99">
        <v>46295</v>
      </c>
      <c r="H1137" t="s">
        <v>205</v>
      </c>
      <c r="I1137"/>
      <c r="J1137" t="s">
        <v>54</v>
      </c>
      <c r="K1137" t="s">
        <v>55</v>
      </c>
      <c r="L1137" s="100">
        <v>3.55</v>
      </c>
      <c r="M1137" t="s">
        <v>206</v>
      </c>
      <c r="N1137" t="s">
        <v>279</v>
      </c>
      <c r="O1137" s="98">
        <v>0</v>
      </c>
      <c r="P1137" t="s">
        <v>207</v>
      </c>
      <c r="Q1137" s="100">
        <v>436.82</v>
      </c>
    </row>
    <row r="1138" spans="1:17" x14ac:dyDescent="0.3">
      <c r="A1138"/>
      <c r="B1138"/>
      <c r="C1138"/>
      <c r="D1138"/>
      <c r="E1138" s="98"/>
      <c r="F1138"/>
      <c r="G1138" s="99">
        <v>46295</v>
      </c>
      <c r="H1138" t="s">
        <v>205</v>
      </c>
      <c r="I1138"/>
      <c r="J1138" t="s">
        <v>104</v>
      </c>
      <c r="K1138" t="s">
        <v>105</v>
      </c>
      <c r="L1138" s="100">
        <v>2.37</v>
      </c>
      <c r="M1138" t="s">
        <v>206</v>
      </c>
      <c r="N1138" t="s">
        <v>279</v>
      </c>
      <c r="O1138" s="98">
        <v>0</v>
      </c>
      <c r="P1138" t="s">
        <v>207</v>
      </c>
      <c r="Q1138" s="100">
        <v>436.82</v>
      </c>
    </row>
    <row r="1139" spans="1:17" x14ac:dyDescent="0.3">
      <c r="A1139"/>
      <c r="B1139"/>
      <c r="C1139"/>
      <c r="D1139"/>
      <c r="E1139" s="98"/>
      <c r="F1139"/>
      <c r="G1139" s="99">
        <v>46295</v>
      </c>
      <c r="H1139" t="s">
        <v>205</v>
      </c>
      <c r="I1139"/>
      <c r="J1139" t="s">
        <v>108</v>
      </c>
      <c r="K1139" t="s">
        <v>109</v>
      </c>
      <c r="L1139" s="100">
        <v>1.1499999999999999</v>
      </c>
      <c r="M1139" t="s">
        <v>206</v>
      </c>
      <c r="N1139" t="s">
        <v>279</v>
      </c>
      <c r="O1139" s="98">
        <v>0</v>
      </c>
      <c r="P1139" t="s">
        <v>207</v>
      </c>
      <c r="Q1139" s="100">
        <v>436.82</v>
      </c>
    </row>
    <row r="1140" spans="1:17" x14ac:dyDescent="0.3">
      <c r="A1140"/>
      <c r="B1140"/>
      <c r="C1140"/>
      <c r="D1140"/>
      <c r="E1140" s="98"/>
      <c r="F1140"/>
      <c r="G1140" s="99">
        <v>46295</v>
      </c>
      <c r="H1140" t="s">
        <v>205</v>
      </c>
      <c r="I1140"/>
      <c r="J1140" t="s">
        <v>52</v>
      </c>
      <c r="K1140" t="s">
        <v>53</v>
      </c>
      <c r="L1140" s="100">
        <v>5.27</v>
      </c>
      <c r="M1140" t="s">
        <v>130</v>
      </c>
      <c r="N1140" t="s">
        <v>279</v>
      </c>
      <c r="O1140" s="98">
        <v>0</v>
      </c>
      <c r="P1140" t="s">
        <v>207</v>
      </c>
      <c r="Q1140" s="100">
        <v>436.82</v>
      </c>
    </row>
    <row r="1141" spans="1:17" x14ac:dyDescent="0.3">
      <c r="A1141"/>
      <c r="B1141"/>
      <c r="C1141"/>
      <c r="D1141"/>
      <c r="E1141" s="98"/>
      <c r="F1141"/>
      <c r="G1141" s="99">
        <v>46295</v>
      </c>
      <c r="H1141" t="s">
        <v>205</v>
      </c>
      <c r="I1141"/>
      <c r="J1141" t="s">
        <v>56</v>
      </c>
      <c r="K1141" t="s">
        <v>57</v>
      </c>
      <c r="L1141" s="100">
        <v>3.55</v>
      </c>
      <c r="M1141" t="s">
        <v>130</v>
      </c>
      <c r="N1141" t="s">
        <v>279</v>
      </c>
      <c r="O1141" s="98">
        <v>0</v>
      </c>
      <c r="P1141" t="s">
        <v>207</v>
      </c>
      <c r="Q1141" s="100">
        <v>436.82</v>
      </c>
    </row>
    <row r="1142" spans="1:17" x14ac:dyDescent="0.3">
      <c r="A1142"/>
      <c r="B1142"/>
      <c r="C1142"/>
      <c r="D1142"/>
      <c r="E1142" s="98"/>
      <c r="F1142"/>
      <c r="G1142" s="99">
        <v>46295</v>
      </c>
      <c r="H1142" t="s">
        <v>205</v>
      </c>
      <c r="I1142"/>
      <c r="J1142" t="s">
        <v>106</v>
      </c>
      <c r="K1142" t="s">
        <v>107</v>
      </c>
      <c r="L1142" s="100">
        <v>1.41</v>
      </c>
      <c r="M1142" t="s">
        <v>130</v>
      </c>
      <c r="N1142" t="s">
        <v>279</v>
      </c>
      <c r="O1142" s="98">
        <v>0</v>
      </c>
      <c r="P1142" t="s">
        <v>207</v>
      </c>
      <c r="Q1142" s="100">
        <v>436.82</v>
      </c>
    </row>
    <row r="1143" spans="1:17" x14ac:dyDescent="0.3">
      <c r="A1143"/>
      <c r="B1143"/>
      <c r="C1143"/>
      <c r="D1143"/>
      <c r="E1143" s="98"/>
      <c r="F1143"/>
      <c r="G1143" s="99">
        <v>46295</v>
      </c>
      <c r="H1143" t="s">
        <v>205</v>
      </c>
      <c r="I1143"/>
      <c r="J1143" t="s">
        <v>104</v>
      </c>
      <c r="K1143" t="s">
        <v>105</v>
      </c>
      <c r="L1143" s="100">
        <v>5.56</v>
      </c>
      <c r="M1143" t="s">
        <v>206</v>
      </c>
      <c r="N1143" t="s">
        <v>279</v>
      </c>
      <c r="O1143" s="98">
        <v>0</v>
      </c>
      <c r="P1143" t="s">
        <v>207</v>
      </c>
      <c r="Q1143" s="100">
        <v>1023.67</v>
      </c>
    </row>
    <row r="1144" spans="1:17" x14ac:dyDescent="0.3">
      <c r="A1144"/>
      <c r="B1144"/>
      <c r="C1144"/>
      <c r="D1144"/>
      <c r="E1144" s="98"/>
      <c r="F1144"/>
      <c r="G1144" s="99">
        <v>46295</v>
      </c>
      <c r="H1144" t="s">
        <v>205</v>
      </c>
      <c r="I1144"/>
      <c r="J1144" t="s">
        <v>108</v>
      </c>
      <c r="K1144" t="s">
        <v>109</v>
      </c>
      <c r="L1144" s="100">
        <v>2.7</v>
      </c>
      <c r="M1144" t="s">
        <v>206</v>
      </c>
      <c r="N1144" t="s">
        <v>279</v>
      </c>
      <c r="O1144" s="98">
        <v>0</v>
      </c>
      <c r="P1144" t="s">
        <v>207</v>
      </c>
      <c r="Q1144" s="100">
        <v>1023.67</v>
      </c>
    </row>
    <row r="1145" spans="1:17" x14ac:dyDescent="0.3">
      <c r="A1145"/>
      <c r="B1145"/>
      <c r="C1145"/>
      <c r="D1145"/>
      <c r="E1145" s="98"/>
      <c r="F1145"/>
      <c r="G1145" s="99">
        <v>46295</v>
      </c>
      <c r="H1145" t="s">
        <v>205</v>
      </c>
      <c r="I1145"/>
      <c r="J1145" t="s">
        <v>54</v>
      </c>
      <c r="K1145" t="s">
        <v>55</v>
      </c>
      <c r="L1145" s="100">
        <v>2.3199999999999998</v>
      </c>
      <c r="M1145" t="s">
        <v>206</v>
      </c>
      <c r="N1145" t="s">
        <v>279</v>
      </c>
      <c r="O1145" s="98">
        <v>0</v>
      </c>
      <c r="P1145" t="s">
        <v>207</v>
      </c>
      <c r="Q1145" s="100">
        <v>1023.67</v>
      </c>
    </row>
    <row r="1146" spans="1:17" x14ac:dyDescent="0.3">
      <c r="A1146"/>
      <c r="B1146"/>
      <c r="C1146"/>
      <c r="D1146"/>
      <c r="E1146" s="98"/>
      <c r="F1146"/>
      <c r="G1146" s="99">
        <v>46295</v>
      </c>
      <c r="H1146" t="s">
        <v>205</v>
      </c>
      <c r="I1146"/>
      <c r="J1146" t="s">
        <v>106</v>
      </c>
      <c r="K1146" t="s">
        <v>107</v>
      </c>
      <c r="L1146" s="100">
        <v>3.31</v>
      </c>
      <c r="M1146" t="s">
        <v>130</v>
      </c>
      <c r="N1146" t="s">
        <v>279</v>
      </c>
      <c r="O1146" s="98">
        <v>0</v>
      </c>
      <c r="P1146" t="s">
        <v>207</v>
      </c>
      <c r="Q1146" s="100">
        <v>1023.67</v>
      </c>
    </row>
    <row r="1147" spans="1:17" x14ac:dyDescent="0.3">
      <c r="A1147"/>
      <c r="B1147"/>
      <c r="C1147"/>
      <c r="D1147"/>
      <c r="E1147" s="98"/>
      <c r="F1147"/>
      <c r="G1147" s="99">
        <v>46295</v>
      </c>
      <c r="H1147" t="s">
        <v>205</v>
      </c>
      <c r="I1147"/>
      <c r="J1147" t="s">
        <v>56</v>
      </c>
      <c r="K1147" t="s">
        <v>57</v>
      </c>
      <c r="L1147" s="100">
        <v>2.3199999999999998</v>
      </c>
      <c r="M1147" t="s">
        <v>130</v>
      </c>
      <c r="N1147" t="s">
        <v>279</v>
      </c>
      <c r="O1147" s="98">
        <v>0</v>
      </c>
      <c r="P1147" t="s">
        <v>207</v>
      </c>
      <c r="Q1147" s="100">
        <v>1023.67</v>
      </c>
    </row>
    <row r="1148" spans="1:17" x14ac:dyDescent="0.3">
      <c r="A1148"/>
      <c r="B1148"/>
      <c r="C1148"/>
      <c r="D1148"/>
      <c r="E1148" s="98"/>
      <c r="F1148"/>
      <c r="G1148" s="99">
        <v>46295</v>
      </c>
      <c r="H1148" t="s">
        <v>205</v>
      </c>
      <c r="I1148"/>
      <c r="J1148" t="s">
        <v>52</v>
      </c>
      <c r="K1148" t="s">
        <v>53</v>
      </c>
      <c r="L1148" s="100">
        <v>3.44</v>
      </c>
      <c r="M1148" t="s">
        <v>130</v>
      </c>
      <c r="N1148" t="s">
        <v>279</v>
      </c>
      <c r="O1148" s="98">
        <v>0</v>
      </c>
      <c r="P1148" t="s">
        <v>207</v>
      </c>
      <c r="Q1148" s="100">
        <v>1023.67</v>
      </c>
    </row>
    <row r="1149" spans="1:17" x14ac:dyDescent="0.3">
      <c r="A1149"/>
      <c r="B1149"/>
      <c r="C1149"/>
      <c r="D1149"/>
      <c r="E1149" s="98"/>
      <c r="F1149"/>
      <c r="G1149" s="99">
        <v>46295</v>
      </c>
      <c r="H1149" t="s">
        <v>205</v>
      </c>
      <c r="I1149"/>
      <c r="J1149" t="s">
        <v>108</v>
      </c>
      <c r="K1149" t="s">
        <v>109</v>
      </c>
      <c r="L1149" s="100">
        <v>0.7</v>
      </c>
      <c r="M1149" t="s">
        <v>206</v>
      </c>
      <c r="N1149" t="s">
        <v>279</v>
      </c>
      <c r="O1149" s="98">
        <v>0</v>
      </c>
      <c r="P1149" t="s">
        <v>207</v>
      </c>
      <c r="Q1149" s="100">
        <v>265.52</v>
      </c>
    </row>
    <row r="1150" spans="1:17" x14ac:dyDescent="0.3">
      <c r="A1150"/>
      <c r="B1150"/>
      <c r="C1150"/>
      <c r="D1150"/>
      <c r="E1150" s="98"/>
      <c r="F1150"/>
      <c r="G1150" s="99">
        <v>46295</v>
      </c>
      <c r="H1150" t="s">
        <v>205</v>
      </c>
      <c r="I1150"/>
      <c r="J1150" t="s">
        <v>104</v>
      </c>
      <c r="K1150" t="s">
        <v>105</v>
      </c>
      <c r="L1150" s="100">
        <v>1.44</v>
      </c>
      <c r="M1150" t="s">
        <v>206</v>
      </c>
      <c r="N1150" t="s">
        <v>279</v>
      </c>
      <c r="O1150" s="98">
        <v>0</v>
      </c>
      <c r="P1150" t="s">
        <v>207</v>
      </c>
      <c r="Q1150" s="100">
        <v>265.52</v>
      </c>
    </row>
    <row r="1151" spans="1:17" x14ac:dyDescent="0.3">
      <c r="A1151"/>
      <c r="B1151"/>
      <c r="C1151"/>
      <c r="D1151"/>
      <c r="E1151" s="98"/>
      <c r="F1151"/>
      <c r="G1151" s="99">
        <v>46295</v>
      </c>
      <c r="H1151" t="s">
        <v>205</v>
      </c>
      <c r="I1151"/>
      <c r="J1151" t="s">
        <v>54</v>
      </c>
      <c r="K1151" t="s">
        <v>55</v>
      </c>
      <c r="L1151" s="100">
        <v>2.15</v>
      </c>
      <c r="M1151" t="s">
        <v>206</v>
      </c>
      <c r="N1151" t="s">
        <v>279</v>
      </c>
      <c r="O1151" s="98">
        <v>0</v>
      </c>
      <c r="P1151" t="s">
        <v>207</v>
      </c>
      <c r="Q1151" s="100">
        <v>265.52</v>
      </c>
    </row>
    <row r="1152" spans="1:17" x14ac:dyDescent="0.3">
      <c r="A1152"/>
      <c r="B1152"/>
      <c r="C1152"/>
      <c r="D1152"/>
      <c r="E1152" s="98"/>
      <c r="F1152"/>
      <c r="G1152" s="99">
        <v>46295</v>
      </c>
      <c r="H1152" t="s">
        <v>205</v>
      </c>
      <c r="I1152"/>
      <c r="J1152" t="s">
        <v>52</v>
      </c>
      <c r="K1152" t="s">
        <v>53</v>
      </c>
      <c r="L1152" s="100">
        <v>3.2</v>
      </c>
      <c r="M1152" t="s">
        <v>130</v>
      </c>
      <c r="N1152" t="s">
        <v>279</v>
      </c>
      <c r="O1152" s="98">
        <v>0</v>
      </c>
      <c r="P1152" t="s">
        <v>207</v>
      </c>
      <c r="Q1152" s="100">
        <v>265.52</v>
      </c>
    </row>
    <row r="1153" spans="1:17" x14ac:dyDescent="0.3">
      <c r="A1153"/>
      <c r="B1153"/>
      <c r="C1153"/>
      <c r="D1153"/>
      <c r="E1153" s="98"/>
      <c r="F1153"/>
      <c r="G1153" s="99">
        <v>46295</v>
      </c>
      <c r="H1153" t="s">
        <v>205</v>
      </c>
      <c r="I1153"/>
      <c r="J1153" t="s">
        <v>56</v>
      </c>
      <c r="K1153" t="s">
        <v>57</v>
      </c>
      <c r="L1153" s="100">
        <v>2.15</v>
      </c>
      <c r="M1153" t="s">
        <v>130</v>
      </c>
      <c r="N1153" t="s">
        <v>279</v>
      </c>
      <c r="O1153" s="98">
        <v>0</v>
      </c>
      <c r="P1153" t="s">
        <v>207</v>
      </c>
      <c r="Q1153" s="100">
        <v>265.52</v>
      </c>
    </row>
    <row r="1154" spans="1:17" x14ac:dyDescent="0.3">
      <c r="A1154"/>
      <c r="B1154"/>
      <c r="C1154"/>
      <c r="D1154"/>
      <c r="E1154" s="98"/>
      <c r="F1154"/>
      <c r="G1154" s="99">
        <v>46295</v>
      </c>
      <c r="H1154" t="s">
        <v>205</v>
      </c>
      <c r="I1154"/>
      <c r="J1154" t="s">
        <v>106</v>
      </c>
      <c r="K1154" t="s">
        <v>107</v>
      </c>
      <c r="L1154" s="100">
        <v>0.86</v>
      </c>
      <c r="M1154" t="s">
        <v>130</v>
      </c>
      <c r="N1154" t="s">
        <v>279</v>
      </c>
      <c r="O1154" s="98">
        <v>0</v>
      </c>
      <c r="P1154" t="s">
        <v>207</v>
      </c>
      <c r="Q1154" s="100">
        <v>265.52</v>
      </c>
    </row>
    <row r="1155" spans="1:17" x14ac:dyDescent="0.3">
      <c r="A1155"/>
      <c r="B1155"/>
      <c r="C1155"/>
      <c r="D1155"/>
      <c r="E1155" s="98"/>
      <c r="F1155"/>
      <c r="G1155" s="99">
        <v>46295</v>
      </c>
      <c r="H1155" t="s">
        <v>205</v>
      </c>
      <c r="I1155"/>
      <c r="J1155" t="s">
        <v>108</v>
      </c>
      <c r="K1155" t="s">
        <v>109</v>
      </c>
      <c r="L1155" s="100">
        <v>9.73</v>
      </c>
      <c r="M1155" t="s">
        <v>206</v>
      </c>
      <c r="N1155" t="s">
        <v>279</v>
      </c>
      <c r="O1155" s="98">
        <v>0</v>
      </c>
      <c r="P1155" t="s">
        <v>207</v>
      </c>
      <c r="Q1155" s="100">
        <v>3687.37</v>
      </c>
    </row>
    <row r="1156" spans="1:17" x14ac:dyDescent="0.3">
      <c r="A1156"/>
      <c r="B1156"/>
      <c r="C1156"/>
      <c r="D1156"/>
      <c r="E1156" s="98"/>
      <c r="F1156"/>
      <c r="G1156" s="99">
        <v>46295</v>
      </c>
      <c r="H1156" t="s">
        <v>205</v>
      </c>
      <c r="I1156"/>
      <c r="J1156" t="s">
        <v>104</v>
      </c>
      <c r="K1156" t="s">
        <v>105</v>
      </c>
      <c r="L1156" s="100">
        <v>20.02</v>
      </c>
      <c r="M1156" t="s">
        <v>206</v>
      </c>
      <c r="N1156" t="s">
        <v>279</v>
      </c>
      <c r="O1156" s="98">
        <v>0</v>
      </c>
      <c r="P1156" t="s">
        <v>207</v>
      </c>
      <c r="Q1156" s="100">
        <v>3687.37</v>
      </c>
    </row>
    <row r="1157" spans="1:17" x14ac:dyDescent="0.3">
      <c r="A1157"/>
      <c r="B1157"/>
      <c r="C1157"/>
      <c r="D1157"/>
      <c r="E1157" s="98"/>
      <c r="F1157"/>
      <c r="G1157" s="99">
        <v>46295</v>
      </c>
      <c r="H1157" t="s">
        <v>205</v>
      </c>
      <c r="I1157"/>
      <c r="J1157" t="s">
        <v>54</v>
      </c>
      <c r="K1157" t="s">
        <v>55</v>
      </c>
      <c r="L1157" s="100">
        <v>11.15</v>
      </c>
      <c r="M1157" t="s">
        <v>206</v>
      </c>
      <c r="N1157" t="s">
        <v>279</v>
      </c>
      <c r="O1157" s="98">
        <v>0</v>
      </c>
      <c r="P1157" t="s">
        <v>207</v>
      </c>
      <c r="Q1157" s="100">
        <v>3687.37</v>
      </c>
    </row>
    <row r="1158" spans="1:17" x14ac:dyDescent="0.3">
      <c r="A1158"/>
      <c r="B1158"/>
      <c r="C1158"/>
      <c r="D1158"/>
      <c r="E1158" s="98"/>
      <c r="F1158"/>
      <c r="G1158" s="99">
        <v>46295</v>
      </c>
      <c r="H1158" t="s">
        <v>205</v>
      </c>
      <c r="I1158"/>
      <c r="J1158" t="s">
        <v>106</v>
      </c>
      <c r="K1158" t="s">
        <v>107</v>
      </c>
      <c r="L1158" s="100">
        <v>11.91</v>
      </c>
      <c r="M1158" t="s">
        <v>130</v>
      </c>
      <c r="N1158" t="s">
        <v>279</v>
      </c>
      <c r="O1158" s="98">
        <v>0</v>
      </c>
      <c r="P1158" t="s">
        <v>207</v>
      </c>
      <c r="Q1158" s="100">
        <v>3687.37</v>
      </c>
    </row>
    <row r="1159" spans="1:17" x14ac:dyDescent="0.3">
      <c r="A1159"/>
      <c r="B1159"/>
      <c r="C1159"/>
      <c r="D1159"/>
      <c r="E1159" s="98"/>
      <c r="F1159"/>
      <c r="G1159" s="99">
        <v>46295</v>
      </c>
      <c r="H1159" t="s">
        <v>205</v>
      </c>
      <c r="I1159"/>
      <c r="J1159" t="s">
        <v>56</v>
      </c>
      <c r="K1159" t="s">
        <v>57</v>
      </c>
      <c r="L1159" s="100">
        <v>11.15</v>
      </c>
      <c r="M1159" t="s">
        <v>130</v>
      </c>
      <c r="N1159" t="s">
        <v>279</v>
      </c>
      <c r="O1159" s="98">
        <v>0</v>
      </c>
      <c r="P1159" t="s">
        <v>207</v>
      </c>
      <c r="Q1159" s="100">
        <v>3687.37</v>
      </c>
    </row>
    <row r="1160" spans="1:17" x14ac:dyDescent="0.3">
      <c r="A1160"/>
      <c r="B1160"/>
      <c r="C1160"/>
      <c r="D1160"/>
      <c r="E1160" s="98"/>
      <c r="F1160"/>
      <c r="G1160" s="99">
        <v>46295</v>
      </c>
      <c r="H1160" t="s">
        <v>205</v>
      </c>
      <c r="I1160"/>
      <c r="J1160" t="s">
        <v>23</v>
      </c>
      <c r="K1160" t="s">
        <v>24</v>
      </c>
      <c r="L1160" s="100">
        <v>4.79</v>
      </c>
      <c r="M1160" t="s">
        <v>130</v>
      </c>
      <c r="N1160" t="s">
        <v>279</v>
      </c>
      <c r="O1160" s="98">
        <v>0</v>
      </c>
      <c r="P1160" t="s">
        <v>207</v>
      </c>
      <c r="Q1160" s="100">
        <v>3687.37</v>
      </c>
    </row>
    <row r="1161" spans="1:17" x14ac:dyDescent="0.3">
      <c r="A1161"/>
      <c r="B1161"/>
      <c r="C1161"/>
      <c r="D1161"/>
      <c r="E1161" s="98"/>
      <c r="F1161"/>
      <c r="G1161" s="99">
        <v>46295</v>
      </c>
      <c r="H1161" t="s">
        <v>205</v>
      </c>
      <c r="I1161"/>
      <c r="J1161" t="s">
        <v>52</v>
      </c>
      <c r="K1161" t="s">
        <v>53</v>
      </c>
      <c r="L1161" s="100">
        <v>16.54</v>
      </c>
      <c r="M1161" t="s">
        <v>130</v>
      </c>
      <c r="N1161" t="s">
        <v>279</v>
      </c>
      <c r="O1161" s="98">
        <v>0</v>
      </c>
      <c r="P1161" t="s">
        <v>207</v>
      </c>
      <c r="Q1161" s="100">
        <v>3687.37</v>
      </c>
    </row>
    <row r="1162" spans="1:17" x14ac:dyDescent="0.3">
      <c r="A1162"/>
      <c r="B1162"/>
      <c r="C1162"/>
      <c r="D1162"/>
      <c r="E1162" s="98"/>
      <c r="F1162"/>
      <c r="G1162" s="99">
        <v>46295</v>
      </c>
      <c r="H1162" t="s">
        <v>208</v>
      </c>
      <c r="I1162" t="s">
        <v>240</v>
      </c>
      <c r="J1162" t="s">
        <v>64</v>
      </c>
      <c r="K1162" t="s">
        <v>65</v>
      </c>
      <c r="L1162" s="100">
        <v>25</v>
      </c>
      <c r="M1162" t="s">
        <v>210</v>
      </c>
      <c r="N1162" t="s">
        <v>279</v>
      </c>
      <c r="O1162" s="98">
        <v>0</v>
      </c>
      <c r="P1162" t="s">
        <v>207</v>
      </c>
      <c r="Q1162" s="100">
        <v>3687.37</v>
      </c>
    </row>
    <row r="1163" spans="1:17" x14ac:dyDescent="0.3">
      <c r="A1163"/>
      <c r="B1163"/>
      <c r="C1163"/>
      <c r="D1163"/>
      <c r="E1163" s="98"/>
      <c r="F1163"/>
      <c r="G1163" s="99">
        <v>46295</v>
      </c>
      <c r="H1163" t="s">
        <v>213</v>
      </c>
      <c r="I1163" t="s">
        <v>238</v>
      </c>
      <c r="J1163" t="s">
        <v>14</v>
      </c>
      <c r="K1163" t="s">
        <v>15</v>
      </c>
      <c r="L1163" s="100">
        <v>184.37</v>
      </c>
      <c r="M1163" t="s">
        <v>210</v>
      </c>
      <c r="N1163" t="s">
        <v>279</v>
      </c>
      <c r="O1163" s="98">
        <v>0</v>
      </c>
      <c r="P1163" t="s">
        <v>207</v>
      </c>
      <c r="Q1163" s="100">
        <v>3687.37</v>
      </c>
    </row>
    <row r="1164" spans="1:17" x14ac:dyDescent="0.3">
      <c r="A1164"/>
      <c r="B1164"/>
      <c r="C1164"/>
      <c r="D1164"/>
      <c r="E1164" s="98"/>
      <c r="F1164"/>
      <c r="G1164" s="99">
        <v>46295</v>
      </c>
      <c r="H1164" t="s">
        <v>213</v>
      </c>
      <c r="I1164" t="s">
        <v>238</v>
      </c>
      <c r="J1164" t="s">
        <v>14</v>
      </c>
      <c r="K1164" t="s">
        <v>15</v>
      </c>
      <c r="L1164" s="100">
        <v>184.37</v>
      </c>
      <c r="M1164" t="s">
        <v>130</v>
      </c>
      <c r="N1164" t="s">
        <v>279</v>
      </c>
      <c r="O1164" s="98">
        <v>0</v>
      </c>
      <c r="P1164" t="s">
        <v>207</v>
      </c>
      <c r="Q1164" s="100">
        <v>3687.37</v>
      </c>
    </row>
    <row r="1165" spans="1:17" x14ac:dyDescent="0.3">
      <c r="A1165"/>
      <c r="B1165"/>
      <c r="C1165"/>
      <c r="D1165"/>
      <c r="E1165" s="98"/>
      <c r="F1165"/>
      <c r="G1165" s="99">
        <v>46295</v>
      </c>
      <c r="H1165" t="s">
        <v>205</v>
      </c>
      <c r="I1165"/>
      <c r="J1165" t="s">
        <v>108</v>
      </c>
      <c r="K1165" t="s">
        <v>109</v>
      </c>
      <c r="L1165" s="100">
        <v>2.5299999999999998</v>
      </c>
      <c r="M1165" t="s">
        <v>206</v>
      </c>
      <c r="N1165" t="s">
        <v>279</v>
      </c>
      <c r="O1165" s="98">
        <v>0</v>
      </c>
      <c r="P1165" t="s">
        <v>207</v>
      </c>
      <c r="Q1165" s="100">
        <v>960.08</v>
      </c>
    </row>
    <row r="1166" spans="1:17" x14ac:dyDescent="0.3">
      <c r="A1166"/>
      <c r="B1166"/>
      <c r="C1166"/>
      <c r="D1166"/>
      <c r="E1166" s="98"/>
      <c r="F1166"/>
      <c r="G1166" s="99">
        <v>46295</v>
      </c>
      <c r="H1166" t="s">
        <v>205</v>
      </c>
      <c r="I1166"/>
      <c r="J1166" t="s">
        <v>104</v>
      </c>
      <c r="K1166" t="s">
        <v>105</v>
      </c>
      <c r="L1166" s="100">
        <v>5.21</v>
      </c>
      <c r="M1166" t="s">
        <v>206</v>
      </c>
      <c r="N1166" t="s">
        <v>279</v>
      </c>
      <c r="O1166" s="98">
        <v>0</v>
      </c>
      <c r="P1166" t="s">
        <v>207</v>
      </c>
      <c r="Q1166" s="100">
        <v>960.08</v>
      </c>
    </row>
    <row r="1167" spans="1:17" x14ac:dyDescent="0.3">
      <c r="A1167"/>
      <c r="B1167"/>
      <c r="C1167"/>
      <c r="D1167"/>
      <c r="E1167" s="98"/>
      <c r="F1167"/>
      <c r="G1167" s="99">
        <v>46295</v>
      </c>
      <c r="H1167" t="s">
        <v>205</v>
      </c>
      <c r="I1167"/>
      <c r="J1167" t="s">
        <v>54</v>
      </c>
      <c r="K1167" t="s">
        <v>55</v>
      </c>
      <c r="L1167" s="100">
        <v>2.38</v>
      </c>
      <c r="M1167" t="s">
        <v>206</v>
      </c>
      <c r="N1167" t="s">
        <v>279</v>
      </c>
      <c r="O1167" s="98">
        <v>0</v>
      </c>
      <c r="P1167" t="s">
        <v>207</v>
      </c>
      <c r="Q1167" s="100">
        <v>960.08</v>
      </c>
    </row>
    <row r="1168" spans="1:17" x14ac:dyDescent="0.3">
      <c r="A1168"/>
      <c r="B1168"/>
      <c r="C1168"/>
      <c r="D1168"/>
      <c r="E1168" s="98"/>
      <c r="F1168"/>
      <c r="G1168" s="99">
        <v>46295</v>
      </c>
      <c r="H1168" t="s">
        <v>205</v>
      </c>
      <c r="I1168"/>
      <c r="J1168" t="s">
        <v>106</v>
      </c>
      <c r="K1168" t="s">
        <v>107</v>
      </c>
      <c r="L1168" s="100">
        <v>3.1</v>
      </c>
      <c r="M1168" t="s">
        <v>130</v>
      </c>
      <c r="N1168" t="s">
        <v>279</v>
      </c>
      <c r="O1168" s="98">
        <v>0</v>
      </c>
      <c r="P1168" t="s">
        <v>207</v>
      </c>
      <c r="Q1168" s="100">
        <v>960.08</v>
      </c>
    </row>
    <row r="1169" spans="1:17" x14ac:dyDescent="0.3">
      <c r="A1169"/>
      <c r="B1169"/>
      <c r="C1169"/>
      <c r="D1169"/>
      <c r="E1169" s="98"/>
      <c r="F1169"/>
      <c r="G1169" s="99">
        <v>46295</v>
      </c>
      <c r="H1169" t="s">
        <v>205</v>
      </c>
      <c r="I1169"/>
      <c r="J1169" t="s">
        <v>56</v>
      </c>
      <c r="K1169" t="s">
        <v>57</v>
      </c>
      <c r="L1169" s="100">
        <v>2.38</v>
      </c>
      <c r="M1169" t="s">
        <v>130</v>
      </c>
      <c r="N1169" t="s">
        <v>279</v>
      </c>
      <c r="O1169" s="98">
        <v>0</v>
      </c>
      <c r="P1169" t="s">
        <v>207</v>
      </c>
      <c r="Q1169" s="100">
        <v>960.08</v>
      </c>
    </row>
    <row r="1170" spans="1:17" x14ac:dyDescent="0.3">
      <c r="A1170"/>
      <c r="B1170"/>
      <c r="C1170"/>
      <c r="D1170"/>
      <c r="E1170" s="98"/>
      <c r="F1170"/>
      <c r="G1170" s="99">
        <v>46295</v>
      </c>
      <c r="H1170" t="s">
        <v>205</v>
      </c>
      <c r="I1170"/>
      <c r="J1170" t="s">
        <v>52</v>
      </c>
      <c r="K1170" t="s">
        <v>53</v>
      </c>
      <c r="L1170" s="100">
        <v>3.53</v>
      </c>
      <c r="M1170" t="s">
        <v>130</v>
      </c>
      <c r="N1170" t="s">
        <v>279</v>
      </c>
      <c r="O1170" s="98">
        <v>0</v>
      </c>
      <c r="P1170" t="s">
        <v>207</v>
      </c>
      <c r="Q1170" s="100">
        <v>960.08</v>
      </c>
    </row>
    <row r="1171" spans="1:17" x14ac:dyDescent="0.3">
      <c r="A1171"/>
      <c r="B1171"/>
      <c r="C1171"/>
      <c r="D1171"/>
      <c r="E1171" s="98"/>
      <c r="F1171"/>
      <c r="G1171" s="99">
        <v>46295</v>
      </c>
      <c r="H1171" t="s">
        <v>205</v>
      </c>
      <c r="I1171"/>
      <c r="J1171" t="s">
        <v>23</v>
      </c>
      <c r="K1171" t="s">
        <v>24</v>
      </c>
      <c r="L1171" s="100">
        <v>1.25</v>
      </c>
      <c r="M1171" t="s">
        <v>130</v>
      </c>
      <c r="N1171" t="s">
        <v>279</v>
      </c>
      <c r="O1171" s="98">
        <v>0</v>
      </c>
      <c r="P1171" t="s">
        <v>207</v>
      </c>
      <c r="Q1171" s="100">
        <v>960.08</v>
      </c>
    </row>
    <row r="1172" spans="1:17" x14ac:dyDescent="0.3">
      <c r="A1172"/>
      <c r="B1172"/>
      <c r="C1172"/>
      <c r="D1172"/>
      <c r="E1172" s="98"/>
      <c r="F1172"/>
      <c r="G1172" s="99">
        <v>46295</v>
      </c>
      <c r="H1172" t="s">
        <v>208</v>
      </c>
      <c r="I1172" t="s">
        <v>209</v>
      </c>
      <c r="J1172" t="s">
        <v>26</v>
      </c>
      <c r="K1172" t="s">
        <v>27</v>
      </c>
      <c r="L1172" s="100">
        <v>145</v>
      </c>
      <c r="M1172" t="s">
        <v>210</v>
      </c>
      <c r="N1172" t="s">
        <v>279</v>
      </c>
      <c r="O1172" s="98">
        <v>0</v>
      </c>
      <c r="P1172" t="s">
        <v>207</v>
      </c>
      <c r="Q1172" s="100">
        <v>960.08</v>
      </c>
    </row>
    <row r="1173" spans="1:17" x14ac:dyDescent="0.3">
      <c r="A1173"/>
      <c r="B1173"/>
      <c r="C1173"/>
      <c r="D1173"/>
      <c r="E1173" s="98"/>
      <c r="F1173"/>
      <c r="G1173" s="99">
        <v>46295</v>
      </c>
      <c r="H1173" t="s">
        <v>211</v>
      </c>
      <c r="I1173" t="s">
        <v>215</v>
      </c>
      <c r="J1173" t="s">
        <v>38</v>
      </c>
      <c r="K1173" t="s">
        <v>39</v>
      </c>
      <c r="L1173" s="100">
        <v>11.88</v>
      </c>
      <c r="M1173" t="s">
        <v>206</v>
      </c>
      <c r="N1173" t="s">
        <v>279</v>
      </c>
      <c r="O1173" s="98">
        <v>0</v>
      </c>
      <c r="P1173" t="s">
        <v>207</v>
      </c>
      <c r="Q1173" s="100">
        <v>960.08</v>
      </c>
    </row>
    <row r="1174" spans="1:17" x14ac:dyDescent="0.3">
      <c r="A1174"/>
      <c r="B1174"/>
      <c r="C1174"/>
      <c r="D1174"/>
      <c r="E1174" s="98"/>
      <c r="F1174"/>
      <c r="G1174" s="99">
        <v>46295</v>
      </c>
      <c r="H1174" t="s">
        <v>213</v>
      </c>
      <c r="I1174" t="s">
        <v>238</v>
      </c>
      <c r="J1174" t="s">
        <v>14</v>
      </c>
      <c r="K1174" t="s">
        <v>15</v>
      </c>
      <c r="L1174" s="100">
        <v>48</v>
      </c>
      <c r="M1174" t="s">
        <v>210</v>
      </c>
      <c r="N1174" t="s">
        <v>279</v>
      </c>
      <c r="O1174" s="98">
        <v>0</v>
      </c>
      <c r="P1174" t="s">
        <v>207</v>
      </c>
      <c r="Q1174" s="100">
        <v>960.08</v>
      </c>
    </row>
    <row r="1175" spans="1:17" x14ac:dyDescent="0.3">
      <c r="A1175"/>
      <c r="B1175"/>
      <c r="C1175"/>
      <c r="D1175"/>
      <c r="E1175" s="98"/>
      <c r="F1175"/>
      <c r="G1175" s="99">
        <v>46295</v>
      </c>
      <c r="H1175" t="s">
        <v>213</v>
      </c>
      <c r="I1175" t="s">
        <v>238</v>
      </c>
      <c r="J1175" t="s">
        <v>14</v>
      </c>
      <c r="K1175" t="s">
        <v>15</v>
      </c>
      <c r="L1175" s="100">
        <v>48</v>
      </c>
      <c r="M1175" t="s">
        <v>130</v>
      </c>
      <c r="N1175" t="s">
        <v>279</v>
      </c>
      <c r="O1175" s="98">
        <v>0</v>
      </c>
      <c r="P1175" t="s">
        <v>207</v>
      </c>
      <c r="Q1175" s="100">
        <v>960.08</v>
      </c>
    </row>
    <row r="1176" spans="1:17" x14ac:dyDescent="0.3">
      <c r="A1176"/>
      <c r="B1176"/>
      <c r="C1176"/>
      <c r="D1176"/>
      <c r="E1176" s="98"/>
      <c r="F1176"/>
      <c r="G1176" s="99">
        <v>46295</v>
      </c>
      <c r="H1176" t="s">
        <v>205</v>
      </c>
      <c r="I1176"/>
      <c r="J1176" t="s">
        <v>54</v>
      </c>
      <c r="K1176" t="s">
        <v>55</v>
      </c>
      <c r="L1176" s="100">
        <v>11.15</v>
      </c>
      <c r="M1176" t="s">
        <v>206</v>
      </c>
      <c r="N1176" t="s">
        <v>279</v>
      </c>
      <c r="O1176" s="98">
        <v>0</v>
      </c>
      <c r="P1176" t="s">
        <v>207</v>
      </c>
      <c r="Q1176" s="100">
        <v>3866.63</v>
      </c>
    </row>
    <row r="1177" spans="1:17" x14ac:dyDescent="0.3">
      <c r="A1177"/>
      <c r="B1177"/>
      <c r="C1177"/>
      <c r="D1177"/>
      <c r="E1177" s="98"/>
      <c r="F1177"/>
      <c r="G1177" s="99">
        <v>46295</v>
      </c>
      <c r="H1177" t="s">
        <v>205</v>
      </c>
      <c r="I1177"/>
      <c r="J1177" t="s">
        <v>108</v>
      </c>
      <c r="K1177" t="s">
        <v>109</v>
      </c>
      <c r="L1177" s="100">
        <v>10.210000000000001</v>
      </c>
      <c r="M1177" t="s">
        <v>206</v>
      </c>
      <c r="N1177" t="s">
        <v>279</v>
      </c>
      <c r="O1177" s="98">
        <v>0</v>
      </c>
      <c r="P1177" t="s">
        <v>207</v>
      </c>
      <c r="Q1177" s="100">
        <v>3866.63</v>
      </c>
    </row>
    <row r="1178" spans="1:17" x14ac:dyDescent="0.3">
      <c r="A1178"/>
      <c r="B1178"/>
      <c r="C1178"/>
      <c r="D1178"/>
      <c r="E1178" s="98"/>
      <c r="F1178"/>
      <c r="G1178" s="99">
        <v>46295</v>
      </c>
      <c r="H1178" t="s">
        <v>205</v>
      </c>
      <c r="I1178"/>
      <c r="J1178" t="s">
        <v>104</v>
      </c>
      <c r="K1178" t="s">
        <v>105</v>
      </c>
      <c r="L1178" s="100">
        <v>21</v>
      </c>
      <c r="M1178" t="s">
        <v>206</v>
      </c>
      <c r="N1178" t="s">
        <v>279</v>
      </c>
      <c r="O1178" s="98">
        <v>0</v>
      </c>
      <c r="P1178" t="s">
        <v>207</v>
      </c>
      <c r="Q1178" s="100">
        <v>3866.63</v>
      </c>
    </row>
    <row r="1179" spans="1:17" x14ac:dyDescent="0.3">
      <c r="A1179"/>
      <c r="B1179"/>
      <c r="C1179"/>
      <c r="D1179"/>
      <c r="E1179" s="98"/>
      <c r="F1179"/>
      <c r="G1179" s="99">
        <v>46295</v>
      </c>
      <c r="H1179" t="s">
        <v>205</v>
      </c>
      <c r="I1179"/>
      <c r="J1179" t="s">
        <v>90</v>
      </c>
      <c r="K1179" t="s">
        <v>91</v>
      </c>
      <c r="L1179" s="100">
        <v>57.42</v>
      </c>
      <c r="M1179" t="s">
        <v>206</v>
      </c>
      <c r="N1179" t="s">
        <v>279</v>
      </c>
      <c r="O1179" s="98">
        <v>0</v>
      </c>
      <c r="P1179" t="s">
        <v>207</v>
      </c>
      <c r="Q1179" s="100">
        <v>3866.63</v>
      </c>
    </row>
    <row r="1180" spans="1:17" x14ac:dyDescent="0.3">
      <c r="A1180"/>
      <c r="B1180"/>
      <c r="C1180"/>
      <c r="D1180"/>
      <c r="E1180" s="98"/>
      <c r="F1180"/>
      <c r="G1180" s="99">
        <v>46295</v>
      </c>
      <c r="H1180" t="s">
        <v>205</v>
      </c>
      <c r="I1180"/>
      <c r="J1180" t="s">
        <v>118</v>
      </c>
      <c r="K1180" t="s">
        <v>119</v>
      </c>
      <c r="L1180" s="100">
        <v>628.5</v>
      </c>
      <c r="M1180" t="s">
        <v>206</v>
      </c>
      <c r="N1180" t="s">
        <v>279</v>
      </c>
      <c r="O1180" s="98">
        <v>0</v>
      </c>
      <c r="P1180" t="s">
        <v>207</v>
      </c>
      <c r="Q1180" s="100">
        <v>3866.63</v>
      </c>
    </row>
    <row r="1181" spans="1:17" x14ac:dyDescent="0.3">
      <c r="A1181"/>
      <c r="B1181"/>
      <c r="C1181"/>
      <c r="D1181"/>
      <c r="E1181" s="98"/>
      <c r="F1181"/>
      <c r="G1181" s="99">
        <v>46295</v>
      </c>
      <c r="H1181" t="s">
        <v>205</v>
      </c>
      <c r="I1181"/>
      <c r="J1181" t="s">
        <v>52</v>
      </c>
      <c r="K1181" t="s">
        <v>53</v>
      </c>
      <c r="L1181" s="100">
        <v>16.54</v>
      </c>
      <c r="M1181" t="s">
        <v>130</v>
      </c>
      <c r="N1181" t="s">
        <v>279</v>
      </c>
      <c r="O1181" s="98">
        <v>0</v>
      </c>
      <c r="P1181" t="s">
        <v>207</v>
      </c>
      <c r="Q1181" s="100">
        <v>3866.63</v>
      </c>
    </row>
    <row r="1182" spans="1:17" x14ac:dyDescent="0.3">
      <c r="A1182"/>
      <c r="B1182"/>
      <c r="C1182"/>
      <c r="D1182"/>
      <c r="E1182" s="98"/>
      <c r="F1182"/>
      <c r="G1182" s="99">
        <v>46295</v>
      </c>
      <c r="H1182" t="s">
        <v>205</v>
      </c>
      <c r="I1182"/>
      <c r="J1182" t="s">
        <v>106</v>
      </c>
      <c r="K1182" t="s">
        <v>107</v>
      </c>
      <c r="L1182" s="100">
        <v>12.49</v>
      </c>
      <c r="M1182" t="s">
        <v>130</v>
      </c>
      <c r="N1182" t="s">
        <v>279</v>
      </c>
      <c r="O1182" s="98">
        <v>0</v>
      </c>
      <c r="P1182" t="s">
        <v>207</v>
      </c>
      <c r="Q1182" s="100">
        <v>3866.63</v>
      </c>
    </row>
    <row r="1183" spans="1:17" x14ac:dyDescent="0.3">
      <c r="A1183"/>
      <c r="B1183"/>
      <c r="C1183"/>
      <c r="D1183"/>
      <c r="E1183" s="98"/>
      <c r="F1183"/>
      <c r="G1183" s="99">
        <v>46295</v>
      </c>
      <c r="H1183" t="s">
        <v>205</v>
      </c>
      <c r="I1183"/>
      <c r="J1183" t="s">
        <v>56</v>
      </c>
      <c r="K1183" t="s">
        <v>57</v>
      </c>
      <c r="L1183" s="100">
        <v>11.15</v>
      </c>
      <c r="M1183" t="s">
        <v>130</v>
      </c>
      <c r="N1183" t="s">
        <v>279</v>
      </c>
      <c r="O1183" s="98">
        <v>0</v>
      </c>
      <c r="P1183" t="s">
        <v>207</v>
      </c>
      <c r="Q1183" s="100">
        <v>3866.63</v>
      </c>
    </row>
    <row r="1184" spans="1:17" x14ac:dyDescent="0.3">
      <c r="A1184"/>
      <c r="B1184"/>
      <c r="C1184"/>
      <c r="D1184"/>
      <c r="E1184" s="98"/>
      <c r="F1184"/>
      <c r="G1184" s="99">
        <v>46295</v>
      </c>
      <c r="H1184" t="s">
        <v>208</v>
      </c>
      <c r="I1184" t="s">
        <v>240</v>
      </c>
      <c r="J1184" t="s">
        <v>64</v>
      </c>
      <c r="K1184" t="s">
        <v>65</v>
      </c>
      <c r="L1184" s="100">
        <v>12.5</v>
      </c>
      <c r="M1184" t="s">
        <v>210</v>
      </c>
      <c r="N1184" t="s">
        <v>279</v>
      </c>
      <c r="O1184" s="98">
        <v>0</v>
      </c>
      <c r="P1184" t="s">
        <v>207</v>
      </c>
      <c r="Q1184" s="100">
        <v>3866.63</v>
      </c>
    </row>
    <row r="1185" spans="1:17" x14ac:dyDescent="0.3">
      <c r="A1185"/>
      <c r="B1185"/>
      <c r="C1185"/>
      <c r="D1185"/>
      <c r="E1185" s="98"/>
      <c r="F1185"/>
      <c r="G1185" s="99">
        <v>46295</v>
      </c>
      <c r="H1185" t="s">
        <v>216</v>
      </c>
      <c r="I1185" t="s">
        <v>217</v>
      </c>
      <c r="J1185" t="s">
        <v>40</v>
      </c>
      <c r="K1185" t="s">
        <v>41</v>
      </c>
      <c r="L1185" s="100">
        <v>116</v>
      </c>
      <c r="M1185" t="s">
        <v>210</v>
      </c>
      <c r="N1185" t="s">
        <v>279</v>
      </c>
      <c r="O1185" s="98">
        <v>0</v>
      </c>
      <c r="P1185" t="s">
        <v>207</v>
      </c>
      <c r="Q1185" s="100">
        <v>3866.63</v>
      </c>
    </row>
    <row r="1186" spans="1:17" x14ac:dyDescent="0.3">
      <c r="A1186"/>
      <c r="B1186"/>
      <c r="C1186"/>
      <c r="D1186"/>
      <c r="E1186" s="98"/>
      <c r="F1186"/>
      <c r="G1186" s="99">
        <v>46295</v>
      </c>
      <c r="H1186" t="s">
        <v>231</v>
      </c>
      <c r="I1186" t="s">
        <v>241</v>
      </c>
      <c r="J1186" t="s">
        <v>143</v>
      </c>
      <c r="K1186" t="s">
        <v>77</v>
      </c>
      <c r="L1186" s="100">
        <v>30</v>
      </c>
      <c r="M1186" t="s">
        <v>210</v>
      </c>
      <c r="N1186" t="s">
        <v>279</v>
      </c>
      <c r="O1186" s="98">
        <v>0</v>
      </c>
      <c r="P1186" t="s">
        <v>207</v>
      </c>
      <c r="Q1186" s="100">
        <v>3866.63</v>
      </c>
    </row>
    <row r="1187" spans="1:17" x14ac:dyDescent="0.3">
      <c r="A1187"/>
      <c r="B1187"/>
      <c r="C1187"/>
      <c r="D1187"/>
      <c r="E1187" s="98"/>
      <c r="F1187"/>
      <c r="G1187" s="99">
        <v>46295</v>
      </c>
      <c r="H1187" t="s">
        <v>235</v>
      </c>
      <c r="I1187" t="s">
        <v>245</v>
      </c>
      <c r="J1187" t="s">
        <v>34</v>
      </c>
      <c r="K1187" t="s">
        <v>35</v>
      </c>
      <c r="L1187" s="100">
        <v>193.33</v>
      </c>
      <c r="M1187" t="s">
        <v>210</v>
      </c>
      <c r="N1187" t="s">
        <v>279</v>
      </c>
      <c r="O1187" s="98">
        <v>0</v>
      </c>
      <c r="P1187" t="s">
        <v>207</v>
      </c>
      <c r="Q1187" s="100">
        <v>3866.63</v>
      </c>
    </row>
    <row r="1188" spans="1:17" x14ac:dyDescent="0.3">
      <c r="A1188"/>
      <c r="B1188"/>
      <c r="C1188"/>
      <c r="D1188"/>
      <c r="E1188" s="98"/>
      <c r="F1188"/>
      <c r="G1188" s="99">
        <v>46295</v>
      </c>
      <c r="H1188" t="s">
        <v>235</v>
      </c>
      <c r="I1188" t="s">
        <v>245</v>
      </c>
      <c r="J1188" t="s">
        <v>34</v>
      </c>
      <c r="K1188" t="s">
        <v>35</v>
      </c>
      <c r="L1188" s="100">
        <v>299.27999999999997</v>
      </c>
      <c r="M1188" t="s">
        <v>130</v>
      </c>
      <c r="N1188" t="s">
        <v>279</v>
      </c>
      <c r="O1188" s="98">
        <v>0</v>
      </c>
      <c r="P1188" t="s">
        <v>207</v>
      </c>
      <c r="Q1188" s="100">
        <v>3866.63</v>
      </c>
    </row>
    <row r="1189" spans="1:17" x14ac:dyDescent="0.3">
      <c r="A1189"/>
      <c r="B1189"/>
      <c r="C1189"/>
      <c r="D1189"/>
      <c r="E1189" s="98"/>
      <c r="F1189"/>
      <c r="G1189" s="99">
        <v>46295</v>
      </c>
      <c r="H1189" t="s">
        <v>205</v>
      </c>
      <c r="I1189"/>
      <c r="J1189" t="s">
        <v>108</v>
      </c>
      <c r="K1189" t="s">
        <v>109</v>
      </c>
      <c r="L1189" s="100">
        <v>0.37</v>
      </c>
      <c r="M1189" t="s">
        <v>206</v>
      </c>
      <c r="N1189" t="s">
        <v>279</v>
      </c>
      <c r="O1189" s="98">
        <v>0</v>
      </c>
      <c r="P1189" t="s">
        <v>207</v>
      </c>
      <c r="Q1189" s="100">
        <v>140</v>
      </c>
    </row>
    <row r="1190" spans="1:17" x14ac:dyDescent="0.3">
      <c r="A1190"/>
      <c r="B1190"/>
      <c r="C1190"/>
      <c r="D1190"/>
      <c r="E1190" s="98"/>
      <c r="F1190"/>
      <c r="G1190" s="99">
        <v>46295</v>
      </c>
      <c r="H1190" t="s">
        <v>205</v>
      </c>
      <c r="I1190"/>
      <c r="J1190" t="s">
        <v>104</v>
      </c>
      <c r="K1190" t="s">
        <v>105</v>
      </c>
      <c r="L1190" s="100">
        <v>0.76</v>
      </c>
      <c r="M1190" t="s">
        <v>206</v>
      </c>
      <c r="N1190" t="s">
        <v>279</v>
      </c>
      <c r="O1190" s="98">
        <v>0</v>
      </c>
      <c r="P1190" t="s">
        <v>207</v>
      </c>
      <c r="Q1190" s="100">
        <v>140</v>
      </c>
    </row>
    <row r="1191" spans="1:17" x14ac:dyDescent="0.3">
      <c r="A1191"/>
      <c r="B1191"/>
      <c r="C1191"/>
      <c r="D1191"/>
      <c r="E1191" s="98"/>
      <c r="F1191"/>
      <c r="G1191" s="99">
        <v>46295</v>
      </c>
      <c r="H1191" t="s">
        <v>205</v>
      </c>
      <c r="I1191"/>
      <c r="J1191" t="s">
        <v>54</v>
      </c>
      <c r="K1191" t="s">
        <v>55</v>
      </c>
      <c r="L1191" s="100">
        <v>0.69</v>
      </c>
      <c r="M1191" t="s">
        <v>206</v>
      </c>
      <c r="N1191" t="s">
        <v>279</v>
      </c>
      <c r="O1191" s="98">
        <v>0</v>
      </c>
      <c r="P1191" t="s">
        <v>207</v>
      </c>
      <c r="Q1191" s="100">
        <v>140</v>
      </c>
    </row>
    <row r="1192" spans="1:17" x14ac:dyDescent="0.3">
      <c r="A1192"/>
      <c r="B1192"/>
      <c r="C1192"/>
      <c r="D1192"/>
      <c r="E1192" s="98"/>
      <c r="F1192"/>
      <c r="G1192" s="99">
        <v>46295</v>
      </c>
      <c r="H1192" t="s">
        <v>205</v>
      </c>
      <c r="I1192"/>
      <c r="J1192" t="s">
        <v>106</v>
      </c>
      <c r="K1192" t="s">
        <v>107</v>
      </c>
      <c r="L1192" s="100">
        <v>0.45</v>
      </c>
      <c r="M1192" t="s">
        <v>130</v>
      </c>
      <c r="N1192" t="s">
        <v>279</v>
      </c>
      <c r="O1192" s="98">
        <v>0</v>
      </c>
      <c r="P1192" t="s">
        <v>207</v>
      </c>
      <c r="Q1192" s="100">
        <v>140</v>
      </c>
    </row>
    <row r="1193" spans="1:17" x14ac:dyDescent="0.3">
      <c r="A1193"/>
      <c r="B1193"/>
      <c r="C1193"/>
      <c r="D1193"/>
      <c r="E1193" s="98"/>
      <c r="F1193"/>
      <c r="G1193" s="99">
        <v>46295</v>
      </c>
      <c r="H1193" t="s">
        <v>205</v>
      </c>
      <c r="I1193"/>
      <c r="J1193" t="s">
        <v>56</v>
      </c>
      <c r="K1193" t="s">
        <v>57</v>
      </c>
      <c r="L1193" s="100">
        <v>0.69</v>
      </c>
      <c r="M1193" t="s">
        <v>130</v>
      </c>
      <c r="N1193" t="s">
        <v>279</v>
      </c>
      <c r="O1193" s="98">
        <v>0</v>
      </c>
      <c r="P1193" t="s">
        <v>207</v>
      </c>
      <c r="Q1193" s="100">
        <v>140</v>
      </c>
    </row>
    <row r="1194" spans="1:17" x14ac:dyDescent="0.3">
      <c r="A1194"/>
      <c r="B1194"/>
      <c r="C1194"/>
      <c r="D1194"/>
      <c r="E1194" s="98"/>
      <c r="F1194"/>
      <c r="G1194" s="99">
        <v>46295</v>
      </c>
      <c r="H1194" t="s">
        <v>205</v>
      </c>
      <c r="I1194"/>
      <c r="J1194" t="s">
        <v>52</v>
      </c>
      <c r="K1194" t="s">
        <v>53</v>
      </c>
      <c r="L1194" s="100">
        <v>1.03</v>
      </c>
      <c r="M1194" t="s">
        <v>130</v>
      </c>
      <c r="N1194" t="s">
        <v>279</v>
      </c>
      <c r="O1194" s="98">
        <v>0</v>
      </c>
      <c r="P1194" t="s">
        <v>207</v>
      </c>
      <c r="Q1194" s="100">
        <v>140</v>
      </c>
    </row>
    <row r="1195" spans="1:17" x14ac:dyDescent="0.3">
      <c r="A1195"/>
      <c r="B1195"/>
      <c r="C1195"/>
      <c r="D1195"/>
      <c r="E1195" s="98"/>
      <c r="F1195"/>
      <c r="G1195" s="99">
        <v>46295</v>
      </c>
      <c r="H1195" t="s">
        <v>205</v>
      </c>
      <c r="I1195"/>
      <c r="J1195" t="s">
        <v>104</v>
      </c>
      <c r="K1195" t="s">
        <v>105</v>
      </c>
      <c r="L1195" s="100">
        <v>6.78</v>
      </c>
      <c r="M1195" t="s">
        <v>206</v>
      </c>
      <c r="N1195" t="s">
        <v>279</v>
      </c>
      <c r="O1195" s="98">
        <v>0</v>
      </c>
      <c r="P1195" t="s">
        <v>207</v>
      </c>
      <c r="Q1195" s="100">
        <v>1248</v>
      </c>
    </row>
    <row r="1196" spans="1:17" x14ac:dyDescent="0.3">
      <c r="A1196"/>
      <c r="B1196"/>
      <c r="C1196"/>
      <c r="D1196"/>
      <c r="E1196" s="98"/>
      <c r="F1196"/>
      <c r="G1196" s="99">
        <v>46295</v>
      </c>
      <c r="H1196" t="s">
        <v>205</v>
      </c>
      <c r="I1196"/>
      <c r="J1196" t="s">
        <v>54</v>
      </c>
      <c r="K1196" t="s">
        <v>55</v>
      </c>
      <c r="L1196" s="100">
        <v>8.91</v>
      </c>
      <c r="M1196" t="s">
        <v>206</v>
      </c>
      <c r="N1196" t="s">
        <v>279</v>
      </c>
      <c r="O1196" s="98">
        <v>0</v>
      </c>
      <c r="P1196" t="s">
        <v>207</v>
      </c>
      <c r="Q1196" s="100">
        <v>1248</v>
      </c>
    </row>
    <row r="1197" spans="1:17" x14ac:dyDescent="0.3">
      <c r="A1197"/>
      <c r="B1197"/>
      <c r="C1197"/>
      <c r="D1197"/>
      <c r="E1197" s="98"/>
      <c r="F1197"/>
      <c r="G1197" s="99">
        <v>46295</v>
      </c>
      <c r="H1197" t="s">
        <v>205</v>
      </c>
      <c r="I1197"/>
      <c r="J1197" t="s">
        <v>108</v>
      </c>
      <c r="K1197" t="s">
        <v>109</v>
      </c>
      <c r="L1197" s="100">
        <v>3.29</v>
      </c>
      <c r="M1197" t="s">
        <v>206</v>
      </c>
      <c r="N1197" t="s">
        <v>279</v>
      </c>
      <c r="O1197" s="98">
        <v>0</v>
      </c>
      <c r="P1197" t="s">
        <v>207</v>
      </c>
      <c r="Q1197" s="100">
        <v>1248</v>
      </c>
    </row>
    <row r="1198" spans="1:17" x14ac:dyDescent="0.3">
      <c r="A1198"/>
      <c r="B1198"/>
      <c r="C1198"/>
      <c r="D1198"/>
      <c r="E1198" s="98"/>
      <c r="F1198"/>
      <c r="G1198" s="99">
        <v>46295</v>
      </c>
      <c r="H1198" t="s">
        <v>205</v>
      </c>
      <c r="I1198"/>
      <c r="J1198" t="s">
        <v>52</v>
      </c>
      <c r="K1198" t="s">
        <v>53</v>
      </c>
      <c r="L1198" s="100">
        <v>13.22</v>
      </c>
      <c r="M1198" t="s">
        <v>130</v>
      </c>
      <c r="N1198" t="s">
        <v>279</v>
      </c>
      <c r="O1198" s="98">
        <v>0</v>
      </c>
      <c r="P1198" t="s">
        <v>207</v>
      </c>
      <c r="Q1198" s="100">
        <v>1248</v>
      </c>
    </row>
    <row r="1199" spans="1:17" x14ac:dyDescent="0.3">
      <c r="A1199"/>
      <c r="B1199"/>
      <c r="C1199"/>
      <c r="D1199"/>
      <c r="E1199" s="98"/>
      <c r="F1199"/>
      <c r="G1199" s="99">
        <v>46295</v>
      </c>
      <c r="H1199" t="s">
        <v>205</v>
      </c>
      <c r="I1199"/>
      <c r="J1199" t="s">
        <v>56</v>
      </c>
      <c r="K1199" t="s">
        <v>57</v>
      </c>
      <c r="L1199" s="100">
        <v>8.91</v>
      </c>
      <c r="M1199" t="s">
        <v>130</v>
      </c>
      <c r="N1199" t="s">
        <v>279</v>
      </c>
      <c r="O1199" s="98">
        <v>0</v>
      </c>
      <c r="P1199" t="s">
        <v>207</v>
      </c>
      <c r="Q1199" s="100">
        <v>1248</v>
      </c>
    </row>
    <row r="1200" spans="1:17" x14ac:dyDescent="0.3">
      <c r="A1200"/>
      <c r="B1200"/>
      <c r="C1200"/>
      <c r="D1200"/>
      <c r="E1200" s="98"/>
      <c r="F1200"/>
      <c r="G1200" s="99">
        <v>46295</v>
      </c>
      <c r="H1200" t="s">
        <v>205</v>
      </c>
      <c r="I1200"/>
      <c r="J1200" t="s">
        <v>106</v>
      </c>
      <c r="K1200" t="s">
        <v>107</v>
      </c>
      <c r="L1200" s="100">
        <v>4.03</v>
      </c>
      <c r="M1200" t="s">
        <v>130</v>
      </c>
      <c r="N1200" t="s">
        <v>279</v>
      </c>
      <c r="O1200" s="98">
        <v>0</v>
      </c>
      <c r="P1200" t="s">
        <v>207</v>
      </c>
      <c r="Q1200" s="100">
        <v>1248</v>
      </c>
    </row>
    <row r="1201" spans="1:17" x14ac:dyDescent="0.3">
      <c r="A1201"/>
      <c r="B1201"/>
      <c r="C1201"/>
      <c r="D1201"/>
      <c r="E1201" s="98"/>
      <c r="F1201"/>
      <c r="G1201" s="99">
        <v>46295</v>
      </c>
      <c r="H1201" t="s">
        <v>205</v>
      </c>
      <c r="I1201"/>
      <c r="J1201" t="s">
        <v>60</v>
      </c>
      <c r="K1201" t="s">
        <v>61</v>
      </c>
      <c r="L1201" s="100">
        <v>49.79</v>
      </c>
      <c r="M1201" t="s">
        <v>206</v>
      </c>
      <c r="N1201" t="s">
        <v>279</v>
      </c>
      <c r="O1201" s="98">
        <v>0</v>
      </c>
      <c r="P1201" t="s">
        <v>207</v>
      </c>
      <c r="Q1201" s="100">
        <v>6839.3</v>
      </c>
    </row>
    <row r="1202" spans="1:17" x14ac:dyDescent="0.3">
      <c r="A1202"/>
      <c r="B1202"/>
      <c r="C1202"/>
      <c r="D1202"/>
      <c r="E1202" s="98"/>
      <c r="F1202"/>
      <c r="G1202" s="99">
        <v>46295</v>
      </c>
      <c r="H1202" t="s">
        <v>205</v>
      </c>
      <c r="I1202"/>
      <c r="J1202" t="s">
        <v>104</v>
      </c>
      <c r="K1202" t="s">
        <v>105</v>
      </c>
      <c r="L1202" s="100">
        <v>37.14</v>
      </c>
      <c r="M1202" t="s">
        <v>206</v>
      </c>
      <c r="N1202" t="s">
        <v>279</v>
      </c>
      <c r="O1202" s="98">
        <v>0</v>
      </c>
      <c r="P1202" t="s">
        <v>207</v>
      </c>
      <c r="Q1202" s="100">
        <v>6839.3</v>
      </c>
    </row>
    <row r="1203" spans="1:17" x14ac:dyDescent="0.3">
      <c r="A1203"/>
      <c r="B1203"/>
      <c r="C1203"/>
      <c r="D1203"/>
      <c r="E1203" s="98"/>
      <c r="F1203"/>
      <c r="G1203" s="99">
        <v>46295</v>
      </c>
      <c r="H1203" t="s">
        <v>205</v>
      </c>
      <c r="I1203"/>
      <c r="J1203" t="s">
        <v>108</v>
      </c>
      <c r="K1203" t="s">
        <v>109</v>
      </c>
      <c r="L1203" s="100">
        <v>18.059999999999999</v>
      </c>
      <c r="M1203" t="s">
        <v>206</v>
      </c>
      <c r="N1203" t="s">
        <v>279</v>
      </c>
      <c r="O1203" s="98">
        <v>0</v>
      </c>
      <c r="P1203" t="s">
        <v>207</v>
      </c>
      <c r="Q1203" s="100">
        <v>6839.3</v>
      </c>
    </row>
    <row r="1204" spans="1:17" x14ac:dyDescent="0.3">
      <c r="A1204"/>
      <c r="B1204"/>
      <c r="C1204"/>
      <c r="D1204"/>
      <c r="E1204" s="98"/>
      <c r="F1204"/>
      <c r="G1204" s="99">
        <v>46295</v>
      </c>
      <c r="H1204" t="s">
        <v>205</v>
      </c>
      <c r="I1204"/>
      <c r="J1204" t="s">
        <v>54</v>
      </c>
      <c r="K1204" t="s">
        <v>55</v>
      </c>
      <c r="L1204" s="100">
        <v>11.15</v>
      </c>
      <c r="M1204" t="s">
        <v>206</v>
      </c>
      <c r="N1204" t="s">
        <v>279</v>
      </c>
      <c r="O1204" s="98">
        <v>0</v>
      </c>
      <c r="P1204" t="s">
        <v>207</v>
      </c>
      <c r="Q1204" s="100">
        <v>6839.3</v>
      </c>
    </row>
    <row r="1205" spans="1:17" x14ac:dyDescent="0.3">
      <c r="A1205"/>
      <c r="B1205"/>
      <c r="C1205"/>
      <c r="D1205"/>
      <c r="E1205" s="98"/>
      <c r="F1205"/>
      <c r="G1205" s="99">
        <v>46295</v>
      </c>
      <c r="H1205" t="s">
        <v>205</v>
      </c>
      <c r="I1205"/>
      <c r="J1205" t="s">
        <v>52</v>
      </c>
      <c r="K1205" t="s">
        <v>53</v>
      </c>
      <c r="L1205" s="100">
        <v>16.54</v>
      </c>
      <c r="M1205" t="s">
        <v>130</v>
      </c>
      <c r="N1205" t="s">
        <v>279</v>
      </c>
      <c r="O1205" s="98">
        <v>0</v>
      </c>
      <c r="P1205" t="s">
        <v>207</v>
      </c>
      <c r="Q1205" s="100">
        <v>6839.3</v>
      </c>
    </row>
    <row r="1206" spans="1:17" x14ac:dyDescent="0.3">
      <c r="A1206"/>
      <c r="B1206"/>
      <c r="C1206"/>
      <c r="D1206"/>
      <c r="E1206" s="98"/>
      <c r="F1206"/>
      <c r="G1206" s="99">
        <v>46295</v>
      </c>
      <c r="H1206" t="s">
        <v>205</v>
      </c>
      <c r="I1206"/>
      <c r="J1206" t="s">
        <v>56</v>
      </c>
      <c r="K1206" t="s">
        <v>57</v>
      </c>
      <c r="L1206" s="100">
        <v>11.15</v>
      </c>
      <c r="M1206" t="s">
        <v>130</v>
      </c>
      <c r="N1206" t="s">
        <v>279</v>
      </c>
      <c r="O1206" s="98">
        <v>0</v>
      </c>
      <c r="P1206" t="s">
        <v>207</v>
      </c>
      <c r="Q1206" s="100">
        <v>6839.3</v>
      </c>
    </row>
    <row r="1207" spans="1:17" x14ac:dyDescent="0.3">
      <c r="A1207"/>
      <c r="B1207"/>
      <c r="C1207"/>
      <c r="D1207"/>
      <c r="E1207" s="98"/>
      <c r="F1207"/>
      <c r="G1207" s="99">
        <v>46295</v>
      </c>
      <c r="H1207" t="s">
        <v>205</v>
      </c>
      <c r="I1207"/>
      <c r="J1207" t="s">
        <v>106</v>
      </c>
      <c r="K1207" t="s">
        <v>107</v>
      </c>
      <c r="L1207" s="100">
        <v>22.09</v>
      </c>
      <c r="M1207" t="s">
        <v>130</v>
      </c>
      <c r="N1207" t="s">
        <v>279</v>
      </c>
      <c r="O1207" s="98">
        <v>0</v>
      </c>
      <c r="P1207" t="s">
        <v>207</v>
      </c>
      <c r="Q1207" s="100">
        <v>6839.3</v>
      </c>
    </row>
    <row r="1208" spans="1:17" x14ac:dyDescent="0.3">
      <c r="A1208"/>
      <c r="B1208"/>
      <c r="C1208"/>
      <c r="D1208"/>
      <c r="E1208" s="98"/>
      <c r="F1208"/>
      <c r="G1208" s="99">
        <v>46295</v>
      </c>
      <c r="H1208" t="s">
        <v>205</v>
      </c>
      <c r="I1208"/>
      <c r="J1208" t="s">
        <v>23</v>
      </c>
      <c r="K1208" t="s">
        <v>24</v>
      </c>
      <c r="L1208" s="100">
        <v>8.89</v>
      </c>
      <c r="M1208" t="s">
        <v>130</v>
      </c>
      <c r="N1208" t="s">
        <v>279</v>
      </c>
      <c r="O1208" s="98">
        <v>0</v>
      </c>
      <c r="P1208" t="s">
        <v>207</v>
      </c>
      <c r="Q1208" s="100">
        <v>6839.3</v>
      </c>
    </row>
    <row r="1209" spans="1:17" x14ac:dyDescent="0.3">
      <c r="A1209"/>
      <c r="B1209"/>
      <c r="C1209"/>
      <c r="D1209"/>
      <c r="E1209" s="98"/>
      <c r="F1209"/>
      <c r="G1209" s="99">
        <v>46295</v>
      </c>
      <c r="H1209" t="s">
        <v>208</v>
      </c>
      <c r="I1209" t="s">
        <v>209</v>
      </c>
      <c r="J1209" t="s">
        <v>26</v>
      </c>
      <c r="K1209" t="s">
        <v>27</v>
      </c>
      <c r="L1209" s="100">
        <v>72.5</v>
      </c>
      <c r="M1209" t="s">
        <v>210</v>
      </c>
      <c r="N1209" t="s">
        <v>279</v>
      </c>
      <c r="O1209" s="98">
        <v>0</v>
      </c>
      <c r="P1209" t="s">
        <v>207</v>
      </c>
      <c r="Q1209" s="100">
        <v>6839.3</v>
      </c>
    </row>
    <row r="1210" spans="1:17" x14ac:dyDescent="0.3">
      <c r="A1210"/>
      <c r="B1210"/>
      <c r="C1210"/>
      <c r="D1210"/>
      <c r="E1210" s="98"/>
      <c r="F1210"/>
      <c r="G1210" s="99">
        <v>46295</v>
      </c>
      <c r="H1210" t="s">
        <v>211</v>
      </c>
      <c r="I1210" t="s">
        <v>212</v>
      </c>
      <c r="J1210" t="s">
        <v>38</v>
      </c>
      <c r="K1210" t="s">
        <v>39</v>
      </c>
      <c r="L1210" s="100">
        <v>34.200000000000003</v>
      </c>
      <c r="M1210" t="s">
        <v>206</v>
      </c>
      <c r="N1210" t="s">
        <v>279</v>
      </c>
      <c r="O1210" s="98">
        <v>0</v>
      </c>
      <c r="P1210" t="s">
        <v>207</v>
      </c>
      <c r="Q1210" s="100">
        <v>6839.3</v>
      </c>
    </row>
    <row r="1211" spans="1:17" x14ac:dyDescent="0.3">
      <c r="A1211"/>
      <c r="B1211"/>
      <c r="C1211"/>
      <c r="D1211"/>
      <c r="E1211" s="98"/>
      <c r="F1211"/>
      <c r="G1211" s="99">
        <v>46295</v>
      </c>
      <c r="H1211" t="s">
        <v>213</v>
      </c>
      <c r="I1211" t="s">
        <v>229</v>
      </c>
      <c r="J1211" t="s">
        <v>14</v>
      </c>
      <c r="K1211" t="s">
        <v>15</v>
      </c>
      <c r="L1211" s="100">
        <v>683.93</v>
      </c>
      <c r="M1211" t="s">
        <v>210</v>
      </c>
      <c r="N1211" t="s">
        <v>279</v>
      </c>
      <c r="O1211" s="98">
        <v>0</v>
      </c>
      <c r="P1211" t="s">
        <v>207</v>
      </c>
      <c r="Q1211" s="100">
        <v>6839.3</v>
      </c>
    </row>
    <row r="1212" spans="1:17" x14ac:dyDescent="0.3">
      <c r="A1212"/>
      <c r="B1212"/>
      <c r="C1212"/>
      <c r="D1212"/>
      <c r="E1212" s="98"/>
      <c r="F1212"/>
      <c r="G1212" s="99">
        <v>46295</v>
      </c>
      <c r="H1212" t="s">
        <v>213</v>
      </c>
      <c r="I1212" t="s">
        <v>229</v>
      </c>
      <c r="J1212" t="s">
        <v>14</v>
      </c>
      <c r="K1212" t="s">
        <v>15</v>
      </c>
      <c r="L1212" s="100">
        <v>683.93</v>
      </c>
      <c r="M1212" t="s">
        <v>130</v>
      </c>
      <c r="N1212" t="s">
        <v>279</v>
      </c>
      <c r="O1212" s="98">
        <v>0</v>
      </c>
      <c r="P1212" t="s">
        <v>207</v>
      </c>
      <c r="Q1212" s="100">
        <v>6839.3</v>
      </c>
    </row>
    <row r="1213" spans="1:17" x14ac:dyDescent="0.3">
      <c r="A1213"/>
      <c r="B1213"/>
      <c r="C1213"/>
      <c r="D1213"/>
      <c r="E1213" s="98"/>
      <c r="F1213"/>
      <c r="G1213" s="99">
        <v>46295</v>
      </c>
      <c r="H1213" t="s">
        <v>205</v>
      </c>
      <c r="I1213"/>
      <c r="J1213" t="s">
        <v>108</v>
      </c>
      <c r="K1213" t="s">
        <v>109</v>
      </c>
      <c r="L1213" s="100">
        <v>9.98</v>
      </c>
      <c r="M1213" t="s">
        <v>206</v>
      </c>
      <c r="N1213" t="s">
        <v>279</v>
      </c>
      <c r="O1213" s="98">
        <v>0</v>
      </c>
      <c r="P1213" t="s">
        <v>207</v>
      </c>
      <c r="Q1213" s="100">
        <v>3780.72</v>
      </c>
    </row>
    <row r="1214" spans="1:17" x14ac:dyDescent="0.3">
      <c r="A1214"/>
      <c r="B1214"/>
      <c r="C1214"/>
      <c r="D1214"/>
      <c r="E1214" s="98"/>
      <c r="F1214"/>
      <c r="G1214" s="99">
        <v>46295</v>
      </c>
      <c r="H1214" t="s">
        <v>205</v>
      </c>
      <c r="I1214"/>
      <c r="J1214" t="s">
        <v>90</v>
      </c>
      <c r="K1214" t="s">
        <v>91</v>
      </c>
      <c r="L1214" s="100">
        <v>57.42</v>
      </c>
      <c r="M1214" t="s">
        <v>206</v>
      </c>
      <c r="N1214" t="s">
        <v>279</v>
      </c>
      <c r="O1214" s="98">
        <v>0</v>
      </c>
      <c r="P1214" t="s">
        <v>207</v>
      </c>
      <c r="Q1214" s="100">
        <v>3780.72</v>
      </c>
    </row>
    <row r="1215" spans="1:17" x14ac:dyDescent="0.3">
      <c r="A1215"/>
      <c r="B1215"/>
      <c r="C1215"/>
      <c r="D1215"/>
      <c r="E1215" s="98"/>
      <c r="F1215"/>
      <c r="G1215" s="99">
        <v>46295</v>
      </c>
      <c r="H1215" t="s">
        <v>205</v>
      </c>
      <c r="I1215"/>
      <c r="J1215" t="s">
        <v>104</v>
      </c>
      <c r="K1215" t="s">
        <v>105</v>
      </c>
      <c r="L1215" s="100">
        <v>20.53</v>
      </c>
      <c r="M1215" t="s">
        <v>206</v>
      </c>
      <c r="N1215" t="s">
        <v>279</v>
      </c>
      <c r="O1215" s="98">
        <v>0</v>
      </c>
      <c r="P1215" t="s">
        <v>207</v>
      </c>
      <c r="Q1215" s="100">
        <v>3780.72</v>
      </c>
    </row>
    <row r="1216" spans="1:17" x14ac:dyDescent="0.3">
      <c r="A1216"/>
      <c r="B1216"/>
      <c r="C1216"/>
      <c r="D1216"/>
      <c r="E1216" s="98"/>
      <c r="F1216"/>
      <c r="G1216" s="99">
        <v>46295</v>
      </c>
      <c r="H1216" t="s">
        <v>205</v>
      </c>
      <c r="I1216"/>
      <c r="J1216" t="s">
        <v>54</v>
      </c>
      <c r="K1216" t="s">
        <v>55</v>
      </c>
      <c r="L1216" s="100">
        <v>11.15</v>
      </c>
      <c r="M1216" t="s">
        <v>206</v>
      </c>
      <c r="N1216" t="s">
        <v>279</v>
      </c>
      <c r="O1216" s="98">
        <v>0</v>
      </c>
      <c r="P1216" t="s">
        <v>207</v>
      </c>
      <c r="Q1216" s="100">
        <v>3780.72</v>
      </c>
    </row>
    <row r="1217" spans="1:17" x14ac:dyDescent="0.3">
      <c r="A1217"/>
      <c r="B1217"/>
      <c r="C1217"/>
      <c r="D1217"/>
      <c r="E1217" s="98"/>
      <c r="F1217"/>
      <c r="G1217" s="99">
        <v>46295</v>
      </c>
      <c r="H1217" t="s">
        <v>205</v>
      </c>
      <c r="I1217"/>
      <c r="J1217" t="s">
        <v>56</v>
      </c>
      <c r="K1217" t="s">
        <v>57</v>
      </c>
      <c r="L1217" s="100">
        <v>11.15</v>
      </c>
      <c r="M1217" t="s">
        <v>130</v>
      </c>
      <c r="N1217" t="s">
        <v>279</v>
      </c>
      <c r="O1217" s="98">
        <v>0</v>
      </c>
      <c r="P1217" t="s">
        <v>207</v>
      </c>
      <c r="Q1217" s="100">
        <v>3780.72</v>
      </c>
    </row>
    <row r="1218" spans="1:17" x14ac:dyDescent="0.3">
      <c r="A1218"/>
      <c r="B1218"/>
      <c r="C1218"/>
      <c r="D1218"/>
      <c r="E1218" s="98"/>
      <c r="F1218"/>
      <c r="G1218" s="99">
        <v>46295</v>
      </c>
      <c r="H1218" t="s">
        <v>205</v>
      </c>
      <c r="I1218"/>
      <c r="J1218" t="s">
        <v>52</v>
      </c>
      <c r="K1218" t="s">
        <v>53</v>
      </c>
      <c r="L1218" s="100">
        <v>16.54</v>
      </c>
      <c r="M1218" t="s">
        <v>130</v>
      </c>
      <c r="N1218" t="s">
        <v>279</v>
      </c>
      <c r="O1218" s="98">
        <v>0</v>
      </c>
      <c r="P1218" t="s">
        <v>207</v>
      </c>
      <c r="Q1218" s="100">
        <v>3780.72</v>
      </c>
    </row>
    <row r="1219" spans="1:17" x14ac:dyDescent="0.3">
      <c r="A1219"/>
      <c r="B1219"/>
      <c r="C1219"/>
      <c r="D1219"/>
      <c r="E1219" s="98"/>
      <c r="F1219"/>
      <c r="G1219" s="99">
        <v>46295</v>
      </c>
      <c r="H1219" t="s">
        <v>205</v>
      </c>
      <c r="I1219"/>
      <c r="J1219" t="s">
        <v>106</v>
      </c>
      <c r="K1219" t="s">
        <v>107</v>
      </c>
      <c r="L1219" s="100">
        <v>12.21</v>
      </c>
      <c r="M1219" t="s">
        <v>130</v>
      </c>
      <c r="N1219" t="s">
        <v>279</v>
      </c>
      <c r="O1219" s="98">
        <v>0</v>
      </c>
      <c r="P1219" t="s">
        <v>207</v>
      </c>
      <c r="Q1219" s="100">
        <v>3780.72</v>
      </c>
    </row>
    <row r="1220" spans="1:17" x14ac:dyDescent="0.3">
      <c r="A1220"/>
      <c r="B1220"/>
      <c r="C1220"/>
      <c r="D1220"/>
      <c r="E1220" s="98"/>
      <c r="F1220"/>
      <c r="G1220" s="99">
        <v>46295</v>
      </c>
      <c r="H1220" t="s">
        <v>208</v>
      </c>
      <c r="I1220" t="s">
        <v>209</v>
      </c>
      <c r="J1220" t="s">
        <v>26</v>
      </c>
      <c r="K1220" t="s">
        <v>27</v>
      </c>
      <c r="L1220" s="100">
        <v>127</v>
      </c>
      <c r="M1220" t="s">
        <v>210</v>
      </c>
      <c r="N1220" t="s">
        <v>279</v>
      </c>
      <c r="O1220" s="98">
        <v>0</v>
      </c>
      <c r="P1220" t="s">
        <v>207</v>
      </c>
      <c r="Q1220" s="100">
        <v>3780.72</v>
      </c>
    </row>
    <row r="1221" spans="1:17" x14ac:dyDescent="0.3">
      <c r="A1221"/>
      <c r="B1221"/>
      <c r="C1221"/>
      <c r="D1221"/>
      <c r="E1221" s="98"/>
      <c r="F1221"/>
      <c r="G1221" s="99">
        <v>46295</v>
      </c>
      <c r="H1221" t="s">
        <v>211</v>
      </c>
      <c r="I1221" t="s">
        <v>215</v>
      </c>
      <c r="J1221" t="s">
        <v>38</v>
      </c>
      <c r="K1221" t="s">
        <v>39</v>
      </c>
      <c r="L1221" s="100">
        <v>14.03</v>
      </c>
      <c r="M1221" t="s">
        <v>206</v>
      </c>
      <c r="N1221" t="s">
        <v>279</v>
      </c>
      <c r="O1221" s="98">
        <v>0</v>
      </c>
      <c r="P1221" t="s">
        <v>207</v>
      </c>
      <c r="Q1221" s="100">
        <v>3780.72</v>
      </c>
    </row>
    <row r="1222" spans="1:17" x14ac:dyDescent="0.3">
      <c r="A1222"/>
      <c r="B1222"/>
      <c r="C1222"/>
      <c r="D1222"/>
      <c r="E1222" s="98"/>
      <c r="F1222"/>
      <c r="G1222" s="99">
        <v>46295</v>
      </c>
      <c r="H1222" t="s">
        <v>220</v>
      </c>
      <c r="I1222" t="s">
        <v>221</v>
      </c>
      <c r="J1222" t="s">
        <v>48</v>
      </c>
      <c r="K1222" t="s">
        <v>49</v>
      </c>
      <c r="L1222" s="100">
        <v>100</v>
      </c>
      <c r="M1222" t="s">
        <v>210</v>
      </c>
      <c r="N1222" t="s">
        <v>279</v>
      </c>
      <c r="O1222" s="98">
        <v>0</v>
      </c>
      <c r="P1222" t="s">
        <v>207</v>
      </c>
      <c r="Q1222" s="100">
        <v>3780.72</v>
      </c>
    </row>
    <row r="1223" spans="1:17" x14ac:dyDescent="0.3">
      <c r="A1223"/>
      <c r="B1223"/>
      <c r="C1223"/>
      <c r="D1223"/>
      <c r="E1223" s="98"/>
      <c r="F1223"/>
      <c r="G1223" s="99">
        <v>46295</v>
      </c>
      <c r="H1223" t="s">
        <v>235</v>
      </c>
      <c r="I1223" t="s">
        <v>246</v>
      </c>
      <c r="J1223" t="s">
        <v>34</v>
      </c>
      <c r="K1223" t="s">
        <v>35</v>
      </c>
      <c r="L1223" s="100">
        <v>378.07</v>
      </c>
      <c r="M1223" t="s">
        <v>210</v>
      </c>
      <c r="N1223" t="s">
        <v>279</v>
      </c>
      <c r="O1223" s="98">
        <v>0</v>
      </c>
      <c r="P1223" t="s">
        <v>207</v>
      </c>
      <c r="Q1223" s="100">
        <v>3780.72</v>
      </c>
    </row>
    <row r="1224" spans="1:17" x14ac:dyDescent="0.3">
      <c r="A1224"/>
      <c r="B1224"/>
      <c r="C1224"/>
      <c r="D1224"/>
      <c r="E1224" s="98"/>
      <c r="F1224"/>
      <c r="G1224" s="99">
        <v>46295</v>
      </c>
      <c r="H1224" t="s">
        <v>235</v>
      </c>
      <c r="I1224" t="s">
        <v>246</v>
      </c>
      <c r="J1224" t="s">
        <v>34</v>
      </c>
      <c r="K1224" t="s">
        <v>35</v>
      </c>
      <c r="L1224" s="100">
        <v>292.63</v>
      </c>
      <c r="M1224" t="s">
        <v>130</v>
      </c>
      <c r="N1224" t="s">
        <v>279</v>
      </c>
      <c r="O1224" s="98">
        <v>0</v>
      </c>
      <c r="P1224" t="s">
        <v>207</v>
      </c>
      <c r="Q1224" s="100">
        <v>3780.72</v>
      </c>
    </row>
    <row r="1225" spans="1:17" x14ac:dyDescent="0.3">
      <c r="A1225"/>
      <c r="B1225"/>
      <c r="C1225"/>
      <c r="D1225"/>
      <c r="E1225" s="98"/>
      <c r="F1225"/>
      <c r="G1225" s="99">
        <v>46295</v>
      </c>
      <c r="H1225" t="s">
        <v>205</v>
      </c>
      <c r="I1225"/>
      <c r="J1225" t="s">
        <v>104</v>
      </c>
      <c r="K1225" t="s">
        <v>105</v>
      </c>
      <c r="L1225" s="100">
        <v>11.11</v>
      </c>
      <c r="M1225" t="s">
        <v>206</v>
      </c>
      <c r="N1225" t="s">
        <v>279</v>
      </c>
      <c r="O1225" s="98">
        <v>0</v>
      </c>
      <c r="P1225" t="s">
        <v>207</v>
      </c>
      <c r="Q1225" s="100">
        <v>2046.5</v>
      </c>
    </row>
    <row r="1226" spans="1:17" x14ac:dyDescent="0.3">
      <c r="A1226"/>
      <c r="B1226"/>
      <c r="C1226"/>
      <c r="D1226"/>
      <c r="E1226" s="98"/>
      <c r="F1226"/>
      <c r="G1226" s="99">
        <v>46295</v>
      </c>
      <c r="H1226" t="s">
        <v>205</v>
      </c>
      <c r="I1226"/>
      <c r="J1226" t="s">
        <v>54</v>
      </c>
      <c r="K1226" t="s">
        <v>55</v>
      </c>
      <c r="L1226" s="100">
        <v>11.15</v>
      </c>
      <c r="M1226" t="s">
        <v>206</v>
      </c>
      <c r="N1226" t="s">
        <v>279</v>
      </c>
      <c r="O1226" s="98">
        <v>0</v>
      </c>
      <c r="P1226" t="s">
        <v>207</v>
      </c>
      <c r="Q1226" s="100">
        <v>2046.5</v>
      </c>
    </row>
    <row r="1227" spans="1:17" x14ac:dyDescent="0.3">
      <c r="A1227"/>
      <c r="B1227"/>
      <c r="C1227"/>
      <c r="D1227"/>
      <c r="E1227" s="98"/>
      <c r="F1227"/>
      <c r="G1227" s="99">
        <v>46295</v>
      </c>
      <c r="H1227" t="s">
        <v>205</v>
      </c>
      <c r="I1227"/>
      <c r="J1227" t="s">
        <v>108</v>
      </c>
      <c r="K1227" t="s">
        <v>109</v>
      </c>
      <c r="L1227" s="100">
        <v>5.4</v>
      </c>
      <c r="M1227" t="s">
        <v>206</v>
      </c>
      <c r="N1227" t="s">
        <v>279</v>
      </c>
      <c r="O1227" s="98">
        <v>0</v>
      </c>
      <c r="P1227" t="s">
        <v>207</v>
      </c>
      <c r="Q1227" s="100">
        <v>2046.5</v>
      </c>
    </row>
    <row r="1228" spans="1:17" x14ac:dyDescent="0.3">
      <c r="A1228"/>
      <c r="B1228"/>
      <c r="C1228"/>
      <c r="D1228"/>
      <c r="E1228" s="98"/>
      <c r="F1228"/>
      <c r="G1228" s="99">
        <v>46295</v>
      </c>
      <c r="H1228" t="s">
        <v>205</v>
      </c>
      <c r="I1228"/>
      <c r="J1228" t="s">
        <v>106</v>
      </c>
      <c r="K1228" t="s">
        <v>107</v>
      </c>
      <c r="L1228" s="100">
        <v>6.61</v>
      </c>
      <c r="M1228" t="s">
        <v>130</v>
      </c>
      <c r="N1228" t="s">
        <v>279</v>
      </c>
      <c r="O1228" s="98">
        <v>0</v>
      </c>
      <c r="P1228" t="s">
        <v>207</v>
      </c>
      <c r="Q1228" s="100">
        <v>2046.5</v>
      </c>
    </row>
    <row r="1229" spans="1:17" x14ac:dyDescent="0.3">
      <c r="A1229"/>
      <c r="B1229"/>
      <c r="C1229"/>
      <c r="D1229"/>
      <c r="E1229" s="98"/>
      <c r="F1229"/>
      <c r="G1229" s="99">
        <v>46295</v>
      </c>
      <c r="H1229" t="s">
        <v>205</v>
      </c>
      <c r="I1229"/>
      <c r="J1229" t="s">
        <v>52</v>
      </c>
      <c r="K1229" t="s">
        <v>53</v>
      </c>
      <c r="L1229" s="100">
        <v>16.54</v>
      </c>
      <c r="M1229" t="s">
        <v>130</v>
      </c>
      <c r="N1229" t="s">
        <v>279</v>
      </c>
      <c r="O1229" s="98">
        <v>0</v>
      </c>
      <c r="P1229" t="s">
        <v>207</v>
      </c>
      <c r="Q1229" s="100">
        <v>2046.5</v>
      </c>
    </row>
    <row r="1230" spans="1:17" x14ac:dyDescent="0.3">
      <c r="A1230"/>
      <c r="B1230"/>
      <c r="C1230"/>
      <c r="D1230"/>
      <c r="E1230" s="98"/>
      <c r="F1230"/>
      <c r="G1230" s="99">
        <v>46295</v>
      </c>
      <c r="H1230" t="s">
        <v>205</v>
      </c>
      <c r="I1230"/>
      <c r="J1230" t="s">
        <v>56</v>
      </c>
      <c r="K1230" t="s">
        <v>57</v>
      </c>
      <c r="L1230" s="100">
        <v>11.15</v>
      </c>
      <c r="M1230" t="s">
        <v>130</v>
      </c>
      <c r="N1230" t="s">
        <v>279</v>
      </c>
      <c r="O1230" s="98">
        <v>0</v>
      </c>
      <c r="P1230" t="s">
        <v>207</v>
      </c>
      <c r="Q1230" s="100">
        <v>2046.5</v>
      </c>
    </row>
    <row r="1231" spans="1:17" x14ac:dyDescent="0.3">
      <c r="A1231"/>
      <c r="B1231"/>
      <c r="C1231"/>
      <c r="D1231"/>
      <c r="E1231" s="98"/>
      <c r="F1231"/>
      <c r="G1231" s="99">
        <v>46295</v>
      </c>
      <c r="H1231" t="s">
        <v>211</v>
      </c>
      <c r="I1231" t="s">
        <v>215</v>
      </c>
      <c r="J1231" t="s">
        <v>38</v>
      </c>
      <c r="K1231" t="s">
        <v>39</v>
      </c>
      <c r="L1231" s="100">
        <v>7.98</v>
      </c>
      <c r="M1231" t="s">
        <v>206</v>
      </c>
      <c r="N1231" t="s">
        <v>279</v>
      </c>
      <c r="O1231" s="98">
        <v>0</v>
      </c>
      <c r="P1231" t="s">
        <v>207</v>
      </c>
      <c r="Q1231" s="100">
        <v>2046.5</v>
      </c>
    </row>
    <row r="1232" spans="1:17" x14ac:dyDescent="0.3">
      <c r="A1232"/>
      <c r="B1232"/>
      <c r="C1232"/>
      <c r="D1232"/>
      <c r="E1232" s="98"/>
      <c r="F1232"/>
      <c r="G1232" s="99">
        <v>46295</v>
      </c>
      <c r="H1232" t="s">
        <v>216</v>
      </c>
      <c r="I1232" t="s">
        <v>217</v>
      </c>
      <c r="J1232" t="s">
        <v>40</v>
      </c>
      <c r="K1232" t="s">
        <v>41</v>
      </c>
      <c r="L1232" s="100">
        <v>61.4</v>
      </c>
      <c r="M1232" t="s">
        <v>210</v>
      </c>
      <c r="N1232" t="s">
        <v>279</v>
      </c>
      <c r="O1232" s="98">
        <v>0</v>
      </c>
      <c r="P1232" t="s">
        <v>207</v>
      </c>
      <c r="Q1232" s="100">
        <v>2046.5</v>
      </c>
    </row>
    <row r="1233" spans="1:17" x14ac:dyDescent="0.3">
      <c r="A1233"/>
      <c r="B1233"/>
      <c r="C1233"/>
      <c r="D1233"/>
      <c r="E1233" s="98"/>
      <c r="F1233"/>
      <c r="G1233" s="99">
        <v>46295</v>
      </c>
      <c r="H1233" t="s">
        <v>218</v>
      </c>
      <c r="I1233" t="s">
        <v>222</v>
      </c>
      <c r="J1233" t="s">
        <v>18</v>
      </c>
      <c r="K1233" t="s">
        <v>19</v>
      </c>
      <c r="L1233" s="100">
        <v>110.1</v>
      </c>
      <c r="M1233" t="s">
        <v>210</v>
      </c>
      <c r="N1233" t="s">
        <v>279</v>
      </c>
      <c r="O1233" s="98">
        <v>0</v>
      </c>
      <c r="P1233" t="s">
        <v>207</v>
      </c>
      <c r="Q1233" s="100">
        <v>2046.5</v>
      </c>
    </row>
    <row r="1234" spans="1:17" x14ac:dyDescent="0.3">
      <c r="A1234"/>
      <c r="B1234"/>
      <c r="C1234"/>
      <c r="D1234"/>
      <c r="E1234" s="98"/>
      <c r="F1234"/>
      <c r="G1234" s="99">
        <v>46295</v>
      </c>
      <c r="H1234" t="s">
        <v>218</v>
      </c>
      <c r="I1234" t="s">
        <v>222</v>
      </c>
      <c r="J1234" t="s">
        <v>18</v>
      </c>
      <c r="K1234" t="s">
        <v>19</v>
      </c>
      <c r="L1234" s="100">
        <v>114.19</v>
      </c>
      <c r="M1234" t="s">
        <v>130</v>
      </c>
      <c r="N1234" t="s">
        <v>279</v>
      </c>
      <c r="O1234" s="98">
        <v>0</v>
      </c>
      <c r="P1234" t="s">
        <v>207</v>
      </c>
      <c r="Q1234" s="100">
        <v>2046.5</v>
      </c>
    </row>
    <row r="1235" spans="1:17" x14ac:dyDescent="0.3">
      <c r="A1235"/>
      <c r="B1235"/>
      <c r="C1235"/>
      <c r="D1235"/>
      <c r="E1235" s="98"/>
      <c r="F1235"/>
      <c r="G1235" s="99">
        <v>46295</v>
      </c>
      <c r="H1235" t="s">
        <v>205</v>
      </c>
      <c r="I1235"/>
      <c r="J1235" t="s">
        <v>54</v>
      </c>
      <c r="K1235" t="s">
        <v>55</v>
      </c>
      <c r="L1235" s="100">
        <v>11.15</v>
      </c>
      <c r="M1235" t="s">
        <v>206</v>
      </c>
      <c r="N1235" t="s">
        <v>279</v>
      </c>
      <c r="O1235" s="98">
        <v>0</v>
      </c>
      <c r="P1235" t="s">
        <v>207</v>
      </c>
      <c r="Q1235" s="100">
        <v>3272.33</v>
      </c>
    </row>
    <row r="1236" spans="1:17" x14ac:dyDescent="0.3">
      <c r="A1236"/>
      <c r="B1236"/>
      <c r="C1236"/>
      <c r="D1236"/>
      <c r="E1236" s="98"/>
      <c r="F1236"/>
      <c r="G1236" s="99">
        <v>46295</v>
      </c>
      <c r="H1236" t="s">
        <v>205</v>
      </c>
      <c r="I1236"/>
      <c r="J1236" t="s">
        <v>108</v>
      </c>
      <c r="K1236" t="s">
        <v>109</v>
      </c>
      <c r="L1236" s="100">
        <v>8.64</v>
      </c>
      <c r="M1236" t="s">
        <v>206</v>
      </c>
      <c r="N1236" t="s">
        <v>279</v>
      </c>
      <c r="O1236" s="98">
        <v>0</v>
      </c>
      <c r="P1236" t="s">
        <v>207</v>
      </c>
      <c r="Q1236" s="100">
        <v>3272.33</v>
      </c>
    </row>
    <row r="1237" spans="1:17" x14ac:dyDescent="0.3">
      <c r="A1237"/>
      <c r="B1237"/>
      <c r="C1237"/>
      <c r="D1237"/>
      <c r="E1237" s="98"/>
      <c r="F1237"/>
      <c r="G1237" s="99">
        <v>46295</v>
      </c>
      <c r="H1237" t="s">
        <v>205</v>
      </c>
      <c r="I1237"/>
      <c r="J1237" t="s">
        <v>104</v>
      </c>
      <c r="K1237" t="s">
        <v>105</v>
      </c>
      <c r="L1237" s="100">
        <v>17.77</v>
      </c>
      <c r="M1237" t="s">
        <v>206</v>
      </c>
      <c r="N1237" t="s">
        <v>279</v>
      </c>
      <c r="O1237" s="98">
        <v>0</v>
      </c>
      <c r="P1237" t="s">
        <v>207</v>
      </c>
      <c r="Q1237" s="100">
        <v>3272.33</v>
      </c>
    </row>
    <row r="1238" spans="1:17" x14ac:dyDescent="0.3">
      <c r="A1238"/>
      <c r="B1238"/>
      <c r="C1238"/>
      <c r="D1238"/>
      <c r="E1238" s="98"/>
      <c r="F1238"/>
      <c r="G1238" s="99">
        <v>46295</v>
      </c>
      <c r="H1238" t="s">
        <v>205</v>
      </c>
      <c r="I1238"/>
      <c r="J1238" t="s">
        <v>84</v>
      </c>
      <c r="K1238" t="s">
        <v>85</v>
      </c>
      <c r="L1238" s="100">
        <v>86.67</v>
      </c>
      <c r="M1238" t="s">
        <v>210</v>
      </c>
      <c r="N1238" t="s">
        <v>279</v>
      </c>
      <c r="O1238" s="98">
        <v>0</v>
      </c>
      <c r="P1238" t="s">
        <v>207</v>
      </c>
      <c r="Q1238" s="100">
        <v>3272.33</v>
      </c>
    </row>
    <row r="1239" spans="1:17" x14ac:dyDescent="0.3">
      <c r="A1239"/>
      <c r="B1239"/>
      <c r="C1239"/>
      <c r="D1239"/>
      <c r="E1239" s="98"/>
      <c r="F1239"/>
      <c r="G1239" s="99">
        <v>46295</v>
      </c>
      <c r="H1239" t="s">
        <v>205</v>
      </c>
      <c r="I1239"/>
      <c r="J1239" t="s">
        <v>52</v>
      </c>
      <c r="K1239" t="s">
        <v>53</v>
      </c>
      <c r="L1239" s="100">
        <v>16.54</v>
      </c>
      <c r="M1239" t="s">
        <v>130</v>
      </c>
      <c r="N1239" t="s">
        <v>279</v>
      </c>
      <c r="O1239" s="98">
        <v>0</v>
      </c>
      <c r="P1239" t="s">
        <v>207</v>
      </c>
      <c r="Q1239" s="100">
        <v>3272.33</v>
      </c>
    </row>
    <row r="1240" spans="1:17" x14ac:dyDescent="0.3">
      <c r="A1240"/>
      <c r="B1240"/>
      <c r="C1240"/>
      <c r="D1240"/>
      <c r="E1240" s="98"/>
      <c r="F1240"/>
      <c r="G1240" s="99">
        <v>46295</v>
      </c>
      <c r="H1240" t="s">
        <v>205</v>
      </c>
      <c r="I1240"/>
      <c r="J1240" t="s">
        <v>56</v>
      </c>
      <c r="K1240" t="s">
        <v>57</v>
      </c>
      <c r="L1240" s="100">
        <v>11.15</v>
      </c>
      <c r="M1240" t="s">
        <v>130</v>
      </c>
      <c r="N1240" t="s">
        <v>279</v>
      </c>
      <c r="O1240" s="98">
        <v>0</v>
      </c>
      <c r="P1240" t="s">
        <v>207</v>
      </c>
      <c r="Q1240" s="100">
        <v>3272.33</v>
      </c>
    </row>
    <row r="1241" spans="1:17" x14ac:dyDescent="0.3">
      <c r="A1241"/>
      <c r="B1241"/>
      <c r="C1241"/>
      <c r="D1241"/>
      <c r="E1241" s="98"/>
      <c r="F1241"/>
      <c r="G1241" s="99">
        <v>46295</v>
      </c>
      <c r="H1241" t="s">
        <v>205</v>
      </c>
      <c r="I1241"/>
      <c r="J1241" t="s">
        <v>106</v>
      </c>
      <c r="K1241" t="s">
        <v>107</v>
      </c>
      <c r="L1241" s="100">
        <v>10.57</v>
      </c>
      <c r="M1241" t="s">
        <v>130</v>
      </c>
      <c r="N1241" t="s">
        <v>279</v>
      </c>
      <c r="O1241" s="98">
        <v>0</v>
      </c>
      <c r="P1241" t="s">
        <v>207</v>
      </c>
      <c r="Q1241" s="100">
        <v>3272.33</v>
      </c>
    </row>
    <row r="1242" spans="1:17" x14ac:dyDescent="0.3">
      <c r="A1242"/>
      <c r="B1242"/>
      <c r="C1242"/>
      <c r="D1242"/>
      <c r="E1242" s="98"/>
      <c r="F1242"/>
      <c r="G1242" s="99">
        <v>46295</v>
      </c>
      <c r="H1242" t="s">
        <v>211</v>
      </c>
      <c r="I1242" t="s">
        <v>215</v>
      </c>
      <c r="J1242" t="s">
        <v>38</v>
      </c>
      <c r="K1242" t="s">
        <v>39</v>
      </c>
      <c r="L1242" s="100">
        <v>12.76</v>
      </c>
      <c r="M1242" t="s">
        <v>206</v>
      </c>
      <c r="N1242" t="s">
        <v>279</v>
      </c>
      <c r="O1242" s="98">
        <v>0</v>
      </c>
      <c r="P1242" t="s">
        <v>207</v>
      </c>
      <c r="Q1242" s="100">
        <v>3272.33</v>
      </c>
    </row>
    <row r="1243" spans="1:17" x14ac:dyDescent="0.3">
      <c r="A1243"/>
      <c r="B1243"/>
      <c r="C1243"/>
      <c r="D1243"/>
      <c r="E1243" s="98"/>
      <c r="F1243"/>
      <c r="G1243" s="99">
        <v>46295</v>
      </c>
      <c r="H1243" t="s">
        <v>216</v>
      </c>
      <c r="I1243" t="s">
        <v>217</v>
      </c>
      <c r="J1243" t="s">
        <v>40</v>
      </c>
      <c r="K1243" t="s">
        <v>41</v>
      </c>
      <c r="L1243" s="100">
        <v>98.17</v>
      </c>
      <c r="M1243" t="s">
        <v>210</v>
      </c>
      <c r="N1243" t="s">
        <v>279</v>
      </c>
      <c r="O1243" s="98">
        <v>0</v>
      </c>
      <c r="P1243" t="s">
        <v>207</v>
      </c>
      <c r="Q1243" s="100">
        <v>3272.33</v>
      </c>
    </row>
    <row r="1244" spans="1:17" x14ac:dyDescent="0.3">
      <c r="A1244"/>
      <c r="B1244"/>
      <c r="C1244"/>
      <c r="D1244"/>
      <c r="E1244" s="98"/>
      <c r="F1244"/>
      <c r="G1244" s="99">
        <v>46295</v>
      </c>
      <c r="H1244" t="s">
        <v>218</v>
      </c>
      <c r="I1244" t="s">
        <v>219</v>
      </c>
      <c r="J1244" t="s">
        <v>30</v>
      </c>
      <c r="K1244" t="s">
        <v>31</v>
      </c>
      <c r="L1244" s="100">
        <v>163.62</v>
      </c>
      <c r="M1244" t="s">
        <v>210</v>
      </c>
      <c r="N1244" t="s">
        <v>279</v>
      </c>
      <c r="O1244" s="98">
        <v>0</v>
      </c>
      <c r="P1244" t="s">
        <v>207</v>
      </c>
      <c r="Q1244" s="100">
        <v>3272.33</v>
      </c>
    </row>
    <row r="1245" spans="1:17" x14ac:dyDescent="0.3">
      <c r="A1245"/>
      <c r="B1245"/>
      <c r="C1245"/>
      <c r="D1245"/>
      <c r="E1245" s="98"/>
      <c r="F1245"/>
      <c r="G1245" s="99">
        <v>46295</v>
      </c>
      <c r="H1245" t="s">
        <v>218</v>
      </c>
      <c r="I1245" t="s">
        <v>219</v>
      </c>
      <c r="J1245" t="s">
        <v>30</v>
      </c>
      <c r="K1245" t="s">
        <v>31</v>
      </c>
      <c r="L1245" s="100">
        <v>182.6</v>
      </c>
      <c r="M1245" t="s">
        <v>130</v>
      </c>
      <c r="N1245" t="s">
        <v>279</v>
      </c>
      <c r="O1245" s="98">
        <v>0</v>
      </c>
      <c r="P1245" t="s">
        <v>207</v>
      </c>
      <c r="Q1245" s="100">
        <v>3272.33</v>
      </c>
    </row>
    <row r="1246" spans="1:17" x14ac:dyDescent="0.3">
      <c r="A1246"/>
      <c r="B1246"/>
      <c r="C1246"/>
      <c r="D1246"/>
      <c r="E1246" s="98"/>
      <c r="F1246"/>
      <c r="G1246" s="99">
        <v>46295</v>
      </c>
      <c r="H1246" t="s">
        <v>205</v>
      </c>
      <c r="I1246"/>
      <c r="J1246" t="s">
        <v>108</v>
      </c>
      <c r="K1246" t="s">
        <v>109</v>
      </c>
      <c r="L1246" s="100">
        <v>4.24</v>
      </c>
      <c r="M1246" t="s">
        <v>206</v>
      </c>
      <c r="N1246" t="s">
        <v>279</v>
      </c>
      <c r="O1246" s="98">
        <v>0</v>
      </c>
      <c r="P1246" t="s">
        <v>207</v>
      </c>
      <c r="Q1246" s="100">
        <v>1605.72</v>
      </c>
    </row>
    <row r="1247" spans="1:17" x14ac:dyDescent="0.3">
      <c r="A1247"/>
      <c r="B1247"/>
      <c r="C1247"/>
      <c r="D1247"/>
      <c r="E1247" s="98"/>
      <c r="F1247"/>
      <c r="G1247" s="99">
        <v>46295</v>
      </c>
      <c r="H1247" t="s">
        <v>205</v>
      </c>
      <c r="I1247"/>
      <c r="J1247" t="s">
        <v>54</v>
      </c>
      <c r="K1247" t="s">
        <v>55</v>
      </c>
      <c r="L1247" s="100">
        <v>3.97</v>
      </c>
      <c r="M1247" t="s">
        <v>206</v>
      </c>
      <c r="N1247" t="s">
        <v>279</v>
      </c>
      <c r="O1247" s="98">
        <v>0</v>
      </c>
      <c r="P1247" t="s">
        <v>207</v>
      </c>
      <c r="Q1247" s="100">
        <v>1605.72</v>
      </c>
    </row>
    <row r="1248" spans="1:17" x14ac:dyDescent="0.3">
      <c r="A1248"/>
      <c r="B1248"/>
      <c r="C1248"/>
      <c r="D1248"/>
      <c r="E1248" s="98"/>
      <c r="F1248"/>
      <c r="G1248" s="99">
        <v>46295</v>
      </c>
      <c r="H1248" t="s">
        <v>205</v>
      </c>
      <c r="I1248"/>
      <c r="J1248" t="s">
        <v>104</v>
      </c>
      <c r="K1248" t="s">
        <v>105</v>
      </c>
      <c r="L1248" s="100">
        <v>8.7200000000000006</v>
      </c>
      <c r="M1248" t="s">
        <v>206</v>
      </c>
      <c r="N1248" t="s">
        <v>279</v>
      </c>
      <c r="O1248" s="98">
        <v>0</v>
      </c>
      <c r="P1248" t="s">
        <v>207</v>
      </c>
      <c r="Q1248" s="100">
        <v>1605.72</v>
      </c>
    </row>
    <row r="1249" spans="1:17" x14ac:dyDescent="0.3">
      <c r="A1249"/>
      <c r="B1249"/>
      <c r="C1249"/>
      <c r="D1249"/>
      <c r="E1249" s="98"/>
      <c r="F1249"/>
      <c r="G1249" s="99">
        <v>46295</v>
      </c>
      <c r="H1249" t="s">
        <v>205</v>
      </c>
      <c r="I1249"/>
      <c r="J1249" t="s">
        <v>52</v>
      </c>
      <c r="K1249" t="s">
        <v>53</v>
      </c>
      <c r="L1249" s="100">
        <v>5.9</v>
      </c>
      <c r="M1249" t="s">
        <v>130</v>
      </c>
      <c r="N1249" t="s">
        <v>279</v>
      </c>
      <c r="O1249" s="98">
        <v>0</v>
      </c>
      <c r="P1249" t="s">
        <v>207</v>
      </c>
      <c r="Q1249" s="100">
        <v>1605.72</v>
      </c>
    </row>
    <row r="1250" spans="1:17" x14ac:dyDescent="0.3">
      <c r="A1250"/>
      <c r="B1250"/>
      <c r="C1250"/>
      <c r="D1250"/>
      <c r="E1250" s="98"/>
      <c r="F1250"/>
      <c r="G1250" s="99">
        <v>46295</v>
      </c>
      <c r="H1250" t="s">
        <v>205</v>
      </c>
      <c r="I1250"/>
      <c r="J1250" t="s">
        <v>56</v>
      </c>
      <c r="K1250" t="s">
        <v>57</v>
      </c>
      <c r="L1250" s="100">
        <v>3.97</v>
      </c>
      <c r="M1250" t="s">
        <v>130</v>
      </c>
      <c r="N1250" t="s">
        <v>279</v>
      </c>
      <c r="O1250" s="98">
        <v>0</v>
      </c>
      <c r="P1250" t="s">
        <v>207</v>
      </c>
      <c r="Q1250" s="100">
        <v>1605.72</v>
      </c>
    </row>
    <row r="1251" spans="1:17" x14ac:dyDescent="0.3">
      <c r="A1251"/>
      <c r="B1251"/>
      <c r="C1251"/>
      <c r="D1251"/>
      <c r="E1251" s="98"/>
      <c r="F1251"/>
      <c r="G1251" s="99">
        <v>46295</v>
      </c>
      <c r="H1251" t="s">
        <v>205</v>
      </c>
      <c r="I1251"/>
      <c r="J1251" t="s">
        <v>106</v>
      </c>
      <c r="K1251" t="s">
        <v>107</v>
      </c>
      <c r="L1251" s="100">
        <v>5.19</v>
      </c>
      <c r="M1251" t="s">
        <v>130</v>
      </c>
      <c r="N1251" t="s">
        <v>279</v>
      </c>
      <c r="O1251" s="98">
        <v>0</v>
      </c>
      <c r="P1251" t="s">
        <v>207</v>
      </c>
      <c r="Q1251" s="100">
        <v>1605.72</v>
      </c>
    </row>
    <row r="1252" spans="1:17" x14ac:dyDescent="0.3">
      <c r="A1252"/>
      <c r="B1252"/>
      <c r="C1252"/>
      <c r="D1252"/>
      <c r="E1252" s="98"/>
      <c r="F1252"/>
      <c r="G1252" s="99">
        <v>46295</v>
      </c>
      <c r="H1252" t="s">
        <v>205</v>
      </c>
      <c r="I1252"/>
      <c r="J1252" t="s">
        <v>108</v>
      </c>
      <c r="K1252" t="s">
        <v>109</v>
      </c>
      <c r="L1252" s="100">
        <v>4.6399999999999997</v>
      </c>
      <c r="M1252" t="s">
        <v>206</v>
      </c>
      <c r="N1252" t="s">
        <v>279</v>
      </c>
      <c r="O1252" s="98">
        <v>0</v>
      </c>
      <c r="P1252" t="s">
        <v>207</v>
      </c>
      <c r="Q1252" s="100">
        <v>1756.24</v>
      </c>
    </row>
    <row r="1253" spans="1:17" x14ac:dyDescent="0.3">
      <c r="A1253"/>
      <c r="B1253"/>
      <c r="C1253"/>
      <c r="D1253"/>
      <c r="E1253" s="98"/>
      <c r="F1253"/>
      <c r="G1253" s="99">
        <v>46295</v>
      </c>
      <c r="H1253" t="s">
        <v>205</v>
      </c>
      <c r="I1253"/>
      <c r="J1253" t="s">
        <v>104</v>
      </c>
      <c r="K1253" t="s">
        <v>105</v>
      </c>
      <c r="L1253" s="100">
        <v>9.5399999999999991</v>
      </c>
      <c r="M1253" t="s">
        <v>206</v>
      </c>
      <c r="N1253" t="s">
        <v>279</v>
      </c>
      <c r="O1253" s="98">
        <v>0</v>
      </c>
      <c r="P1253" t="s">
        <v>207</v>
      </c>
      <c r="Q1253" s="100">
        <v>1756.24</v>
      </c>
    </row>
    <row r="1254" spans="1:17" x14ac:dyDescent="0.3">
      <c r="A1254"/>
      <c r="B1254"/>
      <c r="C1254"/>
      <c r="D1254"/>
      <c r="E1254" s="98"/>
      <c r="F1254"/>
      <c r="G1254" s="99">
        <v>46295</v>
      </c>
      <c r="H1254" t="s">
        <v>205</v>
      </c>
      <c r="I1254"/>
      <c r="J1254" t="s">
        <v>94</v>
      </c>
      <c r="K1254" t="s">
        <v>95</v>
      </c>
      <c r="L1254" s="100">
        <v>11.75</v>
      </c>
      <c r="M1254" t="s">
        <v>206</v>
      </c>
      <c r="N1254" t="s">
        <v>279</v>
      </c>
      <c r="O1254" s="98">
        <v>0</v>
      </c>
      <c r="P1254" t="s">
        <v>207</v>
      </c>
      <c r="Q1254" s="100">
        <v>1756.24</v>
      </c>
    </row>
    <row r="1255" spans="1:17" x14ac:dyDescent="0.3">
      <c r="A1255"/>
      <c r="B1255"/>
      <c r="C1255"/>
      <c r="D1255"/>
      <c r="E1255" s="98"/>
      <c r="F1255"/>
      <c r="G1255" s="99">
        <v>46295</v>
      </c>
      <c r="H1255" t="s">
        <v>205</v>
      </c>
      <c r="I1255"/>
      <c r="J1255" t="s">
        <v>54</v>
      </c>
      <c r="K1255" t="s">
        <v>55</v>
      </c>
      <c r="L1255" s="100">
        <v>4.3499999999999996</v>
      </c>
      <c r="M1255" t="s">
        <v>206</v>
      </c>
      <c r="N1255" t="s">
        <v>279</v>
      </c>
      <c r="O1255" s="98">
        <v>0</v>
      </c>
      <c r="P1255" t="s">
        <v>207</v>
      </c>
      <c r="Q1255" s="100">
        <v>1756.24</v>
      </c>
    </row>
    <row r="1256" spans="1:17" x14ac:dyDescent="0.3">
      <c r="A1256"/>
      <c r="B1256"/>
      <c r="C1256"/>
      <c r="D1256"/>
      <c r="E1256" s="98"/>
      <c r="F1256"/>
      <c r="G1256" s="99">
        <v>46295</v>
      </c>
      <c r="H1256" t="s">
        <v>205</v>
      </c>
      <c r="I1256"/>
      <c r="J1256" t="s">
        <v>106</v>
      </c>
      <c r="K1256" t="s">
        <v>107</v>
      </c>
      <c r="L1256" s="100">
        <v>5.67</v>
      </c>
      <c r="M1256" t="s">
        <v>130</v>
      </c>
      <c r="N1256" t="s">
        <v>279</v>
      </c>
      <c r="O1256" s="98">
        <v>0</v>
      </c>
      <c r="P1256" t="s">
        <v>207</v>
      </c>
      <c r="Q1256" s="100">
        <v>1756.24</v>
      </c>
    </row>
    <row r="1257" spans="1:17" x14ac:dyDescent="0.3">
      <c r="A1257"/>
      <c r="B1257"/>
      <c r="C1257"/>
      <c r="D1257"/>
      <c r="E1257" s="98"/>
      <c r="F1257"/>
      <c r="G1257" s="99">
        <v>46295</v>
      </c>
      <c r="H1257" t="s">
        <v>205</v>
      </c>
      <c r="I1257"/>
      <c r="J1257" t="s">
        <v>56</v>
      </c>
      <c r="K1257" t="s">
        <v>57</v>
      </c>
      <c r="L1257" s="100">
        <v>4.3499999999999996</v>
      </c>
      <c r="M1257" t="s">
        <v>130</v>
      </c>
      <c r="N1257" t="s">
        <v>279</v>
      </c>
      <c r="O1257" s="98">
        <v>0</v>
      </c>
      <c r="P1257" t="s">
        <v>207</v>
      </c>
      <c r="Q1257" s="100">
        <v>1756.24</v>
      </c>
    </row>
    <row r="1258" spans="1:17" x14ac:dyDescent="0.3">
      <c r="A1258"/>
      <c r="B1258"/>
      <c r="C1258"/>
      <c r="D1258"/>
      <c r="E1258" s="98"/>
      <c r="F1258"/>
      <c r="G1258" s="99">
        <v>46295</v>
      </c>
      <c r="H1258" t="s">
        <v>205</v>
      </c>
      <c r="I1258"/>
      <c r="J1258" t="s">
        <v>52</v>
      </c>
      <c r="K1258" t="s">
        <v>53</v>
      </c>
      <c r="L1258" s="100">
        <v>6.45</v>
      </c>
      <c r="M1258" t="s">
        <v>130</v>
      </c>
      <c r="N1258" t="s">
        <v>279</v>
      </c>
      <c r="O1258" s="98">
        <v>0</v>
      </c>
      <c r="P1258" t="s">
        <v>207</v>
      </c>
      <c r="Q1258" s="100">
        <v>1756.24</v>
      </c>
    </row>
    <row r="1259" spans="1:17" x14ac:dyDescent="0.3">
      <c r="A1259"/>
      <c r="B1259"/>
      <c r="C1259"/>
      <c r="D1259"/>
      <c r="E1259" s="98"/>
      <c r="F1259"/>
      <c r="G1259" s="99">
        <v>46295</v>
      </c>
      <c r="H1259" t="s">
        <v>235</v>
      </c>
      <c r="I1259" t="s">
        <v>256</v>
      </c>
      <c r="J1259" t="s">
        <v>16</v>
      </c>
      <c r="K1259" t="s">
        <v>17</v>
      </c>
      <c r="L1259" s="100">
        <v>87.81</v>
      </c>
      <c r="M1259" t="s">
        <v>210</v>
      </c>
      <c r="N1259" t="s">
        <v>279</v>
      </c>
      <c r="O1259" s="98">
        <v>0</v>
      </c>
      <c r="P1259" t="s">
        <v>207</v>
      </c>
      <c r="Q1259" s="100">
        <v>1756.24</v>
      </c>
    </row>
    <row r="1260" spans="1:17" x14ac:dyDescent="0.3">
      <c r="A1260"/>
      <c r="B1260"/>
      <c r="C1260"/>
      <c r="D1260"/>
      <c r="E1260" s="98"/>
      <c r="F1260"/>
      <c r="G1260" s="99">
        <v>46295</v>
      </c>
      <c r="H1260" t="s">
        <v>235</v>
      </c>
      <c r="I1260" t="s">
        <v>256</v>
      </c>
      <c r="J1260" t="s">
        <v>16</v>
      </c>
      <c r="K1260" t="s">
        <v>17</v>
      </c>
      <c r="L1260" s="100">
        <v>135.93</v>
      </c>
      <c r="M1260" t="s">
        <v>130</v>
      </c>
      <c r="N1260" t="s">
        <v>279</v>
      </c>
      <c r="O1260" s="98">
        <v>0</v>
      </c>
      <c r="P1260" t="s">
        <v>207</v>
      </c>
      <c r="Q1260" s="100">
        <v>1756.24</v>
      </c>
    </row>
    <row r="1261" spans="1:17" x14ac:dyDescent="0.3">
      <c r="A1261"/>
      <c r="B1261"/>
      <c r="C1261"/>
      <c r="D1261"/>
      <c r="E1261" s="98"/>
      <c r="F1261"/>
      <c r="G1261" s="99">
        <v>46295</v>
      </c>
      <c r="H1261" t="s">
        <v>205</v>
      </c>
      <c r="I1261"/>
      <c r="J1261" t="s">
        <v>54</v>
      </c>
      <c r="K1261" t="s">
        <v>55</v>
      </c>
      <c r="L1261" s="100">
        <v>11.15</v>
      </c>
      <c r="M1261" t="s">
        <v>206</v>
      </c>
      <c r="N1261" t="s">
        <v>279</v>
      </c>
      <c r="O1261" s="98">
        <v>0</v>
      </c>
      <c r="P1261" t="s">
        <v>207</v>
      </c>
      <c r="Q1261" s="100">
        <v>4393.67</v>
      </c>
    </row>
    <row r="1262" spans="1:17" x14ac:dyDescent="0.3">
      <c r="A1262"/>
      <c r="B1262"/>
      <c r="C1262"/>
      <c r="D1262"/>
      <c r="E1262" s="98"/>
      <c r="F1262"/>
      <c r="G1262" s="99">
        <v>46295</v>
      </c>
      <c r="H1262" t="s">
        <v>205</v>
      </c>
      <c r="I1262"/>
      <c r="J1262" t="s">
        <v>104</v>
      </c>
      <c r="K1262" t="s">
        <v>105</v>
      </c>
      <c r="L1262" s="100">
        <v>23.86</v>
      </c>
      <c r="M1262" t="s">
        <v>206</v>
      </c>
      <c r="N1262" t="s">
        <v>279</v>
      </c>
      <c r="O1262" s="98">
        <v>0</v>
      </c>
      <c r="P1262" t="s">
        <v>207</v>
      </c>
      <c r="Q1262" s="100">
        <v>4393.67</v>
      </c>
    </row>
    <row r="1263" spans="1:17" x14ac:dyDescent="0.3">
      <c r="A1263"/>
      <c r="B1263"/>
      <c r="C1263"/>
      <c r="D1263"/>
      <c r="E1263" s="98"/>
      <c r="F1263"/>
      <c r="G1263" s="99">
        <v>46295</v>
      </c>
      <c r="H1263" t="s">
        <v>205</v>
      </c>
      <c r="I1263"/>
      <c r="J1263" t="s">
        <v>108</v>
      </c>
      <c r="K1263" t="s">
        <v>109</v>
      </c>
      <c r="L1263" s="100">
        <v>11.6</v>
      </c>
      <c r="M1263" t="s">
        <v>206</v>
      </c>
      <c r="N1263" t="s">
        <v>279</v>
      </c>
      <c r="O1263" s="98">
        <v>0</v>
      </c>
      <c r="P1263" t="s">
        <v>207</v>
      </c>
      <c r="Q1263" s="100">
        <v>4393.67</v>
      </c>
    </row>
    <row r="1264" spans="1:17" x14ac:dyDescent="0.3">
      <c r="A1264"/>
      <c r="B1264"/>
      <c r="C1264"/>
      <c r="D1264"/>
      <c r="E1264" s="98"/>
      <c r="F1264"/>
      <c r="G1264" s="99">
        <v>46295</v>
      </c>
      <c r="H1264" t="s">
        <v>205</v>
      </c>
      <c r="I1264"/>
      <c r="J1264" t="s">
        <v>52</v>
      </c>
      <c r="K1264" t="s">
        <v>53</v>
      </c>
      <c r="L1264" s="100">
        <v>16.54</v>
      </c>
      <c r="M1264" t="s">
        <v>130</v>
      </c>
      <c r="N1264" t="s">
        <v>279</v>
      </c>
      <c r="O1264" s="98">
        <v>0</v>
      </c>
      <c r="P1264" t="s">
        <v>207</v>
      </c>
      <c r="Q1264" s="100">
        <v>4393.67</v>
      </c>
    </row>
    <row r="1265" spans="1:17" x14ac:dyDescent="0.3">
      <c r="A1265"/>
      <c r="B1265"/>
      <c r="C1265"/>
      <c r="D1265"/>
      <c r="E1265" s="98"/>
      <c r="F1265"/>
      <c r="G1265" s="99">
        <v>46295</v>
      </c>
      <c r="H1265" t="s">
        <v>205</v>
      </c>
      <c r="I1265"/>
      <c r="J1265" t="s">
        <v>56</v>
      </c>
      <c r="K1265" t="s">
        <v>57</v>
      </c>
      <c r="L1265" s="100">
        <v>11.15</v>
      </c>
      <c r="M1265" t="s">
        <v>130</v>
      </c>
      <c r="N1265" t="s">
        <v>279</v>
      </c>
      <c r="O1265" s="98">
        <v>0</v>
      </c>
      <c r="P1265" t="s">
        <v>207</v>
      </c>
      <c r="Q1265" s="100">
        <v>4393.67</v>
      </c>
    </row>
    <row r="1266" spans="1:17" x14ac:dyDescent="0.3">
      <c r="A1266"/>
      <c r="B1266"/>
      <c r="C1266"/>
      <c r="D1266"/>
      <c r="E1266" s="98"/>
      <c r="F1266"/>
      <c r="G1266" s="99">
        <v>46295</v>
      </c>
      <c r="H1266" t="s">
        <v>205</v>
      </c>
      <c r="I1266"/>
      <c r="J1266" t="s">
        <v>106</v>
      </c>
      <c r="K1266" t="s">
        <v>107</v>
      </c>
      <c r="L1266" s="100">
        <v>14.19</v>
      </c>
      <c r="M1266" t="s">
        <v>130</v>
      </c>
      <c r="N1266" t="s">
        <v>279</v>
      </c>
      <c r="O1266" s="98">
        <v>0</v>
      </c>
      <c r="P1266" t="s">
        <v>207</v>
      </c>
      <c r="Q1266" s="100">
        <v>4393.67</v>
      </c>
    </row>
    <row r="1267" spans="1:17" x14ac:dyDescent="0.3">
      <c r="A1267"/>
      <c r="B1267"/>
      <c r="C1267"/>
      <c r="D1267"/>
      <c r="E1267" s="98"/>
      <c r="F1267"/>
      <c r="G1267" s="99">
        <v>46295</v>
      </c>
      <c r="H1267" t="s">
        <v>208</v>
      </c>
      <c r="I1267" t="s">
        <v>230</v>
      </c>
      <c r="J1267" t="s">
        <v>66</v>
      </c>
      <c r="K1267" t="s">
        <v>67</v>
      </c>
      <c r="L1267" s="100">
        <v>57</v>
      </c>
      <c r="M1267" t="s">
        <v>210</v>
      </c>
      <c r="N1267" t="s">
        <v>279</v>
      </c>
      <c r="O1267" s="98">
        <v>0</v>
      </c>
      <c r="P1267" t="s">
        <v>207</v>
      </c>
      <c r="Q1267" s="100">
        <v>4393.67</v>
      </c>
    </row>
    <row r="1268" spans="1:17" x14ac:dyDescent="0.3">
      <c r="A1268"/>
      <c r="B1268"/>
      <c r="C1268"/>
      <c r="D1268"/>
      <c r="E1268" s="98"/>
      <c r="F1268"/>
      <c r="G1268" s="99">
        <v>46295</v>
      </c>
      <c r="H1268" t="s">
        <v>216</v>
      </c>
      <c r="I1268" t="s">
        <v>217</v>
      </c>
      <c r="J1268" t="s">
        <v>40</v>
      </c>
      <c r="K1268" t="s">
        <v>41</v>
      </c>
      <c r="L1268" s="100">
        <v>131.81</v>
      </c>
      <c r="M1268" t="s">
        <v>210</v>
      </c>
      <c r="N1268" t="s">
        <v>279</v>
      </c>
      <c r="O1268" s="98">
        <v>0</v>
      </c>
      <c r="P1268" t="s">
        <v>207</v>
      </c>
      <c r="Q1268" s="100">
        <v>4393.67</v>
      </c>
    </row>
    <row r="1269" spans="1:17" x14ac:dyDescent="0.3">
      <c r="A1269"/>
      <c r="B1269"/>
      <c r="C1269"/>
      <c r="D1269"/>
      <c r="E1269" s="98"/>
      <c r="F1269"/>
      <c r="G1269" s="99">
        <v>46295</v>
      </c>
      <c r="H1269" t="s">
        <v>235</v>
      </c>
      <c r="I1269" t="s">
        <v>247</v>
      </c>
      <c r="J1269" t="s">
        <v>34</v>
      </c>
      <c r="K1269" t="s">
        <v>35</v>
      </c>
      <c r="L1269" s="100">
        <v>659.05</v>
      </c>
      <c r="M1269" t="s">
        <v>210</v>
      </c>
      <c r="N1269" t="s">
        <v>279</v>
      </c>
      <c r="O1269" s="98">
        <v>0</v>
      </c>
      <c r="P1269" t="s">
        <v>207</v>
      </c>
      <c r="Q1269" s="100">
        <v>4393.67</v>
      </c>
    </row>
    <row r="1270" spans="1:17" x14ac:dyDescent="0.3">
      <c r="A1270"/>
      <c r="B1270"/>
      <c r="C1270"/>
      <c r="D1270"/>
      <c r="E1270" s="98"/>
      <c r="F1270"/>
      <c r="G1270" s="99">
        <v>46295</v>
      </c>
      <c r="H1270" t="s">
        <v>235</v>
      </c>
      <c r="I1270" t="s">
        <v>247</v>
      </c>
      <c r="J1270" t="s">
        <v>34</v>
      </c>
      <c r="K1270" t="s">
        <v>35</v>
      </c>
      <c r="L1270" s="100">
        <v>340.07</v>
      </c>
      <c r="M1270" t="s">
        <v>130</v>
      </c>
      <c r="N1270" t="s">
        <v>279</v>
      </c>
      <c r="O1270" s="98">
        <v>0</v>
      </c>
      <c r="P1270" t="s">
        <v>207</v>
      </c>
      <c r="Q1270" s="100">
        <v>4393.67</v>
      </c>
    </row>
    <row r="1271" spans="1:17" x14ac:dyDescent="0.3">
      <c r="A1271"/>
      <c r="B1271"/>
      <c r="C1271"/>
      <c r="D1271"/>
      <c r="E1271" s="98"/>
      <c r="F1271"/>
      <c r="G1271" s="99">
        <v>46295</v>
      </c>
      <c r="H1271" t="s">
        <v>205</v>
      </c>
      <c r="I1271"/>
      <c r="J1271" t="s">
        <v>108</v>
      </c>
      <c r="K1271" t="s">
        <v>109</v>
      </c>
      <c r="L1271" s="100">
        <v>0.86</v>
      </c>
      <c r="M1271" t="s">
        <v>206</v>
      </c>
      <c r="N1271" t="s">
        <v>279</v>
      </c>
      <c r="O1271" s="98">
        <v>0</v>
      </c>
      <c r="P1271" t="s">
        <v>207</v>
      </c>
      <c r="Q1271" s="100">
        <v>325.47000000000003</v>
      </c>
    </row>
    <row r="1272" spans="1:17" x14ac:dyDescent="0.3">
      <c r="A1272"/>
      <c r="B1272"/>
      <c r="C1272"/>
      <c r="D1272"/>
      <c r="E1272" s="98"/>
      <c r="F1272"/>
      <c r="G1272" s="99">
        <v>46295</v>
      </c>
      <c r="H1272" t="s">
        <v>205</v>
      </c>
      <c r="I1272"/>
      <c r="J1272" t="s">
        <v>54</v>
      </c>
      <c r="K1272" t="s">
        <v>55</v>
      </c>
      <c r="L1272" s="100">
        <v>2.64</v>
      </c>
      <c r="M1272" t="s">
        <v>206</v>
      </c>
      <c r="N1272" t="s">
        <v>279</v>
      </c>
      <c r="O1272" s="98">
        <v>0</v>
      </c>
      <c r="P1272" t="s">
        <v>207</v>
      </c>
      <c r="Q1272" s="100">
        <v>325.47000000000003</v>
      </c>
    </row>
    <row r="1273" spans="1:17" x14ac:dyDescent="0.3">
      <c r="A1273"/>
      <c r="B1273"/>
      <c r="C1273"/>
      <c r="D1273"/>
      <c r="E1273" s="98"/>
      <c r="F1273"/>
      <c r="G1273" s="99">
        <v>46295</v>
      </c>
      <c r="H1273" t="s">
        <v>205</v>
      </c>
      <c r="I1273"/>
      <c r="J1273" t="s">
        <v>104</v>
      </c>
      <c r="K1273" t="s">
        <v>105</v>
      </c>
      <c r="L1273" s="100">
        <v>1.77</v>
      </c>
      <c r="M1273" t="s">
        <v>206</v>
      </c>
      <c r="N1273" t="s">
        <v>279</v>
      </c>
      <c r="O1273" s="98">
        <v>0</v>
      </c>
      <c r="P1273" t="s">
        <v>207</v>
      </c>
      <c r="Q1273" s="100">
        <v>325.47000000000003</v>
      </c>
    </row>
    <row r="1274" spans="1:17" x14ac:dyDescent="0.3">
      <c r="A1274"/>
      <c r="B1274"/>
      <c r="C1274"/>
      <c r="D1274"/>
      <c r="E1274" s="98"/>
      <c r="F1274"/>
      <c r="G1274" s="99">
        <v>46295</v>
      </c>
      <c r="H1274" t="s">
        <v>205</v>
      </c>
      <c r="I1274"/>
      <c r="J1274" t="s">
        <v>56</v>
      </c>
      <c r="K1274" t="s">
        <v>57</v>
      </c>
      <c r="L1274" s="100">
        <v>2.64</v>
      </c>
      <c r="M1274" t="s">
        <v>130</v>
      </c>
      <c r="N1274" t="s">
        <v>279</v>
      </c>
      <c r="O1274" s="98">
        <v>0</v>
      </c>
      <c r="P1274" t="s">
        <v>207</v>
      </c>
      <c r="Q1274" s="100">
        <v>325.47000000000003</v>
      </c>
    </row>
    <row r="1275" spans="1:17" x14ac:dyDescent="0.3">
      <c r="A1275"/>
      <c r="B1275"/>
      <c r="C1275"/>
      <c r="D1275"/>
      <c r="E1275" s="98"/>
      <c r="F1275"/>
      <c r="G1275" s="99">
        <v>46295</v>
      </c>
      <c r="H1275" t="s">
        <v>205</v>
      </c>
      <c r="I1275"/>
      <c r="J1275" t="s">
        <v>52</v>
      </c>
      <c r="K1275" t="s">
        <v>53</v>
      </c>
      <c r="L1275" s="100">
        <v>3.92</v>
      </c>
      <c r="M1275" t="s">
        <v>130</v>
      </c>
      <c r="N1275" t="s">
        <v>279</v>
      </c>
      <c r="O1275" s="98">
        <v>0</v>
      </c>
      <c r="P1275" t="s">
        <v>207</v>
      </c>
      <c r="Q1275" s="100">
        <v>325.47000000000003</v>
      </c>
    </row>
    <row r="1276" spans="1:17" x14ac:dyDescent="0.3">
      <c r="A1276"/>
      <c r="B1276"/>
      <c r="C1276"/>
      <c r="D1276"/>
      <c r="E1276" s="98"/>
      <c r="F1276"/>
      <c r="G1276" s="99">
        <v>46295</v>
      </c>
      <c r="H1276" t="s">
        <v>205</v>
      </c>
      <c r="I1276"/>
      <c r="J1276" t="s">
        <v>106</v>
      </c>
      <c r="K1276" t="s">
        <v>107</v>
      </c>
      <c r="L1276" s="100">
        <v>1.05</v>
      </c>
      <c r="M1276" t="s">
        <v>130</v>
      </c>
      <c r="N1276" t="s">
        <v>279</v>
      </c>
      <c r="O1276" s="98">
        <v>0</v>
      </c>
      <c r="P1276" t="s">
        <v>207</v>
      </c>
      <c r="Q1276" s="100">
        <v>325.47000000000003</v>
      </c>
    </row>
    <row r="1277" spans="1:17" x14ac:dyDescent="0.3">
      <c r="A1277"/>
      <c r="B1277"/>
      <c r="C1277"/>
      <c r="D1277"/>
      <c r="E1277" s="98"/>
      <c r="F1277"/>
      <c r="G1277" s="99">
        <v>46295</v>
      </c>
      <c r="H1277" t="s">
        <v>205</v>
      </c>
      <c r="I1277"/>
      <c r="J1277" t="s">
        <v>100</v>
      </c>
      <c r="K1277" t="s">
        <v>101</v>
      </c>
      <c r="L1277" s="100">
        <v>75</v>
      </c>
      <c r="M1277" t="s">
        <v>206</v>
      </c>
      <c r="N1277" t="s">
        <v>279</v>
      </c>
      <c r="O1277" s="98">
        <v>0</v>
      </c>
      <c r="P1277" t="s">
        <v>207</v>
      </c>
      <c r="Q1277" s="100">
        <v>6840.45</v>
      </c>
    </row>
    <row r="1278" spans="1:17" x14ac:dyDescent="0.3">
      <c r="A1278"/>
      <c r="B1278"/>
      <c r="C1278"/>
      <c r="D1278"/>
      <c r="E1278" s="98"/>
      <c r="F1278"/>
      <c r="G1278" s="99">
        <v>46295</v>
      </c>
      <c r="H1278" t="s">
        <v>205</v>
      </c>
      <c r="I1278"/>
      <c r="J1278" t="s">
        <v>54</v>
      </c>
      <c r="K1278" t="s">
        <v>55</v>
      </c>
      <c r="L1278" s="100">
        <v>11.15</v>
      </c>
      <c r="M1278" t="s">
        <v>206</v>
      </c>
      <c r="N1278" t="s">
        <v>279</v>
      </c>
      <c r="O1278" s="98">
        <v>0</v>
      </c>
      <c r="P1278" t="s">
        <v>207</v>
      </c>
      <c r="Q1278" s="100">
        <v>6840.45</v>
      </c>
    </row>
    <row r="1279" spans="1:17" x14ac:dyDescent="0.3">
      <c r="A1279"/>
      <c r="B1279"/>
      <c r="C1279"/>
      <c r="D1279"/>
      <c r="E1279" s="98"/>
      <c r="F1279"/>
      <c r="G1279" s="99">
        <v>46295</v>
      </c>
      <c r="H1279" t="s">
        <v>205</v>
      </c>
      <c r="I1279"/>
      <c r="J1279" t="s">
        <v>108</v>
      </c>
      <c r="K1279" t="s">
        <v>109</v>
      </c>
      <c r="L1279" s="100">
        <v>18.059999999999999</v>
      </c>
      <c r="M1279" t="s">
        <v>206</v>
      </c>
      <c r="N1279" t="s">
        <v>279</v>
      </c>
      <c r="O1279" s="98">
        <v>0</v>
      </c>
      <c r="P1279" t="s">
        <v>207</v>
      </c>
      <c r="Q1279" s="100">
        <v>6840.45</v>
      </c>
    </row>
    <row r="1280" spans="1:17" x14ac:dyDescent="0.3">
      <c r="A1280"/>
      <c r="B1280"/>
      <c r="C1280"/>
      <c r="D1280"/>
      <c r="E1280" s="98"/>
      <c r="F1280"/>
      <c r="G1280" s="99">
        <v>46295</v>
      </c>
      <c r="H1280" t="s">
        <v>205</v>
      </c>
      <c r="I1280"/>
      <c r="J1280" t="s">
        <v>104</v>
      </c>
      <c r="K1280" t="s">
        <v>105</v>
      </c>
      <c r="L1280" s="100">
        <v>37.14</v>
      </c>
      <c r="M1280" t="s">
        <v>206</v>
      </c>
      <c r="N1280" t="s">
        <v>279</v>
      </c>
      <c r="O1280" s="98">
        <v>0</v>
      </c>
      <c r="P1280" t="s">
        <v>207</v>
      </c>
      <c r="Q1280" s="100">
        <v>6840.45</v>
      </c>
    </row>
    <row r="1281" spans="1:17" x14ac:dyDescent="0.3">
      <c r="A1281"/>
      <c r="B1281"/>
      <c r="C1281"/>
      <c r="D1281"/>
      <c r="E1281" s="98"/>
      <c r="F1281"/>
      <c r="G1281" s="99">
        <v>46295</v>
      </c>
      <c r="H1281" t="s">
        <v>205</v>
      </c>
      <c r="I1281"/>
      <c r="J1281" t="s">
        <v>36</v>
      </c>
      <c r="K1281" t="s">
        <v>37</v>
      </c>
      <c r="L1281" s="100">
        <v>2.2799999999999998</v>
      </c>
      <c r="M1281" t="s">
        <v>206</v>
      </c>
      <c r="N1281" t="s">
        <v>279</v>
      </c>
      <c r="O1281" s="98">
        <v>0</v>
      </c>
      <c r="P1281" t="s">
        <v>207</v>
      </c>
      <c r="Q1281" s="100">
        <v>6840.45</v>
      </c>
    </row>
    <row r="1282" spans="1:17" x14ac:dyDescent="0.3">
      <c r="A1282"/>
      <c r="B1282"/>
      <c r="C1282"/>
      <c r="D1282"/>
      <c r="E1282" s="98"/>
      <c r="F1282"/>
      <c r="G1282" s="99">
        <v>46295</v>
      </c>
      <c r="H1282" t="s">
        <v>205</v>
      </c>
      <c r="I1282"/>
      <c r="J1282" t="s">
        <v>52</v>
      </c>
      <c r="K1282" t="s">
        <v>53</v>
      </c>
      <c r="L1282" s="100">
        <v>16.54</v>
      </c>
      <c r="M1282" t="s">
        <v>130</v>
      </c>
      <c r="N1282" t="s">
        <v>279</v>
      </c>
      <c r="O1282" s="98">
        <v>0</v>
      </c>
      <c r="P1282" t="s">
        <v>207</v>
      </c>
      <c r="Q1282" s="100">
        <v>6840.45</v>
      </c>
    </row>
    <row r="1283" spans="1:17" x14ac:dyDescent="0.3">
      <c r="A1283"/>
      <c r="B1283"/>
      <c r="C1283"/>
      <c r="D1283"/>
      <c r="E1283" s="98"/>
      <c r="F1283"/>
      <c r="G1283" s="99">
        <v>46295</v>
      </c>
      <c r="H1283" t="s">
        <v>205</v>
      </c>
      <c r="I1283"/>
      <c r="J1283" t="s">
        <v>23</v>
      </c>
      <c r="K1283" t="s">
        <v>24</v>
      </c>
      <c r="L1283" s="100">
        <v>8.89</v>
      </c>
      <c r="M1283" t="s">
        <v>130</v>
      </c>
      <c r="N1283" t="s">
        <v>279</v>
      </c>
      <c r="O1283" s="98">
        <v>0</v>
      </c>
      <c r="P1283" t="s">
        <v>207</v>
      </c>
      <c r="Q1283" s="100">
        <v>6840.45</v>
      </c>
    </row>
    <row r="1284" spans="1:17" x14ac:dyDescent="0.3">
      <c r="A1284"/>
      <c r="B1284"/>
      <c r="C1284"/>
      <c r="D1284"/>
      <c r="E1284" s="98"/>
      <c r="F1284"/>
      <c r="G1284" s="99">
        <v>46295</v>
      </c>
      <c r="H1284" t="s">
        <v>205</v>
      </c>
      <c r="I1284"/>
      <c r="J1284" t="s">
        <v>106</v>
      </c>
      <c r="K1284" t="s">
        <v>107</v>
      </c>
      <c r="L1284" s="100">
        <v>22.09</v>
      </c>
      <c r="M1284" t="s">
        <v>130</v>
      </c>
      <c r="N1284" t="s">
        <v>279</v>
      </c>
      <c r="O1284" s="98">
        <v>0</v>
      </c>
      <c r="P1284" t="s">
        <v>207</v>
      </c>
      <c r="Q1284" s="100">
        <v>6840.45</v>
      </c>
    </row>
    <row r="1285" spans="1:17" x14ac:dyDescent="0.3">
      <c r="A1285"/>
      <c r="B1285"/>
      <c r="C1285"/>
      <c r="D1285"/>
      <c r="E1285" s="98"/>
      <c r="F1285"/>
      <c r="G1285" s="99">
        <v>46295</v>
      </c>
      <c r="H1285" t="s">
        <v>205</v>
      </c>
      <c r="I1285"/>
      <c r="J1285" t="s">
        <v>56</v>
      </c>
      <c r="K1285" t="s">
        <v>57</v>
      </c>
      <c r="L1285" s="100">
        <v>11.15</v>
      </c>
      <c r="M1285" t="s">
        <v>130</v>
      </c>
      <c r="N1285" t="s">
        <v>279</v>
      </c>
      <c r="O1285" s="98">
        <v>0</v>
      </c>
      <c r="P1285" t="s">
        <v>207</v>
      </c>
      <c r="Q1285" s="100">
        <v>6840.45</v>
      </c>
    </row>
    <row r="1286" spans="1:17" x14ac:dyDescent="0.3">
      <c r="A1286"/>
      <c r="B1286"/>
      <c r="C1286"/>
      <c r="D1286"/>
      <c r="E1286" s="98"/>
      <c r="F1286"/>
      <c r="G1286" s="99">
        <v>46295</v>
      </c>
      <c r="H1286" t="s">
        <v>208</v>
      </c>
      <c r="I1286" t="s">
        <v>209</v>
      </c>
      <c r="J1286" t="s">
        <v>26</v>
      </c>
      <c r="K1286" t="s">
        <v>27</v>
      </c>
      <c r="L1286" s="100">
        <v>145</v>
      </c>
      <c r="M1286" t="s">
        <v>210</v>
      </c>
      <c r="N1286" t="s">
        <v>279</v>
      </c>
      <c r="O1286" s="98">
        <v>0</v>
      </c>
      <c r="P1286" t="s">
        <v>207</v>
      </c>
      <c r="Q1286" s="100">
        <v>6840.45</v>
      </c>
    </row>
    <row r="1287" spans="1:17" x14ac:dyDescent="0.3">
      <c r="A1287"/>
      <c r="B1287"/>
      <c r="C1287"/>
      <c r="D1287"/>
      <c r="E1287" s="98"/>
      <c r="F1287"/>
      <c r="G1287" s="99">
        <v>46295</v>
      </c>
      <c r="H1287" t="s">
        <v>211</v>
      </c>
      <c r="I1287" t="s">
        <v>212</v>
      </c>
      <c r="J1287" t="s">
        <v>38</v>
      </c>
      <c r="K1287" t="s">
        <v>39</v>
      </c>
      <c r="L1287" s="100">
        <v>34.200000000000003</v>
      </c>
      <c r="M1287" t="s">
        <v>206</v>
      </c>
      <c r="N1287" t="s">
        <v>279</v>
      </c>
      <c r="O1287" s="98">
        <v>0</v>
      </c>
      <c r="P1287" t="s">
        <v>207</v>
      </c>
      <c r="Q1287" s="100">
        <v>6840.45</v>
      </c>
    </row>
    <row r="1288" spans="1:17" x14ac:dyDescent="0.3">
      <c r="A1288"/>
      <c r="B1288"/>
      <c r="C1288"/>
      <c r="D1288"/>
      <c r="E1288" s="98"/>
      <c r="F1288"/>
      <c r="G1288" s="99">
        <v>46295</v>
      </c>
      <c r="H1288" t="s">
        <v>213</v>
      </c>
      <c r="I1288" t="s">
        <v>229</v>
      </c>
      <c r="J1288" t="s">
        <v>14</v>
      </c>
      <c r="K1288" t="s">
        <v>15</v>
      </c>
      <c r="L1288" s="100">
        <v>684.05</v>
      </c>
      <c r="M1288" t="s">
        <v>210</v>
      </c>
      <c r="N1288" t="s">
        <v>279</v>
      </c>
      <c r="O1288" s="98">
        <v>0</v>
      </c>
      <c r="P1288" t="s">
        <v>207</v>
      </c>
      <c r="Q1288" s="100">
        <v>6840.45</v>
      </c>
    </row>
    <row r="1289" spans="1:17" x14ac:dyDescent="0.3">
      <c r="A1289"/>
      <c r="B1289"/>
      <c r="C1289"/>
      <c r="D1289"/>
      <c r="E1289" s="98"/>
      <c r="F1289"/>
      <c r="G1289" s="99">
        <v>46295</v>
      </c>
      <c r="H1289" t="s">
        <v>213</v>
      </c>
      <c r="I1289" t="s">
        <v>229</v>
      </c>
      <c r="J1289" t="s">
        <v>14</v>
      </c>
      <c r="K1289" t="s">
        <v>15</v>
      </c>
      <c r="L1289" s="100">
        <v>684.05</v>
      </c>
      <c r="M1289" t="s">
        <v>130</v>
      </c>
      <c r="N1289" t="s">
        <v>279</v>
      </c>
      <c r="O1289" s="98">
        <v>0</v>
      </c>
      <c r="P1289" t="s">
        <v>207</v>
      </c>
      <c r="Q1289" s="100">
        <v>6840.45</v>
      </c>
    </row>
    <row r="1290" spans="1:17" x14ac:dyDescent="0.3">
      <c r="A1290"/>
      <c r="B1290"/>
      <c r="C1290"/>
      <c r="D1290"/>
      <c r="E1290" s="98"/>
      <c r="F1290"/>
      <c r="G1290" s="99">
        <v>46295</v>
      </c>
      <c r="H1290" t="s">
        <v>205</v>
      </c>
      <c r="I1290"/>
      <c r="J1290" t="s">
        <v>108</v>
      </c>
      <c r="K1290" t="s">
        <v>109</v>
      </c>
      <c r="L1290" s="100">
        <v>11</v>
      </c>
      <c r="M1290" t="s">
        <v>206</v>
      </c>
      <c r="N1290" t="s">
        <v>279</v>
      </c>
      <c r="O1290" s="98">
        <v>0</v>
      </c>
      <c r="P1290" t="s">
        <v>207</v>
      </c>
      <c r="Q1290" s="100">
        <v>4167.7299999999996</v>
      </c>
    </row>
    <row r="1291" spans="1:17" x14ac:dyDescent="0.3">
      <c r="A1291"/>
      <c r="B1291"/>
      <c r="C1291"/>
      <c r="D1291"/>
      <c r="E1291" s="98"/>
      <c r="F1291"/>
      <c r="G1291" s="99">
        <v>46295</v>
      </c>
      <c r="H1291" t="s">
        <v>205</v>
      </c>
      <c r="I1291"/>
      <c r="J1291" t="s">
        <v>36</v>
      </c>
      <c r="K1291" t="s">
        <v>37</v>
      </c>
      <c r="L1291" s="100">
        <v>50.04</v>
      </c>
      <c r="M1291" t="s">
        <v>206</v>
      </c>
      <c r="N1291" t="s">
        <v>279</v>
      </c>
      <c r="O1291" s="98">
        <v>0</v>
      </c>
      <c r="P1291" t="s">
        <v>207</v>
      </c>
      <c r="Q1291" s="100">
        <v>4167.7299999999996</v>
      </c>
    </row>
    <row r="1292" spans="1:17" x14ac:dyDescent="0.3">
      <c r="A1292"/>
      <c r="B1292"/>
      <c r="C1292"/>
      <c r="D1292"/>
      <c r="E1292" s="98"/>
      <c r="F1292"/>
      <c r="G1292" s="99">
        <v>46295</v>
      </c>
      <c r="H1292" t="s">
        <v>205</v>
      </c>
      <c r="I1292"/>
      <c r="J1292" t="s">
        <v>54</v>
      </c>
      <c r="K1292" t="s">
        <v>55</v>
      </c>
      <c r="L1292" s="100">
        <v>11.15</v>
      </c>
      <c r="M1292" t="s">
        <v>206</v>
      </c>
      <c r="N1292" t="s">
        <v>279</v>
      </c>
      <c r="O1292" s="98">
        <v>0</v>
      </c>
      <c r="P1292" t="s">
        <v>207</v>
      </c>
      <c r="Q1292" s="100">
        <v>4167.7299999999996</v>
      </c>
    </row>
    <row r="1293" spans="1:17" x14ac:dyDescent="0.3">
      <c r="A1293"/>
      <c r="B1293"/>
      <c r="C1293"/>
      <c r="D1293"/>
      <c r="E1293" s="98"/>
      <c r="F1293"/>
      <c r="G1293" s="99">
        <v>46295</v>
      </c>
      <c r="H1293" t="s">
        <v>205</v>
      </c>
      <c r="I1293"/>
      <c r="J1293" t="s">
        <v>104</v>
      </c>
      <c r="K1293" t="s">
        <v>105</v>
      </c>
      <c r="L1293" s="100">
        <v>22.63</v>
      </c>
      <c r="M1293" t="s">
        <v>206</v>
      </c>
      <c r="N1293" t="s">
        <v>279</v>
      </c>
      <c r="O1293" s="98">
        <v>0</v>
      </c>
      <c r="P1293" t="s">
        <v>207</v>
      </c>
      <c r="Q1293" s="100">
        <v>4167.7299999999996</v>
      </c>
    </row>
    <row r="1294" spans="1:17" x14ac:dyDescent="0.3">
      <c r="A1294"/>
      <c r="B1294"/>
      <c r="C1294"/>
      <c r="D1294"/>
      <c r="E1294" s="98"/>
      <c r="F1294"/>
      <c r="G1294" s="99">
        <v>46295</v>
      </c>
      <c r="H1294" t="s">
        <v>205</v>
      </c>
      <c r="I1294"/>
      <c r="J1294" t="s">
        <v>90</v>
      </c>
      <c r="K1294" t="s">
        <v>91</v>
      </c>
      <c r="L1294" s="100">
        <v>57.42</v>
      </c>
      <c r="M1294" t="s">
        <v>206</v>
      </c>
      <c r="N1294" t="s">
        <v>279</v>
      </c>
      <c r="O1294" s="98">
        <v>0</v>
      </c>
      <c r="P1294" t="s">
        <v>207</v>
      </c>
      <c r="Q1294" s="100">
        <v>4167.7299999999996</v>
      </c>
    </row>
    <row r="1295" spans="1:17" x14ac:dyDescent="0.3">
      <c r="A1295"/>
      <c r="B1295"/>
      <c r="C1295"/>
      <c r="D1295"/>
      <c r="E1295" s="98"/>
      <c r="F1295"/>
      <c r="G1295" s="99">
        <v>46295</v>
      </c>
      <c r="H1295" t="s">
        <v>205</v>
      </c>
      <c r="I1295"/>
      <c r="J1295" t="s">
        <v>52</v>
      </c>
      <c r="K1295" t="s">
        <v>53</v>
      </c>
      <c r="L1295" s="100">
        <v>16.54</v>
      </c>
      <c r="M1295" t="s">
        <v>130</v>
      </c>
      <c r="N1295" t="s">
        <v>279</v>
      </c>
      <c r="O1295" s="98">
        <v>0</v>
      </c>
      <c r="P1295" t="s">
        <v>207</v>
      </c>
      <c r="Q1295" s="100">
        <v>4167.7299999999996</v>
      </c>
    </row>
    <row r="1296" spans="1:17" x14ac:dyDescent="0.3">
      <c r="A1296"/>
      <c r="B1296"/>
      <c r="C1296"/>
      <c r="D1296"/>
      <c r="E1296" s="98"/>
      <c r="F1296"/>
      <c r="G1296" s="99">
        <v>46295</v>
      </c>
      <c r="H1296" t="s">
        <v>205</v>
      </c>
      <c r="I1296"/>
      <c r="J1296" t="s">
        <v>56</v>
      </c>
      <c r="K1296" t="s">
        <v>57</v>
      </c>
      <c r="L1296" s="100">
        <v>11.15</v>
      </c>
      <c r="M1296" t="s">
        <v>130</v>
      </c>
      <c r="N1296" t="s">
        <v>279</v>
      </c>
      <c r="O1296" s="98">
        <v>0</v>
      </c>
      <c r="P1296" t="s">
        <v>207</v>
      </c>
      <c r="Q1296" s="100">
        <v>4167.7299999999996</v>
      </c>
    </row>
    <row r="1297" spans="1:17" x14ac:dyDescent="0.3">
      <c r="A1297"/>
      <c r="B1297"/>
      <c r="C1297"/>
      <c r="D1297"/>
      <c r="E1297" s="98"/>
      <c r="F1297"/>
      <c r="G1297" s="99">
        <v>46295</v>
      </c>
      <c r="H1297" t="s">
        <v>205</v>
      </c>
      <c r="I1297"/>
      <c r="J1297" t="s">
        <v>106</v>
      </c>
      <c r="K1297" t="s">
        <v>107</v>
      </c>
      <c r="L1297" s="100">
        <v>13.46</v>
      </c>
      <c r="M1297" t="s">
        <v>130</v>
      </c>
      <c r="N1297" t="s">
        <v>279</v>
      </c>
      <c r="O1297" s="98">
        <v>0</v>
      </c>
      <c r="P1297" t="s">
        <v>207</v>
      </c>
      <c r="Q1297" s="100">
        <v>4167.7299999999996</v>
      </c>
    </row>
    <row r="1298" spans="1:17" x14ac:dyDescent="0.3">
      <c r="A1298"/>
      <c r="B1298"/>
      <c r="C1298"/>
      <c r="D1298"/>
      <c r="E1298" s="98"/>
      <c r="F1298"/>
      <c r="G1298" s="99">
        <v>46295</v>
      </c>
      <c r="H1298" t="s">
        <v>208</v>
      </c>
      <c r="I1298" t="s">
        <v>209</v>
      </c>
      <c r="J1298" t="s">
        <v>26</v>
      </c>
      <c r="K1298" t="s">
        <v>27</v>
      </c>
      <c r="L1298" s="100">
        <v>199.5</v>
      </c>
      <c r="M1298" t="s">
        <v>210</v>
      </c>
      <c r="N1298" t="s">
        <v>279</v>
      </c>
      <c r="O1298" s="98">
        <v>0</v>
      </c>
      <c r="P1298" t="s">
        <v>207</v>
      </c>
      <c r="Q1298" s="100">
        <v>4167.7299999999996</v>
      </c>
    </row>
    <row r="1299" spans="1:17" x14ac:dyDescent="0.3">
      <c r="A1299"/>
      <c r="B1299"/>
      <c r="C1299"/>
      <c r="D1299"/>
      <c r="E1299" s="98"/>
      <c r="F1299"/>
      <c r="G1299" s="99">
        <v>46295</v>
      </c>
      <c r="H1299" t="s">
        <v>211</v>
      </c>
      <c r="I1299" t="s">
        <v>215</v>
      </c>
      <c r="J1299" t="s">
        <v>38</v>
      </c>
      <c r="K1299" t="s">
        <v>39</v>
      </c>
      <c r="L1299" s="100">
        <v>15.54</v>
      </c>
      <c r="M1299" t="s">
        <v>206</v>
      </c>
      <c r="N1299" t="s">
        <v>279</v>
      </c>
      <c r="O1299" s="98">
        <v>0</v>
      </c>
      <c r="P1299" t="s">
        <v>207</v>
      </c>
      <c r="Q1299" s="100">
        <v>4167.7299999999996</v>
      </c>
    </row>
    <row r="1300" spans="1:17" x14ac:dyDescent="0.3">
      <c r="A1300"/>
      <c r="B1300"/>
      <c r="C1300"/>
      <c r="D1300"/>
      <c r="E1300" s="98"/>
      <c r="F1300"/>
      <c r="G1300" s="99">
        <v>46295</v>
      </c>
      <c r="H1300" t="s">
        <v>235</v>
      </c>
      <c r="I1300" t="s">
        <v>248</v>
      </c>
      <c r="J1300" t="s">
        <v>16</v>
      </c>
      <c r="K1300" t="s">
        <v>17</v>
      </c>
      <c r="L1300" s="100">
        <v>354.26</v>
      </c>
      <c r="M1300" t="s">
        <v>210</v>
      </c>
      <c r="N1300" t="s">
        <v>279</v>
      </c>
      <c r="O1300" s="98">
        <v>0</v>
      </c>
      <c r="P1300" t="s">
        <v>207</v>
      </c>
      <c r="Q1300" s="100">
        <v>4167.7299999999996</v>
      </c>
    </row>
    <row r="1301" spans="1:17" x14ac:dyDescent="0.3">
      <c r="A1301"/>
      <c r="B1301"/>
      <c r="C1301"/>
      <c r="D1301"/>
      <c r="E1301" s="98"/>
      <c r="F1301"/>
      <c r="G1301" s="99">
        <v>46295</v>
      </c>
      <c r="H1301" t="s">
        <v>235</v>
      </c>
      <c r="I1301" t="s">
        <v>248</v>
      </c>
      <c r="J1301" t="s">
        <v>16</v>
      </c>
      <c r="K1301" t="s">
        <v>17</v>
      </c>
      <c r="L1301" s="100">
        <v>322.58</v>
      </c>
      <c r="M1301" t="s">
        <v>130</v>
      </c>
      <c r="N1301" t="s">
        <v>279</v>
      </c>
      <c r="O1301" s="98">
        <v>0</v>
      </c>
      <c r="P1301" t="s">
        <v>207</v>
      </c>
      <c r="Q1301" s="100">
        <v>4167.7299999999996</v>
      </c>
    </row>
    <row r="1302" spans="1:17" x14ac:dyDescent="0.3">
      <c r="A1302"/>
      <c r="B1302"/>
      <c r="C1302"/>
      <c r="D1302"/>
      <c r="E1302" s="98"/>
      <c r="F1302"/>
      <c r="G1302" s="99">
        <v>46295</v>
      </c>
      <c r="H1302" t="s">
        <v>205</v>
      </c>
      <c r="I1302"/>
      <c r="J1302" t="s">
        <v>36</v>
      </c>
      <c r="K1302" t="s">
        <v>37</v>
      </c>
      <c r="L1302" s="100">
        <v>30.58</v>
      </c>
      <c r="M1302" t="s">
        <v>206</v>
      </c>
      <c r="N1302" t="s">
        <v>279</v>
      </c>
      <c r="O1302" s="98">
        <v>0</v>
      </c>
      <c r="P1302" t="s">
        <v>207</v>
      </c>
      <c r="Q1302" s="100">
        <v>5423.75</v>
      </c>
    </row>
    <row r="1303" spans="1:17" x14ac:dyDescent="0.3">
      <c r="A1303"/>
      <c r="B1303"/>
      <c r="C1303"/>
      <c r="D1303"/>
      <c r="E1303" s="98"/>
      <c r="F1303"/>
      <c r="G1303" s="99">
        <v>46295</v>
      </c>
      <c r="H1303" t="s">
        <v>205</v>
      </c>
      <c r="I1303"/>
      <c r="J1303" t="s">
        <v>104</v>
      </c>
      <c r="K1303" t="s">
        <v>105</v>
      </c>
      <c r="L1303" s="100">
        <v>29.45</v>
      </c>
      <c r="M1303" t="s">
        <v>206</v>
      </c>
      <c r="N1303" t="s">
        <v>279</v>
      </c>
      <c r="O1303" s="98">
        <v>0</v>
      </c>
      <c r="P1303" t="s">
        <v>207</v>
      </c>
      <c r="Q1303" s="100">
        <v>5423.75</v>
      </c>
    </row>
    <row r="1304" spans="1:17" x14ac:dyDescent="0.3">
      <c r="A1304"/>
      <c r="B1304"/>
      <c r="C1304"/>
      <c r="D1304"/>
      <c r="E1304" s="98"/>
      <c r="F1304"/>
      <c r="G1304" s="99">
        <v>46295</v>
      </c>
      <c r="H1304" t="s">
        <v>205</v>
      </c>
      <c r="I1304"/>
      <c r="J1304" t="s">
        <v>108</v>
      </c>
      <c r="K1304" t="s">
        <v>109</v>
      </c>
      <c r="L1304" s="100">
        <v>14.32</v>
      </c>
      <c r="M1304" t="s">
        <v>206</v>
      </c>
      <c r="N1304" t="s">
        <v>279</v>
      </c>
      <c r="O1304" s="98">
        <v>0</v>
      </c>
      <c r="P1304" t="s">
        <v>207</v>
      </c>
      <c r="Q1304" s="100">
        <v>5423.75</v>
      </c>
    </row>
    <row r="1305" spans="1:17" x14ac:dyDescent="0.3">
      <c r="A1305"/>
      <c r="B1305"/>
      <c r="C1305"/>
      <c r="D1305"/>
      <c r="E1305" s="98"/>
      <c r="F1305"/>
      <c r="G1305" s="99">
        <v>46295</v>
      </c>
      <c r="H1305" t="s">
        <v>205</v>
      </c>
      <c r="I1305"/>
      <c r="J1305" t="s">
        <v>54</v>
      </c>
      <c r="K1305" t="s">
        <v>55</v>
      </c>
      <c r="L1305" s="100">
        <v>11.15</v>
      </c>
      <c r="M1305" t="s">
        <v>206</v>
      </c>
      <c r="N1305" t="s">
        <v>279</v>
      </c>
      <c r="O1305" s="98">
        <v>0</v>
      </c>
      <c r="P1305" t="s">
        <v>207</v>
      </c>
      <c r="Q1305" s="100">
        <v>5423.75</v>
      </c>
    </row>
    <row r="1306" spans="1:17" x14ac:dyDescent="0.3">
      <c r="A1306"/>
      <c r="B1306"/>
      <c r="C1306"/>
      <c r="D1306"/>
      <c r="E1306" s="98"/>
      <c r="F1306"/>
      <c r="G1306" s="99">
        <v>46295</v>
      </c>
      <c r="H1306" t="s">
        <v>205</v>
      </c>
      <c r="I1306"/>
      <c r="J1306" t="s">
        <v>23</v>
      </c>
      <c r="K1306" t="s">
        <v>24</v>
      </c>
      <c r="L1306" s="100">
        <v>7.05</v>
      </c>
      <c r="M1306" t="s">
        <v>130</v>
      </c>
      <c r="N1306" t="s">
        <v>279</v>
      </c>
      <c r="O1306" s="98">
        <v>0</v>
      </c>
      <c r="P1306" t="s">
        <v>207</v>
      </c>
      <c r="Q1306" s="100">
        <v>5423.75</v>
      </c>
    </row>
    <row r="1307" spans="1:17" x14ac:dyDescent="0.3">
      <c r="A1307"/>
      <c r="B1307"/>
      <c r="C1307"/>
      <c r="D1307"/>
      <c r="E1307" s="98"/>
      <c r="F1307"/>
      <c r="G1307" s="99">
        <v>46295</v>
      </c>
      <c r="H1307" t="s">
        <v>205</v>
      </c>
      <c r="I1307"/>
      <c r="J1307" t="s">
        <v>56</v>
      </c>
      <c r="K1307" t="s">
        <v>57</v>
      </c>
      <c r="L1307" s="100">
        <v>11.15</v>
      </c>
      <c r="M1307" t="s">
        <v>130</v>
      </c>
      <c r="N1307" t="s">
        <v>279</v>
      </c>
      <c r="O1307" s="98">
        <v>0</v>
      </c>
      <c r="P1307" t="s">
        <v>207</v>
      </c>
      <c r="Q1307" s="100">
        <v>5423.75</v>
      </c>
    </row>
    <row r="1308" spans="1:17" x14ac:dyDescent="0.3">
      <c r="A1308"/>
      <c r="B1308"/>
      <c r="C1308"/>
      <c r="D1308"/>
      <c r="E1308" s="98"/>
      <c r="F1308"/>
      <c r="G1308" s="99">
        <v>46295</v>
      </c>
      <c r="H1308" t="s">
        <v>205</v>
      </c>
      <c r="I1308"/>
      <c r="J1308" t="s">
        <v>52</v>
      </c>
      <c r="K1308" t="s">
        <v>53</v>
      </c>
      <c r="L1308" s="100">
        <v>16.54</v>
      </c>
      <c r="M1308" t="s">
        <v>130</v>
      </c>
      <c r="N1308" t="s">
        <v>279</v>
      </c>
      <c r="O1308" s="98">
        <v>0</v>
      </c>
      <c r="P1308" t="s">
        <v>207</v>
      </c>
      <c r="Q1308" s="100">
        <v>5423.75</v>
      </c>
    </row>
    <row r="1309" spans="1:17" x14ac:dyDescent="0.3">
      <c r="A1309"/>
      <c r="B1309"/>
      <c r="C1309"/>
      <c r="D1309"/>
      <c r="E1309" s="98"/>
      <c r="F1309"/>
      <c r="G1309" s="99">
        <v>46295</v>
      </c>
      <c r="H1309" t="s">
        <v>205</v>
      </c>
      <c r="I1309"/>
      <c r="J1309" t="s">
        <v>106</v>
      </c>
      <c r="K1309" t="s">
        <v>107</v>
      </c>
      <c r="L1309" s="100">
        <v>17.52</v>
      </c>
      <c r="M1309" t="s">
        <v>130</v>
      </c>
      <c r="N1309" t="s">
        <v>279</v>
      </c>
      <c r="O1309" s="98">
        <v>0</v>
      </c>
      <c r="P1309" t="s">
        <v>207</v>
      </c>
      <c r="Q1309" s="100">
        <v>5423.75</v>
      </c>
    </row>
    <row r="1310" spans="1:17" x14ac:dyDescent="0.3">
      <c r="A1310"/>
      <c r="B1310"/>
      <c r="C1310"/>
      <c r="D1310"/>
      <c r="E1310" s="98"/>
      <c r="F1310"/>
      <c r="G1310" s="99">
        <v>46295</v>
      </c>
      <c r="H1310" t="s">
        <v>208</v>
      </c>
      <c r="I1310" t="s">
        <v>209</v>
      </c>
      <c r="J1310" t="s">
        <v>26</v>
      </c>
      <c r="K1310" t="s">
        <v>27</v>
      </c>
      <c r="L1310" s="100">
        <v>127</v>
      </c>
      <c r="M1310" t="s">
        <v>210</v>
      </c>
      <c r="N1310" t="s">
        <v>279</v>
      </c>
      <c r="O1310" s="98">
        <v>0</v>
      </c>
      <c r="P1310" t="s">
        <v>207</v>
      </c>
      <c r="Q1310" s="100">
        <v>5423.75</v>
      </c>
    </row>
    <row r="1311" spans="1:17" x14ac:dyDescent="0.3">
      <c r="A1311"/>
      <c r="B1311"/>
      <c r="C1311"/>
      <c r="D1311"/>
      <c r="E1311" s="98"/>
      <c r="F1311"/>
      <c r="G1311" s="99">
        <v>46295</v>
      </c>
      <c r="H1311" t="s">
        <v>211</v>
      </c>
      <c r="I1311" t="s">
        <v>212</v>
      </c>
      <c r="J1311" t="s">
        <v>38</v>
      </c>
      <c r="K1311" t="s">
        <v>39</v>
      </c>
      <c r="L1311" s="100">
        <v>27.12</v>
      </c>
      <c r="M1311" t="s">
        <v>206</v>
      </c>
      <c r="N1311" t="s">
        <v>279</v>
      </c>
      <c r="O1311" s="98">
        <v>0</v>
      </c>
      <c r="P1311" t="s">
        <v>207</v>
      </c>
      <c r="Q1311" s="100">
        <v>5423.75</v>
      </c>
    </row>
    <row r="1312" spans="1:17" x14ac:dyDescent="0.3">
      <c r="A1312"/>
      <c r="B1312"/>
      <c r="C1312"/>
      <c r="D1312"/>
      <c r="E1312" s="98"/>
      <c r="F1312"/>
      <c r="G1312" s="99">
        <v>46295</v>
      </c>
      <c r="H1312" t="s">
        <v>216</v>
      </c>
      <c r="I1312" t="s">
        <v>217</v>
      </c>
      <c r="J1312" t="s">
        <v>40</v>
      </c>
      <c r="K1312" t="s">
        <v>41</v>
      </c>
      <c r="L1312" s="100">
        <v>162.71</v>
      </c>
      <c r="M1312" t="s">
        <v>210</v>
      </c>
      <c r="N1312" t="s">
        <v>279</v>
      </c>
      <c r="O1312" s="98">
        <v>0</v>
      </c>
      <c r="P1312" t="s">
        <v>207</v>
      </c>
      <c r="Q1312" s="100">
        <v>5423.75</v>
      </c>
    </row>
    <row r="1313" spans="1:17" x14ac:dyDescent="0.3">
      <c r="A1313"/>
      <c r="B1313"/>
      <c r="C1313"/>
      <c r="D1313"/>
      <c r="E1313" s="98"/>
      <c r="F1313"/>
      <c r="G1313" s="99">
        <v>46295</v>
      </c>
      <c r="H1313" t="s">
        <v>213</v>
      </c>
      <c r="I1313" t="s">
        <v>229</v>
      </c>
      <c r="J1313" t="s">
        <v>14</v>
      </c>
      <c r="K1313" t="s">
        <v>15</v>
      </c>
      <c r="L1313" s="100">
        <v>542.38</v>
      </c>
      <c r="M1313" t="s">
        <v>210</v>
      </c>
      <c r="N1313" t="s">
        <v>279</v>
      </c>
      <c r="O1313" s="98">
        <v>0</v>
      </c>
      <c r="P1313" t="s">
        <v>207</v>
      </c>
      <c r="Q1313" s="100">
        <v>5423.75</v>
      </c>
    </row>
    <row r="1314" spans="1:17" x14ac:dyDescent="0.3">
      <c r="A1314"/>
      <c r="B1314"/>
      <c r="C1314"/>
      <c r="D1314"/>
      <c r="E1314" s="98"/>
      <c r="F1314"/>
      <c r="G1314" s="99">
        <v>46295</v>
      </c>
      <c r="H1314" t="s">
        <v>213</v>
      </c>
      <c r="I1314" t="s">
        <v>229</v>
      </c>
      <c r="J1314" t="s">
        <v>14</v>
      </c>
      <c r="K1314" t="s">
        <v>15</v>
      </c>
      <c r="L1314" s="100">
        <v>542.38</v>
      </c>
      <c r="M1314" t="s">
        <v>130</v>
      </c>
      <c r="N1314" t="s">
        <v>279</v>
      </c>
      <c r="O1314" s="98">
        <v>0</v>
      </c>
      <c r="P1314" t="s">
        <v>207</v>
      </c>
      <c r="Q1314" s="100">
        <v>5423.75</v>
      </c>
    </row>
    <row r="1315" spans="1:17" x14ac:dyDescent="0.3">
      <c r="A1315"/>
      <c r="B1315"/>
      <c r="C1315"/>
      <c r="D1315"/>
      <c r="E1315" s="98"/>
      <c r="F1315"/>
      <c r="G1315" s="99">
        <v>46295</v>
      </c>
      <c r="H1315" t="s">
        <v>205</v>
      </c>
      <c r="I1315"/>
      <c r="J1315" t="s">
        <v>90</v>
      </c>
      <c r="K1315" t="s">
        <v>91</v>
      </c>
      <c r="L1315" s="100">
        <v>60.67</v>
      </c>
      <c r="M1315" t="s">
        <v>206</v>
      </c>
      <c r="N1315" t="s">
        <v>279</v>
      </c>
      <c r="O1315" s="98">
        <v>0</v>
      </c>
      <c r="P1315" t="s">
        <v>207</v>
      </c>
      <c r="Q1315" s="100">
        <v>4431.8</v>
      </c>
    </row>
    <row r="1316" spans="1:17" x14ac:dyDescent="0.3">
      <c r="A1316"/>
      <c r="B1316"/>
      <c r="C1316"/>
      <c r="D1316"/>
      <c r="E1316" s="98"/>
      <c r="F1316"/>
      <c r="G1316" s="99">
        <v>46295</v>
      </c>
      <c r="H1316" t="s">
        <v>205</v>
      </c>
      <c r="I1316"/>
      <c r="J1316" t="s">
        <v>54</v>
      </c>
      <c r="K1316" t="s">
        <v>55</v>
      </c>
      <c r="L1316" s="100">
        <v>11.15</v>
      </c>
      <c r="M1316" t="s">
        <v>206</v>
      </c>
      <c r="N1316" t="s">
        <v>279</v>
      </c>
      <c r="O1316" s="98">
        <v>0</v>
      </c>
      <c r="P1316" t="s">
        <v>207</v>
      </c>
      <c r="Q1316" s="100">
        <v>4431.8</v>
      </c>
    </row>
    <row r="1317" spans="1:17" x14ac:dyDescent="0.3">
      <c r="A1317"/>
      <c r="B1317"/>
      <c r="C1317"/>
      <c r="D1317"/>
      <c r="E1317" s="98"/>
      <c r="F1317"/>
      <c r="G1317" s="99">
        <v>46295</v>
      </c>
      <c r="H1317" t="s">
        <v>205</v>
      </c>
      <c r="I1317"/>
      <c r="J1317" t="s">
        <v>108</v>
      </c>
      <c r="K1317" t="s">
        <v>109</v>
      </c>
      <c r="L1317" s="100">
        <v>11.7</v>
      </c>
      <c r="M1317" t="s">
        <v>206</v>
      </c>
      <c r="N1317" t="s">
        <v>279</v>
      </c>
      <c r="O1317" s="98">
        <v>0</v>
      </c>
      <c r="P1317" t="s">
        <v>207</v>
      </c>
      <c r="Q1317" s="100">
        <v>4431.8</v>
      </c>
    </row>
    <row r="1318" spans="1:17" x14ac:dyDescent="0.3">
      <c r="A1318"/>
      <c r="B1318"/>
      <c r="C1318"/>
      <c r="D1318"/>
      <c r="E1318" s="98"/>
      <c r="F1318"/>
      <c r="G1318" s="99">
        <v>46295</v>
      </c>
      <c r="H1318" t="s">
        <v>205</v>
      </c>
      <c r="I1318"/>
      <c r="J1318" t="s">
        <v>104</v>
      </c>
      <c r="K1318" t="s">
        <v>105</v>
      </c>
      <c r="L1318" s="100">
        <v>24.06</v>
      </c>
      <c r="M1318" t="s">
        <v>206</v>
      </c>
      <c r="N1318" t="s">
        <v>279</v>
      </c>
      <c r="O1318" s="98">
        <v>0</v>
      </c>
      <c r="P1318" t="s">
        <v>207</v>
      </c>
      <c r="Q1318" s="100">
        <v>4431.8</v>
      </c>
    </row>
    <row r="1319" spans="1:17" x14ac:dyDescent="0.3">
      <c r="A1319"/>
      <c r="B1319"/>
      <c r="C1319"/>
      <c r="D1319"/>
      <c r="E1319" s="98"/>
      <c r="F1319"/>
      <c r="G1319" s="99">
        <v>46295</v>
      </c>
      <c r="H1319" t="s">
        <v>205</v>
      </c>
      <c r="I1319"/>
      <c r="J1319" t="s">
        <v>106</v>
      </c>
      <c r="K1319" t="s">
        <v>107</v>
      </c>
      <c r="L1319" s="100">
        <v>14.31</v>
      </c>
      <c r="M1319" t="s">
        <v>130</v>
      </c>
      <c r="N1319" t="s">
        <v>279</v>
      </c>
      <c r="O1319" s="98">
        <v>0</v>
      </c>
      <c r="P1319" t="s">
        <v>207</v>
      </c>
      <c r="Q1319" s="100">
        <v>4431.8</v>
      </c>
    </row>
    <row r="1320" spans="1:17" x14ac:dyDescent="0.3">
      <c r="A1320"/>
      <c r="B1320"/>
      <c r="C1320"/>
      <c r="D1320"/>
      <c r="E1320" s="98"/>
      <c r="F1320"/>
      <c r="G1320" s="99">
        <v>46295</v>
      </c>
      <c r="H1320" t="s">
        <v>205</v>
      </c>
      <c r="I1320"/>
      <c r="J1320" t="s">
        <v>23</v>
      </c>
      <c r="K1320" t="s">
        <v>24</v>
      </c>
      <c r="L1320" s="100">
        <v>5.76</v>
      </c>
      <c r="M1320" t="s">
        <v>130</v>
      </c>
      <c r="N1320" t="s">
        <v>279</v>
      </c>
      <c r="O1320" s="98">
        <v>0</v>
      </c>
      <c r="P1320" t="s">
        <v>207</v>
      </c>
      <c r="Q1320" s="100">
        <v>4431.8</v>
      </c>
    </row>
    <row r="1321" spans="1:17" x14ac:dyDescent="0.3">
      <c r="A1321"/>
      <c r="B1321"/>
      <c r="C1321"/>
      <c r="D1321"/>
      <c r="E1321" s="98"/>
      <c r="F1321"/>
      <c r="G1321" s="99">
        <v>46295</v>
      </c>
      <c r="H1321" t="s">
        <v>205</v>
      </c>
      <c r="I1321"/>
      <c r="J1321" t="s">
        <v>56</v>
      </c>
      <c r="K1321" t="s">
        <v>57</v>
      </c>
      <c r="L1321" s="100">
        <v>11.15</v>
      </c>
      <c r="M1321" t="s">
        <v>130</v>
      </c>
      <c r="N1321" t="s">
        <v>279</v>
      </c>
      <c r="O1321" s="98">
        <v>0</v>
      </c>
      <c r="P1321" t="s">
        <v>207</v>
      </c>
      <c r="Q1321" s="100">
        <v>4431.8</v>
      </c>
    </row>
    <row r="1322" spans="1:17" x14ac:dyDescent="0.3">
      <c r="A1322"/>
      <c r="B1322"/>
      <c r="C1322"/>
      <c r="D1322"/>
      <c r="E1322" s="98"/>
      <c r="F1322"/>
      <c r="G1322" s="99">
        <v>46295</v>
      </c>
      <c r="H1322" t="s">
        <v>205</v>
      </c>
      <c r="I1322"/>
      <c r="J1322" t="s">
        <v>52</v>
      </c>
      <c r="K1322" t="s">
        <v>53</v>
      </c>
      <c r="L1322" s="100">
        <v>16.54</v>
      </c>
      <c r="M1322" t="s">
        <v>130</v>
      </c>
      <c r="N1322" t="s">
        <v>279</v>
      </c>
      <c r="O1322" s="98">
        <v>0</v>
      </c>
      <c r="P1322" t="s">
        <v>207</v>
      </c>
      <c r="Q1322" s="100">
        <v>4431.8</v>
      </c>
    </row>
    <row r="1323" spans="1:17" x14ac:dyDescent="0.3">
      <c r="A1323"/>
      <c r="B1323"/>
      <c r="C1323"/>
      <c r="D1323"/>
      <c r="E1323" s="98"/>
      <c r="F1323"/>
      <c r="G1323" s="99">
        <v>46295</v>
      </c>
      <c r="H1323" t="s">
        <v>208</v>
      </c>
      <c r="I1323" t="s">
        <v>209</v>
      </c>
      <c r="J1323" t="s">
        <v>26</v>
      </c>
      <c r="K1323" t="s">
        <v>27</v>
      </c>
      <c r="L1323" s="100">
        <v>72.5</v>
      </c>
      <c r="M1323" t="s">
        <v>210</v>
      </c>
      <c r="N1323" t="s">
        <v>279</v>
      </c>
      <c r="O1323" s="98">
        <v>0</v>
      </c>
      <c r="P1323" t="s">
        <v>207</v>
      </c>
      <c r="Q1323" s="100">
        <v>4431.8</v>
      </c>
    </row>
    <row r="1324" spans="1:17" x14ac:dyDescent="0.3">
      <c r="A1324"/>
      <c r="B1324"/>
      <c r="C1324"/>
      <c r="D1324"/>
      <c r="E1324" s="98"/>
      <c r="F1324"/>
      <c r="G1324" s="99">
        <v>46295</v>
      </c>
      <c r="H1324" t="s">
        <v>211</v>
      </c>
      <c r="I1324" t="s">
        <v>212</v>
      </c>
      <c r="J1324" t="s">
        <v>38</v>
      </c>
      <c r="K1324" t="s">
        <v>39</v>
      </c>
      <c r="L1324" s="100">
        <v>22.16</v>
      </c>
      <c r="M1324" t="s">
        <v>206</v>
      </c>
      <c r="N1324" t="s">
        <v>279</v>
      </c>
      <c r="O1324" s="98">
        <v>0</v>
      </c>
      <c r="P1324" t="s">
        <v>207</v>
      </c>
      <c r="Q1324" s="100">
        <v>4431.8</v>
      </c>
    </row>
    <row r="1325" spans="1:17" x14ac:dyDescent="0.3">
      <c r="A1325"/>
      <c r="B1325"/>
      <c r="C1325"/>
      <c r="D1325"/>
      <c r="E1325" s="98"/>
      <c r="F1325"/>
      <c r="G1325" s="99">
        <v>46295</v>
      </c>
      <c r="H1325" t="s">
        <v>216</v>
      </c>
      <c r="I1325" t="s">
        <v>217</v>
      </c>
      <c r="J1325" t="s">
        <v>40</v>
      </c>
      <c r="K1325" t="s">
        <v>41</v>
      </c>
      <c r="L1325" s="100">
        <v>132.94999999999999</v>
      </c>
      <c r="M1325" t="s">
        <v>210</v>
      </c>
      <c r="N1325" t="s">
        <v>279</v>
      </c>
      <c r="O1325" s="98">
        <v>0</v>
      </c>
      <c r="P1325" t="s">
        <v>207</v>
      </c>
      <c r="Q1325" s="100">
        <v>4431.8</v>
      </c>
    </row>
    <row r="1326" spans="1:17" x14ac:dyDescent="0.3">
      <c r="A1326"/>
      <c r="B1326"/>
      <c r="C1326"/>
      <c r="D1326"/>
      <c r="E1326" s="98"/>
      <c r="F1326"/>
      <c r="G1326" s="99">
        <v>46295</v>
      </c>
      <c r="H1326" t="s">
        <v>213</v>
      </c>
      <c r="I1326" t="s">
        <v>214</v>
      </c>
      <c r="J1326" t="s">
        <v>14</v>
      </c>
      <c r="K1326" t="s">
        <v>15</v>
      </c>
      <c r="L1326" s="100">
        <v>332.39</v>
      </c>
      <c r="M1326" t="s">
        <v>210</v>
      </c>
      <c r="N1326" t="s">
        <v>279</v>
      </c>
      <c r="O1326" s="98">
        <v>0</v>
      </c>
      <c r="P1326" t="s">
        <v>207</v>
      </c>
      <c r="Q1326" s="100">
        <v>4431.8</v>
      </c>
    </row>
    <row r="1327" spans="1:17" x14ac:dyDescent="0.3">
      <c r="A1327"/>
      <c r="B1327"/>
      <c r="C1327"/>
      <c r="D1327"/>
      <c r="E1327" s="98"/>
      <c r="F1327"/>
      <c r="G1327" s="99">
        <v>46295</v>
      </c>
      <c r="H1327" t="s">
        <v>213</v>
      </c>
      <c r="I1327" t="s">
        <v>214</v>
      </c>
      <c r="J1327" t="s">
        <v>14</v>
      </c>
      <c r="K1327" t="s">
        <v>15</v>
      </c>
      <c r="L1327" s="100">
        <v>332.39</v>
      </c>
      <c r="M1327" t="s">
        <v>130</v>
      </c>
      <c r="N1327" t="s">
        <v>279</v>
      </c>
      <c r="O1327" s="98">
        <v>0</v>
      </c>
      <c r="P1327" t="s">
        <v>207</v>
      </c>
      <c r="Q1327" s="100">
        <v>4431.8</v>
      </c>
    </row>
    <row r="1328" spans="1:17" x14ac:dyDescent="0.3">
      <c r="A1328"/>
      <c r="B1328"/>
      <c r="C1328"/>
      <c r="D1328"/>
      <c r="E1328" s="98"/>
      <c r="F1328"/>
      <c r="G1328" s="99">
        <v>46295</v>
      </c>
      <c r="H1328" t="s">
        <v>205</v>
      </c>
      <c r="I1328"/>
      <c r="J1328" t="s">
        <v>54</v>
      </c>
      <c r="K1328" t="s">
        <v>55</v>
      </c>
      <c r="L1328" s="100">
        <v>11.15</v>
      </c>
      <c r="M1328" t="s">
        <v>206</v>
      </c>
      <c r="N1328" t="s">
        <v>279</v>
      </c>
      <c r="O1328" s="98">
        <v>0</v>
      </c>
      <c r="P1328" t="s">
        <v>207</v>
      </c>
      <c r="Q1328" s="100">
        <v>4426.29</v>
      </c>
    </row>
    <row r="1329" spans="1:17" x14ac:dyDescent="0.3">
      <c r="A1329"/>
      <c r="B1329"/>
      <c r="C1329"/>
      <c r="D1329"/>
      <c r="E1329" s="98"/>
      <c r="F1329"/>
      <c r="G1329" s="99">
        <v>46295</v>
      </c>
      <c r="H1329" t="s">
        <v>205</v>
      </c>
      <c r="I1329"/>
      <c r="J1329" t="s">
        <v>36</v>
      </c>
      <c r="K1329" t="s">
        <v>37</v>
      </c>
      <c r="L1329" s="100">
        <v>14.62</v>
      </c>
      <c r="M1329" t="s">
        <v>206</v>
      </c>
      <c r="N1329" t="s">
        <v>279</v>
      </c>
      <c r="O1329" s="98">
        <v>0</v>
      </c>
      <c r="P1329" t="s">
        <v>207</v>
      </c>
      <c r="Q1329" s="100">
        <v>4426.29</v>
      </c>
    </row>
    <row r="1330" spans="1:17" x14ac:dyDescent="0.3">
      <c r="A1330"/>
      <c r="B1330"/>
      <c r="C1330"/>
      <c r="D1330"/>
      <c r="E1330" s="98"/>
      <c r="F1330"/>
      <c r="G1330" s="99">
        <v>46295</v>
      </c>
      <c r="H1330" t="s">
        <v>205</v>
      </c>
      <c r="I1330"/>
      <c r="J1330" t="s">
        <v>108</v>
      </c>
      <c r="K1330" t="s">
        <v>109</v>
      </c>
      <c r="L1330" s="100">
        <v>11.69</v>
      </c>
      <c r="M1330" t="s">
        <v>206</v>
      </c>
      <c r="N1330" t="s">
        <v>279</v>
      </c>
      <c r="O1330" s="98">
        <v>0</v>
      </c>
      <c r="P1330" t="s">
        <v>207</v>
      </c>
      <c r="Q1330" s="100">
        <v>4426.29</v>
      </c>
    </row>
    <row r="1331" spans="1:17" x14ac:dyDescent="0.3">
      <c r="A1331"/>
      <c r="B1331"/>
      <c r="C1331"/>
      <c r="D1331"/>
      <c r="E1331" s="98"/>
      <c r="F1331"/>
      <c r="G1331" s="99">
        <v>46295</v>
      </c>
      <c r="H1331" t="s">
        <v>205</v>
      </c>
      <c r="I1331"/>
      <c r="J1331" t="s">
        <v>88</v>
      </c>
      <c r="K1331" t="s">
        <v>89</v>
      </c>
      <c r="L1331" s="100">
        <v>39.770000000000003</v>
      </c>
      <c r="M1331" t="s">
        <v>206</v>
      </c>
      <c r="N1331" t="s">
        <v>279</v>
      </c>
      <c r="O1331" s="98">
        <v>0</v>
      </c>
      <c r="P1331" t="s">
        <v>207</v>
      </c>
      <c r="Q1331" s="100">
        <v>4426.29</v>
      </c>
    </row>
    <row r="1332" spans="1:17" x14ac:dyDescent="0.3">
      <c r="A1332"/>
      <c r="B1332"/>
      <c r="C1332"/>
      <c r="D1332"/>
      <c r="E1332" s="98"/>
      <c r="F1332"/>
      <c r="G1332" s="99">
        <v>46295</v>
      </c>
      <c r="H1332" t="s">
        <v>205</v>
      </c>
      <c r="I1332"/>
      <c r="J1332" t="s">
        <v>104</v>
      </c>
      <c r="K1332" t="s">
        <v>105</v>
      </c>
      <c r="L1332" s="100">
        <v>24.03</v>
      </c>
      <c r="M1332" t="s">
        <v>206</v>
      </c>
      <c r="N1332" t="s">
        <v>279</v>
      </c>
      <c r="O1332" s="98">
        <v>0</v>
      </c>
      <c r="P1332" t="s">
        <v>207</v>
      </c>
      <c r="Q1332" s="100">
        <v>4426.29</v>
      </c>
    </row>
    <row r="1333" spans="1:17" x14ac:dyDescent="0.3">
      <c r="A1333"/>
      <c r="B1333"/>
      <c r="C1333"/>
      <c r="D1333"/>
      <c r="E1333" s="98"/>
      <c r="F1333"/>
      <c r="G1333" s="99">
        <v>46295</v>
      </c>
      <c r="H1333" t="s">
        <v>205</v>
      </c>
      <c r="I1333"/>
      <c r="J1333" t="s">
        <v>56</v>
      </c>
      <c r="K1333" t="s">
        <v>57</v>
      </c>
      <c r="L1333" s="100">
        <v>11.15</v>
      </c>
      <c r="M1333" t="s">
        <v>130</v>
      </c>
      <c r="N1333" t="s">
        <v>279</v>
      </c>
      <c r="O1333" s="98">
        <v>0</v>
      </c>
      <c r="P1333" t="s">
        <v>207</v>
      </c>
      <c r="Q1333" s="100">
        <v>4426.29</v>
      </c>
    </row>
    <row r="1334" spans="1:17" x14ac:dyDescent="0.3">
      <c r="A1334"/>
      <c r="B1334"/>
      <c r="C1334"/>
      <c r="D1334"/>
      <c r="E1334" s="98"/>
      <c r="F1334"/>
      <c r="G1334" s="99">
        <v>46295</v>
      </c>
      <c r="H1334" t="s">
        <v>205</v>
      </c>
      <c r="I1334"/>
      <c r="J1334" t="s">
        <v>52</v>
      </c>
      <c r="K1334" t="s">
        <v>53</v>
      </c>
      <c r="L1334" s="100">
        <v>16.54</v>
      </c>
      <c r="M1334" t="s">
        <v>130</v>
      </c>
      <c r="N1334" t="s">
        <v>279</v>
      </c>
      <c r="O1334" s="98">
        <v>0</v>
      </c>
      <c r="P1334" t="s">
        <v>207</v>
      </c>
      <c r="Q1334" s="100">
        <v>4426.29</v>
      </c>
    </row>
    <row r="1335" spans="1:17" x14ac:dyDescent="0.3">
      <c r="A1335"/>
      <c r="B1335"/>
      <c r="C1335"/>
      <c r="D1335"/>
      <c r="E1335" s="98"/>
      <c r="F1335"/>
      <c r="G1335" s="99">
        <v>46295</v>
      </c>
      <c r="H1335" t="s">
        <v>205</v>
      </c>
      <c r="I1335"/>
      <c r="J1335" t="s">
        <v>106</v>
      </c>
      <c r="K1335" t="s">
        <v>107</v>
      </c>
      <c r="L1335" s="100">
        <v>14.3</v>
      </c>
      <c r="M1335" t="s">
        <v>130</v>
      </c>
      <c r="N1335" t="s">
        <v>279</v>
      </c>
      <c r="O1335" s="98">
        <v>0</v>
      </c>
      <c r="P1335" t="s">
        <v>207</v>
      </c>
      <c r="Q1335" s="100">
        <v>4426.29</v>
      </c>
    </row>
    <row r="1336" spans="1:17" x14ac:dyDescent="0.3">
      <c r="A1336"/>
      <c r="B1336"/>
      <c r="C1336"/>
      <c r="D1336"/>
      <c r="E1336" s="98"/>
      <c r="F1336"/>
      <c r="G1336" s="99">
        <v>46295</v>
      </c>
      <c r="H1336" t="s">
        <v>208</v>
      </c>
      <c r="I1336" t="s">
        <v>209</v>
      </c>
      <c r="J1336" t="s">
        <v>26</v>
      </c>
      <c r="K1336" t="s">
        <v>27</v>
      </c>
      <c r="L1336" s="100">
        <v>127</v>
      </c>
      <c r="M1336" t="s">
        <v>210</v>
      </c>
      <c r="N1336" t="s">
        <v>279</v>
      </c>
      <c r="O1336" s="98">
        <v>0</v>
      </c>
      <c r="P1336" t="s">
        <v>207</v>
      </c>
      <c r="Q1336" s="100">
        <v>4426.29</v>
      </c>
    </row>
    <row r="1337" spans="1:17" x14ac:dyDescent="0.3">
      <c r="A1337"/>
      <c r="B1337"/>
      <c r="C1337"/>
      <c r="D1337"/>
      <c r="E1337" s="98"/>
      <c r="F1337"/>
      <c r="G1337" s="99">
        <v>46295</v>
      </c>
      <c r="H1337" t="s">
        <v>211</v>
      </c>
      <c r="I1337" t="s">
        <v>215</v>
      </c>
      <c r="J1337" t="s">
        <v>38</v>
      </c>
      <c r="K1337" t="s">
        <v>39</v>
      </c>
      <c r="L1337" s="100">
        <v>17.18</v>
      </c>
      <c r="M1337" t="s">
        <v>206</v>
      </c>
      <c r="N1337" t="s">
        <v>279</v>
      </c>
      <c r="O1337" s="98">
        <v>0</v>
      </c>
      <c r="P1337" t="s">
        <v>207</v>
      </c>
      <c r="Q1337" s="100">
        <v>4426.29</v>
      </c>
    </row>
    <row r="1338" spans="1:17" x14ac:dyDescent="0.3">
      <c r="A1338"/>
      <c r="B1338"/>
      <c r="C1338"/>
      <c r="D1338"/>
      <c r="E1338" s="98"/>
      <c r="F1338"/>
      <c r="G1338" s="99">
        <v>46295</v>
      </c>
      <c r="H1338" t="s">
        <v>218</v>
      </c>
      <c r="I1338" t="s">
        <v>219</v>
      </c>
      <c r="J1338" t="s">
        <v>30</v>
      </c>
      <c r="K1338" t="s">
        <v>31</v>
      </c>
      <c r="L1338" s="100">
        <v>221.31</v>
      </c>
      <c r="M1338" t="s">
        <v>210</v>
      </c>
      <c r="N1338" t="s">
        <v>279</v>
      </c>
      <c r="O1338" s="98">
        <v>0</v>
      </c>
      <c r="P1338" t="s">
        <v>207</v>
      </c>
      <c r="Q1338" s="100">
        <v>4426.29</v>
      </c>
    </row>
    <row r="1339" spans="1:17" x14ac:dyDescent="0.3">
      <c r="A1339"/>
      <c r="B1339"/>
      <c r="C1339"/>
      <c r="D1339"/>
      <c r="E1339" s="98"/>
      <c r="F1339"/>
      <c r="G1339" s="99">
        <v>46295</v>
      </c>
      <c r="H1339" t="s">
        <v>218</v>
      </c>
      <c r="I1339" t="s">
        <v>219</v>
      </c>
      <c r="J1339" t="s">
        <v>30</v>
      </c>
      <c r="K1339" t="s">
        <v>31</v>
      </c>
      <c r="L1339" s="100">
        <v>246.99</v>
      </c>
      <c r="M1339" t="s">
        <v>130</v>
      </c>
      <c r="N1339" t="s">
        <v>279</v>
      </c>
      <c r="O1339" s="98">
        <v>0</v>
      </c>
      <c r="P1339" t="s">
        <v>207</v>
      </c>
      <c r="Q1339" s="100">
        <v>4426.29</v>
      </c>
    </row>
    <row r="1340" spans="1:17" x14ac:dyDescent="0.3">
      <c r="A1340"/>
      <c r="B1340"/>
      <c r="C1340"/>
      <c r="D1340"/>
      <c r="E1340" s="98"/>
      <c r="F1340"/>
      <c r="G1340" s="99">
        <v>46295</v>
      </c>
      <c r="H1340" t="s">
        <v>205</v>
      </c>
      <c r="I1340"/>
      <c r="J1340" t="s">
        <v>104</v>
      </c>
      <c r="K1340" t="s">
        <v>105</v>
      </c>
      <c r="L1340" s="100">
        <v>21.78</v>
      </c>
      <c r="M1340" t="s">
        <v>206</v>
      </c>
      <c r="N1340" t="s">
        <v>279</v>
      </c>
      <c r="O1340" s="98">
        <v>0</v>
      </c>
      <c r="P1340" t="s">
        <v>207</v>
      </c>
      <c r="Q1340" s="100">
        <v>4010.29</v>
      </c>
    </row>
    <row r="1341" spans="1:17" x14ac:dyDescent="0.3">
      <c r="A1341"/>
      <c r="B1341"/>
      <c r="C1341"/>
      <c r="D1341"/>
      <c r="E1341" s="98"/>
      <c r="F1341"/>
      <c r="G1341" s="99">
        <v>46295</v>
      </c>
      <c r="H1341" t="s">
        <v>205</v>
      </c>
      <c r="I1341"/>
      <c r="J1341" t="s">
        <v>100</v>
      </c>
      <c r="K1341" t="s">
        <v>101</v>
      </c>
      <c r="L1341" s="100">
        <v>10</v>
      </c>
      <c r="M1341" t="s">
        <v>206</v>
      </c>
      <c r="N1341" t="s">
        <v>279</v>
      </c>
      <c r="O1341" s="98">
        <v>0</v>
      </c>
      <c r="P1341" t="s">
        <v>207</v>
      </c>
      <c r="Q1341" s="100">
        <v>4010.29</v>
      </c>
    </row>
    <row r="1342" spans="1:17" x14ac:dyDescent="0.3">
      <c r="A1342"/>
      <c r="B1342"/>
      <c r="C1342"/>
      <c r="D1342"/>
      <c r="E1342" s="98"/>
      <c r="F1342"/>
      <c r="G1342" s="99">
        <v>46295</v>
      </c>
      <c r="H1342" t="s">
        <v>205</v>
      </c>
      <c r="I1342"/>
      <c r="J1342" t="s">
        <v>54</v>
      </c>
      <c r="K1342" t="s">
        <v>55</v>
      </c>
      <c r="L1342" s="100">
        <v>11.15</v>
      </c>
      <c r="M1342" t="s">
        <v>206</v>
      </c>
      <c r="N1342" t="s">
        <v>279</v>
      </c>
      <c r="O1342" s="98">
        <v>0</v>
      </c>
      <c r="P1342" t="s">
        <v>207</v>
      </c>
      <c r="Q1342" s="100">
        <v>4010.29</v>
      </c>
    </row>
    <row r="1343" spans="1:17" x14ac:dyDescent="0.3">
      <c r="A1343"/>
      <c r="B1343"/>
      <c r="C1343"/>
      <c r="D1343"/>
      <c r="E1343" s="98"/>
      <c r="F1343"/>
      <c r="G1343" s="99">
        <v>46295</v>
      </c>
      <c r="H1343" t="s">
        <v>205</v>
      </c>
      <c r="I1343"/>
      <c r="J1343" t="s">
        <v>108</v>
      </c>
      <c r="K1343" t="s">
        <v>109</v>
      </c>
      <c r="L1343" s="100">
        <v>10.59</v>
      </c>
      <c r="M1343" t="s">
        <v>206</v>
      </c>
      <c r="N1343" t="s">
        <v>279</v>
      </c>
      <c r="O1343" s="98">
        <v>0</v>
      </c>
      <c r="P1343" t="s">
        <v>207</v>
      </c>
      <c r="Q1343" s="100">
        <v>4010.29</v>
      </c>
    </row>
    <row r="1344" spans="1:17" x14ac:dyDescent="0.3">
      <c r="A1344"/>
      <c r="B1344"/>
      <c r="C1344"/>
      <c r="D1344"/>
      <c r="E1344" s="98"/>
      <c r="F1344"/>
      <c r="G1344" s="99">
        <v>46295</v>
      </c>
      <c r="H1344" t="s">
        <v>205</v>
      </c>
      <c r="I1344"/>
      <c r="J1344" t="s">
        <v>56</v>
      </c>
      <c r="K1344" t="s">
        <v>57</v>
      </c>
      <c r="L1344" s="100">
        <v>11.15</v>
      </c>
      <c r="M1344" t="s">
        <v>130</v>
      </c>
      <c r="N1344" t="s">
        <v>279</v>
      </c>
      <c r="O1344" s="98">
        <v>0</v>
      </c>
      <c r="P1344" t="s">
        <v>207</v>
      </c>
      <c r="Q1344" s="100">
        <v>4010.29</v>
      </c>
    </row>
    <row r="1345" spans="1:17" x14ac:dyDescent="0.3">
      <c r="A1345"/>
      <c r="B1345"/>
      <c r="C1345"/>
      <c r="D1345"/>
      <c r="E1345" s="98"/>
      <c r="F1345"/>
      <c r="G1345" s="99">
        <v>46295</v>
      </c>
      <c r="H1345" t="s">
        <v>205</v>
      </c>
      <c r="I1345"/>
      <c r="J1345" t="s">
        <v>106</v>
      </c>
      <c r="K1345" t="s">
        <v>107</v>
      </c>
      <c r="L1345" s="100">
        <v>12.95</v>
      </c>
      <c r="M1345" t="s">
        <v>130</v>
      </c>
      <c r="N1345" t="s">
        <v>279</v>
      </c>
      <c r="O1345" s="98">
        <v>0</v>
      </c>
      <c r="P1345" t="s">
        <v>207</v>
      </c>
      <c r="Q1345" s="100">
        <v>4010.29</v>
      </c>
    </row>
    <row r="1346" spans="1:17" x14ac:dyDescent="0.3">
      <c r="A1346"/>
      <c r="B1346"/>
      <c r="C1346"/>
      <c r="D1346"/>
      <c r="E1346" s="98"/>
      <c r="F1346"/>
      <c r="G1346" s="99">
        <v>46295</v>
      </c>
      <c r="H1346" t="s">
        <v>205</v>
      </c>
      <c r="I1346"/>
      <c r="J1346" t="s">
        <v>23</v>
      </c>
      <c r="K1346" t="s">
        <v>24</v>
      </c>
      <c r="L1346" s="100">
        <v>5.21</v>
      </c>
      <c r="M1346" t="s">
        <v>130</v>
      </c>
      <c r="N1346" t="s">
        <v>279</v>
      </c>
      <c r="O1346" s="98">
        <v>0</v>
      </c>
      <c r="P1346" t="s">
        <v>207</v>
      </c>
      <c r="Q1346" s="100">
        <v>4010.29</v>
      </c>
    </row>
    <row r="1347" spans="1:17" x14ac:dyDescent="0.3">
      <c r="A1347"/>
      <c r="B1347"/>
      <c r="C1347"/>
      <c r="D1347"/>
      <c r="E1347" s="98"/>
      <c r="F1347"/>
      <c r="G1347" s="99">
        <v>46295</v>
      </c>
      <c r="H1347" t="s">
        <v>205</v>
      </c>
      <c r="I1347"/>
      <c r="J1347" t="s">
        <v>52</v>
      </c>
      <c r="K1347" t="s">
        <v>53</v>
      </c>
      <c r="L1347" s="100">
        <v>16.54</v>
      </c>
      <c r="M1347" t="s">
        <v>130</v>
      </c>
      <c r="N1347" t="s">
        <v>279</v>
      </c>
      <c r="O1347" s="98">
        <v>0</v>
      </c>
      <c r="P1347" t="s">
        <v>207</v>
      </c>
      <c r="Q1347" s="100">
        <v>4010.29</v>
      </c>
    </row>
    <row r="1348" spans="1:17" x14ac:dyDescent="0.3">
      <c r="A1348"/>
      <c r="B1348"/>
      <c r="C1348"/>
      <c r="D1348"/>
      <c r="E1348" s="98"/>
      <c r="F1348"/>
      <c r="G1348" s="99">
        <v>46295</v>
      </c>
      <c r="H1348" t="s">
        <v>208</v>
      </c>
      <c r="I1348" t="s">
        <v>230</v>
      </c>
      <c r="J1348" t="s">
        <v>66</v>
      </c>
      <c r="K1348" t="s">
        <v>67</v>
      </c>
      <c r="L1348" s="100">
        <v>28.5</v>
      </c>
      <c r="M1348" t="s">
        <v>210</v>
      </c>
      <c r="N1348" t="s">
        <v>279</v>
      </c>
      <c r="O1348" s="98">
        <v>0</v>
      </c>
      <c r="P1348" t="s">
        <v>207</v>
      </c>
      <c r="Q1348" s="100">
        <v>4010.29</v>
      </c>
    </row>
    <row r="1349" spans="1:17" x14ac:dyDescent="0.3">
      <c r="A1349"/>
      <c r="B1349"/>
      <c r="C1349"/>
      <c r="D1349"/>
      <c r="E1349" s="98"/>
      <c r="F1349"/>
      <c r="G1349" s="99">
        <v>46295</v>
      </c>
      <c r="H1349" t="s">
        <v>216</v>
      </c>
      <c r="I1349" t="s">
        <v>217</v>
      </c>
      <c r="J1349" t="s">
        <v>40</v>
      </c>
      <c r="K1349" t="s">
        <v>41</v>
      </c>
      <c r="L1349" s="100">
        <v>120.31</v>
      </c>
      <c r="M1349" t="s">
        <v>210</v>
      </c>
      <c r="N1349" t="s">
        <v>279</v>
      </c>
      <c r="O1349" s="98">
        <v>0</v>
      </c>
      <c r="P1349" t="s">
        <v>207</v>
      </c>
      <c r="Q1349" s="100">
        <v>4010.29</v>
      </c>
    </row>
    <row r="1350" spans="1:17" x14ac:dyDescent="0.3">
      <c r="A1350"/>
      <c r="B1350"/>
      <c r="C1350"/>
      <c r="D1350"/>
      <c r="E1350" s="98"/>
      <c r="F1350"/>
      <c r="G1350" s="99">
        <v>46295</v>
      </c>
      <c r="H1350" t="s">
        <v>213</v>
      </c>
      <c r="I1350" t="s">
        <v>238</v>
      </c>
      <c r="J1350" t="s">
        <v>14</v>
      </c>
      <c r="K1350" t="s">
        <v>15</v>
      </c>
      <c r="L1350" s="100">
        <v>200.51</v>
      </c>
      <c r="M1350" t="s">
        <v>210</v>
      </c>
      <c r="N1350" t="s">
        <v>279</v>
      </c>
      <c r="O1350" s="98">
        <v>0</v>
      </c>
      <c r="P1350" t="s">
        <v>207</v>
      </c>
      <c r="Q1350" s="100">
        <v>4010.29</v>
      </c>
    </row>
    <row r="1351" spans="1:17" x14ac:dyDescent="0.3">
      <c r="A1351"/>
      <c r="B1351"/>
      <c r="C1351"/>
      <c r="D1351"/>
      <c r="E1351" s="98"/>
      <c r="F1351"/>
      <c r="G1351" s="99">
        <v>46295</v>
      </c>
      <c r="H1351" t="s">
        <v>213</v>
      </c>
      <c r="I1351" t="s">
        <v>238</v>
      </c>
      <c r="J1351" t="s">
        <v>14</v>
      </c>
      <c r="K1351" t="s">
        <v>15</v>
      </c>
      <c r="L1351" s="100">
        <v>200.51</v>
      </c>
      <c r="M1351" t="s">
        <v>130</v>
      </c>
      <c r="N1351" t="s">
        <v>279</v>
      </c>
      <c r="O1351" s="98">
        <v>0</v>
      </c>
      <c r="P1351" t="s">
        <v>207</v>
      </c>
      <c r="Q1351" s="100">
        <v>4010.29</v>
      </c>
    </row>
    <row r="1352" spans="1:17" x14ac:dyDescent="0.3">
      <c r="A1352"/>
      <c r="B1352"/>
      <c r="C1352"/>
      <c r="D1352"/>
      <c r="E1352" s="98"/>
      <c r="F1352"/>
      <c r="G1352" s="99">
        <v>46295</v>
      </c>
      <c r="H1352" t="s">
        <v>205</v>
      </c>
      <c r="I1352"/>
      <c r="J1352" t="s">
        <v>54</v>
      </c>
      <c r="K1352" t="s">
        <v>55</v>
      </c>
      <c r="L1352" s="100">
        <v>7.59</v>
      </c>
      <c r="M1352" t="s">
        <v>206</v>
      </c>
      <c r="N1352" t="s">
        <v>279</v>
      </c>
      <c r="O1352" s="98">
        <v>0</v>
      </c>
      <c r="P1352" t="s">
        <v>207</v>
      </c>
      <c r="Q1352" s="100">
        <v>1062.75</v>
      </c>
    </row>
    <row r="1353" spans="1:17" x14ac:dyDescent="0.3">
      <c r="A1353"/>
      <c r="B1353"/>
      <c r="C1353"/>
      <c r="D1353"/>
      <c r="E1353" s="98"/>
      <c r="F1353"/>
      <c r="G1353" s="99">
        <v>46295</v>
      </c>
      <c r="H1353" t="s">
        <v>205</v>
      </c>
      <c r="I1353"/>
      <c r="J1353" t="s">
        <v>104</v>
      </c>
      <c r="K1353" t="s">
        <v>105</v>
      </c>
      <c r="L1353" s="100">
        <v>5.77</v>
      </c>
      <c r="M1353" t="s">
        <v>206</v>
      </c>
      <c r="N1353" t="s">
        <v>279</v>
      </c>
      <c r="O1353" s="98">
        <v>0</v>
      </c>
      <c r="P1353" t="s">
        <v>207</v>
      </c>
      <c r="Q1353" s="100">
        <v>1062.75</v>
      </c>
    </row>
    <row r="1354" spans="1:17" x14ac:dyDescent="0.3">
      <c r="A1354"/>
      <c r="B1354"/>
      <c r="C1354"/>
      <c r="D1354"/>
      <c r="E1354" s="98"/>
      <c r="F1354"/>
      <c r="G1354" s="99">
        <v>46295</v>
      </c>
      <c r="H1354" t="s">
        <v>205</v>
      </c>
      <c r="I1354"/>
      <c r="J1354" t="s">
        <v>108</v>
      </c>
      <c r="K1354" t="s">
        <v>109</v>
      </c>
      <c r="L1354" s="100">
        <v>2.81</v>
      </c>
      <c r="M1354" t="s">
        <v>206</v>
      </c>
      <c r="N1354" t="s">
        <v>279</v>
      </c>
      <c r="O1354" s="98">
        <v>0</v>
      </c>
      <c r="P1354" t="s">
        <v>207</v>
      </c>
      <c r="Q1354" s="100">
        <v>1062.75</v>
      </c>
    </row>
    <row r="1355" spans="1:17" x14ac:dyDescent="0.3">
      <c r="A1355"/>
      <c r="B1355"/>
      <c r="C1355"/>
      <c r="D1355"/>
      <c r="E1355" s="98"/>
      <c r="F1355"/>
      <c r="G1355" s="99">
        <v>46295</v>
      </c>
      <c r="H1355" t="s">
        <v>205</v>
      </c>
      <c r="I1355"/>
      <c r="J1355" t="s">
        <v>52</v>
      </c>
      <c r="K1355" t="s">
        <v>53</v>
      </c>
      <c r="L1355" s="100">
        <v>11.26</v>
      </c>
      <c r="M1355" t="s">
        <v>130</v>
      </c>
      <c r="N1355" t="s">
        <v>279</v>
      </c>
      <c r="O1355" s="98">
        <v>0</v>
      </c>
      <c r="P1355" t="s">
        <v>207</v>
      </c>
      <c r="Q1355" s="100">
        <v>1062.75</v>
      </c>
    </row>
    <row r="1356" spans="1:17" x14ac:dyDescent="0.3">
      <c r="A1356"/>
      <c r="B1356"/>
      <c r="C1356"/>
      <c r="D1356"/>
      <c r="E1356" s="98"/>
      <c r="F1356"/>
      <c r="G1356" s="99">
        <v>46295</v>
      </c>
      <c r="H1356" t="s">
        <v>205</v>
      </c>
      <c r="I1356"/>
      <c r="J1356" t="s">
        <v>106</v>
      </c>
      <c r="K1356" t="s">
        <v>107</v>
      </c>
      <c r="L1356" s="100">
        <v>3.43</v>
      </c>
      <c r="M1356" t="s">
        <v>130</v>
      </c>
      <c r="N1356" t="s">
        <v>279</v>
      </c>
      <c r="O1356" s="98">
        <v>0</v>
      </c>
      <c r="P1356" t="s">
        <v>207</v>
      </c>
      <c r="Q1356" s="100">
        <v>1062.75</v>
      </c>
    </row>
    <row r="1357" spans="1:17" x14ac:dyDescent="0.3">
      <c r="A1357"/>
      <c r="B1357"/>
      <c r="C1357"/>
      <c r="D1357"/>
      <c r="E1357" s="98"/>
      <c r="F1357"/>
      <c r="G1357" s="99">
        <v>46295</v>
      </c>
      <c r="H1357" t="s">
        <v>205</v>
      </c>
      <c r="I1357"/>
      <c r="J1357" t="s">
        <v>56</v>
      </c>
      <c r="K1357" t="s">
        <v>57</v>
      </c>
      <c r="L1357" s="100">
        <v>7.59</v>
      </c>
      <c r="M1357" t="s">
        <v>130</v>
      </c>
      <c r="N1357" t="s">
        <v>279</v>
      </c>
      <c r="O1357" s="98">
        <v>0</v>
      </c>
      <c r="P1357" t="s">
        <v>207</v>
      </c>
      <c r="Q1357" s="100">
        <v>1062.75</v>
      </c>
    </row>
    <row r="1358" spans="1:17" x14ac:dyDescent="0.3">
      <c r="A1358"/>
      <c r="B1358"/>
      <c r="C1358"/>
      <c r="D1358"/>
      <c r="E1358" s="98"/>
      <c r="F1358"/>
      <c r="G1358" s="99">
        <v>46295</v>
      </c>
      <c r="H1358" t="s">
        <v>218</v>
      </c>
      <c r="I1358" t="s">
        <v>222</v>
      </c>
      <c r="J1358" t="s">
        <v>18</v>
      </c>
      <c r="K1358" t="s">
        <v>19</v>
      </c>
      <c r="L1358" s="100">
        <v>57.18</v>
      </c>
      <c r="M1358" t="s">
        <v>210</v>
      </c>
      <c r="N1358" t="s">
        <v>279</v>
      </c>
      <c r="O1358" s="98">
        <v>0</v>
      </c>
      <c r="P1358" t="s">
        <v>207</v>
      </c>
      <c r="Q1358" s="100">
        <v>1062.75</v>
      </c>
    </row>
    <row r="1359" spans="1:17" x14ac:dyDescent="0.3">
      <c r="A1359"/>
      <c r="B1359"/>
      <c r="C1359"/>
      <c r="D1359"/>
      <c r="E1359" s="98"/>
      <c r="F1359"/>
      <c r="G1359" s="99">
        <v>46295</v>
      </c>
      <c r="H1359" t="s">
        <v>218</v>
      </c>
      <c r="I1359" t="s">
        <v>222</v>
      </c>
      <c r="J1359" t="s">
        <v>18</v>
      </c>
      <c r="K1359" t="s">
        <v>19</v>
      </c>
      <c r="L1359" s="100">
        <v>59.3</v>
      </c>
      <c r="M1359" t="s">
        <v>130</v>
      </c>
      <c r="N1359" t="s">
        <v>279</v>
      </c>
      <c r="O1359" s="98">
        <v>0</v>
      </c>
      <c r="P1359" t="s">
        <v>207</v>
      </c>
      <c r="Q1359" s="100">
        <v>1062.75</v>
      </c>
    </row>
    <row r="1360" spans="1:17" x14ac:dyDescent="0.3">
      <c r="A1360"/>
      <c r="B1360"/>
      <c r="C1360"/>
      <c r="D1360"/>
      <c r="E1360" s="98"/>
      <c r="F1360"/>
      <c r="G1360" s="99">
        <v>46295</v>
      </c>
      <c r="H1360" t="s">
        <v>205</v>
      </c>
      <c r="I1360"/>
      <c r="J1360" t="s">
        <v>108</v>
      </c>
      <c r="K1360" t="s">
        <v>109</v>
      </c>
      <c r="L1360" s="100">
        <v>10.48</v>
      </c>
      <c r="M1360" t="s">
        <v>206</v>
      </c>
      <c r="N1360" t="s">
        <v>279</v>
      </c>
      <c r="O1360" s="98">
        <v>0</v>
      </c>
      <c r="P1360" t="s">
        <v>207</v>
      </c>
      <c r="Q1360" s="100">
        <v>3968.75</v>
      </c>
    </row>
    <row r="1361" spans="1:17" x14ac:dyDescent="0.3">
      <c r="A1361"/>
      <c r="B1361"/>
      <c r="C1361"/>
      <c r="D1361"/>
      <c r="E1361" s="98"/>
      <c r="F1361"/>
      <c r="G1361" s="99">
        <v>46295</v>
      </c>
      <c r="H1361" t="s">
        <v>205</v>
      </c>
      <c r="I1361"/>
      <c r="J1361" t="s">
        <v>104</v>
      </c>
      <c r="K1361" t="s">
        <v>105</v>
      </c>
      <c r="L1361" s="100">
        <v>21.55</v>
      </c>
      <c r="M1361" t="s">
        <v>206</v>
      </c>
      <c r="N1361" t="s">
        <v>279</v>
      </c>
      <c r="O1361" s="98">
        <v>0</v>
      </c>
      <c r="P1361" t="s">
        <v>207</v>
      </c>
      <c r="Q1361" s="100">
        <v>3968.75</v>
      </c>
    </row>
    <row r="1362" spans="1:17" x14ac:dyDescent="0.3">
      <c r="A1362"/>
      <c r="B1362"/>
      <c r="C1362"/>
      <c r="D1362"/>
      <c r="E1362" s="98"/>
      <c r="F1362"/>
      <c r="G1362" s="99">
        <v>46295</v>
      </c>
      <c r="H1362" t="s">
        <v>205</v>
      </c>
      <c r="I1362"/>
      <c r="J1362" t="s">
        <v>90</v>
      </c>
      <c r="K1362" t="s">
        <v>91</v>
      </c>
      <c r="L1362" s="100">
        <v>57.42</v>
      </c>
      <c r="M1362" t="s">
        <v>206</v>
      </c>
      <c r="N1362" t="s">
        <v>279</v>
      </c>
      <c r="O1362" s="98">
        <v>0</v>
      </c>
      <c r="P1362" t="s">
        <v>207</v>
      </c>
      <c r="Q1362" s="100">
        <v>3968.75</v>
      </c>
    </row>
    <row r="1363" spans="1:17" x14ac:dyDescent="0.3">
      <c r="A1363"/>
      <c r="B1363"/>
      <c r="C1363"/>
      <c r="D1363"/>
      <c r="E1363" s="98"/>
      <c r="F1363"/>
      <c r="G1363" s="99">
        <v>46295</v>
      </c>
      <c r="H1363" t="s">
        <v>205</v>
      </c>
      <c r="I1363"/>
      <c r="J1363" t="s">
        <v>54</v>
      </c>
      <c r="K1363" t="s">
        <v>55</v>
      </c>
      <c r="L1363" s="100">
        <v>11.15</v>
      </c>
      <c r="M1363" t="s">
        <v>206</v>
      </c>
      <c r="N1363" t="s">
        <v>279</v>
      </c>
      <c r="O1363" s="98">
        <v>0</v>
      </c>
      <c r="P1363" t="s">
        <v>207</v>
      </c>
      <c r="Q1363" s="100">
        <v>3968.75</v>
      </c>
    </row>
    <row r="1364" spans="1:17" x14ac:dyDescent="0.3">
      <c r="A1364"/>
      <c r="B1364"/>
      <c r="C1364"/>
      <c r="D1364"/>
      <c r="E1364" s="98"/>
      <c r="F1364"/>
      <c r="G1364" s="99">
        <v>46295</v>
      </c>
      <c r="H1364" t="s">
        <v>205</v>
      </c>
      <c r="I1364"/>
      <c r="J1364" t="s">
        <v>36</v>
      </c>
      <c r="K1364" t="s">
        <v>37</v>
      </c>
      <c r="L1364" s="100">
        <v>119.7</v>
      </c>
      <c r="M1364" t="s">
        <v>206</v>
      </c>
      <c r="N1364" t="s">
        <v>279</v>
      </c>
      <c r="O1364" s="98">
        <v>0</v>
      </c>
      <c r="P1364" t="s">
        <v>207</v>
      </c>
      <c r="Q1364" s="100">
        <v>3968.75</v>
      </c>
    </row>
    <row r="1365" spans="1:17" x14ac:dyDescent="0.3">
      <c r="A1365"/>
      <c r="B1365"/>
      <c r="C1365"/>
      <c r="D1365"/>
      <c r="E1365" s="98"/>
      <c r="F1365"/>
      <c r="G1365" s="99">
        <v>46295</v>
      </c>
      <c r="H1365" t="s">
        <v>205</v>
      </c>
      <c r="I1365"/>
      <c r="J1365" t="s">
        <v>106</v>
      </c>
      <c r="K1365" t="s">
        <v>107</v>
      </c>
      <c r="L1365" s="100">
        <v>12.82</v>
      </c>
      <c r="M1365" t="s">
        <v>130</v>
      </c>
      <c r="N1365" t="s">
        <v>279</v>
      </c>
      <c r="O1365" s="98">
        <v>0</v>
      </c>
      <c r="P1365" t="s">
        <v>207</v>
      </c>
      <c r="Q1365" s="100">
        <v>3968.75</v>
      </c>
    </row>
    <row r="1366" spans="1:17" x14ac:dyDescent="0.3">
      <c r="A1366"/>
      <c r="B1366"/>
      <c r="C1366"/>
      <c r="D1366"/>
      <c r="E1366" s="98"/>
      <c r="F1366"/>
      <c r="G1366" s="99">
        <v>46295</v>
      </c>
      <c r="H1366" t="s">
        <v>205</v>
      </c>
      <c r="I1366"/>
      <c r="J1366" t="s">
        <v>56</v>
      </c>
      <c r="K1366" t="s">
        <v>57</v>
      </c>
      <c r="L1366" s="100">
        <v>11.15</v>
      </c>
      <c r="M1366" t="s">
        <v>130</v>
      </c>
      <c r="N1366" t="s">
        <v>279</v>
      </c>
      <c r="O1366" s="98">
        <v>0</v>
      </c>
      <c r="P1366" t="s">
        <v>207</v>
      </c>
      <c r="Q1366" s="100">
        <v>3968.75</v>
      </c>
    </row>
    <row r="1367" spans="1:17" x14ac:dyDescent="0.3">
      <c r="A1367"/>
      <c r="B1367"/>
      <c r="C1367"/>
      <c r="D1367"/>
      <c r="E1367" s="98"/>
      <c r="F1367"/>
      <c r="G1367" s="99">
        <v>46295</v>
      </c>
      <c r="H1367" t="s">
        <v>205</v>
      </c>
      <c r="I1367"/>
      <c r="J1367" t="s">
        <v>52</v>
      </c>
      <c r="K1367" t="s">
        <v>53</v>
      </c>
      <c r="L1367" s="100">
        <v>16.54</v>
      </c>
      <c r="M1367" t="s">
        <v>130</v>
      </c>
      <c r="N1367" t="s">
        <v>279</v>
      </c>
      <c r="O1367" s="98">
        <v>0</v>
      </c>
      <c r="P1367" t="s">
        <v>207</v>
      </c>
      <c r="Q1367" s="100">
        <v>3968.75</v>
      </c>
    </row>
    <row r="1368" spans="1:17" x14ac:dyDescent="0.3">
      <c r="A1368"/>
      <c r="B1368"/>
      <c r="C1368"/>
      <c r="D1368"/>
      <c r="E1368" s="98"/>
      <c r="F1368"/>
      <c r="G1368" s="99">
        <v>46295</v>
      </c>
      <c r="H1368" t="s">
        <v>205</v>
      </c>
      <c r="I1368"/>
      <c r="J1368" t="s">
        <v>23</v>
      </c>
      <c r="K1368" t="s">
        <v>24</v>
      </c>
      <c r="L1368" s="100">
        <v>5.16</v>
      </c>
      <c r="M1368" t="s">
        <v>130</v>
      </c>
      <c r="N1368" t="s">
        <v>279</v>
      </c>
      <c r="O1368" s="98">
        <v>0</v>
      </c>
      <c r="P1368" t="s">
        <v>207</v>
      </c>
      <c r="Q1368" s="100">
        <v>3968.75</v>
      </c>
    </row>
    <row r="1369" spans="1:17" x14ac:dyDescent="0.3">
      <c r="A1369"/>
      <c r="B1369"/>
      <c r="C1369"/>
      <c r="D1369"/>
      <c r="E1369" s="98"/>
      <c r="F1369"/>
      <c r="G1369" s="99">
        <v>46295</v>
      </c>
      <c r="H1369" t="s">
        <v>208</v>
      </c>
      <c r="I1369" t="s">
        <v>209</v>
      </c>
      <c r="J1369" t="s">
        <v>26</v>
      </c>
      <c r="K1369" t="s">
        <v>27</v>
      </c>
      <c r="L1369" s="100">
        <v>72.5</v>
      </c>
      <c r="M1369" t="s">
        <v>210</v>
      </c>
      <c r="N1369" t="s">
        <v>279</v>
      </c>
      <c r="O1369" s="98">
        <v>0</v>
      </c>
      <c r="P1369" t="s">
        <v>207</v>
      </c>
      <c r="Q1369" s="100">
        <v>3968.75</v>
      </c>
    </row>
    <row r="1370" spans="1:17" x14ac:dyDescent="0.3">
      <c r="A1370"/>
      <c r="B1370"/>
      <c r="C1370"/>
      <c r="D1370"/>
      <c r="E1370" s="98"/>
      <c r="F1370"/>
      <c r="G1370" s="99">
        <v>46295</v>
      </c>
      <c r="H1370" t="s">
        <v>211</v>
      </c>
      <c r="I1370" t="s">
        <v>215</v>
      </c>
      <c r="J1370" t="s">
        <v>38</v>
      </c>
      <c r="K1370" t="s">
        <v>39</v>
      </c>
      <c r="L1370" s="100">
        <v>14.76</v>
      </c>
      <c r="M1370" t="s">
        <v>206</v>
      </c>
      <c r="N1370" t="s">
        <v>279</v>
      </c>
      <c r="O1370" s="98">
        <v>0</v>
      </c>
      <c r="P1370" t="s">
        <v>207</v>
      </c>
      <c r="Q1370" s="100">
        <v>3968.75</v>
      </c>
    </row>
    <row r="1371" spans="1:17" x14ac:dyDescent="0.3">
      <c r="A1371"/>
      <c r="B1371"/>
      <c r="C1371"/>
      <c r="D1371"/>
      <c r="E1371" s="98"/>
      <c r="F1371"/>
      <c r="G1371" s="99">
        <v>46295</v>
      </c>
      <c r="H1371" t="s">
        <v>216</v>
      </c>
      <c r="I1371" t="s">
        <v>217</v>
      </c>
      <c r="J1371" t="s">
        <v>40</v>
      </c>
      <c r="K1371" t="s">
        <v>41</v>
      </c>
      <c r="L1371" s="100">
        <v>119.06</v>
      </c>
      <c r="M1371" t="s">
        <v>210</v>
      </c>
      <c r="N1371" t="s">
        <v>279</v>
      </c>
      <c r="O1371" s="98">
        <v>0</v>
      </c>
      <c r="P1371" t="s">
        <v>207</v>
      </c>
      <c r="Q1371" s="100">
        <v>3968.75</v>
      </c>
    </row>
    <row r="1372" spans="1:17" x14ac:dyDescent="0.3">
      <c r="A1372"/>
      <c r="B1372"/>
      <c r="C1372"/>
      <c r="D1372"/>
      <c r="E1372" s="98"/>
      <c r="F1372"/>
      <c r="G1372" s="99">
        <v>46295</v>
      </c>
      <c r="H1372" t="s">
        <v>235</v>
      </c>
      <c r="I1372" t="s">
        <v>249</v>
      </c>
      <c r="J1372" t="s">
        <v>20</v>
      </c>
      <c r="K1372" t="s">
        <v>21</v>
      </c>
      <c r="L1372" s="100">
        <v>299.24</v>
      </c>
      <c r="M1372" t="s">
        <v>210</v>
      </c>
      <c r="N1372" t="s">
        <v>279</v>
      </c>
      <c r="O1372" s="98">
        <v>0</v>
      </c>
      <c r="P1372" t="s">
        <v>207</v>
      </c>
      <c r="Q1372" s="100">
        <v>3968.75</v>
      </c>
    </row>
    <row r="1373" spans="1:17" x14ac:dyDescent="0.3">
      <c r="A1373"/>
      <c r="B1373"/>
      <c r="C1373"/>
      <c r="D1373"/>
      <c r="E1373" s="98"/>
      <c r="F1373"/>
      <c r="G1373" s="99">
        <v>46295</v>
      </c>
      <c r="H1373" t="s">
        <v>235</v>
      </c>
      <c r="I1373" t="s">
        <v>249</v>
      </c>
      <c r="J1373" t="s">
        <v>20</v>
      </c>
      <c r="K1373" t="s">
        <v>21</v>
      </c>
      <c r="L1373" s="100">
        <v>307.18</v>
      </c>
      <c r="M1373" t="s">
        <v>130</v>
      </c>
      <c r="N1373" t="s">
        <v>279</v>
      </c>
      <c r="O1373" s="98">
        <v>0</v>
      </c>
      <c r="P1373" t="s">
        <v>207</v>
      </c>
      <c r="Q1373" s="100">
        <v>3968.75</v>
      </c>
    </row>
    <row r="1374" spans="1:17" x14ac:dyDescent="0.3">
      <c r="A1374"/>
      <c r="B1374"/>
      <c r="C1374"/>
      <c r="D1374"/>
      <c r="E1374" s="98"/>
      <c r="F1374"/>
      <c r="G1374" s="99">
        <v>46295</v>
      </c>
      <c r="H1374" t="s">
        <v>205</v>
      </c>
      <c r="I1374"/>
      <c r="J1374" t="s">
        <v>108</v>
      </c>
      <c r="K1374" t="s">
        <v>109</v>
      </c>
      <c r="L1374" s="100">
        <v>9.8800000000000008</v>
      </c>
      <c r="M1374" t="s">
        <v>206</v>
      </c>
      <c r="N1374" t="s">
        <v>279</v>
      </c>
      <c r="O1374" s="98">
        <v>0</v>
      </c>
      <c r="P1374" t="s">
        <v>207</v>
      </c>
      <c r="Q1374" s="100">
        <v>3741.42</v>
      </c>
    </row>
    <row r="1375" spans="1:17" x14ac:dyDescent="0.3">
      <c r="A1375"/>
      <c r="B1375"/>
      <c r="C1375"/>
      <c r="D1375"/>
      <c r="E1375" s="98"/>
      <c r="F1375"/>
      <c r="G1375" s="99">
        <v>46295</v>
      </c>
      <c r="H1375" t="s">
        <v>205</v>
      </c>
      <c r="I1375"/>
      <c r="J1375" t="s">
        <v>54</v>
      </c>
      <c r="K1375" t="s">
        <v>55</v>
      </c>
      <c r="L1375" s="100">
        <v>11.15</v>
      </c>
      <c r="M1375" t="s">
        <v>206</v>
      </c>
      <c r="N1375" t="s">
        <v>279</v>
      </c>
      <c r="O1375" s="98">
        <v>0</v>
      </c>
      <c r="P1375" t="s">
        <v>207</v>
      </c>
      <c r="Q1375" s="100">
        <v>3741.42</v>
      </c>
    </row>
    <row r="1376" spans="1:17" x14ac:dyDescent="0.3">
      <c r="A1376"/>
      <c r="B1376"/>
      <c r="C1376"/>
      <c r="D1376"/>
      <c r="E1376" s="98"/>
      <c r="F1376"/>
      <c r="G1376" s="99">
        <v>46295</v>
      </c>
      <c r="H1376" t="s">
        <v>205</v>
      </c>
      <c r="I1376"/>
      <c r="J1376" t="s">
        <v>88</v>
      </c>
      <c r="K1376" t="s">
        <v>89</v>
      </c>
      <c r="L1376" s="100">
        <v>39.770000000000003</v>
      </c>
      <c r="M1376" t="s">
        <v>206</v>
      </c>
      <c r="N1376" t="s">
        <v>279</v>
      </c>
      <c r="O1376" s="98">
        <v>0</v>
      </c>
      <c r="P1376" t="s">
        <v>207</v>
      </c>
      <c r="Q1376" s="100">
        <v>3741.42</v>
      </c>
    </row>
    <row r="1377" spans="1:17" x14ac:dyDescent="0.3">
      <c r="A1377"/>
      <c r="B1377"/>
      <c r="C1377"/>
      <c r="D1377"/>
      <c r="E1377" s="98"/>
      <c r="F1377"/>
      <c r="G1377" s="99">
        <v>46295</v>
      </c>
      <c r="H1377" t="s">
        <v>205</v>
      </c>
      <c r="I1377"/>
      <c r="J1377" t="s">
        <v>104</v>
      </c>
      <c r="K1377" t="s">
        <v>105</v>
      </c>
      <c r="L1377" s="100">
        <v>20.32</v>
      </c>
      <c r="M1377" t="s">
        <v>206</v>
      </c>
      <c r="N1377" t="s">
        <v>279</v>
      </c>
      <c r="O1377" s="98">
        <v>0</v>
      </c>
      <c r="P1377" t="s">
        <v>207</v>
      </c>
      <c r="Q1377" s="100">
        <v>3741.42</v>
      </c>
    </row>
    <row r="1378" spans="1:17" x14ac:dyDescent="0.3">
      <c r="A1378"/>
      <c r="B1378"/>
      <c r="C1378"/>
      <c r="D1378"/>
      <c r="E1378" s="98"/>
      <c r="F1378"/>
      <c r="G1378" s="99">
        <v>46295</v>
      </c>
      <c r="H1378" t="s">
        <v>205</v>
      </c>
      <c r="I1378"/>
      <c r="J1378" t="s">
        <v>36</v>
      </c>
      <c r="K1378" t="s">
        <v>37</v>
      </c>
      <c r="L1378" s="100">
        <v>1.76</v>
      </c>
      <c r="M1378" t="s">
        <v>206</v>
      </c>
      <c r="N1378" t="s">
        <v>279</v>
      </c>
      <c r="O1378" s="98">
        <v>0</v>
      </c>
      <c r="P1378" t="s">
        <v>207</v>
      </c>
      <c r="Q1378" s="100">
        <v>3741.42</v>
      </c>
    </row>
    <row r="1379" spans="1:17" x14ac:dyDescent="0.3">
      <c r="A1379"/>
      <c r="B1379"/>
      <c r="C1379"/>
      <c r="D1379"/>
      <c r="E1379" s="98"/>
      <c r="F1379"/>
      <c r="G1379" s="99">
        <v>46295</v>
      </c>
      <c r="H1379" t="s">
        <v>205</v>
      </c>
      <c r="I1379"/>
      <c r="J1379" t="s">
        <v>106</v>
      </c>
      <c r="K1379" t="s">
        <v>107</v>
      </c>
      <c r="L1379" s="100">
        <v>12.08</v>
      </c>
      <c r="M1379" t="s">
        <v>130</v>
      </c>
      <c r="N1379" t="s">
        <v>279</v>
      </c>
      <c r="O1379" s="98">
        <v>0</v>
      </c>
      <c r="P1379" t="s">
        <v>207</v>
      </c>
      <c r="Q1379" s="100">
        <v>3741.42</v>
      </c>
    </row>
    <row r="1380" spans="1:17" x14ac:dyDescent="0.3">
      <c r="A1380"/>
      <c r="B1380"/>
      <c r="C1380"/>
      <c r="D1380"/>
      <c r="E1380" s="98"/>
      <c r="F1380"/>
      <c r="G1380" s="99">
        <v>46295</v>
      </c>
      <c r="H1380" t="s">
        <v>205</v>
      </c>
      <c r="I1380"/>
      <c r="J1380" t="s">
        <v>56</v>
      </c>
      <c r="K1380" t="s">
        <v>57</v>
      </c>
      <c r="L1380" s="100">
        <v>11.15</v>
      </c>
      <c r="M1380" t="s">
        <v>130</v>
      </c>
      <c r="N1380" t="s">
        <v>279</v>
      </c>
      <c r="O1380" s="98">
        <v>0</v>
      </c>
      <c r="P1380" t="s">
        <v>207</v>
      </c>
      <c r="Q1380" s="100">
        <v>3741.42</v>
      </c>
    </row>
    <row r="1381" spans="1:17" x14ac:dyDescent="0.3">
      <c r="A1381"/>
      <c r="B1381"/>
      <c r="C1381"/>
      <c r="D1381"/>
      <c r="E1381" s="98"/>
      <c r="F1381"/>
      <c r="G1381" s="99">
        <v>46295</v>
      </c>
      <c r="H1381" t="s">
        <v>205</v>
      </c>
      <c r="I1381"/>
      <c r="J1381" t="s">
        <v>52</v>
      </c>
      <c r="K1381" t="s">
        <v>53</v>
      </c>
      <c r="L1381" s="100">
        <v>16.54</v>
      </c>
      <c r="M1381" t="s">
        <v>130</v>
      </c>
      <c r="N1381" t="s">
        <v>279</v>
      </c>
      <c r="O1381" s="98">
        <v>0</v>
      </c>
      <c r="P1381" t="s">
        <v>207</v>
      </c>
      <c r="Q1381" s="100">
        <v>3741.42</v>
      </c>
    </row>
    <row r="1382" spans="1:17" x14ac:dyDescent="0.3">
      <c r="A1382"/>
      <c r="B1382"/>
      <c r="C1382"/>
      <c r="D1382"/>
      <c r="E1382" s="98"/>
      <c r="F1382"/>
      <c r="G1382" s="99">
        <v>46295</v>
      </c>
      <c r="H1382" t="s">
        <v>208</v>
      </c>
      <c r="I1382" t="s">
        <v>230</v>
      </c>
      <c r="J1382" t="s">
        <v>66</v>
      </c>
      <c r="K1382" t="s">
        <v>67</v>
      </c>
      <c r="L1382" s="100">
        <v>28.5</v>
      </c>
      <c r="M1382" t="s">
        <v>210</v>
      </c>
      <c r="N1382" t="s">
        <v>279</v>
      </c>
      <c r="O1382" s="98">
        <v>0</v>
      </c>
      <c r="P1382" t="s">
        <v>207</v>
      </c>
      <c r="Q1382" s="100">
        <v>3741.42</v>
      </c>
    </row>
    <row r="1383" spans="1:17" x14ac:dyDescent="0.3">
      <c r="A1383"/>
      <c r="B1383"/>
      <c r="C1383"/>
      <c r="D1383"/>
      <c r="E1383" s="98"/>
      <c r="F1383"/>
      <c r="G1383" s="99">
        <v>46295</v>
      </c>
      <c r="H1383" t="s">
        <v>211</v>
      </c>
      <c r="I1383" t="s">
        <v>239</v>
      </c>
      <c r="J1383" t="s">
        <v>38</v>
      </c>
      <c r="K1383" t="s">
        <v>39</v>
      </c>
      <c r="L1383" s="100">
        <v>8.3800000000000008</v>
      </c>
      <c r="M1383" t="s">
        <v>206</v>
      </c>
      <c r="N1383" t="s">
        <v>279</v>
      </c>
      <c r="O1383" s="98">
        <v>0</v>
      </c>
      <c r="P1383" t="s">
        <v>207</v>
      </c>
      <c r="Q1383" s="100">
        <v>3741.42</v>
      </c>
    </row>
    <row r="1384" spans="1:17" x14ac:dyDescent="0.3">
      <c r="A1384"/>
      <c r="B1384"/>
      <c r="C1384"/>
      <c r="D1384"/>
      <c r="E1384" s="98"/>
      <c r="F1384"/>
      <c r="G1384" s="99">
        <v>46295</v>
      </c>
      <c r="H1384" t="s">
        <v>218</v>
      </c>
      <c r="I1384" t="s">
        <v>250</v>
      </c>
      <c r="J1384" t="s">
        <v>28</v>
      </c>
      <c r="K1384" t="s">
        <v>29</v>
      </c>
      <c r="L1384" s="100">
        <v>187.07</v>
      </c>
      <c r="M1384" t="s">
        <v>210</v>
      </c>
      <c r="N1384" t="s">
        <v>279</v>
      </c>
      <c r="O1384" s="98">
        <v>0</v>
      </c>
      <c r="P1384" t="s">
        <v>207</v>
      </c>
      <c r="Q1384" s="100">
        <v>3741.42</v>
      </c>
    </row>
    <row r="1385" spans="1:17" x14ac:dyDescent="0.3">
      <c r="A1385"/>
      <c r="B1385"/>
      <c r="C1385"/>
      <c r="D1385"/>
      <c r="E1385" s="98"/>
      <c r="F1385"/>
      <c r="G1385" s="99">
        <v>46295</v>
      </c>
      <c r="H1385" t="s">
        <v>218</v>
      </c>
      <c r="I1385" t="s">
        <v>250</v>
      </c>
      <c r="J1385" t="s">
        <v>28</v>
      </c>
      <c r="K1385" t="s">
        <v>29</v>
      </c>
      <c r="L1385" s="100">
        <v>208.77</v>
      </c>
      <c r="M1385" t="s">
        <v>130</v>
      </c>
      <c r="N1385" t="s">
        <v>279</v>
      </c>
      <c r="O1385" s="98">
        <v>0</v>
      </c>
      <c r="P1385" t="s">
        <v>207</v>
      </c>
      <c r="Q1385" s="100">
        <v>3741.42</v>
      </c>
    </row>
    <row r="1386" spans="1:17" x14ac:dyDescent="0.3">
      <c r="A1386"/>
      <c r="B1386"/>
      <c r="C1386"/>
      <c r="D1386"/>
      <c r="E1386" s="98"/>
      <c r="F1386"/>
      <c r="G1386" s="99">
        <v>46295</v>
      </c>
      <c r="H1386" t="s">
        <v>205</v>
      </c>
      <c r="I1386"/>
      <c r="J1386" t="s">
        <v>88</v>
      </c>
      <c r="K1386" t="s">
        <v>89</v>
      </c>
      <c r="L1386" s="100">
        <v>39.770000000000003</v>
      </c>
      <c r="M1386" t="s">
        <v>206</v>
      </c>
      <c r="N1386" t="s">
        <v>279</v>
      </c>
      <c r="O1386" s="98">
        <v>0</v>
      </c>
      <c r="P1386" t="s">
        <v>207</v>
      </c>
      <c r="Q1386" s="100">
        <v>3545.21</v>
      </c>
    </row>
    <row r="1387" spans="1:17" x14ac:dyDescent="0.3">
      <c r="A1387"/>
      <c r="B1387"/>
      <c r="C1387"/>
      <c r="D1387"/>
      <c r="E1387" s="98"/>
      <c r="F1387"/>
      <c r="G1387" s="99">
        <v>46295</v>
      </c>
      <c r="H1387" t="s">
        <v>205</v>
      </c>
      <c r="I1387"/>
      <c r="J1387" t="s">
        <v>54</v>
      </c>
      <c r="K1387" t="s">
        <v>55</v>
      </c>
      <c r="L1387" s="100">
        <v>11.15</v>
      </c>
      <c r="M1387" t="s">
        <v>206</v>
      </c>
      <c r="N1387" t="s">
        <v>279</v>
      </c>
      <c r="O1387" s="98">
        <v>0</v>
      </c>
      <c r="P1387" t="s">
        <v>207</v>
      </c>
      <c r="Q1387" s="100">
        <v>3545.21</v>
      </c>
    </row>
    <row r="1388" spans="1:17" x14ac:dyDescent="0.3">
      <c r="A1388"/>
      <c r="B1388"/>
      <c r="C1388"/>
      <c r="D1388"/>
      <c r="E1388" s="98"/>
      <c r="F1388"/>
      <c r="G1388" s="99">
        <v>46295</v>
      </c>
      <c r="H1388" t="s">
        <v>205</v>
      </c>
      <c r="I1388"/>
      <c r="J1388" t="s">
        <v>108</v>
      </c>
      <c r="K1388" t="s">
        <v>109</v>
      </c>
      <c r="L1388" s="100">
        <v>9.36</v>
      </c>
      <c r="M1388" t="s">
        <v>206</v>
      </c>
      <c r="N1388" t="s">
        <v>279</v>
      </c>
      <c r="O1388" s="98">
        <v>0</v>
      </c>
      <c r="P1388" t="s">
        <v>207</v>
      </c>
      <c r="Q1388" s="100">
        <v>3545.21</v>
      </c>
    </row>
    <row r="1389" spans="1:17" x14ac:dyDescent="0.3">
      <c r="A1389"/>
      <c r="B1389"/>
      <c r="C1389"/>
      <c r="D1389"/>
      <c r="E1389" s="98"/>
      <c r="F1389"/>
      <c r="G1389" s="99">
        <v>46295</v>
      </c>
      <c r="H1389" t="s">
        <v>205</v>
      </c>
      <c r="I1389"/>
      <c r="J1389" t="s">
        <v>104</v>
      </c>
      <c r="K1389" t="s">
        <v>105</v>
      </c>
      <c r="L1389" s="100">
        <v>19.25</v>
      </c>
      <c r="M1389" t="s">
        <v>206</v>
      </c>
      <c r="N1389" t="s">
        <v>279</v>
      </c>
      <c r="O1389" s="98">
        <v>0</v>
      </c>
      <c r="P1389" t="s">
        <v>207</v>
      </c>
      <c r="Q1389" s="100">
        <v>3545.21</v>
      </c>
    </row>
    <row r="1390" spans="1:17" x14ac:dyDescent="0.3">
      <c r="A1390"/>
      <c r="B1390"/>
      <c r="C1390"/>
      <c r="D1390"/>
      <c r="E1390" s="98"/>
      <c r="F1390"/>
      <c r="G1390" s="99">
        <v>46295</v>
      </c>
      <c r="H1390" t="s">
        <v>205</v>
      </c>
      <c r="I1390"/>
      <c r="J1390" t="s">
        <v>52</v>
      </c>
      <c r="K1390" t="s">
        <v>53</v>
      </c>
      <c r="L1390" s="100">
        <v>16.54</v>
      </c>
      <c r="M1390" t="s">
        <v>130</v>
      </c>
      <c r="N1390" t="s">
        <v>279</v>
      </c>
      <c r="O1390" s="98">
        <v>0</v>
      </c>
      <c r="P1390" t="s">
        <v>207</v>
      </c>
      <c r="Q1390" s="100">
        <v>3545.21</v>
      </c>
    </row>
    <row r="1391" spans="1:17" x14ac:dyDescent="0.3">
      <c r="A1391"/>
      <c r="B1391"/>
      <c r="C1391"/>
      <c r="D1391"/>
      <c r="E1391" s="98"/>
      <c r="F1391"/>
      <c r="G1391" s="99">
        <v>46295</v>
      </c>
      <c r="H1391" t="s">
        <v>205</v>
      </c>
      <c r="I1391"/>
      <c r="J1391" t="s">
        <v>106</v>
      </c>
      <c r="K1391" t="s">
        <v>107</v>
      </c>
      <c r="L1391" s="100">
        <v>11.45</v>
      </c>
      <c r="M1391" t="s">
        <v>130</v>
      </c>
      <c r="N1391" t="s">
        <v>279</v>
      </c>
      <c r="O1391" s="98">
        <v>0</v>
      </c>
      <c r="P1391" t="s">
        <v>207</v>
      </c>
      <c r="Q1391" s="100">
        <v>3545.21</v>
      </c>
    </row>
    <row r="1392" spans="1:17" x14ac:dyDescent="0.3">
      <c r="A1392"/>
      <c r="B1392"/>
      <c r="C1392"/>
      <c r="D1392"/>
      <c r="E1392" s="98"/>
      <c r="F1392"/>
      <c r="G1392" s="99">
        <v>46295</v>
      </c>
      <c r="H1392" t="s">
        <v>205</v>
      </c>
      <c r="I1392"/>
      <c r="J1392" t="s">
        <v>56</v>
      </c>
      <c r="K1392" t="s">
        <v>57</v>
      </c>
      <c r="L1392" s="100">
        <v>11.15</v>
      </c>
      <c r="M1392" t="s">
        <v>130</v>
      </c>
      <c r="N1392" t="s">
        <v>279</v>
      </c>
      <c r="O1392" s="98">
        <v>0</v>
      </c>
      <c r="P1392" t="s">
        <v>207</v>
      </c>
      <c r="Q1392" s="100">
        <v>3545.21</v>
      </c>
    </row>
    <row r="1393" spans="1:17" x14ac:dyDescent="0.3">
      <c r="A1393"/>
      <c r="B1393"/>
      <c r="C1393"/>
      <c r="D1393"/>
      <c r="E1393" s="98"/>
      <c r="F1393"/>
      <c r="G1393" s="99">
        <v>46295</v>
      </c>
      <c r="H1393" t="s">
        <v>208</v>
      </c>
      <c r="I1393" t="s">
        <v>209</v>
      </c>
      <c r="J1393" t="s">
        <v>26</v>
      </c>
      <c r="K1393" t="s">
        <v>27</v>
      </c>
      <c r="L1393" s="100">
        <v>72.5</v>
      </c>
      <c r="M1393" t="s">
        <v>210</v>
      </c>
      <c r="N1393" t="s">
        <v>279</v>
      </c>
      <c r="O1393" s="98">
        <v>0</v>
      </c>
      <c r="P1393" t="s">
        <v>207</v>
      </c>
      <c r="Q1393" s="100">
        <v>3545.21</v>
      </c>
    </row>
    <row r="1394" spans="1:17" x14ac:dyDescent="0.3">
      <c r="A1394"/>
      <c r="B1394"/>
      <c r="C1394"/>
      <c r="D1394"/>
      <c r="E1394" s="98"/>
      <c r="F1394"/>
      <c r="G1394" s="99">
        <v>46295</v>
      </c>
      <c r="H1394" t="s">
        <v>218</v>
      </c>
      <c r="I1394" t="s">
        <v>222</v>
      </c>
      <c r="J1394" t="s">
        <v>18</v>
      </c>
      <c r="K1394" t="s">
        <v>19</v>
      </c>
      <c r="L1394" s="100">
        <v>190.73</v>
      </c>
      <c r="M1394" t="s">
        <v>210</v>
      </c>
      <c r="N1394" t="s">
        <v>279</v>
      </c>
      <c r="O1394" s="98">
        <v>0</v>
      </c>
      <c r="P1394" t="s">
        <v>207</v>
      </c>
      <c r="Q1394" s="100">
        <v>3545.21</v>
      </c>
    </row>
    <row r="1395" spans="1:17" x14ac:dyDescent="0.3">
      <c r="A1395"/>
      <c r="B1395"/>
      <c r="C1395"/>
      <c r="D1395"/>
      <c r="E1395" s="98"/>
      <c r="F1395"/>
      <c r="G1395" s="99">
        <v>46295</v>
      </c>
      <c r="H1395" t="s">
        <v>218</v>
      </c>
      <c r="I1395" t="s">
        <v>222</v>
      </c>
      <c r="J1395" t="s">
        <v>18</v>
      </c>
      <c r="K1395" t="s">
        <v>19</v>
      </c>
      <c r="L1395" s="100">
        <v>197.82</v>
      </c>
      <c r="M1395" t="s">
        <v>130</v>
      </c>
      <c r="N1395" t="s">
        <v>279</v>
      </c>
      <c r="O1395" s="98">
        <v>0</v>
      </c>
      <c r="P1395" t="s">
        <v>207</v>
      </c>
      <c r="Q1395" s="100">
        <v>3545.21</v>
      </c>
    </row>
    <row r="1396" spans="1:17" x14ac:dyDescent="0.3">
      <c r="A1396"/>
      <c r="B1396"/>
      <c r="C1396"/>
      <c r="D1396"/>
      <c r="E1396" s="98"/>
      <c r="F1396"/>
      <c r="G1396" s="99">
        <v>46295</v>
      </c>
      <c r="H1396" t="s">
        <v>205</v>
      </c>
      <c r="I1396"/>
      <c r="J1396" t="s">
        <v>54</v>
      </c>
      <c r="K1396" t="s">
        <v>55</v>
      </c>
      <c r="L1396" s="100">
        <v>11.15</v>
      </c>
      <c r="M1396" t="s">
        <v>206</v>
      </c>
      <c r="N1396" t="s">
        <v>279</v>
      </c>
      <c r="O1396" s="98">
        <v>0</v>
      </c>
      <c r="P1396" t="s">
        <v>207</v>
      </c>
      <c r="Q1396" s="100">
        <v>4404.8</v>
      </c>
    </row>
    <row r="1397" spans="1:17" x14ac:dyDescent="0.3">
      <c r="A1397"/>
      <c r="B1397"/>
      <c r="C1397"/>
      <c r="D1397"/>
      <c r="E1397" s="98"/>
      <c r="F1397"/>
      <c r="G1397" s="99">
        <v>46295</v>
      </c>
      <c r="H1397" t="s">
        <v>205</v>
      </c>
      <c r="I1397"/>
      <c r="J1397" t="s">
        <v>108</v>
      </c>
      <c r="K1397" t="s">
        <v>109</v>
      </c>
      <c r="L1397" s="100">
        <v>11.63</v>
      </c>
      <c r="M1397" t="s">
        <v>206</v>
      </c>
      <c r="N1397" t="s">
        <v>279</v>
      </c>
      <c r="O1397" s="98">
        <v>0</v>
      </c>
      <c r="P1397" t="s">
        <v>207</v>
      </c>
      <c r="Q1397" s="100">
        <v>4404.8</v>
      </c>
    </row>
    <row r="1398" spans="1:17" x14ac:dyDescent="0.3">
      <c r="A1398"/>
      <c r="B1398"/>
      <c r="C1398"/>
      <c r="D1398"/>
      <c r="E1398" s="98"/>
      <c r="F1398"/>
      <c r="G1398" s="99">
        <v>46295</v>
      </c>
      <c r="H1398" t="s">
        <v>205</v>
      </c>
      <c r="I1398"/>
      <c r="J1398" t="s">
        <v>104</v>
      </c>
      <c r="K1398" t="s">
        <v>105</v>
      </c>
      <c r="L1398" s="100">
        <v>23.92</v>
      </c>
      <c r="M1398" t="s">
        <v>206</v>
      </c>
      <c r="N1398" t="s">
        <v>279</v>
      </c>
      <c r="O1398" s="98">
        <v>0</v>
      </c>
      <c r="P1398" t="s">
        <v>207</v>
      </c>
      <c r="Q1398" s="100">
        <v>4404.8</v>
      </c>
    </row>
    <row r="1399" spans="1:17" x14ac:dyDescent="0.3">
      <c r="A1399"/>
      <c r="B1399"/>
      <c r="C1399"/>
      <c r="D1399"/>
      <c r="E1399" s="98"/>
      <c r="F1399"/>
      <c r="G1399" s="99">
        <v>46295</v>
      </c>
      <c r="H1399" t="s">
        <v>205</v>
      </c>
      <c r="I1399"/>
      <c r="J1399" t="s">
        <v>92</v>
      </c>
      <c r="K1399" t="s">
        <v>93</v>
      </c>
      <c r="L1399" s="100">
        <v>66.069999999999993</v>
      </c>
      <c r="M1399" t="s">
        <v>206</v>
      </c>
      <c r="N1399" t="s">
        <v>279</v>
      </c>
      <c r="O1399" s="98">
        <v>0</v>
      </c>
      <c r="P1399" t="s">
        <v>207</v>
      </c>
      <c r="Q1399" s="100">
        <v>4404.8</v>
      </c>
    </row>
    <row r="1400" spans="1:17" x14ac:dyDescent="0.3">
      <c r="A1400"/>
      <c r="B1400"/>
      <c r="C1400"/>
      <c r="D1400"/>
      <c r="E1400" s="98"/>
      <c r="F1400"/>
      <c r="G1400" s="99">
        <v>46295</v>
      </c>
      <c r="H1400" t="s">
        <v>205</v>
      </c>
      <c r="I1400"/>
      <c r="J1400" t="s">
        <v>96</v>
      </c>
      <c r="K1400" t="s">
        <v>97</v>
      </c>
      <c r="L1400" s="100">
        <v>56.33</v>
      </c>
      <c r="M1400" t="s">
        <v>210</v>
      </c>
      <c r="N1400" t="s">
        <v>279</v>
      </c>
      <c r="O1400" s="98">
        <v>0</v>
      </c>
      <c r="P1400" t="s">
        <v>207</v>
      </c>
      <c r="Q1400" s="100">
        <v>4404.8</v>
      </c>
    </row>
    <row r="1401" spans="1:17" x14ac:dyDescent="0.3">
      <c r="A1401"/>
      <c r="B1401"/>
      <c r="C1401"/>
      <c r="D1401"/>
      <c r="E1401" s="98"/>
      <c r="F1401"/>
      <c r="G1401" s="99">
        <v>46295</v>
      </c>
      <c r="H1401" t="s">
        <v>205</v>
      </c>
      <c r="I1401"/>
      <c r="J1401" t="s">
        <v>52</v>
      </c>
      <c r="K1401" t="s">
        <v>53</v>
      </c>
      <c r="L1401" s="100">
        <v>16.54</v>
      </c>
      <c r="M1401" t="s">
        <v>130</v>
      </c>
      <c r="N1401" t="s">
        <v>279</v>
      </c>
      <c r="O1401" s="98">
        <v>0</v>
      </c>
      <c r="P1401" t="s">
        <v>207</v>
      </c>
      <c r="Q1401" s="100">
        <v>4404.8</v>
      </c>
    </row>
    <row r="1402" spans="1:17" x14ac:dyDescent="0.3">
      <c r="A1402"/>
      <c r="B1402"/>
      <c r="C1402"/>
      <c r="D1402"/>
      <c r="E1402" s="98"/>
      <c r="F1402"/>
      <c r="G1402" s="99">
        <v>46295</v>
      </c>
      <c r="H1402" t="s">
        <v>205</v>
      </c>
      <c r="I1402"/>
      <c r="J1402" t="s">
        <v>56</v>
      </c>
      <c r="K1402" t="s">
        <v>57</v>
      </c>
      <c r="L1402" s="100">
        <v>11.15</v>
      </c>
      <c r="M1402" t="s">
        <v>130</v>
      </c>
      <c r="N1402" t="s">
        <v>279</v>
      </c>
      <c r="O1402" s="98">
        <v>0</v>
      </c>
      <c r="P1402" t="s">
        <v>207</v>
      </c>
      <c r="Q1402" s="100">
        <v>4404.8</v>
      </c>
    </row>
    <row r="1403" spans="1:17" x14ac:dyDescent="0.3">
      <c r="A1403"/>
      <c r="B1403"/>
      <c r="C1403"/>
      <c r="D1403"/>
      <c r="E1403" s="98"/>
      <c r="F1403"/>
      <c r="G1403" s="99">
        <v>46295</v>
      </c>
      <c r="H1403" t="s">
        <v>205</v>
      </c>
      <c r="I1403"/>
      <c r="J1403" t="s">
        <v>106</v>
      </c>
      <c r="K1403" t="s">
        <v>107</v>
      </c>
      <c r="L1403" s="100">
        <v>14.23</v>
      </c>
      <c r="M1403" t="s">
        <v>130</v>
      </c>
      <c r="N1403" t="s">
        <v>279</v>
      </c>
      <c r="O1403" s="98">
        <v>0</v>
      </c>
      <c r="P1403" t="s">
        <v>207</v>
      </c>
      <c r="Q1403" s="100">
        <v>4404.8</v>
      </c>
    </row>
    <row r="1404" spans="1:17" x14ac:dyDescent="0.3">
      <c r="A1404"/>
      <c r="B1404"/>
      <c r="C1404"/>
      <c r="D1404"/>
      <c r="E1404" s="98"/>
      <c r="F1404"/>
      <c r="G1404" s="99">
        <v>46295</v>
      </c>
      <c r="H1404" t="s">
        <v>216</v>
      </c>
      <c r="I1404" t="s">
        <v>217</v>
      </c>
      <c r="J1404" t="s">
        <v>40</v>
      </c>
      <c r="K1404" t="s">
        <v>41</v>
      </c>
      <c r="L1404" s="100">
        <v>132.13999999999999</v>
      </c>
      <c r="M1404" t="s">
        <v>210</v>
      </c>
      <c r="N1404" t="s">
        <v>279</v>
      </c>
      <c r="O1404" s="98">
        <v>0</v>
      </c>
      <c r="P1404" t="s">
        <v>207</v>
      </c>
      <c r="Q1404" s="100">
        <v>4404.8</v>
      </c>
    </row>
    <row r="1405" spans="1:17" x14ac:dyDescent="0.3">
      <c r="A1405"/>
      <c r="B1405"/>
      <c r="C1405"/>
      <c r="D1405"/>
      <c r="E1405" s="98"/>
      <c r="F1405"/>
      <c r="G1405" s="99">
        <v>46295</v>
      </c>
      <c r="H1405" t="s">
        <v>218</v>
      </c>
      <c r="I1405" t="s">
        <v>222</v>
      </c>
      <c r="J1405" t="s">
        <v>18</v>
      </c>
      <c r="K1405" t="s">
        <v>19</v>
      </c>
      <c r="L1405" s="100">
        <v>236.98</v>
      </c>
      <c r="M1405" t="s">
        <v>210</v>
      </c>
      <c r="N1405" t="s">
        <v>279</v>
      </c>
      <c r="O1405" s="98">
        <v>0</v>
      </c>
      <c r="P1405" t="s">
        <v>207</v>
      </c>
      <c r="Q1405" s="100">
        <v>4404.8</v>
      </c>
    </row>
    <row r="1406" spans="1:17" x14ac:dyDescent="0.3">
      <c r="A1406"/>
      <c r="B1406"/>
      <c r="C1406"/>
      <c r="D1406"/>
      <c r="E1406" s="98"/>
      <c r="F1406"/>
      <c r="G1406" s="99">
        <v>46295</v>
      </c>
      <c r="H1406" t="s">
        <v>218</v>
      </c>
      <c r="I1406" t="s">
        <v>222</v>
      </c>
      <c r="J1406" t="s">
        <v>18</v>
      </c>
      <c r="K1406" t="s">
        <v>19</v>
      </c>
      <c r="L1406" s="100">
        <v>245.79</v>
      </c>
      <c r="M1406" t="s">
        <v>130</v>
      </c>
      <c r="N1406" t="s">
        <v>279</v>
      </c>
      <c r="O1406" s="98">
        <v>0</v>
      </c>
      <c r="P1406" t="s">
        <v>207</v>
      </c>
      <c r="Q1406" s="100">
        <v>4404.8</v>
      </c>
    </row>
    <row r="1407" spans="1:17" x14ac:dyDescent="0.3">
      <c r="A1407"/>
      <c r="B1407"/>
      <c r="C1407"/>
      <c r="D1407"/>
      <c r="E1407" s="98"/>
      <c r="F1407"/>
      <c r="G1407" s="99">
        <v>46295</v>
      </c>
      <c r="H1407" t="s">
        <v>205</v>
      </c>
      <c r="I1407"/>
      <c r="J1407" t="s">
        <v>108</v>
      </c>
      <c r="K1407" t="s">
        <v>109</v>
      </c>
      <c r="L1407" s="100">
        <v>8.61</v>
      </c>
      <c r="M1407" t="s">
        <v>206</v>
      </c>
      <c r="N1407" t="s">
        <v>279</v>
      </c>
      <c r="O1407" s="98">
        <v>0</v>
      </c>
      <c r="P1407" t="s">
        <v>207</v>
      </c>
      <c r="Q1407" s="100">
        <v>3261.63</v>
      </c>
    </row>
    <row r="1408" spans="1:17" x14ac:dyDescent="0.3">
      <c r="A1408"/>
      <c r="B1408"/>
      <c r="C1408"/>
      <c r="D1408"/>
      <c r="E1408" s="98"/>
      <c r="F1408"/>
      <c r="G1408" s="99">
        <v>46295</v>
      </c>
      <c r="H1408" t="s">
        <v>205</v>
      </c>
      <c r="I1408"/>
      <c r="J1408" t="s">
        <v>104</v>
      </c>
      <c r="K1408" t="s">
        <v>105</v>
      </c>
      <c r="L1408" s="100">
        <v>17.71</v>
      </c>
      <c r="M1408" t="s">
        <v>206</v>
      </c>
      <c r="N1408" t="s">
        <v>279</v>
      </c>
      <c r="O1408" s="98">
        <v>0</v>
      </c>
      <c r="P1408" t="s">
        <v>207</v>
      </c>
      <c r="Q1408" s="100">
        <v>3261.63</v>
      </c>
    </row>
    <row r="1409" spans="1:17" x14ac:dyDescent="0.3">
      <c r="A1409"/>
      <c r="B1409"/>
      <c r="C1409"/>
      <c r="D1409"/>
      <c r="E1409" s="98"/>
      <c r="F1409"/>
      <c r="G1409" s="99">
        <v>46295</v>
      </c>
      <c r="H1409" t="s">
        <v>205</v>
      </c>
      <c r="I1409"/>
      <c r="J1409" t="s">
        <v>98</v>
      </c>
      <c r="K1409" t="s">
        <v>99</v>
      </c>
      <c r="L1409" s="100">
        <v>13.09</v>
      </c>
      <c r="M1409" t="s">
        <v>206</v>
      </c>
      <c r="N1409" t="s">
        <v>279</v>
      </c>
      <c r="O1409" s="98">
        <v>0</v>
      </c>
      <c r="P1409" t="s">
        <v>207</v>
      </c>
      <c r="Q1409" s="100">
        <v>3261.63</v>
      </c>
    </row>
    <row r="1410" spans="1:17" x14ac:dyDescent="0.3">
      <c r="A1410"/>
      <c r="B1410"/>
      <c r="C1410"/>
      <c r="D1410"/>
      <c r="E1410" s="98"/>
      <c r="F1410"/>
      <c r="G1410" s="99">
        <v>46295</v>
      </c>
      <c r="H1410" t="s">
        <v>205</v>
      </c>
      <c r="I1410"/>
      <c r="J1410" t="s">
        <v>54</v>
      </c>
      <c r="K1410" t="s">
        <v>55</v>
      </c>
      <c r="L1410" s="100">
        <v>11.15</v>
      </c>
      <c r="M1410" t="s">
        <v>206</v>
      </c>
      <c r="N1410" t="s">
        <v>279</v>
      </c>
      <c r="O1410" s="98">
        <v>0</v>
      </c>
      <c r="P1410" t="s">
        <v>207</v>
      </c>
      <c r="Q1410" s="100">
        <v>3261.63</v>
      </c>
    </row>
    <row r="1411" spans="1:17" x14ac:dyDescent="0.3">
      <c r="A1411"/>
      <c r="B1411"/>
      <c r="C1411"/>
      <c r="D1411"/>
      <c r="E1411" s="98"/>
      <c r="F1411"/>
      <c r="G1411" s="99">
        <v>46295</v>
      </c>
      <c r="H1411" t="s">
        <v>205</v>
      </c>
      <c r="I1411"/>
      <c r="J1411" t="s">
        <v>36</v>
      </c>
      <c r="K1411" t="s">
        <v>37</v>
      </c>
      <c r="L1411" s="100">
        <v>10.37</v>
      </c>
      <c r="M1411" t="s">
        <v>206</v>
      </c>
      <c r="N1411" t="s">
        <v>279</v>
      </c>
      <c r="O1411" s="98">
        <v>0</v>
      </c>
      <c r="P1411" t="s">
        <v>207</v>
      </c>
      <c r="Q1411" s="100">
        <v>3261.63</v>
      </c>
    </row>
    <row r="1412" spans="1:17" x14ac:dyDescent="0.3">
      <c r="A1412"/>
      <c r="B1412"/>
      <c r="C1412"/>
      <c r="D1412"/>
      <c r="E1412" s="98"/>
      <c r="F1412"/>
      <c r="G1412" s="99">
        <v>46295</v>
      </c>
      <c r="H1412" t="s">
        <v>205</v>
      </c>
      <c r="I1412"/>
      <c r="J1412" t="s">
        <v>106</v>
      </c>
      <c r="K1412" t="s">
        <v>107</v>
      </c>
      <c r="L1412" s="100">
        <v>10.54</v>
      </c>
      <c r="M1412" t="s">
        <v>130</v>
      </c>
      <c r="N1412" t="s">
        <v>279</v>
      </c>
      <c r="O1412" s="98">
        <v>0</v>
      </c>
      <c r="P1412" t="s">
        <v>207</v>
      </c>
      <c r="Q1412" s="100">
        <v>3261.63</v>
      </c>
    </row>
    <row r="1413" spans="1:17" x14ac:dyDescent="0.3">
      <c r="A1413"/>
      <c r="B1413"/>
      <c r="C1413"/>
      <c r="D1413"/>
      <c r="E1413" s="98"/>
      <c r="F1413"/>
      <c r="G1413" s="99">
        <v>46295</v>
      </c>
      <c r="H1413" t="s">
        <v>205</v>
      </c>
      <c r="I1413"/>
      <c r="J1413" t="s">
        <v>56</v>
      </c>
      <c r="K1413" t="s">
        <v>57</v>
      </c>
      <c r="L1413" s="100">
        <v>11.15</v>
      </c>
      <c r="M1413" t="s">
        <v>130</v>
      </c>
      <c r="N1413" t="s">
        <v>279</v>
      </c>
      <c r="O1413" s="98">
        <v>0</v>
      </c>
      <c r="P1413" t="s">
        <v>207</v>
      </c>
      <c r="Q1413" s="100">
        <v>3261.63</v>
      </c>
    </row>
    <row r="1414" spans="1:17" x14ac:dyDescent="0.3">
      <c r="A1414"/>
      <c r="B1414"/>
      <c r="C1414"/>
      <c r="D1414"/>
      <c r="E1414" s="98"/>
      <c r="F1414"/>
      <c r="G1414" s="99">
        <v>46295</v>
      </c>
      <c r="H1414" t="s">
        <v>205</v>
      </c>
      <c r="I1414"/>
      <c r="J1414" t="s">
        <v>52</v>
      </c>
      <c r="K1414" t="s">
        <v>53</v>
      </c>
      <c r="L1414" s="100">
        <v>16.54</v>
      </c>
      <c r="M1414" t="s">
        <v>130</v>
      </c>
      <c r="N1414" t="s">
        <v>279</v>
      </c>
      <c r="O1414" s="98">
        <v>0</v>
      </c>
      <c r="P1414" t="s">
        <v>207</v>
      </c>
      <c r="Q1414" s="100">
        <v>3261.63</v>
      </c>
    </row>
    <row r="1415" spans="1:17" x14ac:dyDescent="0.3">
      <c r="A1415"/>
      <c r="B1415"/>
      <c r="C1415"/>
      <c r="D1415"/>
      <c r="E1415" s="98"/>
      <c r="F1415"/>
      <c r="G1415" s="99">
        <v>46295</v>
      </c>
      <c r="H1415" t="s">
        <v>208</v>
      </c>
      <c r="I1415" t="s">
        <v>209</v>
      </c>
      <c r="J1415" t="s">
        <v>26</v>
      </c>
      <c r="K1415" t="s">
        <v>27</v>
      </c>
      <c r="L1415" s="100">
        <v>145</v>
      </c>
      <c r="M1415" t="s">
        <v>210</v>
      </c>
      <c r="N1415" t="s">
        <v>279</v>
      </c>
      <c r="O1415" s="98">
        <v>0</v>
      </c>
      <c r="P1415" t="s">
        <v>207</v>
      </c>
      <c r="Q1415" s="100">
        <v>3261.63</v>
      </c>
    </row>
    <row r="1416" spans="1:17" x14ac:dyDescent="0.3">
      <c r="A1416"/>
      <c r="B1416"/>
      <c r="C1416"/>
      <c r="D1416"/>
      <c r="E1416" s="98"/>
      <c r="F1416"/>
      <c r="G1416" s="99">
        <v>46295</v>
      </c>
      <c r="H1416" t="s">
        <v>211</v>
      </c>
      <c r="I1416" t="s">
        <v>215</v>
      </c>
      <c r="J1416" t="s">
        <v>38</v>
      </c>
      <c r="K1416" t="s">
        <v>39</v>
      </c>
      <c r="L1416" s="100">
        <v>12.72</v>
      </c>
      <c r="M1416" t="s">
        <v>206</v>
      </c>
      <c r="N1416" t="s">
        <v>279</v>
      </c>
      <c r="O1416" s="98">
        <v>0</v>
      </c>
      <c r="P1416" t="s">
        <v>207</v>
      </c>
      <c r="Q1416" s="100">
        <v>3261.63</v>
      </c>
    </row>
    <row r="1417" spans="1:17" x14ac:dyDescent="0.3">
      <c r="A1417"/>
      <c r="B1417"/>
      <c r="C1417"/>
      <c r="D1417"/>
      <c r="E1417" s="98"/>
      <c r="F1417"/>
      <c r="G1417" s="99">
        <v>46295</v>
      </c>
      <c r="H1417" t="s">
        <v>218</v>
      </c>
      <c r="I1417" t="s">
        <v>250</v>
      </c>
      <c r="J1417" t="s">
        <v>28</v>
      </c>
      <c r="K1417" t="s">
        <v>29</v>
      </c>
      <c r="L1417" s="100">
        <v>163.08000000000001</v>
      </c>
      <c r="M1417" t="s">
        <v>210</v>
      </c>
      <c r="N1417" t="s">
        <v>279</v>
      </c>
      <c r="O1417" s="98">
        <v>0</v>
      </c>
      <c r="P1417" t="s">
        <v>207</v>
      </c>
      <c r="Q1417" s="100">
        <v>3261.63</v>
      </c>
    </row>
    <row r="1418" spans="1:17" x14ac:dyDescent="0.3">
      <c r="A1418"/>
      <c r="B1418"/>
      <c r="C1418"/>
      <c r="D1418"/>
      <c r="E1418" s="98"/>
      <c r="F1418"/>
      <c r="G1418" s="99">
        <v>46295</v>
      </c>
      <c r="H1418" t="s">
        <v>218</v>
      </c>
      <c r="I1418" t="s">
        <v>250</v>
      </c>
      <c r="J1418" t="s">
        <v>28</v>
      </c>
      <c r="K1418" t="s">
        <v>29</v>
      </c>
      <c r="L1418" s="100">
        <v>182</v>
      </c>
      <c r="M1418" t="s">
        <v>130</v>
      </c>
      <c r="N1418" t="s">
        <v>279</v>
      </c>
      <c r="O1418" s="98">
        <v>0</v>
      </c>
      <c r="P1418" t="s">
        <v>207</v>
      </c>
      <c r="Q1418" s="100">
        <v>3261.63</v>
      </c>
    </row>
    <row r="1419" spans="1:17" x14ac:dyDescent="0.3">
      <c r="A1419"/>
      <c r="B1419"/>
      <c r="C1419"/>
      <c r="D1419"/>
      <c r="E1419" s="98"/>
      <c r="F1419"/>
      <c r="G1419" s="99">
        <v>46295</v>
      </c>
      <c r="H1419" t="s">
        <v>205</v>
      </c>
      <c r="I1419"/>
      <c r="J1419" t="s">
        <v>54</v>
      </c>
      <c r="K1419" t="s">
        <v>55</v>
      </c>
      <c r="L1419" s="100">
        <v>1.1100000000000001</v>
      </c>
      <c r="M1419" t="s">
        <v>206</v>
      </c>
      <c r="N1419" t="s">
        <v>279</v>
      </c>
      <c r="O1419" s="98">
        <v>0</v>
      </c>
      <c r="P1419" t="s">
        <v>207</v>
      </c>
      <c r="Q1419" s="100">
        <v>449.6</v>
      </c>
    </row>
    <row r="1420" spans="1:17" x14ac:dyDescent="0.3">
      <c r="A1420"/>
      <c r="B1420"/>
      <c r="C1420"/>
      <c r="D1420"/>
      <c r="E1420" s="98"/>
      <c r="F1420"/>
      <c r="G1420" s="99">
        <v>46295</v>
      </c>
      <c r="H1420" t="s">
        <v>205</v>
      </c>
      <c r="I1420"/>
      <c r="J1420" t="s">
        <v>108</v>
      </c>
      <c r="K1420" t="s">
        <v>109</v>
      </c>
      <c r="L1420" s="100">
        <v>1.19</v>
      </c>
      <c r="M1420" t="s">
        <v>206</v>
      </c>
      <c r="N1420" t="s">
        <v>279</v>
      </c>
      <c r="O1420" s="98">
        <v>0</v>
      </c>
      <c r="P1420" t="s">
        <v>207</v>
      </c>
      <c r="Q1420" s="100">
        <v>449.6</v>
      </c>
    </row>
    <row r="1421" spans="1:17" x14ac:dyDescent="0.3">
      <c r="A1421"/>
      <c r="B1421"/>
      <c r="C1421"/>
      <c r="D1421"/>
      <c r="E1421" s="98"/>
      <c r="F1421"/>
      <c r="G1421" s="99">
        <v>46295</v>
      </c>
      <c r="H1421" t="s">
        <v>205</v>
      </c>
      <c r="I1421"/>
      <c r="J1421" t="s">
        <v>104</v>
      </c>
      <c r="K1421" t="s">
        <v>105</v>
      </c>
      <c r="L1421" s="100">
        <v>2.44</v>
      </c>
      <c r="M1421" t="s">
        <v>206</v>
      </c>
      <c r="N1421" t="s">
        <v>279</v>
      </c>
      <c r="O1421" s="98">
        <v>0</v>
      </c>
      <c r="P1421" t="s">
        <v>207</v>
      </c>
      <c r="Q1421" s="100">
        <v>449.6</v>
      </c>
    </row>
    <row r="1422" spans="1:17" x14ac:dyDescent="0.3">
      <c r="A1422"/>
      <c r="B1422"/>
      <c r="C1422"/>
      <c r="D1422"/>
      <c r="E1422" s="98"/>
      <c r="F1422"/>
      <c r="G1422" s="99">
        <v>46295</v>
      </c>
      <c r="H1422" t="s">
        <v>205</v>
      </c>
      <c r="I1422"/>
      <c r="J1422" t="s">
        <v>106</v>
      </c>
      <c r="K1422" t="s">
        <v>107</v>
      </c>
      <c r="L1422" s="100">
        <v>1.45</v>
      </c>
      <c r="M1422" t="s">
        <v>130</v>
      </c>
      <c r="N1422" t="s">
        <v>279</v>
      </c>
      <c r="O1422" s="98">
        <v>0</v>
      </c>
      <c r="P1422" t="s">
        <v>207</v>
      </c>
      <c r="Q1422" s="100">
        <v>449.6</v>
      </c>
    </row>
    <row r="1423" spans="1:17" x14ac:dyDescent="0.3">
      <c r="A1423"/>
      <c r="B1423"/>
      <c r="C1423"/>
      <c r="D1423"/>
      <c r="E1423" s="98"/>
      <c r="F1423"/>
      <c r="G1423" s="99">
        <v>46295</v>
      </c>
      <c r="H1423" t="s">
        <v>205</v>
      </c>
      <c r="I1423"/>
      <c r="J1423" t="s">
        <v>56</v>
      </c>
      <c r="K1423" t="s">
        <v>57</v>
      </c>
      <c r="L1423" s="100">
        <v>1.1100000000000001</v>
      </c>
      <c r="M1423" t="s">
        <v>130</v>
      </c>
      <c r="N1423" t="s">
        <v>279</v>
      </c>
      <c r="O1423" s="98">
        <v>0</v>
      </c>
      <c r="P1423" t="s">
        <v>207</v>
      </c>
      <c r="Q1423" s="100">
        <v>449.6</v>
      </c>
    </row>
    <row r="1424" spans="1:17" x14ac:dyDescent="0.3">
      <c r="A1424"/>
      <c r="B1424"/>
      <c r="C1424"/>
      <c r="D1424"/>
      <c r="E1424" s="98"/>
      <c r="F1424"/>
      <c r="G1424" s="99">
        <v>46295</v>
      </c>
      <c r="H1424" t="s">
        <v>205</v>
      </c>
      <c r="I1424"/>
      <c r="J1424" t="s">
        <v>52</v>
      </c>
      <c r="K1424" t="s">
        <v>53</v>
      </c>
      <c r="L1424" s="100">
        <v>1.65</v>
      </c>
      <c r="M1424" t="s">
        <v>130</v>
      </c>
      <c r="N1424" t="s">
        <v>279</v>
      </c>
      <c r="O1424" s="98">
        <v>0</v>
      </c>
      <c r="P1424" t="s">
        <v>207</v>
      </c>
      <c r="Q1424" s="100">
        <v>449.6</v>
      </c>
    </row>
    <row r="1425" spans="1:17" x14ac:dyDescent="0.3">
      <c r="A1425"/>
      <c r="B1425"/>
      <c r="C1425"/>
      <c r="D1425"/>
      <c r="E1425" s="98"/>
      <c r="F1425"/>
      <c r="G1425" s="99">
        <v>46295</v>
      </c>
      <c r="H1425" t="s">
        <v>205</v>
      </c>
      <c r="I1425"/>
      <c r="J1425" t="s">
        <v>108</v>
      </c>
      <c r="K1425" t="s">
        <v>109</v>
      </c>
      <c r="L1425" s="100">
        <v>10.220000000000001</v>
      </c>
      <c r="M1425" t="s">
        <v>206</v>
      </c>
      <c r="N1425" t="s">
        <v>279</v>
      </c>
      <c r="O1425" s="98">
        <v>0</v>
      </c>
      <c r="P1425" t="s">
        <v>207</v>
      </c>
      <c r="Q1425" s="100">
        <v>3870.37</v>
      </c>
    </row>
    <row r="1426" spans="1:17" x14ac:dyDescent="0.3">
      <c r="A1426"/>
      <c r="B1426"/>
      <c r="C1426"/>
      <c r="D1426"/>
      <c r="E1426" s="98"/>
      <c r="F1426"/>
      <c r="G1426" s="99">
        <v>46295</v>
      </c>
      <c r="H1426" t="s">
        <v>205</v>
      </c>
      <c r="I1426"/>
      <c r="J1426" t="s">
        <v>54</v>
      </c>
      <c r="K1426" t="s">
        <v>55</v>
      </c>
      <c r="L1426" s="100">
        <v>11.15</v>
      </c>
      <c r="M1426" t="s">
        <v>206</v>
      </c>
      <c r="N1426" t="s">
        <v>279</v>
      </c>
      <c r="O1426" s="98">
        <v>0</v>
      </c>
      <c r="P1426" t="s">
        <v>207</v>
      </c>
      <c r="Q1426" s="100">
        <v>3870.37</v>
      </c>
    </row>
    <row r="1427" spans="1:17" x14ac:dyDescent="0.3">
      <c r="A1427"/>
      <c r="B1427"/>
      <c r="C1427"/>
      <c r="D1427"/>
      <c r="E1427" s="98"/>
      <c r="F1427"/>
      <c r="G1427" s="99">
        <v>46295</v>
      </c>
      <c r="H1427" t="s">
        <v>205</v>
      </c>
      <c r="I1427"/>
      <c r="J1427" t="s">
        <v>104</v>
      </c>
      <c r="K1427" t="s">
        <v>105</v>
      </c>
      <c r="L1427" s="100">
        <v>21.02</v>
      </c>
      <c r="M1427" t="s">
        <v>206</v>
      </c>
      <c r="N1427" t="s">
        <v>279</v>
      </c>
      <c r="O1427" s="98">
        <v>0</v>
      </c>
      <c r="P1427" t="s">
        <v>207</v>
      </c>
      <c r="Q1427" s="100">
        <v>3870.37</v>
      </c>
    </row>
    <row r="1428" spans="1:17" x14ac:dyDescent="0.3">
      <c r="A1428"/>
      <c r="B1428"/>
      <c r="C1428"/>
      <c r="D1428"/>
      <c r="E1428" s="98"/>
      <c r="F1428"/>
      <c r="G1428" s="99">
        <v>46295</v>
      </c>
      <c r="H1428" t="s">
        <v>205</v>
      </c>
      <c r="I1428"/>
      <c r="J1428" t="s">
        <v>106</v>
      </c>
      <c r="K1428" t="s">
        <v>107</v>
      </c>
      <c r="L1428" s="100">
        <v>12.5</v>
      </c>
      <c r="M1428" t="s">
        <v>130</v>
      </c>
      <c r="N1428" t="s">
        <v>279</v>
      </c>
      <c r="O1428" s="98">
        <v>0</v>
      </c>
      <c r="P1428" t="s">
        <v>207</v>
      </c>
      <c r="Q1428" s="100">
        <v>3870.37</v>
      </c>
    </row>
    <row r="1429" spans="1:17" x14ac:dyDescent="0.3">
      <c r="A1429"/>
      <c r="B1429"/>
      <c r="C1429"/>
      <c r="D1429"/>
      <c r="E1429" s="98"/>
      <c r="F1429"/>
      <c r="G1429" s="99">
        <v>46295</v>
      </c>
      <c r="H1429" t="s">
        <v>205</v>
      </c>
      <c r="I1429"/>
      <c r="J1429" t="s">
        <v>56</v>
      </c>
      <c r="K1429" t="s">
        <v>57</v>
      </c>
      <c r="L1429" s="100">
        <v>11.15</v>
      </c>
      <c r="M1429" t="s">
        <v>130</v>
      </c>
      <c r="N1429" t="s">
        <v>279</v>
      </c>
      <c r="O1429" s="98">
        <v>0</v>
      </c>
      <c r="P1429" t="s">
        <v>207</v>
      </c>
      <c r="Q1429" s="100">
        <v>3870.37</v>
      </c>
    </row>
    <row r="1430" spans="1:17" x14ac:dyDescent="0.3">
      <c r="A1430"/>
      <c r="B1430"/>
      <c r="C1430"/>
      <c r="D1430"/>
      <c r="E1430" s="98"/>
      <c r="F1430"/>
      <c r="G1430" s="99">
        <v>46295</v>
      </c>
      <c r="H1430" t="s">
        <v>205</v>
      </c>
      <c r="I1430"/>
      <c r="J1430" t="s">
        <v>23</v>
      </c>
      <c r="K1430" t="s">
        <v>24</v>
      </c>
      <c r="L1430" s="100">
        <v>5.03</v>
      </c>
      <c r="M1430" t="s">
        <v>130</v>
      </c>
      <c r="N1430" t="s">
        <v>279</v>
      </c>
      <c r="O1430" s="98">
        <v>0</v>
      </c>
      <c r="P1430" t="s">
        <v>207</v>
      </c>
      <c r="Q1430" s="100">
        <v>3870.37</v>
      </c>
    </row>
    <row r="1431" spans="1:17" x14ac:dyDescent="0.3">
      <c r="A1431"/>
      <c r="B1431"/>
      <c r="C1431"/>
      <c r="D1431"/>
      <c r="E1431" s="98"/>
      <c r="F1431"/>
      <c r="G1431" s="99">
        <v>46295</v>
      </c>
      <c r="H1431" t="s">
        <v>205</v>
      </c>
      <c r="I1431"/>
      <c r="J1431" t="s">
        <v>52</v>
      </c>
      <c r="K1431" t="s">
        <v>53</v>
      </c>
      <c r="L1431" s="100">
        <v>16.54</v>
      </c>
      <c r="M1431" t="s">
        <v>130</v>
      </c>
      <c r="N1431" t="s">
        <v>279</v>
      </c>
      <c r="O1431" s="98">
        <v>0</v>
      </c>
      <c r="P1431" t="s">
        <v>207</v>
      </c>
      <c r="Q1431" s="100">
        <v>3870.37</v>
      </c>
    </row>
    <row r="1432" spans="1:17" x14ac:dyDescent="0.3">
      <c r="A1432"/>
      <c r="B1432"/>
      <c r="C1432"/>
      <c r="D1432"/>
      <c r="E1432" s="98"/>
      <c r="F1432"/>
      <c r="G1432" s="99">
        <v>46295</v>
      </c>
      <c r="H1432" t="s">
        <v>208</v>
      </c>
      <c r="I1432" t="s">
        <v>209</v>
      </c>
      <c r="J1432" t="s">
        <v>26</v>
      </c>
      <c r="K1432" t="s">
        <v>27</v>
      </c>
      <c r="L1432" s="100">
        <v>72.5</v>
      </c>
      <c r="M1432" t="s">
        <v>210</v>
      </c>
      <c r="N1432" t="s">
        <v>279</v>
      </c>
      <c r="O1432" s="98">
        <v>0</v>
      </c>
      <c r="P1432" t="s">
        <v>207</v>
      </c>
      <c r="Q1432" s="100">
        <v>3870.37</v>
      </c>
    </row>
    <row r="1433" spans="1:17" x14ac:dyDescent="0.3">
      <c r="A1433"/>
      <c r="B1433"/>
      <c r="C1433"/>
      <c r="D1433"/>
      <c r="E1433" s="98"/>
      <c r="F1433"/>
      <c r="G1433" s="99">
        <v>46295</v>
      </c>
      <c r="H1433" t="s">
        <v>216</v>
      </c>
      <c r="I1433" t="s">
        <v>217</v>
      </c>
      <c r="J1433" t="s">
        <v>40</v>
      </c>
      <c r="K1433" t="s">
        <v>41</v>
      </c>
      <c r="L1433" s="100">
        <v>116.11</v>
      </c>
      <c r="M1433" t="s">
        <v>210</v>
      </c>
      <c r="N1433" t="s">
        <v>279</v>
      </c>
      <c r="O1433" s="98">
        <v>0</v>
      </c>
      <c r="P1433" t="s">
        <v>207</v>
      </c>
      <c r="Q1433" s="100">
        <v>3870.37</v>
      </c>
    </row>
    <row r="1434" spans="1:17" x14ac:dyDescent="0.3">
      <c r="A1434"/>
      <c r="B1434"/>
      <c r="C1434"/>
      <c r="D1434"/>
      <c r="E1434" s="98"/>
      <c r="F1434"/>
      <c r="G1434" s="99">
        <v>46295</v>
      </c>
      <c r="H1434" t="s">
        <v>213</v>
      </c>
      <c r="I1434" t="s">
        <v>229</v>
      </c>
      <c r="J1434" t="s">
        <v>14</v>
      </c>
      <c r="K1434" t="s">
        <v>15</v>
      </c>
      <c r="L1434" s="100">
        <v>387.04</v>
      </c>
      <c r="M1434" t="s">
        <v>210</v>
      </c>
      <c r="N1434" t="s">
        <v>279</v>
      </c>
      <c r="O1434" s="98">
        <v>0</v>
      </c>
      <c r="P1434" t="s">
        <v>207</v>
      </c>
      <c r="Q1434" s="100">
        <v>3870.37</v>
      </c>
    </row>
    <row r="1435" spans="1:17" x14ac:dyDescent="0.3">
      <c r="A1435"/>
      <c r="B1435"/>
      <c r="C1435"/>
      <c r="D1435"/>
      <c r="E1435" s="98"/>
      <c r="F1435"/>
      <c r="G1435" s="99">
        <v>46295</v>
      </c>
      <c r="H1435" t="s">
        <v>213</v>
      </c>
      <c r="I1435" t="s">
        <v>229</v>
      </c>
      <c r="J1435" t="s">
        <v>14</v>
      </c>
      <c r="K1435" t="s">
        <v>15</v>
      </c>
      <c r="L1435" s="100">
        <v>387.04</v>
      </c>
      <c r="M1435" t="s">
        <v>130</v>
      </c>
      <c r="N1435" t="s">
        <v>279</v>
      </c>
      <c r="O1435" s="98">
        <v>0</v>
      </c>
      <c r="P1435" t="s">
        <v>207</v>
      </c>
      <c r="Q1435" s="100">
        <v>3870.37</v>
      </c>
    </row>
    <row r="1436" spans="1:17" x14ac:dyDescent="0.3">
      <c r="A1436"/>
      <c r="B1436"/>
      <c r="C1436"/>
      <c r="D1436"/>
      <c r="E1436" s="98"/>
      <c r="F1436"/>
      <c r="G1436" s="99">
        <v>46295</v>
      </c>
      <c r="H1436" t="s">
        <v>205</v>
      </c>
      <c r="I1436"/>
      <c r="J1436" t="s">
        <v>108</v>
      </c>
      <c r="K1436" t="s">
        <v>109</v>
      </c>
      <c r="L1436" s="100">
        <v>0.54</v>
      </c>
      <c r="M1436" t="s">
        <v>206</v>
      </c>
      <c r="N1436" t="s">
        <v>279</v>
      </c>
      <c r="O1436" s="98">
        <v>0</v>
      </c>
      <c r="P1436" t="s">
        <v>207</v>
      </c>
      <c r="Q1436" s="100">
        <v>205.56</v>
      </c>
    </row>
    <row r="1437" spans="1:17" x14ac:dyDescent="0.3">
      <c r="A1437"/>
      <c r="B1437"/>
      <c r="C1437"/>
      <c r="D1437"/>
      <c r="E1437" s="98"/>
      <c r="F1437"/>
      <c r="G1437" s="99">
        <v>46295</v>
      </c>
      <c r="H1437" t="s">
        <v>205</v>
      </c>
      <c r="I1437"/>
      <c r="J1437" t="s">
        <v>54</v>
      </c>
      <c r="K1437" t="s">
        <v>55</v>
      </c>
      <c r="L1437" s="100">
        <v>1.67</v>
      </c>
      <c r="M1437" t="s">
        <v>206</v>
      </c>
      <c r="N1437" t="s">
        <v>279</v>
      </c>
      <c r="O1437" s="98">
        <v>0</v>
      </c>
      <c r="P1437" t="s">
        <v>207</v>
      </c>
      <c r="Q1437" s="100">
        <v>205.56</v>
      </c>
    </row>
    <row r="1438" spans="1:17" x14ac:dyDescent="0.3">
      <c r="A1438"/>
      <c r="B1438"/>
      <c r="C1438"/>
      <c r="D1438"/>
      <c r="E1438" s="98"/>
      <c r="F1438"/>
      <c r="G1438" s="99">
        <v>46295</v>
      </c>
      <c r="H1438" t="s">
        <v>205</v>
      </c>
      <c r="I1438"/>
      <c r="J1438" t="s">
        <v>104</v>
      </c>
      <c r="K1438" t="s">
        <v>105</v>
      </c>
      <c r="L1438" s="100">
        <v>1.1200000000000001</v>
      </c>
      <c r="M1438" t="s">
        <v>206</v>
      </c>
      <c r="N1438" t="s">
        <v>279</v>
      </c>
      <c r="O1438" s="98">
        <v>0</v>
      </c>
      <c r="P1438" t="s">
        <v>207</v>
      </c>
      <c r="Q1438" s="100">
        <v>205.56</v>
      </c>
    </row>
    <row r="1439" spans="1:17" x14ac:dyDescent="0.3">
      <c r="A1439"/>
      <c r="B1439"/>
      <c r="C1439"/>
      <c r="D1439"/>
      <c r="E1439" s="98"/>
      <c r="F1439"/>
      <c r="G1439" s="99">
        <v>46295</v>
      </c>
      <c r="H1439" t="s">
        <v>205</v>
      </c>
      <c r="I1439"/>
      <c r="J1439" t="s">
        <v>106</v>
      </c>
      <c r="K1439" t="s">
        <v>107</v>
      </c>
      <c r="L1439" s="100">
        <v>0.66</v>
      </c>
      <c r="M1439" t="s">
        <v>130</v>
      </c>
      <c r="N1439" t="s">
        <v>279</v>
      </c>
      <c r="O1439" s="98">
        <v>0</v>
      </c>
      <c r="P1439" t="s">
        <v>207</v>
      </c>
      <c r="Q1439" s="100">
        <v>205.56</v>
      </c>
    </row>
    <row r="1440" spans="1:17" x14ac:dyDescent="0.3">
      <c r="A1440"/>
      <c r="B1440"/>
      <c r="C1440"/>
      <c r="D1440"/>
      <c r="E1440" s="98"/>
      <c r="F1440"/>
      <c r="G1440" s="99">
        <v>46295</v>
      </c>
      <c r="H1440" t="s">
        <v>205</v>
      </c>
      <c r="I1440"/>
      <c r="J1440" t="s">
        <v>52</v>
      </c>
      <c r="K1440" t="s">
        <v>53</v>
      </c>
      <c r="L1440" s="100">
        <v>2.48</v>
      </c>
      <c r="M1440" t="s">
        <v>130</v>
      </c>
      <c r="N1440" t="s">
        <v>279</v>
      </c>
      <c r="O1440" s="98">
        <v>0</v>
      </c>
      <c r="P1440" t="s">
        <v>207</v>
      </c>
      <c r="Q1440" s="100">
        <v>205.56</v>
      </c>
    </row>
    <row r="1441" spans="1:17" x14ac:dyDescent="0.3">
      <c r="A1441"/>
      <c r="B1441"/>
      <c r="C1441"/>
      <c r="D1441"/>
      <c r="E1441" s="98"/>
      <c r="F1441"/>
      <c r="G1441" s="99">
        <v>46295</v>
      </c>
      <c r="H1441" t="s">
        <v>205</v>
      </c>
      <c r="I1441"/>
      <c r="J1441" t="s">
        <v>56</v>
      </c>
      <c r="K1441" t="s">
        <v>57</v>
      </c>
      <c r="L1441" s="100">
        <v>1.67</v>
      </c>
      <c r="M1441" t="s">
        <v>130</v>
      </c>
      <c r="N1441" t="s">
        <v>279</v>
      </c>
      <c r="O1441" s="98">
        <v>0</v>
      </c>
      <c r="P1441" t="s">
        <v>207</v>
      </c>
      <c r="Q1441" s="100">
        <v>205.56</v>
      </c>
    </row>
    <row r="1442" spans="1:17" x14ac:dyDescent="0.3">
      <c r="A1442"/>
      <c r="B1442"/>
      <c r="C1442"/>
      <c r="D1442"/>
      <c r="E1442" s="98"/>
      <c r="F1442"/>
      <c r="G1442" s="99">
        <v>46295</v>
      </c>
      <c r="H1442" t="s">
        <v>205</v>
      </c>
      <c r="I1442"/>
      <c r="J1442" t="s">
        <v>104</v>
      </c>
      <c r="K1442" t="s">
        <v>105</v>
      </c>
      <c r="L1442" s="100">
        <v>9.5399999999999991</v>
      </c>
      <c r="M1442" t="s">
        <v>206</v>
      </c>
      <c r="N1442" t="s">
        <v>279</v>
      </c>
      <c r="O1442" s="98">
        <v>0</v>
      </c>
      <c r="P1442" t="s">
        <v>207</v>
      </c>
      <c r="Q1442" s="100">
        <v>1756.24</v>
      </c>
    </row>
    <row r="1443" spans="1:17" x14ac:dyDescent="0.3">
      <c r="A1443"/>
      <c r="B1443"/>
      <c r="C1443"/>
      <c r="D1443"/>
      <c r="E1443" s="98"/>
      <c r="F1443"/>
      <c r="G1443" s="99">
        <v>46295</v>
      </c>
      <c r="H1443" t="s">
        <v>205</v>
      </c>
      <c r="I1443"/>
      <c r="J1443" t="s">
        <v>54</v>
      </c>
      <c r="K1443" t="s">
        <v>55</v>
      </c>
      <c r="L1443" s="100">
        <v>4.3499999999999996</v>
      </c>
      <c r="M1443" t="s">
        <v>206</v>
      </c>
      <c r="N1443" t="s">
        <v>279</v>
      </c>
      <c r="O1443" s="98">
        <v>0</v>
      </c>
      <c r="P1443" t="s">
        <v>207</v>
      </c>
      <c r="Q1443" s="100">
        <v>1756.24</v>
      </c>
    </row>
    <row r="1444" spans="1:17" x14ac:dyDescent="0.3">
      <c r="A1444"/>
      <c r="B1444"/>
      <c r="C1444"/>
      <c r="D1444"/>
      <c r="E1444" s="98"/>
      <c r="F1444"/>
      <c r="G1444" s="99">
        <v>46295</v>
      </c>
      <c r="H1444" t="s">
        <v>205</v>
      </c>
      <c r="I1444"/>
      <c r="J1444" t="s">
        <v>108</v>
      </c>
      <c r="K1444" t="s">
        <v>109</v>
      </c>
      <c r="L1444" s="100">
        <v>4.6399999999999997</v>
      </c>
      <c r="M1444" t="s">
        <v>206</v>
      </c>
      <c r="N1444" t="s">
        <v>279</v>
      </c>
      <c r="O1444" s="98">
        <v>0</v>
      </c>
      <c r="P1444" t="s">
        <v>207</v>
      </c>
      <c r="Q1444" s="100">
        <v>1756.24</v>
      </c>
    </row>
    <row r="1445" spans="1:17" x14ac:dyDescent="0.3">
      <c r="A1445"/>
      <c r="B1445"/>
      <c r="C1445"/>
      <c r="D1445"/>
      <c r="E1445" s="98"/>
      <c r="F1445"/>
      <c r="G1445" s="99">
        <v>46295</v>
      </c>
      <c r="H1445" t="s">
        <v>205</v>
      </c>
      <c r="I1445"/>
      <c r="J1445" t="s">
        <v>106</v>
      </c>
      <c r="K1445" t="s">
        <v>107</v>
      </c>
      <c r="L1445" s="100">
        <v>5.67</v>
      </c>
      <c r="M1445" t="s">
        <v>130</v>
      </c>
      <c r="N1445" t="s">
        <v>279</v>
      </c>
      <c r="O1445" s="98">
        <v>0</v>
      </c>
      <c r="P1445" t="s">
        <v>207</v>
      </c>
      <c r="Q1445" s="100">
        <v>1756.24</v>
      </c>
    </row>
    <row r="1446" spans="1:17" x14ac:dyDescent="0.3">
      <c r="A1446"/>
      <c r="B1446"/>
      <c r="C1446"/>
      <c r="D1446"/>
      <c r="E1446" s="98"/>
      <c r="F1446"/>
      <c r="G1446" s="99">
        <v>46295</v>
      </c>
      <c r="H1446" t="s">
        <v>205</v>
      </c>
      <c r="I1446"/>
      <c r="J1446" t="s">
        <v>56</v>
      </c>
      <c r="K1446" t="s">
        <v>57</v>
      </c>
      <c r="L1446" s="100">
        <v>4.3499999999999996</v>
      </c>
      <c r="M1446" t="s">
        <v>130</v>
      </c>
      <c r="N1446" t="s">
        <v>279</v>
      </c>
      <c r="O1446" s="98">
        <v>0</v>
      </c>
      <c r="P1446" t="s">
        <v>207</v>
      </c>
      <c r="Q1446" s="100">
        <v>1756.24</v>
      </c>
    </row>
    <row r="1447" spans="1:17" x14ac:dyDescent="0.3">
      <c r="A1447"/>
      <c r="B1447"/>
      <c r="C1447"/>
      <c r="D1447"/>
      <c r="E1447" s="98"/>
      <c r="F1447"/>
      <c r="G1447" s="99">
        <v>46295</v>
      </c>
      <c r="H1447" t="s">
        <v>205</v>
      </c>
      <c r="I1447"/>
      <c r="J1447" t="s">
        <v>52</v>
      </c>
      <c r="K1447" t="s">
        <v>53</v>
      </c>
      <c r="L1447" s="100">
        <v>6.45</v>
      </c>
      <c r="M1447" t="s">
        <v>130</v>
      </c>
      <c r="N1447" t="s">
        <v>279</v>
      </c>
      <c r="O1447" s="98">
        <v>0</v>
      </c>
      <c r="P1447" t="s">
        <v>207</v>
      </c>
      <c r="Q1447" s="100">
        <v>1756.24</v>
      </c>
    </row>
    <row r="1448" spans="1:17" x14ac:dyDescent="0.3">
      <c r="A1448"/>
      <c r="B1448"/>
      <c r="C1448"/>
      <c r="D1448"/>
      <c r="E1448" s="98"/>
      <c r="F1448"/>
      <c r="G1448" s="99">
        <v>46295</v>
      </c>
      <c r="H1448" t="s">
        <v>211</v>
      </c>
      <c r="I1448" t="s">
        <v>215</v>
      </c>
      <c r="J1448" t="s">
        <v>38</v>
      </c>
      <c r="K1448" t="s">
        <v>39</v>
      </c>
      <c r="L1448" s="100">
        <v>3.48</v>
      </c>
      <c r="M1448" t="s">
        <v>206</v>
      </c>
      <c r="N1448" t="s">
        <v>279</v>
      </c>
      <c r="O1448" s="98">
        <v>0</v>
      </c>
      <c r="P1448" t="s">
        <v>207</v>
      </c>
      <c r="Q1448" s="100">
        <v>1756.24</v>
      </c>
    </row>
    <row r="1449" spans="1:17" x14ac:dyDescent="0.3">
      <c r="A1449"/>
      <c r="B1449"/>
      <c r="C1449"/>
      <c r="D1449"/>
      <c r="E1449" s="98"/>
      <c r="F1449"/>
      <c r="G1449" s="99">
        <v>46295</v>
      </c>
      <c r="H1449" t="s">
        <v>235</v>
      </c>
      <c r="I1449" t="s">
        <v>257</v>
      </c>
      <c r="J1449" t="s">
        <v>34</v>
      </c>
      <c r="K1449" t="s">
        <v>35</v>
      </c>
      <c r="L1449" s="100">
        <v>105.37</v>
      </c>
      <c r="M1449" t="s">
        <v>210</v>
      </c>
      <c r="N1449" t="s">
        <v>279</v>
      </c>
      <c r="O1449" s="98">
        <v>0</v>
      </c>
      <c r="P1449" t="s">
        <v>207</v>
      </c>
      <c r="Q1449" s="100">
        <v>1756.24</v>
      </c>
    </row>
    <row r="1450" spans="1:17" x14ac:dyDescent="0.3">
      <c r="A1450"/>
      <c r="B1450"/>
      <c r="C1450"/>
      <c r="D1450"/>
      <c r="E1450" s="98"/>
      <c r="F1450"/>
      <c r="G1450" s="99">
        <v>46295</v>
      </c>
      <c r="H1450" t="s">
        <v>235</v>
      </c>
      <c r="I1450" t="s">
        <v>257</v>
      </c>
      <c r="J1450" t="s">
        <v>34</v>
      </c>
      <c r="K1450" t="s">
        <v>35</v>
      </c>
      <c r="L1450" s="100">
        <v>135.93</v>
      </c>
      <c r="M1450" t="s">
        <v>130</v>
      </c>
      <c r="N1450" t="s">
        <v>279</v>
      </c>
      <c r="O1450" s="98">
        <v>0</v>
      </c>
      <c r="P1450" t="s">
        <v>207</v>
      </c>
      <c r="Q1450" s="100">
        <v>1756.24</v>
      </c>
    </row>
    <row r="1451" spans="1:17" x14ac:dyDescent="0.3">
      <c r="A1451"/>
      <c r="B1451"/>
      <c r="C1451"/>
      <c r="D1451"/>
      <c r="E1451" s="98"/>
      <c r="F1451"/>
      <c r="G1451" s="99">
        <v>46295</v>
      </c>
      <c r="H1451" t="s">
        <v>205</v>
      </c>
      <c r="I1451"/>
      <c r="J1451" t="s">
        <v>104</v>
      </c>
      <c r="K1451" t="s">
        <v>105</v>
      </c>
      <c r="L1451" s="100">
        <v>3.18</v>
      </c>
      <c r="M1451" t="s">
        <v>206</v>
      </c>
      <c r="N1451" t="s">
        <v>279</v>
      </c>
      <c r="O1451" s="98">
        <v>0</v>
      </c>
      <c r="P1451" t="s">
        <v>207</v>
      </c>
      <c r="Q1451" s="100">
        <v>585</v>
      </c>
    </row>
    <row r="1452" spans="1:17" x14ac:dyDescent="0.3">
      <c r="A1452"/>
      <c r="B1452"/>
      <c r="C1452"/>
      <c r="D1452"/>
      <c r="E1452" s="98"/>
      <c r="F1452"/>
      <c r="G1452" s="99">
        <v>46295</v>
      </c>
      <c r="H1452" t="s">
        <v>205</v>
      </c>
      <c r="I1452"/>
      <c r="J1452" t="s">
        <v>108</v>
      </c>
      <c r="K1452" t="s">
        <v>109</v>
      </c>
      <c r="L1452" s="100">
        <v>1.54</v>
      </c>
      <c r="M1452" t="s">
        <v>206</v>
      </c>
      <c r="N1452" t="s">
        <v>279</v>
      </c>
      <c r="O1452" s="98">
        <v>0</v>
      </c>
      <c r="P1452" t="s">
        <v>207</v>
      </c>
      <c r="Q1452" s="100">
        <v>585</v>
      </c>
    </row>
    <row r="1453" spans="1:17" x14ac:dyDescent="0.3">
      <c r="A1453"/>
      <c r="B1453"/>
      <c r="C1453"/>
      <c r="D1453"/>
      <c r="E1453" s="98"/>
      <c r="F1453"/>
      <c r="G1453" s="99">
        <v>46295</v>
      </c>
      <c r="H1453" t="s">
        <v>205</v>
      </c>
      <c r="I1453"/>
      <c r="J1453" t="s">
        <v>54</v>
      </c>
      <c r="K1453" t="s">
        <v>55</v>
      </c>
      <c r="L1453" s="100">
        <v>1.1599999999999999</v>
      </c>
      <c r="M1453" t="s">
        <v>206</v>
      </c>
      <c r="N1453" t="s">
        <v>279</v>
      </c>
      <c r="O1453" s="98">
        <v>0</v>
      </c>
      <c r="P1453" t="s">
        <v>207</v>
      </c>
      <c r="Q1453" s="100">
        <v>585</v>
      </c>
    </row>
    <row r="1454" spans="1:17" x14ac:dyDescent="0.3">
      <c r="A1454"/>
      <c r="B1454"/>
      <c r="C1454"/>
      <c r="D1454"/>
      <c r="E1454" s="98"/>
      <c r="F1454"/>
      <c r="G1454" s="99">
        <v>46295</v>
      </c>
      <c r="H1454" t="s">
        <v>205</v>
      </c>
      <c r="I1454"/>
      <c r="J1454" t="s">
        <v>56</v>
      </c>
      <c r="K1454" t="s">
        <v>57</v>
      </c>
      <c r="L1454" s="100">
        <v>1.1599999999999999</v>
      </c>
      <c r="M1454" t="s">
        <v>130</v>
      </c>
      <c r="N1454" t="s">
        <v>279</v>
      </c>
      <c r="O1454" s="98">
        <v>0</v>
      </c>
      <c r="P1454" t="s">
        <v>207</v>
      </c>
      <c r="Q1454" s="100">
        <v>585</v>
      </c>
    </row>
    <row r="1455" spans="1:17" x14ac:dyDescent="0.3">
      <c r="A1455"/>
      <c r="B1455"/>
      <c r="C1455"/>
      <c r="D1455"/>
      <c r="E1455" s="98"/>
      <c r="F1455"/>
      <c r="G1455" s="99">
        <v>46295</v>
      </c>
      <c r="H1455" t="s">
        <v>205</v>
      </c>
      <c r="I1455"/>
      <c r="J1455" t="s">
        <v>106</v>
      </c>
      <c r="K1455" t="s">
        <v>107</v>
      </c>
      <c r="L1455" s="100">
        <v>1.89</v>
      </c>
      <c r="M1455" t="s">
        <v>130</v>
      </c>
      <c r="N1455" t="s">
        <v>279</v>
      </c>
      <c r="O1455" s="98">
        <v>0</v>
      </c>
      <c r="P1455" t="s">
        <v>207</v>
      </c>
      <c r="Q1455" s="100">
        <v>585</v>
      </c>
    </row>
    <row r="1456" spans="1:17" x14ac:dyDescent="0.3">
      <c r="A1456"/>
      <c r="B1456"/>
      <c r="C1456"/>
      <c r="D1456"/>
      <c r="E1456" s="98"/>
      <c r="F1456"/>
      <c r="G1456" s="99">
        <v>46295</v>
      </c>
      <c r="H1456" t="s">
        <v>205</v>
      </c>
      <c r="I1456"/>
      <c r="J1456" t="s">
        <v>52</v>
      </c>
      <c r="K1456" t="s">
        <v>53</v>
      </c>
      <c r="L1456" s="100">
        <v>1.72</v>
      </c>
      <c r="M1456" t="s">
        <v>130</v>
      </c>
      <c r="N1456" t="s">
        <v>279</v>
      </c>
      <c r="O1456" s="98">
        <v>0</v>
      </c>
      <c r="P1456" t="s">
        <v>207</v>
      </c>
      <c r="Q1456" s="100">
        <v>585</v>
      </c>
    </row>
    <row r="1457" spans="1:17" x14ac:dyDescent="0.3">
      <c r="A1457"/>
      <c r="B1457"/>
      <c r="C1457"/>
      <c r="D1457"/>
      <c r="E1457" s="98"/>
      <c r="F1457"/>
      <c r="G1457" s="99">
        <v>46295</v>
      </c>
      <c r="H1457" t="s">
        <v>205</v>
      </c>
      <c r="I1457"/>
      <c r="J1457" t="s">
        <v>108</v>
      </c>
      <c r="K1457" t="s">
        <v>109</v>
      </c>
      <c r="L1457" s="100">
        <v>12.46</v>
      </c>
      <c r="M1457" t="s">
        <v>206</v>
      </c>
      <c r="N1457" t="s">
        <v>279</v>
      </c>
      <c r="O1457" s="98">
        <v>0</v>
      </c>
      <c r="P1457" t="s">
        <v>207</v>
      </c>
      <c r="Q1457" s="100">
        <v>4721.59</v>
      </c>
    </row>
    <row r="1458" spans="1:17" x14ac:dyDescent="0.3">
      <c r="A1458"/>
      <c r="B1458"/>
      <c r="C1458"/>
      <c r="D1458"/>
      <c r="E1458" s="98"/>
      <c r="F1458"/>
      <c r="G1458" s="99">
        <v>46295</v>
      </c>
      <c r="H1458" t="s">
        <v>205</v>
      </c>
      <c r="I1458"/>
      <c r="J1458" t="s">
        <v>54</v>
      </c>
      <c r="K1458" t="s">
        <v>55</v>
      </c>
      <c r="L1458" s="100">
        <v>11.15</v>
      </c>
      <c r="M1458" t="s">
        <v>206</v>
      </c>
      <c r="N1458" t="s">
        <v>279</v>
      </c>
      <c r="O1458" s="98">
        <v>0</v>
      </c>
      <c r="P1458" t="s">
        <v>207</v>
      </c>
      <c r="Q1458" s="100">
        <v>4721.59</v>
      </c>
    </row>
    <row r="1459" spans="1:17" x14ac:dyDescent="0.3">
      <c r="A1459"/>
      <c r="B1459"/>
      <c r="C1459"/>
      <c r="D1459"/>
      <c r="E1459" s="98"/>
      <c r="F1459"/>
      <c r="G1459" s="99">
        <v>46295</v>
      </c>
      <c r="H1459" t="s">
        <v>205</v>
      </c>
      <c r="I1459"/>
      <c r="J1459" t="s">
        <v>90</v>
      </c>
      <c r="K1459" t="s">
        <v>91</v>
      </c>
      <c r="L1459" s="100">
        <v>57.42</v>
      </c>
      <c r="M1459" t="s">
        <v>206</v>
      </c>
      <c r="N1459" t="s">
        <v>279</v>
      </c>
      <c r="O1459" s="98">
        <v>0</v>
      </c>
      <c r="P1459" t="s">
        <v>207</v>
      </c>
      <c r="Q1459" s="100">
        <v>4721.59</v>
      </c>
    </row>
    <row r="1460" spans="1:17" x14ac:dyDescent="0.3">
      <c r="A1460"/>
      <c r="B1460"/>
      <c r="C1460"/>
      <c r="D1460"/>
      <c r="E1460" s="98"/>
      <c r="F1460"/>
      <c r="G1460" s="99">
        <v>46295</v>
      </c>
      <c r="H1460" t="s">
        <v>205</v>
      </c>
      <c r="I1460"/>
      <c r="J1460" t="s">
        <v>104</v>
      </c>
      <c r="K1460" t="s">
        <v>105</v>
      </c>
      <c r="L1460" s="100">
        <v>25.64</v>
      </c>
      <c r="M1460" t="s">
        <v>206</v>
      </c>
      <c r="N1460" t="s">
        <v>279</v>
      </c>
      <c r="O1460" s="98">
        <v>0</v>
      </c>
      <c r="P1460" t="s">
        <v>207</v>
      </c>
      <c r="Q1460" s="100">
        <v>4721.59</v>
      </c>
    </row>
    <row r="1461" spans="1:17" x14ac:dyDescent="0.3">
      <c r="A1461"/>
      <c r="B1461"/>
      <c r="C1461"/>
      <c r="D1461"/>
      <c r="E1461" s="98"/>
      <c r="F1461"/>
      <c r="G1461" s="99">
        <v>46295</v>
      </c>
      <c r="H1461" t="s">
        <v>205</v>
      </c>
      <c r="I1461"/>
      <c r="J1461" t="s">
        <v>56</v>
      </c>
      <c r="K1461" t="s">
        <v>57</v>
      </c>
      <c r="L1461" s="100">
        <v>11.15</v>
      </c>
      <c r="M1461" t="s">
        <v>130</v>
      </c>
      <c r="N1461" t="s">
        <v>279</v>
      </c>
      <c r="O1461" s="98">
        <v>0</v>
      </c>
      <c r="P1461" t="s">
        <v>207</v>
      </c>
      <c r="Q1461" s="100">
        <v>4721.59</v>
      </c>
    </row>
    <row r="1462" spans="1:17" x14ac:dyDescent="0.3">
      <c r="A1462"/>
      <c r="B1462"/>
      <c r="C1462"/>
      <c r="D1462"/>
      <c r="E1462" s="98"/>
      <c r="F1462"/>
      <c r="G1462" s="99">
        <v>46295</v>
      </c>
      <c r="H1462" t="s">
        <v>205</v>
      </c>
      <c r="I1462"/>
      <c r="J1462" t="s">
        <v>106</v>
      </c>
      <c r="K1462" t="s">
        <v>107</v>
      </c>
      <c r="L1462" s="100">
        <v>15.25</v>
      </c>
      <c r="M1462" t="s">
        <v>130</v>
      </c>
      <c r="N1462" t="s">
        <v>279</v>
      </c>
      <c r="O1462" s="98">
        <v>0</v>
      </c>
      <c r="P1462" t="s">
        <v>207</v>
      </c>
      <c r="Q1462" s="100">
        <v>4721.59</v>
      </c>
    </row>
    <row r="1463" spans="1:17" x14ac:dyDescent="0.3">
      <c r="A1463"/>
      <c r="B1463"/>
      <c r="C1463"/>
      <c r="D1463"/>
      <c r="E1463" s="98"/>
      <c r="F1463"/>
      <c r="G1463" s="99">
        <v>46295</v>
      </c>
      <c r="H1463" t="s">
        <v>205</v>
      </c>
      <c r="I1463"/>
      <c r="J1463" t="s">
        <v>52</v>
      </c>
      <c r="K1463" t="s">
        <v>53</v>
      </c>
      <c r="L1463" s="100">
        <v>16.54</v>
      </c>
      <c r="M1463" t="s">
        <v>130</v>
      </c>
      <c r="N1463" t="s">
        <v>279</v>
      </c>
      <c r="O1463" s="98">
        <v>0</v>
      </c>
      <c r="P1463" t="s">
        <v>207</v>
      </c>
      <c r="Q1463" s="100">
        <v>4721.59</v>
      </c>
    </row>
    <row r="1464" spans="1:17" x14ac:dyDescent="0.3">
      <c r="A1464"/>
      <c r="B1464"/>
      <c r="C1464"/>
      <c r="D1464"/>
      <c r="E1464" s="98"/>
      <c r="F1464"/>
      <c r="G1464" s="99">
        <v>46295</v>
      </c>
      <c r="H1464" t="s">
        <v>205</v>
      </c>
      <c r="I1464"/>
      <c r="J1464" t="s">
        <v>23</v>
      </c>
      <c r="K1464" t="s">
        <v>24</v>
      </c>
      <c r="L1464" s="100">
        <v>6.14</v>
      </c>
      <c r="M1464" t="s">
        <v>130</v>
      </c>
      <c r="N1464" t="s">
        <v>279</v>
      </c>
      <c r="O1464" s="98">
        <v>0</v>
      </c>
      <c r="P1464" t="s">
        <v>207</v>
      </c>
      <c r="Q1464" s="100">
        <v>4721.59</v>
      </c>
    </row>
    <row r="1465" spans="1:17" x14ac:dyDescent="0.3">
      <c r="A1465"/>
      <c r="B1465"/>
      <c r="C1465"/>
      <c r="D1465"/>
      <c r="E1465" s="98"/>
      <c r="F1465"/>
      <c r="G1465" s="99">
        <v>46295</v>
      </c>
      <c r="H1465" t="s">
        <v>208</v>
      </c>
      <c r="I1465" t="s">
        <v>209</v>
      </c>
      <c r="J1465" t="s">
        <v>26</v>
      </c>
      <c r="K1465" t="s">
        <v>27</v>
      </c>
      <c r="L1465" s="100">
        <v>72.5</v>
      </c>
      <c r="M1465" t="s">
        <v>210</v>
      </c>
      <c r="N1465" t="s">
        <v>279</v>
      </c>
      <c r="O1465" s="98">
        <v>0</v>
      </c>
      <c r="P1465" t="s">
        <v>207</v>
      </c>
      <c r="Q1465" s="100">
        <v>4721.59</v>
      </c>
    </row>
    <row r="1466" spans="1:17" x14ac:dyDescent="0.3">
      <c r="A1466"/>
      <c r="B1466"/>
      <c r="C1466"/>
      <c r="D1466"/>
      <c r="E1466" s="98"/>
      <c r="F1466"/>
      <c r="G1466" s="99">
        <v>46295</v>
      </c>
      <c r="H1466" t="s">
        <v>211</v>
      </c>
      <c r="I1466" t="s">
        <v>212</v>
      </c>
      <c r="J1466" t="s">
        <v>38</v>
      </c>
      <c r="K1466" t="s">
        <v>39</v>
      </c>
      <c r="L1466" s="100">
        <v>17.54</v>
      </c>
      <c r="M1466" t="s">
        <v>206</v>
      </c>
      <c r="N1466" t="s">
        <v>279</v>
      </c>
      <c r="O1466" s="98">
        <v>0</v>
      </c>
      <c r="P1466" t="s">
        <v>207</v>
      </c>
      <c r="Q1466" s="100">
        <v>4721.59</v>
      </c>
    </row>
    <row r="1467" spans="1:17" x14ac:dyDescent="0.3">
      <c r="A1467"/>
      <c r="B1467"/>
      <c r="C1467"/>
      <c r="D1467"/>
      <c r="E1467" s="98"/>
      <c r="F1467"/>
      <c r="G1467" s="99">
        <v>46295</v>
      </c>
      <c r="H1467" t="s">
        <v>216</v>
      </c>
      <c r="I1467" t="s">
        <v>217</v>
      </c>
      <c r="J1467" t="s">
        <v>40</v>
      </c>
      <c r="K1467" t="s">
        <v>41</v>
      </c>
      <c r="L1467" s="100">
        <v>141.65</v>
      </c>
      <c r="M1467" t="s">
        <v>210</v>
      </c>
      <c r="N1467" t="s">
        <v>279</v>
      </c>
      <c r="O1467" s="98">
        <v>0</v>
      </c>
      <c r="P1467" t="s">
        <v>207</v>
      </c>
      <c r="Q1467" s="100">
        <v>4721.59</v>
      </c>
    </row>
    <row r="1468" spans="1:17" x14ac:dyDescent="0.3">
      <c r="A1468"/>
      <c r="B1468"/>
      <c r="C1468"/>
      <c r="D1468"/>
      <c r="E1468" s="98"/>
      <c r="F1468"/>
      <c r="G1468" s="99">
        <v>46295</v>
      </c>
      <c r="H1468" t="s">
        <v>213</v>
      </c>
      <c r="I1468" t="s">
        <v>229</v>
      </c>
      <c r="J1468" t="s">
        <v>14</v>
      </c>
      <c r="K1468" t="s">
        <v>15</v>
      </c>
      <c r="L1468" s="100">
        <v>472.16</v>
      </c>
      <c r="M1468" t="s">
        <v>210</v>
      </c>
      <c r="N1468" t="s">
        <v>279</v>
      </c>
      <c r="O1468" s="98">
        <v>0</v>
      </c>
      <c r="P1468" t="s">
        <v>207</v>
      </c>
      <c r="Q1468" s="100">
        <v>4721.59</v>
      </c>
    </row>
    <row r="1469" spans="1:17" x14ac:dyDescent="0.3">
      <c r="A1469"/>
      <c r="B1469"/>
      <c r="C1469"/>
      <c r="D1469"/>
      <c r="E1469" s="98"/>
      <c r="F1469"/>
      <c r="G1469" s="99">
        <v>46295</v>
      </c>
      <c r="H1469" t="s">
        <v>213</v>
      </c>
      <c r="I1469" t="s">
        <v>229</v>
      </c>
      <c r="J1469" t="s">
        <v>14</v>
      </c>
      <c r="K1469" t="s">
        <v>15</v>
      </c>
      <c r="L1469" s="100">
        <v>472.16</v>
      </c>
      <c r="M1469" t="s">
        <v>130</v>
      </c>
      <c r="N1469" t="s">
        <v>279</v>
      </c>
      <c r="O1469" s="98">
        <v>0</v>
      </c>
      <c r="P1469" t="s">
        <v>207</v>
      </c>
      <c r="Q1469" s="100">
        <v>4721.59</v>
      </c>
    </row>
    <row r="1470" spans="1:17" x14ac:dyDescent="0.3">
      <c r="A1470"/>
      <c r="B1470"/>
      <c r="C1470"/>
      <c r="D1470"/>
      <c r="E1470" s="98"/>
      <c r="F1470"/>
      <c r="G1470" s="99">
        <v>46295</v>
      </c>
      <c r="H1470" t="s">
        <v>205</v>
      </c>
      <c r="I1470"/>
      <c r="J1470" t="s">
        <v>108</v>
      </c>
      <c r="K1470" t="s">
        <v>109</v>
      </c>
      <c r="L1470" s="100">
        <v>21.39</v>
      </c>
      <c r="M1470" t="s">
        <v>206</v>
      </c>
      <c r="N1470" t="s">
        <v>279</v>
      </c>
      <c r="O1470" s="98">
        <v>0</v>
      </c>
      <c r="P1470" t="s">
        <v>207</v>
      </c>
      <c r="Q1470" s="100">
        <v>8103.05</v>
      </c>
    </row>
    <row r="1471" spans="1:17" x14ac:dyDescent="0.3">
      <c r="A1471"/>
      <c r="B1471"/>
      <c r="C1471"/>
      <c r="D1471"/>
      <c r="E1471" s="98"/>
      <c r="F1471"/>
      <c r="G1471" s="99">
        <v>46295</v>
      </c>
      <c r="H1471" t="s">
        <v>205</v>
      </c>
      <c r="I1471"/>
      <c r="J1471" t="s">
        <v>100</v>
      </c>
      <c r="K1471" t="s">
        <v>101</v>
      </c>
      <c r="L1471" s="100">
        <v>50</v>
      </c>
      <c r="M1471" t="s">
        <v>206</v>
      </c>
      <c r="N1471" t="s">
        <v>279</v>
      </c>
      <c r="O1471" s="98">
        <v>0</v>
      </c>
      <c r="P1471" t="s">
        <v>207</v>
      </c>
      <c r="Q1471" s="100">
        <v>8103.05</v>
      </c>
    </row>
    <row r="1472" spans="1:17" x14ac:dyDescent="0.3">
      <c r="A1472"/>
      <c r="B1472"/>
      <c r="C1472"/>
      <c r="D1472"/>
      <c r="E1472" s="98"/>
      <c r="F1472"/>
      <c r="G1472" s="99">
        <v>46295</v>
      </c>
      <c r="H1472" t="s">
        <v>205</v>
      </c>
      <c r="I1472"/>
      <c r="J1472" t="s">
        <v>54</v>
      </c>
      <c r="K1472" t="s">
        <v>55</v>
      </c>
      <c r="L1472" s="100">
        <v>11.15</v>
      </c>
      <c r="M1472" t="s">
        <v>206</v>
      </c>
      <c r="N1472" t="s">
        <v>279</v>
      </c>
      <c r="O1472" s="98">
        <v>0</v>
      </c>
      <c r="P1472" t="s">
        <v>207</v>
      </c>
      <c r="Q1472" s="100">
        <v>8103.05</v>
      </c>
    </row>
    <row r="1473" spans="1:17" x14ac:dyDescent="0.3">
      <c r="A1473"/>
      <c r="B1473"/>
      <c r="C1473"/>
      <c r="D1473"/>
      <c r="E1473" s="98"/>
      <c r="F1473"/>
      <c r="G1473" s="99">
        <v>46295</v>
      </c>
      <c r="H1473" t="s">
        <v>205</v>
      </c>
      <c r="I1473"/>
      <c r="J1473" t="s">
        <v>104</v>
      </c>
      <c r="K1473" t="s">
        <v>105</v>
      </c>
      <c r="L1473" s="100">
        <v>44</v>
      </c>
      <c r="M1473" t="s">
        <v>206</v>
      </c>
      <c r="N1473" t="s">
        <v>279</v>
      </c>
      <c r="O1473" s="98">
        <v>0</v>
      </c>
      <c r="P1473" t="s">
        <v>207</v>
      </c>
      <c r="Q1473" s="100">
        <v>8103.05</v>
      </c>
    </row>
    <row r="1474" spans="1:17" x14ac:dyDescent="0.3">
      <c r="A1474"/>
      <c r="B1474"/>
      <c r="C1474"/>
      <c r="D1474"/>
      <c r="E1474" s="98"/>
      <c r="F1474"/>
      <c r="G1474" s="99">
        <v>46295</v>
      </c>
      <c r="H1474" t="s">
        <v>205</v>
      </c>
      <c r="I1474"/>
      <c r="J1474" t="s">
        <v>52</v>
      </c>
      <c r="K1474" t="s">
        <v>53</v>
      </c>
      <c r="L1474" s="100">
        <v>16.54</v>
      </c>
      <c r="M1474" t="s">
        <v>130</v>
      </c>
      <c r="N1474" t="s">
        <v>279</v>
      </c>
      <c r="O1474" s="98">
        <v>0</v>
      </c>
      <c r="P1474" t="s">
        <v>207</v>
      </c>
      <c r="Q1474" s="100">
        <v>8103.05</v>
      </c>
    </row>
    <row r="1475" spans="1:17" x14ac:dyDescent="0.3">
      <c r="A1475"/>
      <c r="B1475"/>
      <c r="C1475"/>
      <c r="D1475"/>
      <c r="E1475" s="98"/>
      <c r="F1475"/>
      <c r="G1475" s="99">
        <v>46295</v>
      </c>
      <c r="H1475" t="s">
        <v>205</v>
      </c>
      <c r="I1475"/>
      <c r="J1475" t="s">
        <v>56</v>
      </c>
      <c r="K1475" t="s">
        <v>57</v>
      </c>
      <c r="L1475" s="100">
        <v>11.15</v>
      </c>
      <c r="M1475" t="s">
        <v>130</v>
      </c>
      <c r="N1475" t="s">
        <v>279</v>
      </c>
      <c r="O1475" s="98">
        <v>0</v>
      </c>
      <c r="P1475" t="s">
        <v>207</v>
      </c>
      <c r="Q1475" s="100">
        <v>8103.05</v>
      </c>
    </row>
    <row r="1476" spans="1:17" x14ac:dyDescent="0.3">
      <c r="A1476"/>
      <c r="B1476"/>
      <c r="C1476"/>
      <c r="D1476"/>
      <c r="E1476" s="98"/>
      <c r="F1476"/>
      <c r="G1476" s="99">
        <v>46295</v>
      </c>
      <c r="H1476" t="s">
        <v>205</v>
      </c>
      <c r="I1476"/>
      <c r="J1476" t="s">
        <v>106</v>
      </c>
      <c r="K1476" t="s">
        <v>107</v>
      </c>
      <c r="L1476" s="100">
        <v>26.17</v>
      </c>
      <c r="M1476" t="s">
        <v>130</v>
      </c>
      <c r="N1476" t="s">
        <v>279</v>
      </c>
      <c r="O1476" s="98">
        <v>0</v>
      </c>
      <c r="P1476" t="s">
        <v>207</v>
      </c>
      <c r="Q1476" s="100">
        <v>8103.05</v>
      </c>
    </row>
    <row r="1477" spans="1:17" x14ac:dyDescent="0.3">
      <c r="A1477"/>
      <c r="B1477"/>
      <c r="C1477"/>
      <c r="D1477"/>
      <c r="E1477" s="98"/>
      <c r="F1477"/>
      <c r="G1477" s="99">
        <v>46295</v>
      </c>
      <c r="H1477" t="s">
        <v>205</v>
      </c>
      <c r="I1477"/>
      <c r="J1477" t="s">
        <v>23</v>
      </c>
      <c r="K1477" t="s">
        <v>24</v>
      </c>
      <c r="L1477" s="100">
        <v>10.53</v>
      </c>
      <c r="M1477" t="s">
        <v>130</v>
      </c>
      <c r="N1477" t="s">
        <v>279</v>
      </c>
      <c r="O1477" s="98">
        <v>0</v>
      </c>
      <c r="P1477" t="s">
        <v>207</v>
      </c>
      <c r="Q1477" s="100">
        <v>8103.05</v>
      </c>
    </row>
    <row r="1478" spans="1:17" x14ac:dyDescent="0.3">
      <c r="A1478"/>
      <c r="B1478"/>
      <c r="C1478"/>
      <c r="D1478"/>
      <c r="E1478" s="98"/>
      <c r="F1478"/>
      <c r="G1478" s="99">
        <v>46295</v>
      </c>
      <c r="H1478" t="s">
        <v>208</v>
      </c>
      <c r="I1478" t="s">
        <v>209</v>
      </c>
      <c r="J1478" t="s">
        <v>26</v>
      </c>
      <c r="K1478" t="s">
        <v>27</v>
      </c>
      <c r="L1478" s="100">
        <v>72.5</v>
      </c>
      <c r="M1478" t="s">
        <v>210</v>
      </c>
      <c r="N1478" t="s">
        <v>279</v>
      </c>
      <c r="O1478" s="98">
        <v>0</v>
      </c>
      <c r="P1478" t="s">
        <v>207</v>
      </c>
      <c r="Q1478" s="100">
        <v>8103.05</v>
      </c>
    </row>
    <row r="1479" spans="1:17" x14ac:dyDescent="0.3">
      <c r="A1479"/>
      <c r="B1479"/>
      <c r="C1479"/>
      <c r="D1479"/>
      <c r="E1479" s="98"/>
      <c r="F1479"/>
      <c r="G1479" s="99">
        <v>46295</v>
      </c>
      <c r="H1479" t="s">
        <v>211</v>
      </c>
      <c r="I1479" t="s">
        <v>212</v>
      </c>
      <c r="J1479" t="s">
        <v>38</v>
      </c>
      <c r="K1479" t="s">
        <v>39</v>
      </c>
      <c r="L1479" s="100">
        <v>40.520000000000003</v>
      </c>
      <c r="M1479" t="s">
        <v>206</v>
      </c>
      <c r="N1479" t="s">
        <v>279</v>
      </c>
      <c r="O1479" s="98">
        <v>0</v>
      </c>
      <c r="P1479" t="s">
        <v>207</v>
      </c>
      <c r="Q1479" s="100">
        <v>8103.05</v>
      </c>
    </row>
    <row r="1480" spans="1:17" x14ac:dyDescent="0.3">
      <c r="A1480"/>
      <c r="B1480"/>
      <c r="C1480"/>
      <c r="D1480"/>
      <c r="E1480" s="98"/>
      <c r="F1480"/>
      <c r="G1480" s="99">
        <v>46295</v>
      </c>
      <c r="H1480" t="s">
        <v>216</v>
      </c>
      <c r="I1480" t="s">
        <v>217</v>
      </c>
      <c r="J1480" t="s">
        <v>40</v>
      </c>
      <c r="K1480" t="s">
        <v>41</v>
      </c>
      <c r="L1480" s="100">
        <v>392.5</v>
      </c>
      <c r="M1480" t="s">
        <v>206</v>
      </c>
      <c r="N1480" t="s">
        <v>279</v>
      </c>
      <c r="O1480" s="98">
        <v>0</v>
      </c>
      <c r="P1480" t="s">
        <v>207</v>
      </c>
      <c r="Q1480" s="100">
        <v>8103.05</v>
      </c>
    </row>
    <row r="1481" spans="1:17" x14ac:dyDescent="0.3">
      <c r="A1481"/>
      <c r="B1481"/>
      <c r="C1481"/>
      <c r="D1481"/>
      <c r="E1481" s="98"/>
      <c r="F1481"/>
      <c r="G1481" s="99">
        <v>46295</v>
      </c>
      <c r="H1481" t="s">
        <v>216</v>
      </c>
      <c r="I1481" t="s">
        <v>217</v>
      </c>
      <c r="J1481" t="s">
        <v>40</v>
      </c>
      <c r="K1481" t="s">
        <v>41</v>
      </c>
      <c r="L1481" s="100">
        <v>375</v>
      </c>
      <c r="M1481" t="s">
        <v>210</v>
      </c>
      <c r="N1481" t="s">
        <v>279</v>
      </c>
      <c r="O1481" s="98">
        <v>0</v>
      </c>
      <c r="P1481" t="s">
        <v>207</v>
      </c>
      <c r="Q1481" s="100">
        <v>8103.05</v>
      </c>
    </row>
    <row r="1482" spans="1:17" x14ac:dyDescent="0.3">
      <c r="A1482"/>
      <c r="B1482"/>
      <c r="C1482"/>
      <c r="D1482"/>
      <c r="E1482" s="98"/>
      <c r="F1482"/>
      <c r="G1482" s="99">
        <v>46295</v>
      </c>
      <c r="H1482" t="s">
        <v>213</v>
      </c>
      <c r="I1482" t="s">
        <v>214</v>
      </c>
      <c r="J1482" t="s">
        <v>14</v>
      </c>
      <c r="K1482" t="s">
        <v>15</v>
      </c>
      <c r="L1482" s="100">
        <v>607.73</v>
      </c>
      <c r="M1482" t="s">
        <v>210</v>
      </c>
      <c r="N1482" t="s">
        <v>279</v>
      </c>
      <c r="O1482" s="98">
        <v>0</v>
      </c>
      <c r="P1482" t="s">
        <v>207</v>
      </c>
      <c r="Q1482" s="100">
        <v>8103.05</v>
      </c>
    </row>
    <row r="1483" spans="1:17" x14ac:dyDescent="0.3">
      <c r="A1483"/>
      <c r="B1483"/>
      <c r="C1483"/>
      <c r="D1483"/>
      <c r="E1483" s="98"/>
      <c r="F1483"/>
      <c r="G1483" s="99">
        <v>46295</v>
      </c>
      <c r="H1483" t="s">
        <v>213</v>
      </c>
      <c r="I1483" t="s">
        <v>214</v>
      </c>
      <c r="J1483" t="s">
        <v>14</v>
      </c>
      <c r="K1483" t="s">
        <v>15</v>
      </c>
      <c r="L1483" s="100">
        <v>607.73</v>
      </c>
      <c r="M1483" t="s">
        <v>130</v>
      </c>
      <c r="N1483" t="s">
        <v>279</v>
      </c>
      <c r="O1483" s="98">
        <v>0</v>
      </c>
      <c r="P1483" t="s">
        <v>207</v>
      </c>
      <c r="Q1483" s="100">
        <v>8103.05</v>
      </c>
    </row>
    <row r="1484" spans="1:17" x14ac:dyDescent="0.3">
      <c r="A1484"/>
      <c r="B1484"/>
      <c r="C1484"/>
      <c r="D1484"/>
      <c r="E1484" s="98"/>
      <c r="F1484"/>
      <c r="G1484" s="99">
        <v>46295</v>
      </c>
      <c r="H1484" t="s">
        <v>205</v>
      </c>
      <c r="I1484"/>
      <c r="J1484" t="s">
        <v>104</v>
      </c>
      <c r="K1484" t="s">
        <v>105</v>
      </c>
      <c r="L1484" s="100">
        <v>11.56</v>
      </c>
      <c r="M1484" t="s">
        <v>206</v>
      </c>
      <c r="N1484" t="s">
        <v>279</v>
      </c>
      <c r="O1484" s="98">
        <v>0</v>
      </c>
      <c r="P1484" t="s">
        <v>207</v>
      </c>
      <c r="Q1484" s="100">
        <v>2129.17</v>
      </c>
    </row>
    <row r="1485" spans="1:17" x14ac:dyDescent="0.3">
      <c r="A1485"/>
      <c r="B1485"/>
      <c r="C1485"/>
      <c r="D1485"/>
      <c r="E1485" s="98"/>
      <c r="F1485"/>
      <c r="G1485" s="99">
        <v>46295</v>
      </c>
      <c r="H1485" t="s">
        <v>205</v>
      </c>
      <c r="I1485"/>
      <c r="J1485" t="s">
        <v>108</v>
      </c>
      <c r="K1485" t="s">
        <v>109</v>
      </c>
      <c r="L1485" s="100">
        <v>5.62</v>
      </c>
      <c r="M1485" t="s">
        <v>206</v>
      </c>
      <c r="N1485" t="s">
        <v>279</v>
      </c>
      <c r="O1485" s="98">
        <v>0</v>
      </c>
      <c r="P1485" t="s">
        <v>207</v>
      </c>
      <c r="Q1485" s="100">
        <v>2129.17</v>
      </c>
    </row>
    <row r="1486" spans="1:17" x14ac:dyDescent="0.3">
      <c r="A1486"/>
      <c r="B1486"/>
      <c r="C1486"/>
      <c r="D1486"/>
      <c r="E1486" s="98"/>
      <c r="F1486"/>
      <c r="G1486" s="99">
        <v>46295</v>
      </c>
      <c r="H1486" t="s">
        <v>205</v>
      </c>
      <c r="I1486"/>
      <c r="J1486" t="s">
        <v>36</v>
      </c>
      <c r="K1486" t="s">
        <v>37</v>
      </c>
      <c r="L1486" s="100">
        <v>54</v>
      </c>
      <c r="M1486" t="s">
        <v>206</v>
      </c>
      <c r="N1486" t="s">
        <v>279</v>
      </c>
      <c r="O1486" s="98">
        <v>0</v>
      </c>
      <c r="P1486" t="s">
        <v>207</v>
      </c>
      <c r="Q1486" s="100">
        <v>2129.17</v>
      </c>
    </row>
    <row r="1487" spans="1:17" x14ac:dyDescent="0.3">
      <c r="A1487"/>
      <c r="B1487"/>
      <c r="C1487"/>
      <c r="D1487"/>
      <c r="E1487" s="98"/>
      <c r="F1487"/>
      <c r="G1487" s="99">
        <v>46295</v>
      </c>
      <c r="H1487" t="s">
        <v>205</v>
      </c>
      <c r="I1487"/>
      <c r="J1487" t="s">
        <v>54</v>
      </c>
      <c r="K1487" t="s">
        <v>55</v>
      </c>
      <c r="L1487" s="100">
        <v>11.15</v>
      </c>
      <c r="M1487" t="s">
        <v>206</v>
      </c>
      <c r="N1487" t="s">
        <v>279</v>
      </c>
      <c r="O1487" s="98">
        <v>0</v>
      </c>
      <c r="P1487" t="s">
        <v>207</v>
      </c>
      <c r="Q1487" s="100">
        <v>2129.17</v>
      </c>
    </row>
    <row r="1488" spans="1:17" x14ac:dyDescent="0.3">
      <c r="A1488"/>
      <c r="B1488"/>
      <c r="C1488"/>
      <c r="D1488"/>
      <c r="E1488" s="98"/>
      <c r="F1488"/>
      <c r="G1488" s="99">
        <v>46295</v>
      </c>
      <c r="H1488" t="s">
        <v>205</v>
      </c>
      <c r="I1488"/>
      <c r="J1488" t="s">
        <v>106</v>
      </c>
      <c r="K1488" t="s">
        <v>107</v>
      </c>
      <c r="L1488" s="100">
        <v>6.88</v>
      </c>
      <c r="M1488" t="s">
        <v>130</v>
      </c>
      <c r="N1488" t="s">
        <v>279</v>
      </c>
      <c r="O1488" s="98">
        <v>0</v>
      </c>
      <c r="P1488" t="s">
        <v>207</v>
      </c>
      <c r="Q1488" s="100">
        <v>2129.17</v>
      </c>
    </row>
    <row r="1489" spans="1:17" x14ac:dyDescent="0.3">
      <c r="A1489"/>
      <c r="B1489"/>
      <c r="C1489"/>
      <c r="D1489"/>
      <c r="E1489" s="98"/>
      <c r="F1489"/>
      <c r="G1489" s="99">
        <v>46295</v>
      </c>
      <c r="H1489" t="s">
        <v>205</v>
      </c>
      <c r="I1489"/>
      <c r="J1489" t="s">
        <v>56</v>
      </c>
      <c r="K1489" t="s">
        <v>57</v>
      </c>
      <c r="L1489" s="100">
        <v>11.15</v>
      </c>
      <c r="M1489" t="s">
        <v>130</v>
      </c>
      <c r="N1489" t="s">
        <v>279</v>
      </c>
      <c r="O1489" s="98">
        <v>0</v>
      </c>
      <c r="P1489" t="s">
        <v>207</v>
      </c>
      <c r="Q1489" s="100">
        <v>2129.17</v>
      </c>
    </row>
    <row r="1490" spans="1:17" x14ac:dyDescent="0.3">
      <c r="A1490"/>
      <c r="B1490"/>
      <c r="C1490"/>
      <c r="D1490"/>
      <c r="E1490" s="98"/>
      <c r="F1490"/>
      <c r="G1490" s="99">
        <v>46295</v>
      </c>
      <c r="H1490" t="s">
        <v>205</v>
      </c>
      <c r="I1490"/>
      <c r="J1490" t="s">
        <v>52</v>
      </c>
      <c r="K1490" t="s">
        <v>53</v>
      </c>
      <c r="L1490" s="100">
        <v>16.54</v>
      </c>
      <c r="M1490" t="s">
        <v>130</v>
      </c>
      <c r="N1490" t="s">
        <v>279</v>
      </c>
      <c r="O1490" s="98">
        <v>0</v>
      </c>
      <c r="P1490" t="s">
        <v>207</v>
      </c>
      <c r="Q1490" s="100">
        <v>2129.17</v>
      </c>
    </row>
    <row r="1491" spans="1:17" x14ac:dyDescent="0.3">
      <c r="A1491"/>
      <c r="B1491"/>
      <c r="C1491"/>
      <c r="D1491"/>
      <c r="E1491" s="98"/>
      <c r="F1491"/>
      <c r="G1491" s="99">
        <v>46295</v>
      </c>
      <c r="H1491" t="s">
        <v>208</v>
      </c>
      <c r="I1491" t="s">
        <v>240</v>
      </c>
      <c r="J1491" t="s">
        <v>64</v>
      </c>
      <c r="K1491" t="s">
        <v>65</v>
      </c>
      <c r="L1491" s="100">
        <v>12.5</v>
      </c>
      <c r="M1491" t="s">
        <v>210</v>
      </c>
      <c r="N1491" t="s">
        <v>279</v>
      </c>
      <c r="O1491" s="98">
        <v>0</v>
      </c>
      <c r="P1491" t="s">
        <v>207</v>
      </c>
      <c r="Q1491" s="100">
        <v>2129.17</v>
      </c>
    </row>
    <row r="1492" spans="1:17" x14ac:dyDescent="0.3">
      <c r="A1492"/>
      <c r="B1492"/>
      <c r="C1492"/>
      <c r="D1492"/>
      <c r="E1492" s="98"/>
      <c r="F1492"/>
      <c r="G1492" s="99">
        <v>46295</v>
      </c>
      <c r="H1492" t="s">
        <v>211</v>
      </c>
      <c r="I1492" t="s">
        <v>215</v>
      </c>
      <c r="J1492" t="s">
        <v>38</v>
      </c>
      <c r="K1492" t="s">
        <v>39</v>
      </c>
      <c r="L1492" s="100">
        <v>8.31</v>
      </c>
      <c r="M1492" t="s">
        <v>206</v>
      </c>
      <c r="N1492" t="s">
        <v>279</v>
      </c>
      <c r="O1492" s="98">
        <v>0</v>
      </c>
      <c r="P1492" t="s">
        <v>207</v>
      </c>
      <c r="Q1492" s="100">
        <v>2129.17</v>
      </c>
    </row>
    <row r="1493" spans="1:17" x14ac:dyDescent="0.3">
      <c r="A1493"/>
      <c r="B1493"/>
      <c r="C1493"/>
      <c r="D1493"/>
      <c r="E1493" s="98"/>
      <c r="F1493"/>
      <c r="G1493" s="99">
        <v>46295</v>
      </c>
      <c r="H1493" t="s">
        <v>218</v>
      </c>
      <c r="I1493" t="s">
        <v>222</v>
      </c>
      <c r="J1493" t="s">
        <v>18</v>
      </c>
      <c r="K1493" t="s">
        <v>19</v>
      </c>
      <c r="L1493" s="100">
        <v>114.55</v>
      </c>
      <c r="M1493" t="s">
        <v>210</v>
      </c>
      <c r="N1493" t="s">
        <v>279</v>
      </c>
      <c r="O1493" s="98">
        <v>0</v>
      </c>
      <c r="P1493" t="s">
        <v>207</v>
      </c>
      <c r="Q1493" s="100">
        <v>2129.17</v>
      </c>
    </row>
    <row r="1494" spans="1:17" x14ac:dyDescent="0.3">
      <c r="A1494"/>
      <c r="B1494"/>
      <c r="C1494"/>
      <c r="D1494"/>
      <c r="E1494" s="98"/>
      <c r="F1494"/>
      <c r="G1494" s="99">
        <v>46295</v>
      </c>
      <c r="H1494" t="s">
        <v>218</v>
      </c>
      <c r="I1494" t="s">
        <v>222</v>
      </c>
      <c r="J1494" t="s">
        <v>18</v>
      </c>
      <c r="K1494" t="s">
        <v>19</v>
      </c>
      <c r="L1494" s="100">
        <v>118.81</v>
      </c>
      <c r="M1494" t="s">
        <v>130</v>
      </c>
      <c r="N1494" t="s">
        <v>279</v>
      </c>
      <c r="O1494" s="98">
        <v>0</v>
      </c>
      <c r="P1494" t="s">
        <v>207</v>
      </c>
      <c r="Q1494" s="100">
        <v>2129.17</v>
      </c>
    </row>
    <row r="1495" spans="1:17" x14ac:dyDescent="0.3">
      <c r="A1495"/>
      <c r="B1495"/>
      <c r="C1495"/>
      <c r="D1495"/>
      <c r="E1495" s="98"/>
      <c r="F1495"/>
      <c r="G1495" s="99">
        <v>46295</v>
      </c>
      <c r="H1495" t="s">
        <v>205</v>
      </c>
      <c r="I1495"/>
      <c r="J1495" t="s">
        <v>98</v>
      </c>
      <c r="K1495" t="s">
        <v>99</v>
      </c>
      <c r="L1495" s="100">
        <v>14.4</v>
      </c>
      <c r="M1495" t="s">
        <v>206</v>
      </c>
      <c r="N1495" t="s">
        <v>279</v>
      </c>
      <c r="O1495" s="98">
        <v>0</v>
      </c>
      <c r="P1495" t="s">
        <v>207</v>
      </c>
      <c r="Q1495" s="100">
        <v>4731.21</v>
      </c>
    </row>
    <row r="1496" spans="1:17" x14ac:dyDescent="0.3">
      <c r="A1496"/>
      <c r="B1496"/>
      <c r="C1496"/>
      <c r="D1496"/>
      <c r="E1496" s="98"/>
      <c r="F1496"/>
      <c r="G1496" s="99">
        <v>46295</v>
      </c>
      <c r="H1496" t="s">
        <v>205</v>
      </c>
      <c r="I1496"/>
      <c r="J1496" t="s">
        <v>104</v>
      </c>
      <c r="K1496" t="s">
        <v>105</v>
      </c>
      <c r="L1496" s="100">
        <v>25.69</v>
      </c>
      <c r="M1496" t="s">
        <v>206</v>
      </c>
      <c r="N1496" t="s">
        <v>279</v>
      </c>
      <c r="O1496" s="98">
        <v>0</v>
      </c>
      <c r="P1496" t="s">
        <v>207</v>
      </c>
      <c r="Q1496" s="100">
        <v>4731.21</v>
      </c>
    </row>
    <row r="1497" spans="1:17" x14ac:dyDescent="0.3">
      <c r="A1497"/>
      <c r="B1497"/>
      <c r="C1497"/>
      <c r="D1497"/>
      <c r="E1497" s="98"/>
      <c r="F1497"/>
      <c r="G1497" s="99">
        <v>46295</v>
      </c>
      <c r="H1497" t="s">
        <v>205</v>
      </c>
      <c r="I1497"/>
      <c r="J1497" t="s">
        <v>88</v>
      </c>
      <c r="K1497" t="s">
        <v>89</v>
      </c>
      <c r="L1497" s="100">
        <v>39.770000000000003</v>
      </c>
      <c r="M1497" t="s">
        <v>206</v>
      </c>
      <c r="N1497" t="s">
        <v>279</v>
      </c>
      <c r="O1497" s="98">
        <v>0</v>
      </c>
      <c r="P1497" t="s">
        <v>207</v>
      </c>
      <c r="Q1497" s="100">
        <v>4731.21</v>
      </c>
    </row>
    <row r="1498" spans="1:17" x14ac:dyDescent="0.3">
      <c r="A1498"/>
      <c r="B1498"/>
      <c r="C1498"/>
      <c r="D1498"/>
      <c r="E1498" s="98"/>
      <c r="F1498"/>
      <c r="G1498" s="99">
        <v>46295</v>
      </c>
      <c r="H1498" t="s">
        <v>205</v>
      </c>
      <c r="I1498"/>
      <c r="J1498" t="s">
        <v>54</v>
      </c>
      <c r="K1498" t="s">
        <v>55</v>
      </c>
      <c r="L1498" s="100">
        <v>11.15</v>
      </c>
      <c r="M1498" t="s">
        <v>206</v>
      </c>
      <c r="N1498" t="s">
        <v>279</v>
      </c>
      <c r="O1498" s="98">
        <v>0</v>
      </c>
      <c r="P1498" t="s">
        <v>207</v>
      </c>
      <c r="Q1498" s="100">
        <v>4731.21</v>
      </c>
    </row>
    <row r="1499" spans="1:17" x14ac:dyDescent="0.3">
      <c r="A1499"/>
      <c r="B1499"/>
      <c r="C1499"/>
      <c r="D1499"/>
      <c r="E1499" s="98"/>
      <c r="F1499"/>
      <c r="G1499" s="99">
        <v>46295</v>
      </c>
      <c r="H1499" t="s">
        <v>205</v>
      </c>
      <c r="I1499"/>
      <c r="J1499" t="s">
        <v>108</v>
      </c>
      <c r="K1499" t="s">
        <v>109</v>
      </c>
      <c r="L1499" s="100">
        <v>12.49</v>
      </c>
      <c r="M1499" t="s">
        <v>206</v>
      </c>
      <c r="N1499" t="s">
        <v>279</v>
      </c>
      <c r="O1499" s="98">
        <v>0</v>
      </c>
      <c r="P1499" t="s">
        <v>207</v>
      </c>
      <c r="Q1499" s="100">
        <v>4731.21</v>
      </c>
    </row>
    <row r="1500" spans="1:17" x14ac:dyDescent="0.3">
      <c r="A1500"/>
      <c r="B1500"/>
      <c r="C1500"/>
      <c r="D1500"/>
      <c r="E1500" s="98"/>
      <c r="F1500"/>
      <c r="G1500" s="99">
        <v>46295</v>
      </c>
      <c r="H1500" t="s">
        <v>205</v>
      </c>
      <c r="I1500"/>
      <c r="J1500" t="s">
        <v>36</v>
      </c>
      <c r="K1500" t="s">
        <v>37</v>
      </c>
      <c r="L1500" s="100">
        <v>2.57</v>
      </c>
      <c r="M1500" t="s">
        <v>206</v>
      </c>
      <c r="N1500" t="s">
        <v>279</v>
      </c>
      <c r="O1500" s="98">
        <v>0</v>
      </c>
      <c r="P1500" t="s">
        <v>207</v>
      </c>
      <c r="Q1500" s="100">
        <v>4731.21</v>
      </c>
    </row>
    <row r="1501" spans="1:17" x14ac:dyDescent="0.3">
      <c r="A1501"/>
      <c r="B1501"/>
      <c r="C1501"/>
      <c r="D1501"/>
      <c r="E1501" s="98"/>
      <c r="F1501"/>
      <c r="G1501" s="99">
        <v>46295</v>
      </c>
      <c r="H1501" t="s">
        <v>205</v>
      </c>
      <c r="I1501"/>
      <c r="J1501" t="s">
        <v>56</v>
      </c>
      <c r="K1501" t="s">
        <v>57</v>
      </c>
      <c r="L1501" s="100">
        <v>11.15</v>
      </c>
      <c r="M1501" t="s">
        <v>130</v>
      </c>
      <c r="N1501" t="s">
        <v>279</v>
      </c>
      <c r="O1501" s="98">
        <v>0</v>
      </c>
      <c r="P1501" t="s">
        <v>207</v>
      </c>
      <c r="Q1501" s="100">
        <v>4731.21</v>
      </c>
    </row>
    <row r="1502" spans="1:17" x14ac:dyDescent="0.3">
      <c r="A1502"/>
      <c r="B1502"/>
      <c r="C1502"/>
      <c r="D1502"/>
      <c r="E1502" s="98"/>
      <c r="F1502"/>
      <c r="G1502" s="99">
        <v>46295</v>
      </c>
      <c r="H1502" t="s">
        <v>205</v>
      </c>
      <c r="I1502"/>
      <c r="J1502" t="s">
        <v>52</v>
      </c>
      <c r="K1502" t="s">
        <v>53</v>
      </c>
      <c r="L1502" s="100">
        <v>16.54</v>
      </c>
      <c r="M1502" t="s">
        <v>130</v>
      </c>
      <c r="N1502" t="s">
        <v>279</v>
      </c>
      <c r="O1502" s="98">
        <v>0</v>
      </c>
      <c r="P1502" t="s">
        <v>207</v>
      </c>
      <c r="Q1502" s="100">
        <v>4731.21</v>
      </c>
    </row>
    <row r="1503" spans="1:17" x14ac:dyDescent="0.3">
      <c r="A1503"/>
      <c r="B1503"/>
      <c r="C1503"/>
      <c r="D1503"/>
      <c r="E1503" s="98"/>
      <c r="F1503"/>
      <c r="G1503" s="99">
        <v>46295</v>
      </c>
      <c r="H1503" t="s">
        <v>205</v>
      </c>
      <c r="I1503"/>
      <c r="J1503" t="s">
        <v>106</v>
      </c>
      <c r="K1503" t="s">
        <v>107</v>
      </c>
      <c r="L1503" s="100">
        <v>15.28</v>
      </c>
      <c r="M1503" t="s">
        <v>130</v>
      </c>
      <c r="N1503" t="s">
        <v>279</v>
      </c>
      <c r="O1503" s="98">
        <v>0</v>
      </c>
      <c r="P1503" t="s">
        <v>207</v>
      </c>
      <c r="Q1503" s="100">
        <v>4731.21</v>
      </c>
    </row>
    <row r="1504" spans="1:17" x14ac:dyDescent="0.3">
      <c r="A1504"/>
      <c r="B1504"/>
      <c r="C1504"/>
      <c r="D1504"/>
      <c r="E1504" s="98"/>
      <c r="F1504"/>
      <c r="G1504" s="99">
        <v>46295</v>
      </c>
      <c r="H1504" t="s">
        <v>208</v>
      </c>
      <c r="I1504" t="s">
        <v>209</v>
      </c>
      <c r="J1504" t="s">
        <v>26</v>
      </c>
      <c r="K1504" t="s">
        <v>27</v>
      </c>
      <c r="L1504" s="100">
        <v>127</v>
      </c>
      <c r="M1504" t="s">
        <v>210</v>
      </c>
      <c r="N1504" t="s">
        <v>279</v>
      </c>
      <c r="O1504" s="98">
        <v>0</v>
      </c>
      <c r="P1504" t="s">
        <v>207</v>
      </c>
      <c r="Q1504" s="100">
        <v>4731.21</v>
      </c>
    </row>
    <row r="1505" spans="1:17" x14ac:dyDescent="0.3">
      <c r="A1505"/>
      <c r="B1505"/>
      <c r="C1505"/>
      <c r="D1505"/>
      <c r="E1505" s="98"/>
      <c r="F1505"/>
      <c r="G1505" s="99">
        <v>46295</v>
      </c>
      <c r="H1505" t="s">
        <v>211</v>
      </c>
      <c r="I1505" t="s">
        <v>215</v>
      </c>
      <c r="J1505" t="s">
        <v>38</v>
      </c>
      <c r="K1505" t="s">
        <v>39</v>
      </c>
      <c r="L1505" s="100">
        <v>17.89</v>
      </c>
      <c r="M1505" t="s">
        <v>206</v>
      </c>
      <c r="N1505" t="s">
        <v>279</v>
      </c>
      <c r="O1505" s="98">
        <v>0</v>
      </c>
      <c r="P1505" t="s">
        <v>207</v>
      </c>
      <c r="Q1505" s="100">
        <v>4731.21</v>
      </c>
    </row>
    <row r="1506" spans="1:17" x14ac:dyDescent="0.3">
      <c r="A1506"/>
      <c r="B1506"/>
      <c r="C1506"/>
      <c r="D1506"/>
      <c r="E1506" s="98"/>
      <c r="F1506"/>
      <c r="G1506" s="99">
        <v>46295</v>
      </c>
      <c r="H1506" t="s">
        <v>216</v>
      </c>
      <c r="I1506" t="s">
        <v>217</v>
      </c>
      <c r="J1506" t="s">
        <v>40</v>
      </c>
      <c r="K1506" t="s">
        <v>41</v>
      </c>
      <c r="L1506" s="100">
        <v>37.5</v>
      </c>
      <c r="M1506" t="s">
        <v>210</v>
      </c>
      <c r="N1506" t="s">
        <v>279</v>
      </c>
      <c r="O1506" s="98">
        <v>0</v>
      </c>
      <c r="P1506" t="s">
        <v>207</v>
      </c>
      <c r="Q1506" s="100">
        <v>4731.21</v>
      </c>
    </row>
    <row r="1507" spans="1:17" x14ac:dyDescent="0.3">
      <c r="A1507"/>
      <c r="B1507"/>
      <c r="C1507"/>
      <c r="D1507"/>
      <c r="E1507" s="98"/>
      <c r="F1507"/>
      <c r="G1507" s="99">
        <v>46295</v>
      </c>
      <c r="H1507" t="s">
        <v>218</v>
      </c>
      <c r="I1507" t="s">
        <v>222</v>
      </c>
      <c r="J1507" t="s">
        <v>18</v>
      </c>
      <c r="K1507" t="s">
        <v>19</v>
      </c>
      <c r="L1507" s="100">
        <v>254.54</v>
      </c>
      <c r="M1507" t="s">
        <v>210</v>
      </c>
      <c r="N1507" t="s">
        <v>279</v>
      </c>
      <c r="O1507" s="98">
        <v>0</v>
      </c>
      <c r="P1507" t="s">
        <v>207</v>
      </c>
      <c r="Q1507" s="100">
        <v>4731.21</v>
      </c>
    </row>
    <row r="1508" spans="1:17" x14ac:dyDescent="0.3">
      <c r="A1508"/>
      <c r="B1508"/>
      <c r="C1508"/>
      <c r="D1508"/>
      <c r="E1508" s="98"/>
      <c r="F1508"/>
      <c r="G1508" s="99">
        <v>46295</v>
      </c>
      <c r="H1508" t="s">
        <v>218</v>
      </c>
      <c r="I1508" t="s">
        <v>222</v>
      </c>
      <c r="J1508" t="s">
        <v>18</v>
      </c>
      <c r="K1508" t="s">
        <v>19</v>
      </c>
      <c r="L1508" s="100">
        <v>264</v>
      </c>
      <c r="M1508" t="s">
        <v>130</v>
      </c>
      <c r="N1508" t="s">
        <v>279</v>
      </c>
      <c r="O1508" s="98">
        <v>0</v>
      </c>
      <c r="P1508" t="s">
        <v>207</v>
      </c>
      <c r="Q1508" s="100">
        <v>4731.21</v>
      </c>
    </row>
    <row r="1509" spans="1:17" x14ac:dyDescent="0.3">
      <c r="A1509"/>
      <c r="B1509"/>
      <c r="C1509"/>
      <c r="D1509"/>
      <c r="E1509" s="98"/>
      <c r="F1509"/>
      <c r="G1509" s="99">
        <v>46295</v>
      </c>
      <c r="H1509" t="s">
        <v>223</v>
      </c>
      <c r="I1509" t="s">
        <v>224</v>
      </c>
      <c r="J1509" t="s">
        <v>82</v>
      </c>
      <c r="K1509" t="s">
        <v>83</v>
      </c>
      <c r="L1509" s="100">
        <v>12.5</v>
      </c>
      <c r="M1509" t="s">
        <v>210</v>
      </c>
      <c r="N1509" t="s">
        <v>279</v>
      </c>
      <c r="O1509" s="98">
        <v>0</v>
      </c>
      <c r="P1509" t="s">
        <v>207</v>
      </c>
      <c r="Q1509" s="100">
        <v>4731.21</v>
      </c>
    </row>
    <row r="1510" spans="1:17" x14ac:dyDescent="0.3">
      <c r="A1510"/>
      <c r="B1510"/>
      <c r="C1510"/>
      <c r="D1510"/>
      <c r="E1510" s="98"/>
      <c r="F1510"/>
      <c r="G1510" s="99">
        <v>46295</v>
      </c>
      <c r="H1510" t="s">
        <v>205</v>
      </c>
      <c r="I1510"/>
      <c r="J1510" t="s">
        <v>104</v>
      </c>
      <c r="K1510" t="s">
        <v>105</v>
      </c>
      <c r="L1510" s="100">
        <v>8.34</v>
      </c>
      <c r="M1510" t="s">
        <v>206</v>
      </c>
      <c r="N1510" t="s">
        <v>279</v>
      </c>
      <c r="O1510" s="98">
        <v>0</v>
      </c>
      <c r="P1510" t="s">
        <v>207</v>
      </c>
      <c r="Q1510" s="100">
        <v>1535.5</v>
      </c>
    </row>
    <row r="1511" spans="1:17" x14ac:dyDescent="0.3">
      <c r="A1511"/>
      <c r="B1511"/>
      <c r="C1511"/>
      <c r="D1511"/>
      <c r="E1511" s="98"/>
      <c r="F1511"/>
      <c r="G1511" s="99">
        <v>46295</v>
      </c>
      <c r="H1511" t="s">
        <v>205</v>
      </c>
      <c r="I1511"/>
      <c r="J1511" t="s">
        <v>54</v>
      </c>
      <c r="K1511" t="s">
        <v>55</v>
      </c>
      <c r="L1511" s="100">
        <v>3.48</v>
      </c>
      <c r="M1511" t="s">
        <v>206</v>
      </c>
      <c r="N1511" t="s">
        <v>279</v>
      </c>
      <c r="O1511" s="98">
        <v>0</v>
      </c>
      <c r="P1511" t="s">
        <v>207</v>
      </c>
      <c r="Q1511" s="100">
        <v>1535.5</v>
      </c>
    </row>
    <row r="1512" spans="1:17" x14ac:dyDescent="0.3">
      <c r="A1512"/>
      <c r="B1512"/>
      <c r="C1512"/>
      <c r="D1512"/>
      <c r="E1512" s="98"/>
      <c r="F1512"/>
      <c r="G1512" s="99">
        <v>46295</v>
      </c>
      <c r="H1512" t="s">
        <v>205</v>
      </c>
      <c r="I1512"/>
      <c r="J1512" t="s">
        <v>108</v>
      </c>
      <c r="K1512" t="s">
        <v>109</v>
      </c>
      <c r="L1512" s="100">
        <v>4.05</v>
      </c>
      <c r="M1512" t="s">
        <v>206</v>
      </c>
      <c r="N1512" t="s">
        <v>279</v>
      </c>
      <c r="O1512" s="98">
        <v>0</v>
      </c>
      <c r="P1512" t="s">
        <v>207</v>
      </c>
      <c r="Q1512" s="100">
        <v>1535.5</v>
      </c>
    </row>
    <row r="1513" spans="1:17" x14ac:dyDescent="0.3">
      <c r="A1513"/>
      <c r="B1513"/>
      <c r="C1513"/>
      <c r="D1513"/>
      <c r="E1513" s="98"/>
      <c r="F1513"/>
      <c r="G1513" s="99">
        <v>46295</v>
      </c>
      <c r="H1513" t="s">
        <v>205</v>
      </c>
      <c r="I1513"/>
      <c r="J1513" t="s">
        <v>106</v>
      </c>
      <c r="K1513" t="s">
        <v>107</v>
      </c>
      <c r="L1513" s="100">
        <v>4.96</v>
      </c>
      <c r="M1513" t="s">
        <v>130</v>
      </c>
      <c r="N1513" t="s">
        <v>279</v>
      </c>
      <c r="O1513" s="98">
        <v>0</v>
      </c>
      <c r="P1513" t="s">
        <v>207</v>
      </c>
      <c r="Q1513" s="100">
        <v>1535.5</v>
      </c>
    </row>
    <row r="1514" spans="1:17" x14ac:dyDescent="0.3">
      <c r="A1514"/>
      <c r="B1514"/>
      <c r="C1514"/>
      <c r="D1514"/>
      <c r="E1514" s="98"/>
      <c r="F1514"/>
      <c r="G1514" s="99">
        <v>46295</v>
      </c>
      <c r="H1514" t="s">
        <v>205</v>
      </c>
      <c r="I1514"/>
      <c r="J1514" t="s">
        <v>56</v>
      </c>
      <c r="K1514" t="s">
        <v>57</v>
      </c>
      <c r="L1514" s="100">
        <v>3.48</v>
      </c>
      <c r="M1514" t="s">
        <v>130</v>
      </c>
      <c r="N1514" t="s">
        <v>279</v>
      </c>
      <c r="O1514" s="98">
        <v>0</v>
      </c>
      <c r="P1514" t="s">
        <v>207</v>
      </c>
      <c r="Q1514" s="100">
        <v>1535.5</v>
      </c>
    </row>
    <row r="1515" spans="1:17" x14ac:dyDescent="0.3">
      <c r="A1515"/>
      <c r="B1515"/>
      <c r="C1515"/>
      <c r="D1515"/>
      <c r="E1515" s="98"/>
      <c r="F1515"/>
      <c r="G1515" s="99">
        <v>46295</v>
      </c>
      <c r="H1515" t="s">
        <v>205</v>
      </c>
      <c r="I1515"/>
      <c r="J1515" t="s">
        <v>52</v>
      </c>
      <c r="K1515" t="s">
        <v>53</v>
      </c>
      <c r="L1515" s="100">
        <v>5.16</v>
      </c>
      <c r="M1515" t="s">
        <v>130</v>
      </c>
      <c r="N1515" t="s">
        <v>279</v>
      </c>
      <c r="O1515" s="98">
        <v>0</v>
      </c>
      <c r="P1515" t="s">
        <v>207</v>
      </c>
      <c r="Q1515" s="100">
        <v>1535.5</v>
      </c>
    </row>
    <row r="1516" spans="1:17" x14ac:dyDescent="0.3">
      <c r="A1516"/>
      <c r="B1516"/>
      <c r="C1516"/>
      <c r="D1516"/>
      <c r="E1516" s="98"/>
      <c r="F1516"/>
      <c r="G1516" s="99">
        <v>46295</v>
      </c>
      <c r="H1516" t="s">
        <v>205</v>
      </c>
      <c r="I1516"/>
      <c r="J1516" t="s">
        <v>100</v>
      </c>
      <c r="K1516" t="s">
        <v>101</v>
      </c>
      <c r="L1516" s="100">
        <v>0</v>
      </c>
      <c r="M1516" t="s">
        <v>206</v>
      </c>
      <c r="N1516" t="s">
        <v>279</v>
      </c>
      <c r="O1516" s="98">
        <v>0</v>
      </c>
      <c r="P1516" t="s">
        <v>207</v>
      </c>
      <c r="Q1516" s="100">
        <v>0</v>
      </c>
    </row>
    <row r="1517" spans="1:17" x14ac:dyDescent="0.3">
      <c r="A1517"/>
      <c r="B1517"/>
      <c r="C1517"/>
      <c r="D1517"/>
      <c r="E1517" s="98"/>
      <c r="F1517"/>
      <c r="G1517" s="99">
        <v>46295</v>
      </c>
      <c r="H1517" t="s">
        <v>205</v>
      </c>
      <c r="I1517"/>
      <c r="J1517" t="s">
        <v>54</v>
      </c>
      <c r="K1517" t="s">
        <v>55</v>
      </c>
      <c r="L1517" s="100">
        <v>0</v>
      </c>
      <c r="M1517" t="s">
        <v>206</v>
      </c>
      <c r="N1517" t="s">
        <v>279</v>
      </c>
      <c r="O1517" s="98">
        <v>0</v>
      </c>
      <c r="P1517" t="s">
        <v>207</v>
      </c>
      <c r="Q1517" s="100">
        <v>0</v>
      </c>
    </row>
    <row r="1518" spans="1:17" x14ac:dyDescent="0.3">
      <c r="A1518"/>
      <c r="B1518"/>
      <c r="C1518"/>
      <c r="D1518"/>
      <c r="E1518" s="98"/>
      <c r="F1518"/>
      <c r="G1518" s="99">
        <v>46295</v>
      </c>
      <c r="H1518" t="s">
        <v>205</v>
      </c>
      <c r="I1518"/>
      <c r="J1518" t="s">
        <v>96</v>
      </c>
      <c r="K1518" t="s">
        <v>97</v>
      </c>
      <c r="L1518" s="100">
        <v>0</v>
      </c>
      <c r="M1518" t="s">
        <v>210</v>
      </c>
      <c r="N1518" t="s">
        <v>279</v>
      </c>
      <c r="O1518" s="98">
        <v>0</v>
      </c>
      <c r="P1518" t="s">
        <v>207</v>
      </c>
      <c r="Q1518" s="100">
        <v>0</v>
      </c>
    </row>
    <row r="1519" spans="1:17" x14ac:dyDescent="0.3">
      <c r="A1519"/>
      <c r="B1519"/>
      <c r="C1519"/>
      <c r="D1519"/>
      <c r="E1519" s="98"/>
      <c r="F1519"/>
      <c r="G1519" s="99">
        <v>46295</v>
      </c>
      <c r="H1519" t="s">
        <v>205</v>
      </c>
      <c r="I1519"/>
      <c r="J1519" t="s">
        <v>56</v>
      </c>
      <c r="K1519" t="s">
        <v>57</v>
      </c>
      <c r="L1519" s="100">
        <v>11.15</v>
      </c>
      <c r="M1519" t="s">
        <v>130</v>
      </c>
      <c r="N1519" t="s">
        <v>279</v>
      </c>
      <c r="O1519" s="98">
        <v>0</v>
      </c>
      <c r="P1519" t="s">
        <v>207</v>
      </c>
      <c r="Q1519" s="100">
        <v>0</v>
      </c>
    </row>
    <row r="1520" spans="1:17" x14ac:dyDescent="0.3">
      <c r="A1520"/>
      <c r="B1520"/>
      <c r="C1520"/>
      <c r="D1520"/>
      <c r="E1520" s="98"/>
      <c r="F1520"/>
      <c r="G1520" s="99">
        <v>46295</v>
      </c>
      <c r="H1520" t="s">
        <v>205</v>
      </c>
      <c r="I1520"/>
      <c r="J1520" t="s">
        <v>52</v>
      </c>
      <c r="K1520" t="s">
        <v>53</v>
      </c>
      <c r="L1520" s="100">
        <v>16.54</v>
      </c>
      <c r="M1520" t="s">
        <v>130</v>
      </c>
      <c r="N1520" t="s">
        <v>279</v>
      </c>
      <c r="O1520" s="98">
        <v>0</v>
      </c>
      <c r="P1520" t="s">
        <v>207</v>
      </c>
      <c r="Q1520" s="100">
        <v>0</v>
      </c>
    </row>
    <row r="1521" spans="1:17" x14ac:dyDescent="0.3">
      <c r="A1521"/>
      <c r="B1521"/>
      <c r="C1521"/>
      <c r="D1521"/>
      <c r="E1521" s="98"/>
      <c r="F1521"/>
      <c r="G1521" s="99">
        <v>46295</v>
      </c>
      <c r="H1521" t="s">
        <v>205</v>
      </c>
      <c r="I1521"/>
      <c r="J1521" t="s">
        <v>104</v>
      </c>
      <c r="K1521" t="s">
        <v>105</v>
      </c>
      <c r="L1521" s="100">
        <v>5.65</v>
      </c>
      <c r="M1521" t="s">
        <v>206</v>
      </c>
      <c r="N1521" t="s">
        <v>279</v>
      </c>
      <c r="O1521" s="98">
        <v>0</v>
      </c>
      <c r="P1521" t="s">
        <v>207</v>
      </c>
      <c r="Q1521" s="100">
        <v>1040.58</v>
      </c>
    </row>
    <row r="1522" spans="1:17" x14ac:dyDescent="0.3">
      <c r="A1522"/>
      <c r="B1522"/>
      <c r="C1522"/>
      <c r="D1522"/>
      <c r="E1522" s="98"/>
      <c r="F1522"/>
      <c r="G1522" s="99">
        <v>46295</v>
      </c>
      <c r="H1522" t="s">
        <v>205</v>
      </c>
      <c r="I1522"/>
      <c r="J1522" t="s">
        <v>108</v>
      </c>
      <c r="K1522" t="s">
        <v>109</v>
      </c>
      <c r="L1522" s="100">
        <v>2.75</v>
      </c>
      <c r="M1522" t="s">
        <v>206</v>
      </c>
      <c r="N1522" t="s">
        <v>279</v>
      </c>
      <c r="O1522" s="98">
        <v>0</v>
      </c>
      <c r="P1522" t="s">
        <v>207</v>
      </c>
      <c r="Q1522" s="100">
        <v>1040.58</v>
      </c>
    </row>
    <row r="1523" spans="1:17" x14ac:dyDescent="0.3">
      <c r="A1523"/>
      <c r="B1523"/>
      <c r="C1523"/>
      <c r="D1523"/>
      <c r="E1523" s="98"/>
      <c r="F1523"/>
      <c r="G1523" s="99">
        <v>46295</v>
      </c>
      <c r="H1523" t="s">
        <v>205</v>
      </c>
      <c r="I1523"/>
      <c r="J1523" t="s">
        <v>54</v>
      </c>
      <c r="K1523" t="s">
        <v>55</v>
      </c>
      <c r="L1523" s="100">
        <v>5.71</v>
      </c>
      <c r="M1523" t="s">
        <v>206</v>
      </c>
      <c r="N1523" t="s">
        <v>279</v>
      </c>
      <c r="O1523" s="98">
        <v>0</v>
      </c>
      <c r="P1523" t="s">
        <v>207</v>
      </c>
      <c r="Q1523" s="100">
        <v>1040.58</v>
      </c>
    </row>
    <row r="1524" spans="1:17" x14ac:dyDescent="0.3">
      <c r="A1524"/>
      <c r="B1524"/>
      <c r="C1524"/>
      <c r="D1524"/>
      <c r="E1524" s="98"/>
      <c r="F1524"/>
      <c r="G1524" s="99">
        <v>46295</v>
      </c>
      <c r="H1524" t="s">
        <v>205</v>
      </c>
      <c r="I1524"/>
      <c r="J1524" t="s">
        <v>56</v>
      </c>
      <c r="K1524" t="s">
        <v>57</v>
      </c>
      <c r="L1524" s="100">
        <v>5.71</v>
      </c>
      <c r="M1524" t="s">
        <v>130</v>
      </c>
      <c r="N1524" t="s">
        <v>279</v>
      </c>
      <c r="O1524" s="98">
        <v>0</v>
      </c>
      <c r="P1524" t="s">
        <v>207</v>
      </c>
      <c r="Q1524" s="100">
        <v>1040.58</v>
      </c>
    </row>
    <row r="1525" spans="1:17" x14ac:dyDescent="0.3">
      <c r="A1525"/>
      <c r="B1525"/>
      <c r="C1525"/>
      <c r="D1525"/>
      <c r="E1525" s="98"/>
      <c r="F1525"/>
      <c r="G1525" s="99">
        <v>46295</v>
      </c>
      <c r="H1525" t="s">
        <v>205</v>
      </c>
      <c r="I1525"/>
      <c r="J1525" t="s">
        <v>106</v>
      </c>
      <c r="K1525" t="s">
        <v>107</v>
      </c>
      <c r="L1525" s="100">
        <v>3.36</v>
      </c>
      <c r="M1525" t="s">
        <v>130</v>
      </c>
      <c r="N1525" t="s">
        <v>279</v>
      </c>
      <c r="O1525" s="98">
        <v>0</v>
      </c>
      <c r="P1525" t="s">
        <v>207</v>
      </c>
      <c r="Q1525" s="100">
        <v>1040.58</v>
      </c>
    </row>
    <row r="1526" spans="1:17" x14ac:dyDescent="0.3">
      <c r="A1526"/>
      <c r="B1526"/>
      <c r="C1526"/>
      <c r="D1526"/>
      <c r="E1526" s="98"/>
      <c r="F1526"/>
      <c r="G1526" s="99">
        <v>46295</v>
      </c>
      <c r="H1526" t="s">
        <v>205</v>
      </c>
      <c r="I1526"/>
      <c r="J1526" t="s">
        <v>52</v>
      </c>
      <c r="K1526" t="s">
        <v>53</v>
      </c>
      <c r="L1526" s="100">
        <v>8.4700000000000006</v>
      </c>
      <c r="M1526" t="s">
        <v>130</v>
      </c>
      <c r="N1526" t="s">
        <v>279</v>
      </c>
      <c r="O1526" s="98">
        <v>0</v>
      </c>
      <c r="P1526" t="s">
        <v>207</v>
      </c>
      <c r="Q1526" s="100">
        <v>1040.58</v>
      </c>
    </row>
    <row r="1527" spans="1:17" x14ac:dyDescent="0.3">
      <c r="A1527"/>
      <c r="B1527"/>
      <c r="C1527"/>
      <c r="D1527"/>
      <c r="E1527" s="98"/>
      <c r="F1527"/>
      <c r="G1527" s="99">
        <v>46295</v>
      </c>
      <c r="H1527" t="s">
        <v>205</v>
      </c>
      <c r="I1527"/>
      <c r="J1527" t="s">
        <v>108</v>
      </c>
      <c r="K1527" t="s">
        <v>109</v>
      </c>
      <c r="L1527" s="100">
        <v>4.09</v>
      </c>
      <c r="M1527" t="s">
        <v>206</v>
      </c>
      <c r="N1527" t="s">
        <v>279</v>
      </c>
      <c r="O1527" s="98">
        <v>0</v>
      </c>
      <c r="P1527" t="s">
        <v>207</v>
      </c>
      <c r="Q1527" s="100">
        <v>1548.49</v>
      </c>
    </row>
    <row r="1528" spans="1:17" x14ac:dyDescent="0.3">
      <c r="A1528"/>
      <c r="B1528"/>
      <c r="C1528"/>
      <c r="D1528"/>
      <c r="E1528" s="98"/>
      <c r="F1528"/>
      <c r="G1528" s="99">
        <v>46295</v>
      </c>
      <c r="H1528" t="s">
        <v>205</v>
      </c>
      <c r="I1528"/>
      <c r="J1528" t="s">
        <v>104</v>
      </c>
      <c r="K1528" t="s">
        <v>105</v>
      </c>
      <c r="L1528" s="100">
        <v>8.41</v>
      </c>
      <c r="M1528" t="s">
        <v>206</v>
      </c>
      <c r="N1528" t="s">
        <v>279</v>
      </c>
      <c r="O1528" s="98">
        <v>0</v>
      </c>
      <c r="P1528" t="s">
        <v>207</v>
      </c>
      <c r="Q1528" s="100">
        <v>1548.49</v>
      </c>
    </row>
    <row r="1529" spans="1:17" x14ac:dyDescent="0.3">
      <c r="A1529"/>
      <c r="B1529"/>
      <c r="C1529"/>
      <c r="D1529"/>
      <c r="E1529" s="98"/>
      <c r="F1529"/>
      <c r="G1529" s="99">
        <v>46295</v>
      </c>
      <c r="H1529" t="s">
        <v>205</v>
      </c>
      <c r="I1529"/>
      <c r="J1529" t="s">
        <v>54</v>
      </c>
      <c r="K1529" t="s">
        <v>55</v>
      </c>
      <c r="L1529" s="100">
        <v>33.450000000000003</v>
      </c>
      <c r="M1529" t="s">
        <v>206</v>
      </c>
      <c r="N1529" t="s">
        <v>279</v>
      </c>
      <c r="O1529" s="98">
        <v>0</v>
      </c>
      <c r="P1529" t="s">
        <v>207</v>
      </c>
      <c r="Q1529" s="100">
        <v>1548.49</v>
      </c>
    </row>
    <row r="1530" spans="1:17" x14ac:dyDescent="0.3">
      <c r="A1530"/>
      <c r="B1530"/>
      <c r="C1530"/>
      <c r="D1530"/>
      <c r="E1530" s="98"/>
      <c r="F1530"/>
      <c r="G1530" s="99">
        <v>46295</v>
      </c>
      <c r="H1530" t="s">
        <v>205</v>
      </c>
      <c r="I1530"/>
      <c r="J1530" t="s">
        <v>106</v>
      </c>
      <c r="K1530" t="s">
        <v>107</v>
      </c>
      <c r="L1530" s="100">
        <v>5</v>
      </c>
      <c r="M1530" t="s">
        <v>130</v>
      </c>
      <c r="N1530" t="s">
        <v>279</v>
      </c>
      <c r="O1530" s="98">
        <v>0</v>
      </c>
      <c r="P1530" t="s">
        <v>207</v>
      </c>
      <c r="Q1530" s="100">
        <v>1548.49</v>
      </c>
    </row>
    <row r="1531" spans="1:17" x14ac:dyDescent="0.3">
      <c r="A1531"/>
      <c r="B1531"/>
      <c r="C1531"/>
      <c r="D1531"/>
      <c r="E1531" s="98"/>
      <c r="F1531"/>
      <c r="G1531" s="99">
        <v>46295</v>
      </c>
      <c r="H1531" t="s">
        <v>205</v>
      </c>
      <c r="I1531"/>
      <c r="J1531" t="s">
        <v>56</v>
      </c>
      <c r="K1531" t="s">
        <v>57</v>
      </c>
      <c r="L1531" s="100">
        <v>11.15</v>
      </c>
      <c r="M1531" t="s">
        <v>130</v>
      </c>
      <c r="N1531" t="s">
        <v>279</v>
      </c>
      <c r="O1531" s="98">
        <v>0</v>
      </c>
      <c r="P1531" t="s">
        <v>207</v>
      </c>
      <c r="Q1531" s="100">
        <v>1548.49</v>
      </c>
    </row>
    <row r="1532" spans="1:17" x14ac:dyDescent="0.3">
      <c r="A1532"/>
      <c r="B1532"/>
      <c r="C1532"/>
      <c r="D1532"/>
      <c r="E1532" s="98"/>
      <c r="F1532"/>
      <c r="G1532" s="99">
        <v>46295</v>
      </c>
      <c r="H1532" t="s">
        <v>205</v>
      </c>
      <c r="I1532"/>
      <c r="J1532" t="s">
        <v>52</v>
      </c>
      <c r="K1532" t="s">
        <v>53</v>
      </c>
      <c r="L1532" s="100">
        <v>16.54</v>
      </c>
      <c r="M1532" t="s">
        <v>130</v>
      </c>
      <c r="N1532" t="s">
        <v>279</v>
      </c>
      <c r="O1532" s="98">
        <v>0</v>
      </c>
      <c r="P1532" t="s">
        <v>207</v>
      </c>
      <c r="Q1532" s="100">
        <v>1548.49</v>
      </c>
    </row>
    <row r="1533" spans="1:17" x14ac:dyDescent="0.3">
      <c r="A1533"/>
      <c r="B1533"/>
      <c r="C1533"/>
      <c r="D1533"/>
      <c r="E1533" s="98"/>
      <c r="F1533"/>
      <c r="G1533" s="99">
        <v>46295</v>
      </c>
      <c r="H1533" t="s">
        <v>208</v>
      </c>
      <c r="I1533" t="s">
        <v>209</v>
      </c>
      <c r="J1533" t="s">
        <v>26</v>
      </c>
      <c r="K1533" t="s">
        <v>27</v>
      </c>
      <c r="L1533" s="100">
        <v>381</v>
      </c>
      <c r="M1533" t="s">
        <v>210</v>
      </c>
      <c r="N1533" t="s">
        <v>279</v>
      </c>
      <c r="O1533" s="98">
        <v>0</v>
      </c>
      <c r="P1533" t="s">
        <v>207</v>
      </c>
      <c r="Q1533" s="100">
        <v>1548.49</v>
      </c>
    </row>
    <row r="1534" spans="1:17" x14ac:dyDescent="0.3">
      <c r="A1534"/>
      <c r="B1534"/>
      <c r="C1534"/>
      <c r="D1534"/>
      <c r="E1534" s="98"/>
      <c r="F1534"/>
      <c r="G1534" s="99">
        <v>46295</v>
      </c>
      <c r="H1534" t="s">
        <v>211</v>
      </c>
      <c r="I1534" t="s">
        <v>215</v>
      </c>
      <c r="J1534" t="s">
        <v>38</v>
      </c>
      <c r="K1534" t="s">
        <v>39</v>
      </c>
      <c r="L1534" s="100">
        <v>24.93</v>
      </c>
      <c r="M1534" t="s">
        <v>206</v>
      </c>
      <c r="N1534" t="s">
        <v>279</v>
      </c>
      <c r="O1534" s="98">
        <v>0</v>
      </c>
      <c r="P1534" t="s">
        <v>207</v>
      </c>
      <c r="Q1534" s="100">
        <v>1548.49</v>
      </c>
    </row>
    <row r="1535" spans="1:17" x14ac:dyDescent="0.3">
      <c r="A1535"/>
      <c r="B1535"/>
      <c r="C1535"/>
      <c r="D1535"/>
      <c r="E1535" s="98"/>
      <c r="F1535"/>
      <c r="G1535" s="99">
        <v>46295</v>
      </c>
      <c r="H1535" t="s">
        <v>218</v>
      </c>
      <c r="I1535" t="s">
        <v>222</v>
      </c>
      <c r="J1535" t="s">
        <v>18</v>
      </c>
      <c r="K1535" t="s">
        <v>19</v>
      </c>
      <c r="L1535" s="100">
        <v>83.31</v>
      </c>
      <c r="M1535" t="s">
        <v>210</v>
      </c>
      <c r="N1535" t="s">
        <v>279</v>
      </c>
      <c r="O1535" s="98">
        <v>0</v>
      </c>
      <c r="P1535" t="s">
        <v>207</v>
      </c>
      <c r="Q1535" s="100">
        <v>1548.49</v>
      </c>
    </row>
    <row r="1536" spans="1:17" x14ac:dyDescent="0.3">
      <c r="A1536"/>
      <c r="B1536"/>
      <c r="C1536"/>
      <c r="D1536"/>
      <c r="E1536" s="98"/>
      <c r="F1536"/>
      <c r="G1536" s="99">
        <v>46295</v>
      </c>
      <c r="H1536" t="s">
        <v>218</v>
      </c>
      <c r="I1536" t="s">
        <v>222</v>
      </c>
      <c r="J1536" t="s">
        <v>18</v>
      </c>
      <c r="K1536" t="s">
        <v>19</v>
      </c>
      <c r="L1536" s="100">
        <v>86.41</v>
      </c>
      <c r="M1536" t="s">
        <v>130</v>
      </c>
      <c r="N1536" t="s">
        <v>279</v>
      </c>
      <c r="O1536" s="98">
        <v>0</v>
      </c>
      <c r="P1536" t="s">
        <v>207</v>
      </c>
      <c r="Q1536" s="100">
        <v>1548.49</v>
      </c>
    </row>
    <row r="1537" spans="1:17" x14ac:dyDescent="0.3">
      <c r="A1537"/>
      <c r="B1537"/>
      <c r="C1537"/>
      <c r="D1537"/>
      <c r="E1537" s="98"/>
      <c r="F1537"/>
      <c r="G1537" s="99">
        <v>46295</v>
      </c>
      <c r="H1537" t="s">
        <v>205</v>
      </c>
      <c r="I1537"/>
      <c r="J1537" t="s">
        <v>108</v>
      </c>
      <c r="K1537" t="s">
        <v>109</v>
      </c>
      <c r="L1537" s="100">
        <v>6.41</v>
      </c>
      <c r="M1537" t="s">
        <v>206</v>
      </c>
      <c r="N1537" t="s">
        <v>279</v>
      </c>
      <c r="O1537" s="98">
        <v>0</v>
      </c>
      <c r="P1537" t="s">
        <v>207</v>
      </c>
      <c r="Q1537" s="100">
        <v>2426.85</v>
      </c>
    </row>
    <row r="1538" spans="1:17" x14ac:dyDescent="0.3">
      <c r="A1538"/>
      <c r="B1538"/>
      <c r="C1538"/>
      <c r="D1538"/>
      <c r="E1538" s="98"/>
      <c r="F1538"/>
      <c r="G1538" s="99">
        <v>46295</v>
      </c>
      <c r="H1538" t="s">
        <v>205</v>
      </c>
      <c r="I1538"/>
      <c r="J1538" t="s">
        <v>54</v>
      </c>
      <c r="K1538" t="s">
        <v>55</v>
      </c>
      <c r="L1538" s="100">
        <v>11.15</v>
      </c>
      <c r="M1538" t="s">
        <v>206</v>
      </c>
      <c r="N1538" t="s">
        <v>279</v>
      </c>
      <c r="O1538" s="98">
        <v>0</v>
      </c>
      <c r="P1538" t="s">
        <v>207</v>
      </c>
      <c r="Q1538" s="100">
        <v>2426.85</v>
      </c>
    </row>
    <row r="1539" spans="1:17" x14ac:dyDescent="0.3">
      <c r="A1539"/>
      <c r="B1539"/>
      <c r="C1539"/>
      <c r="D1539"/>
      <c r="E1539" s="98"/>
      <c r="F1539"/>
      <c r="G1539" s="99">
        <v>46295</v>
      </c>
      <c r="H1539" t="s">
        <v>205</v>
      </c>
      <c r="I1539"/>
      <c r="J1539" t="s">
        <v>104</v>
      </c>
      <c r="K1539" t="s">
        <v>105</v>
      </c>
      <c r="L1539" s="100">
        <v>13.18</v>
      </c>
      <c r="M1539" t="s">
        <v>206</v>
      </c>
      <c r="N1539" t="s">
        <v>279</v>
      </c>
      <c r="O1539" s="98">
        <v>0</v>
      </c>
      <c r="P1539" t="s">
        <v>207</v>
      </c>
      <c r="Q1539" s="100">
        <v>2426.85</v>
      </c>
    </row>
    <row r="1540" spans="1:17" x14ac:dyDescent="0.3">
      <c r="A1540"/>
      <c r="B1540"/>
      <c r="C1540"/>
      <c r="D1540"/>
      <c r="E1540" s="98"/>
      <c r="F1540"/>
      <c r="G1540" s="99">
        <v>46295</v>
      </c>
      <c r="H1540" t="s">
        <v>205</v>
      </c>
      <c r="I1540"/>
      <c r="J1540" t="s">
        <v>92</v>
      </c>
      <c r="K1540" t="s">
        <v>93</v>
      </c>
      <c r="L1540" s="100">
        <v>36.4</v>
      </c>
      <c r="M1540" t="s">
        <v>206</v>
      </c>
      <c r="N1540" t="s">
        <v>279</v>
      </c>
      <c r="O1540" s="98">
        <v>0</v>
      </c>
      <c r="P1540" t="s">
        <v>207</v>
      </c>
      <c r="Q1540" s="100">
        <v>2426.85</v>
      </c>
    </row>
    <row r="1541" spans="1:17" x14ac:dyDescent="0.3">
      <c r="A1541"/>
      <c r="B1541"/>
      <c r="C1541"/>
      <c r="D1541"/>
      <c r="E1541" s="98"/>
      <c r="F1541"/>
      <c r="G1541" s="99">
        <v>46295</v>
      </c>
      <c r="H1541" t="s">
        <v>205</v>
      </c>
      <c r="I1541"/>
      <c r="J1541" t="s">
        <v>84</v>
      </c>
      <c r="K1541" t="s">
        <v>85</v>
      </c>
      <c r="L1541" s="100">
        <v>88.67</v>
      </c>
      <c r="M1541" t="s">
        <v>210</v>
      </c>
      <c r="N1541" t="s">
        <v>279</v>
      </c>
      <c r="O1541" s="98">
        <v>0</v>
      </c>
      <c r="P1541" t="s">
        <v>207</v>
      </c>
      <c r="Q1541" s="100">
        <v>2426.85</v>
      </c>
    </row>
    <row r="1542" spans="1:17" x14ac:dyDescent="0.3">
      <c r="A1542"/>
      <c r="B1542"/>
      <c r="C1542"/>
      <c r="D1542"/>
      <c r="E1542" s="98"/>
      <c r="F1542"/>
      <c r="G1542" s="99">
        <v>46295</v>
      </c>
      <c r="H1542" t="s">
        <v>205</v>
      </c>
      <c r="I1542"/>
      <c r="J1542" t="s">
        <v>52</v>
      </c>
      <c r="K1542" t="s">
        <v>53</v>
      </c>
      <c r="L1542" s="100">
        <v>16.54</v>
      </c>
      <c r="M1542" t="s">
        <v>130</v>
      </c>
      <c r="N1542" t="s">
        <v>279</v>
      </c>
      <c r="O1542" s="98">
        <v>0</v>
      </c>
      <c r="P1542" t="s">
        <v>207</v>
      </c>
      <c r="Q1542" s="100">
        <v>2426.85</v>
      </c>
    </row>
    <row r="1543" spans="1:17" x14ac:dyDescent="0.3">
      <c r="A1543"/>
      <c r="B1543"/>
      <c r="C1543"/>
      <c r="D1543"/>
      <c r="E1543" s="98"/>
      <c r="F1543"/>
      <c r="G1543" s="99">
        <v>46295</v>
      </c>
      <c r="H1543" t="s">
        <v>205</v>
      </c>
      <c r="I1543"/>
      <c r="J1543" t="s">
        <v>56</v>
      </c>
      <c r="K1543" t="s">
        <v>57</v>
      </c>
      <c r="L1543" s="100">
        <v>11.15</v>
      </c>
      <c r="M1543" t="s">
        <v>130</v>
      </c>
      <c r="N1543" t="s">
        <v>279</v>
      </c>
      <c r="O1543" s="98">
        <v>0</v>
      </c>
      <c r="P1543" t="s">
        <v>207</v>
      </c>
      <c r="Q1543" s="100">
        <v>2426.85</v>
      </c>
    </row>
    <row r="1544" spans="1:17" x14ac:dyDescent="0.3">
      <c r="A1544"/>
      <c r="B1544"/>
      <c r="C1544"/>
      <c r="D1544"/>
      <c r="E1544" s="98"/>
      <c r="F1544"/>
      <c r="G1544" s="99">
        <v>46295</v>
      </c>
      <c r="H1544" t="s">
        <v>205</v>
      </c>
      <c r="I1544"/>
      <c r="J1544" t="s">
        <v>106</v>
      </c>
      <c r="K1544" t="s">
        <v>107</v>
      </c>
      <c r="L1544" s="100">
        <v>7.84</v>
      </c>
      <c r="M1544" t="s">
        <v>130</v>
      </c>
      <c r="N1544" t="s">
        <v>279</v>
      </c>
      <c r="O1544" s="98">
        <v>0</v>
      </c>
      <c r="P1544" t="s">
        <v>207</v>
      </c>
      <c r="Q1544" s="100">
        <v>2426.85</v>
      </c>
    </row>
    <row r="1545" spans="1:17" x14ac:dyDescent="0.3">
      <c r="A1545"/>
      <c r="B1545"/>
      <c r="C1545"/>
      <c r="D1545"/>
      <c r="E1545" s="98"/>
      <c r="F1545"/>
      <c r="G1545" s="99">
        <v>46295</v>
      </c>
      <c r="H1545" t="s">
        <v>208</v>
      </c>
      <c r="I1545" t="s">
        <v>225</v>
      </c>
      <c r="J1545" t="s">
        <v>70</v>
      </c>
      <c r="K1545" t="s">
        <v>71</v>
      </c>
      <c r="L1545" s="100">
        <v>51</v>
      </c>
      <c r="M1545" t="s">
        <v>210</v>
      </c>
      <c r="N1545" t="s">
        <v>279</v>
      </c>
      <c r="O1545" s="98">
        <v>0</v>
      </c>
      <c r="P1545" t="s">
        <v>207</v>
      </c>
      <c r="Q1545" s="100">
        <v>2426.85</v>
      </c>
    </row>
    <row r="1546" spans="1:17" x14ac:dyDescent="0.3">
      <c r="A1546"/>
      <c r="B1546"/>
      <c r="C1546"/>
      <c r="D1546"/>
      <c r="E1546" s="98"/>
      <c r="F1546"/>
      <c r="G1546" s="99">
        <v>46295</v>
      </c>
      <c r="H1546" t="s">
        <v>218</v>
      </c>
      <c r="I1546" t="s">
        <v>222</v>
      </c>
      <c r="J1546" t="s">
        <v>18</v>
      </c>
      <c r="K1546" t="s">
        <v>19</v>
      </c>
      <c r="L1546" s="100">
        <v>130.56</v>
      </c>
      <c r="M1546" t="s">
        <v>210</v>
      </c>
      <c r="N1546" t="s">
        <v>279</v>
      </c>
      <c r="O1546" s="98">
        <v>0</v>
      </c>
      <c r="P1546" t="s">
        <v>207</v>
      </c>
      <c r="Q1546" s="100">
        <v>2426.85</v>
      </c>
    </row>
    <row r="1547" spans="1:17" x14ac:dyDescent="0.3">
      <c r="A1547"/>
      <c r="B1547"/>
      <c r="C1547"/>
      <c r="D1547"/>
      <c r="E1547" s="98"/>
      <c r="F1547"/>
      <c r="G1547" s="99">
        <v>46295</v>
      </c>
      <c r="H1547" t="s">
        <v>218</v>
      </c>
      <c r="I1547" t="s">
        <v>222</v>
      </c>
      <c r="J1547" t="s">
        <v>18</v>
      </c>
      <c r="K1547" t="s">
        <v>19</v>
      </c>
      <c r="L1547" s="100">
        <v>135.41999999999999</v>
      </c>
      <c r="M1547" t="s">
        <v>130</v>
      </c>
      <c r="N1547" t="s">
        <v>279</v>
      </c>
      <c r="O1547" s="98">
        <v>0</v>
      </c>
      <c r="P1547" t="s">
        <v>207</v>
      </c>
      <c r="Q1547" s="100">
        <v>2426.85</v>
      </c>
    </row>
    <row r="1548" spans="1:17" x14ac:dyDescent="0.3">
      <c r="A1548"/>
      <c r="B1548"/>
      <c r="C1548"/>
      <c r="D1548"/>
      <c r="E1548" s="98"/>
      <c r="F1548"/>
      <c r="G1548" s="99">
        <v>46295</v>
      </c>
      <c r="H1548" t="s">
        <v>205</v>
      </c>
      <c r="I1548"/>
      <c r="J1548" t="s">
        <v>100</v>
      </c>
      <c r="K1548" t="s">
        <v>101</v>
      </c>
      <c r="L1548" s="100">
        <v>12.5</v>
      </c>
      <c r="M1548" t="s">
        <v>206</v>
      </c>
      <c r="N1548" t="s">
        <v>279</v>
      </c>
      <c r="O1548" s="98">
        <v>0</v>
      </c>
      <c r="P1548" t="s">
        <v>207</v>
      </c>
      <c r="Q1548" s="100">
        <v>4234.37</v>
      </c>
    </row>
    <row r="1549" spans="1:17" x14ac:dyDescent="0.3">
      <c r="A1549"/>
      <c r="B1549"/>
      <c r="C1549"/>
      <c r="D1549"/>
      <c r="E1549" s="98"/>
      <c r="F1549"/>
      <c r="G1549" s="99">
        <v>46295</v>
      </c>
      <c r="H1549" t="s">
        <v>205</v>
      </c>
      <c r="I1549"/>
      <c r="J1549" t="s">
        <v>54</v>
      </c>
      <c r="K1549" t="s">
        <v>55</v>
      </c>
      <c r="L1549" s="100">
        <v>11.15</v>
      </c>
      <c r="M1549" t="s">
        <v>206</v>
      </c>
      <c r="N1549" t="s">
        <v>279</v>
      </c>
      <c r="O1549" s="98">
        <v>0</v>
      </c>
      <c r="P1549" t="s">
        <v>207</v>
      </c>
      <c r="Q1549" s="100">
        <v>4234.37</v>
      </c>
    </row>
    <row r="1550" spans="1:17" x14ac:dyDescent="0.3">
      <c r="A1550"/>
      <c r="B1550"/>
      <c r="C1550"/>
      <c r="D1550"/>
      <c r="E1550" s="98"/>
      <c r="F1550"/>
      <c r="G1550" s="99">
        <v>46295</v>
      </c>
      <c r="H1550" t="s">
        <v>205</v>
      </c>
      <c r="I1550"/>
      <c r="J1550" t="s">
        <v>90</v>
      </c>
      <c r="K1550" t="s">
        <v>91</v>
      </c>
      <c r="L1550" s="100">
        <v>57.42</v>
      </c>
      <c r="M1550" t="s">
        <v>206</v>
      </c>
      <c r="N1550" t="s">
        <v>279</v>
      </c>
      <c r="O1550" s="98">
        <v>0</v>
      </c>
      <c r="P1550" t="s">
        <v>207</v>
      </c>
      <c r="Q1550" s="100">
        <v>4234.37</v>
      </c>
    </row>
    <row r="1551" spans="1:17" x14ac:dyDescent="0.3">
      <c r="A1551"/>
      <c r="B1551"/>
      <c r="C1551"/>
      <c r="D1551"/>
      <c r="E1551" s="98"/>
      <c r="F1551"/>
      <c r="G1551" s="99">
        <v>46295</v>
      </c>
      <c r="H1551" t="s">
        <v>205</v>
      </c>
      <c r="I1551"/>
      <c r="J1551" t="s">
        <v>108</v>
      </c>
      <c r="K1551" t="s">
        <v>109</v>
      </c>
      <c r="L1551" s="100">
        <v>11.18</v>
      </c>
      <c r="M1551" t="s">
        <v>206</v>
      </c>
      <c r="N1551" t="s">
        <v>279</v>
      </c>
      <c r="O1551" s="98">
        <v>0</v>
      </c>
      <c r="P1551" t="s">
        <v>207</v>
      </c>
      <c r="Q1551" s="100">
        <v>4234.37</v>
      </c>
    </row>
    <row r="1552" spans="1:17" x14ac:dyDescent="0.3">
      <c r="A1552"/>
      <c r="B1552"/>
      <c r="C1552"/>
      <c r="D1552"/>
      <c r="E1552" s="98"/>
      <c r="F1552"/>
      <c r="G1552" s="99">
        <v>46295</v>
      </c>
      <c r="H1552" t="s">
        <v>205</v>
      </c>
      <c r="I1552"/>
      <c r="J1552" t="s">
        <v>36</v>
      </c>
      <c r="K1552" t="s">
        <v>37</v>
      </c>
      <c r="L1552" s="100">
        <v>35.25</v>
      </c>
      <c r="M1552" t="s">
        <v>206</v>
      </c>
      <c r="N1552" t="s">
        <v>279</v>
      </c>
      <c r="O1552" s="98">
        <v>0</v>
      </c>
      <c r="P1552" t="s">
        <v>207</v>
      </c>
      <c r="Q1552" s="100">
        <v>4234.37</v>
      </c>
    </row>
    <row r="1553" spans="1:17" x14ac:dyDescent="0.3">
      <c r="A1553"/>
      <c r="B1553"/>
      <c r="C1553"/>
      <c r="D1553"/>
      <c r="E1553" s="98"/>
      <c r="F1553"/>
      <c r="G1553" s="99">
        <v>46295</v>
      </c>
      <c r="H1553" t="s">
        <v>205</v>
      </c>
      <c r="I1553"/>
      <c r="J1553" t="s">
        <v>104</v>
      </c>
      <c r="K1553" t="s">
        <v>105</v>
      </c>
      <c r="L1553" s="100">
        <v>22.99</v>
      </c>
      <c r="M1553" t="s">
        <v>206</v>
      </c>
      <c r="N1553" t="s">
        <v>279</v>
      </c>
      <c r="O1553" s="98">
        <v>0</v>
      </c>
      <c r="P1553" t="s">
        <v>207</v>
      </c>
      <c r="Q1553" s="100">
        <v>4234.37</v>
      </c>
    </row>
    <row r="1554" spans="1:17" x14ac:dyDescent="0.3">
      <c r="A1554"/>
      <c r="B1554"/>
      <c r="C1554"/>
      <c r="D1554"/>
      <c r="E1554" s="98"/>
      <c r="F1554"/>
      <c r="G1554" s="99">
        <v>46295</v>
      </c>
      <c r="H1554" t="s">
        <v>205</v>
      </c>
      <c r="I1554"/>
      <c r="J1554" t="s">
        <v>106</v>
      </c>
      <c r="K1554" t="s">
        <v>107</v>
      </c>
      <c r="L1554" s="100">
        <v>13.68</v>
      </c>
      <c r="M1554" t="s">
        <v>130</v>
      </c>
      <c r="N1554" t="s">
        <v>279</v>
      </c>
      <c r="O1554" s="98">
        <v>0</v>
      </c>
      <c r="P1554" t="s">
        <v>207</v>
      </c>
      <c r="Q1554" s="100">
        <v>4234.37</v>
      </c>
    </row>
    <row r="1555" spans="1:17" x14ac:dyDescent="0.3">
      <c r="A1555"/>
      <c r="B1555"/>
      <c r="C1555"/>
      <c r="D1555"/>
      <c r="E1555" s="98"/>
      <c r="F1555"/>
      <c r="G1555" s="99">
        <v>46295</v>
      </c>
      <c r="H1555" t="s">
        <v>205</v>
      </c>
      <c r="I1555"/>
      <c r="J1555" t="s">
        <v>23</v>
      </c>
      <c r="K1555" t="s">
        <v>24</v>
      </c>
      <c r="L1555" s="100">
        <v>5.5</v>
      </c>
      <c r="M1555" t="s">
        <v>130</v>
      </c>
      <c r="N1555" t="s">
        <v>279</v>
      </c>
      <c r="O1555" s="98">
        <v>0</v>
      </c>
      <c r="P1555" t="s">
        <v>207</v>
      </c>
      <c r="Q1555" s="100">
        <v>4234.37</v>
      </c>
    </row>
    <row r="1556" spans="1:17" x14ac:dyDescent="0.3">
      <c r="A1556"/>
      <c r="B1556"/>
      <c r="C1556"/>
      <c r="D1556"/>
      <c r="E1556" s="98"/>
      <c r="F1556"/>
      <c r="G1556" s="99">
        <v>46295</v>
      </c>
      <c r="H1556" t="s">
        <v>205</v>
      </c>
      <c r="I1556"/>
      <c r="J1556" t="s">
        <v>52</v>
      </c>
      <c r="K1556" t="s">
        <v>53</v>
      </c>
      <c r="L1556" s="100">
        <v>16.54</v>
      </c>
      <c r="M1556" t="s">
        <v>130</v>
      </c>
      <c r="N1556" t="s">
        <v>279</v>
      </c>
      <c r="O1556" s="98">
        <v>0</v>
      </c>
      <c r="P1556" t="s">
        <v>207</v>
      </c>
      <c r="Q1556" s="100">
        <v>4234.37</v>
      </c>
    </row>
    <row r="1557" spans="1:17" x14ac:dyDescent="0.3">
      <c r="A1557"/>
      <c r="B1557"/>
      <c r="C1557"/>
      <c r="D1557"/>
      <c r="E1557" s="98"/>
      <c r="F1557"/>
      <c r="G1557" s="99">
        <v>46295</v>
      </c>
      <c r="H1557" t="s">
        <v>205</v>
      </c>
      <c r="I1557"/>
      <c r="J1557" t="s">
        <v>56</v>
      </c>
      <c r="K1557" t="s">
        <v>57</v>
      </c>
      <c r="L1557" s="100">
        <v>11.15</v>
      </c>
      <c r="M1557" t="s">
        <v>130</v>
      </c>
      <c r="N1557" t="s">
        <v>279</v>
      </c>
      <c r="O1557" s="98">
        <v>0</v>
      </c>
      <c r="P1557" t="s">
        <v>207</v>
      </c>
      <c r="Q1557" s="100">
        <v>4234.37</v>
      </c>
    </row>
    <row r="1558" spans="1:17" x14ac:dyDescent="0.3">
      <c r="A1558"/>
      <c r="B1558"/>
      <c r="C1558"/>
      <c r="D1558"/>
      <c r="E1558" s="98"/>
      <c r="F1558"/>
      <c r="G1558" s="99">
        <v>46295</v>
      </c>
      <c r="H1558" t="s">
        <v>208</v>
      </c>
      <c r="I1558" t="s">
        <v>209</v>
      </c>
      <c r="J1558" t="s">
        <v>26</v>
      </c>
      <c r="K1558" t="s">
        <v>27</v>
      </c>
      <c r="L1558" s="100">
        <v>72.5</v>
      </c>
      <c r="M1558" t="s">
        <v>210</v>
      </c>
      <c r="N1558" t="s">
        <v>279</v>
      </c>
      <c r="O1558" s="98">
        <v>0</v>
      </c>
      <c r="P1558" t="s">
        <v>207</v>
      </c>
      <c r="Q1558" s="100">
        <v>4234.37</v>
      </c>
    </row>
    <row r="1559" spans="1:17" x14ac:dyDescent="0.3">
      <c r="A1559"/>
      <c r="B1559"/>
      <c r="C1559"/>
      <c r="D1559"/>
      <c r="E1559" s="98"/>
      <c r="F1559"/>
      <c r="G1559" s="99">
        <v>46295</v>
      </c>
      <c r="H1559" t="s">
        <v>211</v>
      </c>
      <c r="I1559" t="s">
        <v>212</v>
      </c>
      <c r="J1559" t="s">
        <v>38</v>
      </c>
      <c r="K1559" t="s">
        <v>39</v>
      </c>
      <c r="L1559" s="100">
        <v>20.260000000000002</v>
      </c>
      <c r="M1559" t="s">
        <v>206</v>
      </c>
      <c r="N1559" t="s">
        <v>279</v>
      </c>
      <c r="O1559" s="98">
        <v>0</v>
      </c>
      <c r="P1559" t="s">
        <v>207</v>
      </c>
      <c r="Q1559" s="100">
        <v>4234.37</v>
      </c>
    </row>
    <row r="1560" spans="1:17" x14ac:dyDescent="0.3">
      <c r="A1560"/>
      <c r="B1560"/>
      <c r="C1560"/>
      <c r="D1560"/>
      <c r="E1560" s="98"/>
      <c r="F1560"/>
      <c r="G1560" s="99">
        <v>46295</v>
      </c>
      <c r="H1560" t="s">
        <v>213</v>
      </c>
      <c r="I1560" t="s">
        <v>229</v>
      </c>
      <c r="J1560" t="s">
        <v>14</v>
      </c>
      <c r="K1560" t="s">
        <v>15</v>
      </c>
      <c r="L1560" s="100">
        <v>423.44</v>
      </c>
      <c r="M1560" t="s">
        <v>210</v>
      </c>
      <c r="N1560" t="s">
        <v>279</v>
      </c>
      <c r="O1560" s="98">
        <v>0</v>
      </c>
      <c r="P1560" t="s">
        <v>207</v>
      </c>
      <c r="Q1560" s="100">
        <v>4234.37</v>
      </c>
    </row>
    <row r="1561" spans="1:17" x14ac:dyDescent="0.3">
      <c r="A1561"/>
      <c r="B1561"/>
      <c r="C1561"/>
      <c r="D1561"/>
      <c r="E1561" s="98"/>
      <c r="F1561"/>
      <c r="G1561" s="99">
        <v>46295</v>
      </c>
      <c r="H1561" t="s">
        <v>213</v>
      </c>
      <c r="I1561" t="s">
        <v>229</v>
      </c>
      <c r="J1561" t="s">
        <v>14</v>
      </c>
      <c r="K1561" t="s">
        <v>15</v>
      </c>
      <c r="L1561" s="100">
        <v>423.44</v>
      </c>
      <c r="M1561" t="s">
        <v>130</v>
      </c>
      <c r="N1561" t="s">
        <v>279</v>
      </c>
      <c r="O1561" s="98">
        <v>0</v>
      </c>
      <c r="P1561" t="s">
        <v>207</v>
      </c>
      <c r="Q1561" s="100">
        <v>4234.37</v>
      </c>
    </row>
    <row r="1562" spans="1:17" x14ac:dyDescent="0.3">
      <c r="A1562"/>
      <c r="B1562"/>
      <c r="C1562"/>
      <c r="D1562"/>
      <c r="E1562" s="98"/>
      <c r="F1562"/>
      <c r="G1562" s="99">
        <v>46295</v>
      </c>
      <c r="H1562" t="s">
        <v>205</v>
      </c>
      <c r="I1562"/>
      <c r="J1562" t="s">
        <v>90</v>
      </c>
      <c r="K1562" t="s">
        <v>91</v>
      </c>
      <c r="L1562" s="100">
        <v>57.42</v>
      </c>
      <c r="M1562" t="s">
        <v>206</v>
      </c>
      <c r="N1562" t="s">
        <v>279</v>
      </c>
      <c r="O1562" s="98">
        <v>0</v>
      </c>
      <c r="P1562" t="s">
        <v>207</v>
      </c>
      <c r="Q1562" s="100">
        <v>2899.84</v>
      </c>
    </row>
    <row r="1563" spans="1:17" x14ac:dyDescent="0.3">
      <c r="A1563"/>
      <c r="B1563"/>
      <c r="C1563"/>
      <c r="D1563"/>
      <c r="E1563" s="98"/>
      <c r="F1563"/>
      <c r="G1563" s="99">
        <v>46295</v>
      </c>
      <c r="H1563" t="s">
        <v>205</v>
      </c>
      <c r="I1563"/>
      <c r="J1563" t="s">
        <v>54</v>
      </c>
      <c r="K1563" t="s">
        <v>55</v>
      </c>
      <c r="L1563" s="100">
        <v>11.15</v>
      </c>
      <c r="M1563" t="s">
        <v>206</v>
      </c>
      <c r="N1563" t="s">
        <v>279</v>
      </c>
      <c r="O1563" s="98">
        <v>0</v>
      </c>
      <c r="P1563" t="s">
        <v>207</v>
      </c>
      <c r="Q1563" s="100">
        <v>2899.84</v>
      </c>
    </row>
    <row r="1564" spans="1:17" x14ac:dyDescent="0.3">
      <c r="A1564"/>
      <c r="B1564"/>
      <c r="C1564"/>
      <c r="D1564"/>
      <c r="E1564" s="98"/>
      <c r="F1564"/>
      <c r="G1564" s="99">
        <v>46295</v>
      </c>
      <c r="H1564" t="s">
        <v>205</v>
      </c>
      <c r="I1564"/>
      <c r="J1564" t="s">
        <v>104</v>
      </c>
      <c r="K1564" t="s">
        <v>105</v>
      </c>
      <c r="L1564" s="100">
        <v>15.75</v>
      </c>
      <c r="M1564" t="s">
        <v>206</v>
      </c>
      <c r="N1564" t="s">
        <v>279</v>
      </c>
      <c r="O1564" s="98">
        <v>0</v>
      </c>
      <c r="P1564" t="s">
        <v>207</v>
      </c>
      <c r="Q1564" s="100">
        <v>2899.84</v>
      </c>
    </row>
    <row r="1565" spans="1:17" x14ac:dyDescent="0.3">
      <c r="A1565"/>
      <c r="B1565"/>
      <c r="C1565"/>
      <c r="D1565"/>
      <c r="E1565" s="98"/>
      <c r="F1565"/>
      <c r="G1565" s="99">
        <v>46295</v>
      </c>
      <c r="H1565" t="s">
        <v>205</v>
      </c>
      <c r="I1565"/>
      <c r="J1565" t="s">
        <v>108</v>
      </c>
      <c r="K1565" t="s">
        <v>109</v>
      </c>
      <c r="L1565" s="100">
        <v>7.66</v>
      </c>
      <c r="M1565" t="s">
        <v>206</v>
      </c>
      <c r="N1565" t="s">
        <v>279</v>
      </c>
      <c r="O1565" s="98">
        <v>0</v>
      </c>
      <c r="P1565" t="s">
        <v>207</v>
      </c>
      <c r="Q1565" s="100">
        <v>2899.84</v>
      </c>
    </row>
    <row r="1566" spans="1:17" x14ac:dyDescent="0.3">
      <c r="A1566"/>
      <c r="B1566"/>
      <c r="C1566"/>
      <c r="D1566"/>
      <c r="E1566" s="98"/>
      <c r="F1566"/>
      <c r="G1566" s="99">
        <v>46295</v>
      </c>
      <c r="H1566" t="s">
        <v>205</v>
      </c>
      <c r="I1566"/>
      <c r="J1566" t="s">
        <v>106</v>
      </c>
      <c r="K1566" t="s">
        <v>107</v>
      </c>
      <c r="L1566" s="100">
        <v>9.3699999999999992</v>
      </c>
      <c r="M1566" t="s">
        <v>130</v>
      </c>
      <c r="N1566" t="s">
        <v>279</v>
      </c>
      <c r="O1566" s="98">
        <v>0</v>
      </c>
      <c r="P1566" t="s">
        <v>207</v>
      </c>
      <c r="Q1566" s="100">
        <v>2899.84</v>
      </c>
    </row>
    <row r="1567" spans="1:17" x14ac:dyDescent="0.3">
      <c r="A1567"/>
      <c r="B1567"/>
      <c r="C1567"/>
      <c r="D1567"/>
      <c r="E1567" s="98"/>
      <c r="F1567"/>
      <c r="G1567" s="99">
        <v>46295</v>
      </c>
      <c r="H1567" t="s">
        <v>205</v>
      </c>
      <c r="I1567"/>
      <c r="J1567" t="s">
        <v>56</v>
      </c>
      <c r="K1567" t="s">
        <v>57</v>
      </c>
      <c r="L1567" s="100">
        <v>11.15</v>
      </c>
      <c r="M1567" t="s">
        <v>130</v>
      </c>
      <c r="N1567" t="s">
        <v>279</v>
      </c>
      <c r="O1567" s="98">
        <v>0</v>
      </c>
      <c r="P1567" t="s">
        <v>207</v>
      </c>
      <c r="Q1567" s="100">
        <v>2899.84</v>
      </c>
    </row>
    <row r="1568" spans="1:17" x14ac:dyDescent="0.3">
      <c r="A1568"/>
      <c r="B1568"/>
      <c r="C1568"/>
      <c r="D1568"/>
      <c r="E1568" s="98"/>
      <c r="F1568"/>
      <c r="G1568" s="99">
        <v>46295</v>
      </c>
      <c r="H1568" t="s">
        <v>205</v>
      </c>
      <c r="I1568"/>
      <c r="J1568" t="s">
        <v>52</v>
      </c>
      <c r="K1568" t="s">
        <v>53</v>
      </c>
      <c r="L1568" s="100">
        <v>16.54</v>
      </c>
      <c r="M1568" t="s">
        <v>130</v>
      </c>
      <c r="N1568" t="s">
        <v>279</v>
      </c>
      <c r="O1568" s="98">
        <v>0</v>
      </c>
      <c r="P1568" t="s">
        <v>207</v>
      </c>
      <c r="Q1568" s="100">
        <v>2899.84</v>
      </c>
    </row>
    <row r="1569" spans="1:17" x14ac:dyDescent="0.3">
      <c r="A1569"/>
      <c r="B1569"/>
      <c r="C1569"/>
      <c r="D1569"/>
      <c r="E1569" s="98"/>
      <c r="F1569"/>
      <c r="G1569" s="99">
        <v>46295</v>
      </c>
      <c r="H1569" t="s">
        <v>208</v>
      </c>
      <c r="I1569" t="s">
        <v>209</v>
      </c>
      <c r="J1569" t="s">
        <v>26</v>
      </c>
      <c r="K1569" t="s">
        <v>27</v>
      </c>
      <c r="L1569" s="100">
        <v>399</v>
      </c>
      <c r="M1569" t="s">
        <v>210</v>
      </c>
      <c r="N1569" t="s">
        <v>279</v>
      </c>
      <c r="O1569" s="98">
        <v>0</v>
      </c>
      <c r="P1569" t="s">
        <v>207</v>
      </c>
      <c r="Q1569" s="100">
        <v>2899.84</v>
      </c>
    </row>
    <row r="1570" spans="1:17" x14ac:dyDescent="0.3">
      <c r="A1570"/>
      <c r="B1570"/>
      <c r="C1570"/>
      <c r="D1570"/>
      <c r="E1570" s="98"/>
      <c r="F1570"/>
      <c r="G1570" s="99">
        <v>46295</v>
      </c>
      <c r="H1570" t="s">
        <v>235</v>
      </c>
      <c r="I1570" t="s">
        <v>256</v>
      </c>
      <c r="J1570" t="s">
        <v>16</v>
      </c>
      <c r="K1570" t="s">
        <v>17</v>
      </c>
      <c r="L1570" s="100">
        <v>144.99</v>
      </c>
      <c r="M1570" t="s">
        <v>210</v>
      </c>
      <c r="N1570" t="s">
        <v>279</v>
      </c>
      <c r="O1570" s="98">
        <v>0</v>
      </c>
      <c r="P1570" t="s">
        <v>207</v>
      </c>
      <c r="Q1570" s="100">
        <v>2899.84</v>
      </c>
    </row>
    <row r="1571" spans="1:17" x14ac:dyDescent="0.3">
      <c r="A1571"/>
      <c r="B1571"/>
      <c r="C1571"/>
      <c r="D1571"/>
      <c r="E1571" s="98"/>
      <c r="F1571"/>
      <c r="G1571" s="99">
        <v>46295</v>
      </c>
      <c r="H1571" t="s">
        <v>235</v>
      </c>
      <c r="I1571" t="s">
        <v>256</v>
      </c>
      <c r="J1571" t="s">
        <v>16</v>
      </c>
      <c r="K1571" t="s">
        <v>17</v>
      </c>
      <c r="L1571" s="100">
        <v>224.45</v>
      </c>
      <c r="M1571" t="s">
        <v>130</v>
      </c>
      <c r="N1571" t="s">
        <v>279</v>
      </c>
      <c r="O1571" s="98">
        <v>0</v>
      </c>
      <c r="P1571" t="s">
        <v>207</v>
      </c>
      <c r="Q1571" s="100">
        <v>2899.84</v>
      </c>
    </row>
    <row r="1572" spans="1:17" x14ac:dyDescent="0.3">
      <c r="A1572"/>
      <c r="B1572"/>
      <c r="C1572"/>
      <c r="D1572"/>
      <c r="E1572" s="98"/>
      <c r="F1572"/>
      <c r="G1572" s="99">
        <v>46295</v>
      </c>
      <c r="H1572" t="s">
        <v>205</v>
      </c>
      <c r="I1572"/>
      <c r="J1572" t="s">
        <v>54</v>
      </c>
      <c r="K1572" t="s">
        <v>55</v>
      </c>
      <c r="L1572" s="100">
        <v>11.15</v>
      </c>
      <c r="M1572" t="s">
        <v>206</v>
      </c>
      <c r="N1572" t="s">
        <v>279</v>
      </c>
      <c r="O1572" s="98">
        <v>0</v>
      </c>
      <c r="P1572" t="s">
        <v>207</v>
      </c>
      <c r="Q1572" s="100">
        <v>1792.5</v>
      </c>
    </row>
    <row r="1573" spans="1:17" x14ac:dyDescent="0.3">
      <c r="A1573"/>
      <c r="B1573"/>
      <c r="C1573"/>
      <c r="D1573"/>
      <c r="E1573" s="98"/>
      <c r="F1573"/>
      <c r="G1573" s="99">
        <v>46295</v>
      </c>
      <c r="H1573" t="s">
        <v>205</v>
      </c>
      <c r="I1573"/>
      <c r="J1573" t="s">
        <v>104</v>
      </c>
      <c r="K1573" t="s">
        <v>105</v>
      </c>
      <c r="L1573" s="100">
        <v>9.73</v>
      </c>
      <c r="M1573" t="s">
        <v>206</v>
      </c>
      <c r="N1573" t="s">
        <v>279</v>
      </c>
      <c r="O1573" s="98">
        <v>0</v>
      </c>
      <c r="P1573" t="s">
        <v>207</v>
      </c>
      <c r="Q1573" s="100">
        <v>1792.5</v>
      </c>
    </row>
    <row r="1574" spans="1:17" x14ac:dyDescent="0.3">
      <c r="A1574"/>
      <c r="B1574"/>
      <c r="C1574"/>
      <c r="D1574"/>
      <c r="E1574" s="98"/>
      <c r="F1574"/>
      <c r="G1574" s="99">
        <v>46295</v>
      </c>
      <c r="H1574" t="s">
        <v>205</v>
      </c>
      <c r="I1574"/>
      <c r="J1574" t="s">
        <v>108</v>
      </c>
      <c r="K1574" t="s">
        <v>109</v>
      </c>
      <c r="L1574" s="100">
        <v>4.7300000000000004</v>
      </c>
      <c r="M1574" t="s">
        <v>206</v>
      </c>
      <c r="N1574" t="s">
        <v>279</v>
      </c>
      <c r="O1574" s="98">
        <v>0</v>
      </c>
      <c r="P1574" t="s">
        <v>207</v>
      </c>
      <c r="Q1574" s="100">
        <v>1792.5</v>
      </c>
    </row>
    <row r="1575" spans="1:17" x14ac:dyDescent="0.3">
      <c r="A1575"/>
      <c r="B1575"/>
      <c r="C1575"/>
      <c r="D1575"/>
      <c r="E1575" s="98"/>
      <c r="F1575"/>
      <c r="G1575" s="99">
        <v>46295</v>
      </c>
      <c r="H1575" t="s">
        <v>205</v>
      </c>
      <c r="I1575"/>
      <c r="J1575" t="s">
        <v>106</v>
      </c>
      <c r="K1575" t="s">
        <v>107</v>
      </c>
      <c r="L1575" s="100">
        <v>5.79</v>
      </c>
      <c r="M1575" t="s">
        <v>130</v>
      </c>
      <c r="N1575" t="s">
        <v>279</v>
      </c>
      <c r="O1575" s="98">
        <v>0</v>
      </c>
      <c r="P1575" t="s">
        <v>207</v>
      </c>
      <c r="Q1575" s="100">
        <v>1792.5</v>
      </c>
    </row>
    <row r="1576" spans="1:17" x14ac:dyDescent="0.3">
      <c r="A1576"/>
      <c r="B1576"/>
      <c r="C1576"/>
      <c r="D1576"/>
      <c r="E1576" s="98"/>
      <c r="F1576"/>
      <c r="G1576" s="99">
        <v>46295</v>
      </c>
      <c r="H1576" t="s">
        <v>205</v>
      </c>
      <c r="I1576"/>
      <c r="J1576" t="s">
        <v>56</v>
      </c>
      <c r="K1576" t="s">
        <v>57</v>
      </c>
      <c r="L1576" s="100">
        <v>11.15</v>
      </c>
      <c r="M1576" t="s">
        <v>130</v>
      </c>
      <c r="N1576" t="s">
        <v>279</v>
      </c>
      <c r="O1576" s="98">
        <v>0</v>
      </c>
      <c r="P1576" t="s">
        <v>207</v>
      </c>
      <c r="Q1576" s="100">
        <v>1792.5</v>
      </c>
    </row>
    <row r="1577" spans="1:17" x14ac:dyDescent="0.3">
      <c r="A1577"/>
      <c r="B1577"/>
      <c r="C1577"/>
      <c r="D1577"/>
      <c r="E1577" s="98"/>
      <c r="F1577"/>
      <c r="G1577" s="99">
        <v>46295</v>
      </c>
      <c r="H1577" t="s">
        <v>205</v>
      </c>
      <c r="I1577"/>
      <c r="J1577" t="s">
        <v>52</v>
      </c>
      <c r="K1577" t="s">
        <v>53</v>
      </c>
      <c r="L1577" s="100">
        <v>16.54</v>
      </c>
      <c r="M1577" t="s">
        <v>130</v>
      </c>
      <c r="N1577" t="s">
        <v>279</v>
      </c>
      <c r="O1577" s="98">
        <v>0</v>
      </c>
      <c r="P1577" t="s">
        <v>207</v>
      </c>
      <c r="Q1577" s="100">
        <v>1792.5</v>
      </c>
    </row>
    <row r="1578" spans="1:17" x14ac:dyDescent="0.3">
      <c r="A1578"/>
      <c r="B1578"/>
      <c r="C1578"/>
      <c r="D1578"/>
      <c r="E1578" s="98"/>
      <c r="F1578"/>
      <c r="G1578" s="99">
        <v>46295</v>
      </c>
      <c r="H1578" t="s">
        <v>208</v>
      </c>
      <c r="I1578" t="s">
        <v>226</v>
      </c>
      <c r="J1578" t="s">
        <v>62</v>
      </c>
      <c r="K1578" t="s">
        <v>63</v>
      </c>
      <c r="L1578" s="100">
        <v>41</v>
      </c>
      <c r="M1578" t="s">
        <v>210</v>
      </c>
      <c r="N1578" t="s">
        <v>279</v>
      </c>
      <c r="O1578" s="98">
        <v>0</v>
      </c>
      <c r="P1578" t="s">
        <v>207</v>
      </c>
      <c r="Q1578" s="100">
        <v>1792.5</v>
      </c>
    </row>
    <row r="1579" spans="1:17" x14ac:dyDescent="0.3">
      <c r="A1579"/>
      <c r="B1579"/>
      <c r="C1579"/>
      <c r="D1579"/>
      <c r="E1579" s="98"/>
      <c r="F1579"/>
      <c r="G1579" s="99">
        <v>46295</v>
      </c>
      <c r="H1579" t="s">
        <v>211</v>
      </c>
      <c r="I1579" t="s">
        <v>215</v>
      </c>
      <c r="J1579" t="s">
        <v>38</v>
      </c>
      <c r="K1579" t="s">
        <v>39</v>
      </c>
      <c r="L1579" s="100">
        <v>6.99</v>
      </c>
      <c r="M1579" t="s">
        <v>206</v>
      </c>
      <c r="N1579" t="s">
        <v>279</v>
      </c>
      <c r="O1579" s="98">
        <v>0</v>
      </c>
      <c r="P1579" t="s">
        <v>207</v>
      </c>
      <c r="Q1579" s="100">
        <v>1792.5</v>
      </c>
    </row>
    <row r="1580" spans="1:17" x14ac:dyDescent="0.3">
      <c r="A1580"/>
      <c r="B1580"/>
      <c r="C1580"/>
      <c r="D1580"/>
      <c r="E1580" s="98"/>
      <c r="F1580"/>
      <c r="G1580" s="99">
        <v>46295</v>
      </c>
      <c r="H1580" t="s">
        <v>216</v>
      </c>
      <c r="I1580" t="s">
        <v>217</v>
      </c>
      <c r="J1580" t="s">
        <v>40</v>
      </c>
      <c r="K1580" t="s">
        <v>41</v>
      </c>
      <c r="L1580" s="100">
        <v>53.78</v>
      </c>
      <c r="M1580" t="s">
        <v>210</v>
      </c>
      <c r="N1580" t="s">
        <v>279</v>
      </c>
      <c r="O1580" s="98">
        <v>0</v>
      </c>
      <c r="P1580" t="s">
        <v>207</v>
      </c>
      <c r="Q1580" s="100">
        <v>1792.5</v>
      </c>
    </row>
    <row r="1581" spans="1:17" x14ac:dyDescent="0.3">
      <c r="A1581"/>
      <c r="B1581"/>
      <c r="C1581"/>
      <c r="D1581"/>
      <c r="E1581" s="98"/>
      <c r="F1581"/>
      <c r="G1581" s="99">
        <v>46295</v>
      </c>
      <c r="H1581" t="s">
        <v>218</v>
      </c>
      <c r="I1581" t="s">
        <v>219</v>
      </c>
      <c r="J1581" t="s">
        <v>30</v>
      </c>
      <c r="K1581" t="s">
        <v>31</v>
      </c>
      <c r="L1581" s="100">
        <v>89.63</v>
      </c>
      <c r="M1581" t="s">
        <v>210</v>
      </c>
      <c r="N1581" t="s">
        <v>279</v>
      </c>
      <c r="O1581" s="98">
        <v>0</v>
      </c>
      <c r="P1581" t="s">
        <v>207</v>
      </c>
      <c r="Q1581" s="100">
        <v>1792.5</v>
      </c>
    </row>
    <row r="1582" spans="1:17" x14ac:dyDescent="0.3">
      <c r="A1582"/>
      <c r="B1582"/>
      <c r="C1582"/>
      <c r="D1582"/>
      <c r="E1582" s="98"/>
      <c r="F1582"/>
      <c r="G1582" s="99">
        <v>46295</v>
      </c>
      <c r="H1582" t="s">
        <v>218</v>
      </c>
      <c r="I1582" t="s">
        <v>219</v>
      </c>
      <c r="J1582" t="s">
        <v>30</v>
      </c>
      <c r="K1582" t="s">
        <v>31</v>
      </c>
      <c r="L1582" s="100">
        <v>100.02</v>
      </c>
      <c r="M1582" t="s">
        <v>130</v>
      </c>
      <c r="N1582" t="s">
        <v>279</v>
      </c>
      <c r="O1582" s="98">
        <v>0</v>
      </c>
      <c r="P1582" t="s">
        <v>207</v>
      </c>
      <c r="Q1582" s="100">
        <v>1792.5</v>
      </c>
    </row>
    <row r="1583" spans="1:17" x14ac:dyDescent="0.3">
      <c r="A1583"/>
      <c r="B1583"/>
      <c r="C1583"/>
      <c r="D1583"/>
      <c r="E1583" s="98"/>
      <c r="F1583"/>
      <c r="G1583" s="99">
        <v>46295</v>
      </c>
      <c r="H1583" t="s">
        <v>205</v>
      </c>
      <c r="I1583"/>
      <c r="J1583" t="s">
        <v>108</v>
      </c>
      <c r="K1583" t="s">
        <v>109</v>
      </c>
      <c r="L1583" s="100">
        <v>6.53</v>
      </c>
      <c r="M1583" t="s">
        <v>206</v>
      </c>
      <c r="N1583" t="s">
        <v>279</v>
      </c>
      <c r="O1583" s="98">
        <v>0</v>
      </c>
      <c r="P1583" t="s">
        <v>207</v>
      </c>
      <c r="Q1583" s="100">
        <v>2472</v>
      </c>
    </row>
    <row r="1584" spans="1:17" x14ac:dyDescent="0.3">
      <c r="A1584"/>
      <c r="B1584"/>
      <c r="C1584"/>
      <c r="D1584"/>
      <c r="E1584" s="98"/>
      <c r="F1584"/>
      <c r="G1584" s="99">
        <v>46295</v>
      </c>
      <c r="H1584" t="s">
        <v>205</v>
      </c>
      <c r="I1584"/>
      <c r="J1584" t="s">
        <v>54</v>
      </c>
      <c r="K1584" t="s">
        <v>55</v>
      </c>
      <c r="L1584" s="100">
        <v>11.15</v>
      </c>
      <c r="M1584" t="s">
        <v>206</v>
      </c>
      <c r="N1584" t="s">
        <v>279</v>
      </c>
      <c r="O1584" s="98">
        <v>0</v>
      </c>
      <c r="P1584" t="s">
        <v>207</v>
      </c>
      <c r="Q1584" s="100">
        <v>2472</v>
      </c>
    </row>
    <row r="1585" spans="1:17" x14ac:dyDescent="0.3">
      <c r="A1585"/>
      <c r="B1585"/>
      <c r="C1585"/>
      <c r="D1585"/>
      <c r="E1585" s="98"/>
      <c r="F1585"/>
      <c r="G1585" s="99">
        <v>46295</v>
      </c>
      <c r="H1585" t="s">
        <v>205</v>
      </c>
      <c r="I1585"/>
      <c r="J1585" t="s">
        <v>104</v>
      </c>
      <c r="K1585" t="s">
        <v>105</v>
      </c>
      <c r="L1585" s="100">
        <v>13.42</v>
      </c>
      <c r="M1585" t="s">
        <v>206</v>
      </c>
      <c r="N1585" t="s">
        <v>279</v>
      </c>
      <c r="O1585" s="98">
        <v>0</v>
      </c>
      <c r="P1585" t="s">
        <v>207</v>
      </c>
      <c r="Q1585" s="100">
        <v>2472</v>
      </c>
    </row>
    <row r="1586" spans="1:17" x14ac:dyDescent="0.3">
      <c r="A1586"/>
      <c r="B1586"/>
      <c r="C1586"/>
      <c r="D1586"/>
      <c r="E1586" s="98"/>
      <c r="F1586"/>
      <c r="G1586" s="99">
        <v>46295</v>
      </c>
      <c r="H1586" t="s">
        <v>205</v>
      </c>
      <c r="I1586"/>
      <c r="J1586" t="s">
        <v>56</v>
      </c>
      <c r="K1586" t="s">
        <v>57</v>
      </c>
      <c r="L1586" s="100">
        <v>11.15</v>
      </c>
      <c r="M1586" t="s">
        <v>130</v>
      </c>
      <c r="N1586" t="s">
        <v>279</v>
      </c>
      <c r="O1586" s="98">
        <v>0</v>
      </c>
      <c r="P1586" t="s">
        <v>207</v>
      </c>
      <c r="Q1586" s="100">
        <v>2472</v>
      </c>
    </row>
    <row r="1587" spans="1:17" x14ac:dyDescent="0.3">
      <c r="A1587"/>
      <c r="B1587"/>
      <c r="C1587"/>
      <c r="D1587"/>
      <c r="E1587" s="98"/>
      <c r="F1587"/>
      <c r="G1587" s="99">
        <v>46295</v>
      </c>
      <c r="H1587" t="s">
        <v>205</v>
      </c>
      <c r="I1587"/>
      <c r="J1587" t="s">
        <v>106</v>
      </c>
      <c r="K1587" t="s">
        <v>107</v>
      </c>
      <c r="L1587" s="100">
        <v>7.98</v>
      </c>
      <c r="M1587" t="s">
        <v>130</v>
      </c>
      <c r="N1587" t="s">
        <v>279</v>
      </c>
      <c r="O1587" s="98">
        <v>0</v>
      </c>
      <c r="P1587" t="s">
        <v>207</v>
      </c>
      <c r="Q1587" s="100">
        <v>2472</v>
      </c>
    </row>
    <row r="1588" spans="1:17" x14ac:dyDescent="0.3">
      <c r="A1588"/>
      <c r="B1588"/>
      <c r="C1588"/>
      <c r="D1588"/>
      <c r="E1588" s="98"/>
      <c r="F1588"/>
      <c r="G1588" s="99">
        <v>46295</v>
      </c>
      <c r="H1588" t="s">
        <v>205</v>
      </c>
      <c r="I1588"/>
      <c r="J1588" t="s">
        <v>52</v>
      </c>
      <c r="K1588" t="s">
        <v>53</v>
      </c>
      <c r="L1588" s="100">
        <v>16.54</v>
      </c>
      <c r="M1588" t="s">
        <v>130</v>
      </c>
      <c r="N1588" t="s">
        <v>279</v>
      </c>
      <c r="O1588" s="98">
        <v>0</v>
      </c>
      <c r="P1588" t="s">
        <v>207</v>
      </c>
      <c r="Q1588" s="100">
        <v>2472</v>
      </c>
    </row>
    <row r="1589" spans="1:17" x14ac:dyDescent="0.3">
      <c r="A1589"/>
      <c r="B1589"/>
      <c r="C1589"/>
      <c r="D1589"/>
      <c r="E1589" s="98"/>
      <c r="F1589"/>
      <c r="G1589" s="99">
        <v>46295</v>
      </c>
      <c r="H1589" t="s">
        <v>208</v>
      </c>
      <c r="I1589" t="s">
        <v>209</v>
      </c>
      <c r="J1589" t="s">
        <v>26</v>
      </c>
      <c r="K1589" t="s">
        <v>27</v>
      </c>
      <c r="L1589" s="100">
        <v>72.5</v>
      </c>
      <c r="M1589" t="s">
        <v>210</v>
      </c>
      <c r="N1589" t="s">
        <v>279</v>
      </c>
      <c r="O1589" s="98">
        <v>0</v>
      </c>
      <c r="P1589" t="s">
        <v>207</v>
      </c>
      <c r="Q1589" s="100">
        <v>2472</v>
      </c>
    </row>
    <row r="1590" spans="1:17" x14ac:dyDescent="0.3">
      <c r="A1590"/>
      <c r="B1590"/>
      <c r="C1590"/>
      <c r="D1590"/>
      <c r="E1590" s="98"/>
      <c r="F1590"/>
      <c r="G1590" s="99">
        <v>46295</v>
      </c>
      <c r="H1590" t="s">
        <v>216</v>
      </c>
      <c r="I1590" t="s">
        <v>217</v>
      </c>
      <c r="J1590" t="s">
        <v>40</v>
      </c>
      <c r="K1590" t="s">
        <v>41</v>
      </c>
      <c r="L1590" s="100">
        <v>74.16</v>
      </c>
      <c r="M1590" t="s">
        <v>210</v>
      </c>
      <c r="N1590" t="s">
        <v>279</v>
      </c>
      <c r="O1590" s="98">
        <v>0</v>
      </c>
      <c r="P1590" t="s">
        <v>207</v>
      </c>
      <c r="Q1590" s="100">
        <v>2472</v>
      </c>
    </row>
    <row r="1591" spans="1:17" x14ac:dyDescent="0.3">
      <c r="A1591"/>
      <c r="B1591"/>
      <c r="C1591"/>
      <c r="D1591"/>
      <c r="E1591" s="98"/>
      <c r="F1591"/>
      <c r="G1591" s="99">
        <v>46295</v>
      </c>
      <c r="H1591" t="s">
        <v>218</v>
      </c>
      <c r="I1591" t="s">
        <v>222</v>
      </c>
      <c r="J1591" t="s">
        <v>18</v>
      </c>
      <c r="K1591" t="s">
        <v>19</v>
      </c>
      <c r="L1591" s="100">
        <v>132.99</v>
      </c>
      <c r="M1591" t="s">
        <v>210</v>
      </c>
      <c r="N1591" t="s">
        <v>279</v>
      </c>
      <c r="O1591" s="98">
        <v>0</v>
      </c>
      <c r="P1591" t="s">
        <v>207</v>
      </c>
      <c r="Q1591" s="100">
        <v>2472</v>
      </c>
    </row>
    <row r="1592" spans="1:17" x14ac:dyDescent="0.3">
      <c r="A1592"/>
      <c r="B1592"/>
      <c r="C1592"/>
      <c r="D1592"/>
      <c r="E1592" s="98"/>
      <c r="F1592"/>
      <c r="G1592" s="99">
        <v>46295</v>
      </c>
      <c r="H1592" t="s">
        <v>218</v>
      </c>
      <c r="I1592" t="s">
        <v>222</v>
      </c>
      <c r="J1592" t="s">
        <v>18</v>
      </c>
      <c r="K1592" t="s">
        <v>19</v>
      </c>
      <c r="L1592" s="100">
        <v>137.94</v>
      </c>
      <c r="M1592" t="s">
        <v>130</v>
      </c>
      <c r="N1592" t="s">
        <v>279</v>
      </c>
      <c r="O1592" s="98">
        <v>0</v>
      </c>
      <c r="P1592" t="s">
        <v>207</v>
      </c>
      <c r="Q1592" s="100">
        <v>2472</v>
      </c>
    </row>
    <row r="1593" spans="1:17" x14ac:dyDescent="0.3">
      <c r="A1593"/>
      <c r="B1593"/>
      <c r="C1593"/>
      <c r="D1593"/>
      <c r="E1593" s="98"/>
      <c r="F1593"/>
      <c r="G1593" s="99">
        <v>46295</v>
      </c>
      <c r="H1593" t="s">
        <v>205</v>
      </c>
      <c r="I1593"/>
      <c r="J1593" t="s">
        <v>104</v>
      </c>
      <c r="K1593" t="s">
        <v>105</v>
      </c>
      <c r="L1593" s="100">
        <v>5.23</v>
      </c>
      <c r="M1593" t="s">
        <v>206</v>
      </c>
      <c r="N1593" t="s">
        <v>279</v>
      </c>
      <c r="O1593" s="98">
        <v>0</v>
      </c>
      <c r="P1593" t="s">
        <v>207</v>
      </c>
      <c r="Q1593" s="100">
        <v>963.44</v>
      </c>
    </row>
    <row r="1594" spans="1:17" x14ac:dyDescent="0.3">
      <c r="A1594"/>
      <c r="B1594"/>
      <c r="C1594"/>
      <c r="D1594"/>
      <c r="E1594" s="98"/>
      <c r="F1594"/>
      <c r="G1594" s="99">
        <v>46295</v>
      </c>
      <c r="H1594" t="s">
        <v>205</v>
      </c>
      <c r="I1594"/>
      <c r="J1594" t="s">
        <v>108</v>
      </c>
      <c r="K1594" t="s">
        <v>109</v>
      </c>
      <c r="L1594" s="100">
        <v>2.54</v>
      </c>
      <c r="M1594" t="s">
        <v>206</v>
      </c>
      <c r="N1594" t="s">
        <v>279</v>
      </c>
      <c r="O1594" s="98">
        <v>0</v>
      </c>
      <c r="P1594" t="s">
        <v>207</v>
      </c>
      <c r="Q1594" s="100">
        <v>963.44</v>
      </c>
    </row>
    <row r="1595" spans="1:17" x14ac:dyDescent="0.3">
      <c r="A1595"/>
      <c r="B1595"/>
      <c r="C1595"/>
      <c r="D1595"/>
      <c r="E1595" s="98"/>
      <c r="F1595"/>
      <c r="G1595" s="99">
        <v>46295</v>
      </c>
      <c r="H1595" t="s">
        <v>205</v>
      </c>
      <c r="I1595"/>
      <c r="J1595" t="s">
        <v>54</v>
      </c>
      <c r="K1595" t="s">
        <v>55</v>
      </c>
      <c r="L1595" s="100">
        <v>2.39</v>
      </c>
      <c r="M1595" t="s">
        <v>206</v>
      </c>
      <c r="N1595" t="s">
        <v>279</v>
      </c>
      <c r="O1595" s="98">
        <v>0</v>
      </c>
      <c r="P1595" t="s">
        <v>207</v>
      </c>
      <c r="Q1595" s="100">
        <v>963.44</v>
      </c>
    </row>
    <row r="1596" spans="1:17" x14ac:dyDescent="0.3">
      <c r="A1596"/>
      <c r="B1596"/>
      <c r="C1596"/>
      <c r="D1596"/>
      <c r="E1596" s="98"/>
      <c r="F1596"/>
      <c r="G1596" s="99">
        <v>46295</v>
      </c>
      <c r="H1596" t="s">
        <v>205</v>
      </c>
      <c r="I1596"/>
      <c r="J1596" t="s">
        <v>56</v>
      </c>
      <c r="K1596" t="s">
        <v>57</v>
      </c>
      <c r="L1596" s="100">
        <v>2.39</v>
      </c>
      <c r="M1596" t="s">
        <v>130</v>
      </c>
      <c r="N1596" t="s">
        <v>279</v>
      </c>
      <c r="O1596" s="98">
        <v>0</v>
      </c>
      <c r="P1596" t="s">
        <v>207</v>
      </c>
      <c r="Q1596" s="100">
        <v>963.44</v>
      </c>
    </row>
    <row r="1597" spans="1:17" x14ac:dyDescent="0.3">
      <c r="A1597"/>
      <c r="B1597"/>
      <c r="C1597"/>
      <c r="D1597"/>
      <c r="E1597" s="98"/>
      <c r="F1597"/>
      <c r="G1597" s="99">
        <v>46295</v>
      </c>
      <c r="H1597" t="s">
        <v>205</v>
      </c>
      <c r="I1597"/>
      <c r="J1597" t="s">
        <v>106</v>
      </c>
      <c r="K1597" t="s">
        <v>107</v>
      </c>
      <c r="L1597" s="100">
        <v>3.11</v>
      </c>
      <c r="M1597" t="s">
        <v>130</v>
      </c>
      <c r="N1597" t="s">
        <v>279</v>
      </c>
      <c r="O1597" s="98">
        <v>0</v>
      </c>
      <c r="P1597" t="s">
        <v>207</v>
      </c>
      <c r="Q1597" s="100">
        <v>963.44</v>
      </c>
    </row>
    <row r="1598" spans="1:17" x14ac:dyDescent="0.3">
      <c r="A1598"/>
      <c r="B1598"/>
      <c r="C1598"/>
      <c r="D1598"/>
      <c r="E1598" s="98"/>
      <c r="F1598"/>
      <c r="G1598" s="99">
        <v>46295</v>
      </c>
      <c r="H1598" t="s">
        <v>205</v>
      </c>
      <c r="I1598"/>
      <c r="J1598" t="s">
        <v>52</v>
      </c>
      <c r="K1598" t="s">
        <v>53</v>
      </c>
      <c r="L1598" s="100">
        <v>3.54</v>
      </c>
      <c r="M1598" t="s">
        <v>130</v>
      </c>
      <c r="N1598" t="s">
        <v>279</v>
      </c>
      <c r="O1598" s="98">
        <v>0</v>
      </c>
      <c r="P1598" t="s">
        <v>207</v>
      </c>
      <c r="Q1598" s="100">
        <v>963.44</v>
      </c>
    </row>
    <row r="1599" spans="1:17" x14ac:dyDescent="0.3">
      <c r="A1599"/>
      <c r="B1599"/>
      <c r="C1599"/>
      <c r="D1599"/>
      <c r="E1599" s="98"/>
      <c r="F1599"/>
      <c r="G1599" s="99">
        <v>46295</v>
      </c>
      <c r="H1599" t="s">
        <v>205</v>
      </c>
      <c r="I1599"/>
      <c r="J1599" t="s">
        <v>54</v>
      </c>
      <c r="K1599" t="s">
        <v>55</v>
      </c>
      <c r="L1599" s="100">
        <v>11.15</v>
      </c>
      <c r="M1599" t="s">
        <v>206</v>
      </c>
      <c r="N1599" t="s">
        <v>279</v>
      </c>
      <c r="O1599" s="98">
        <v>0</v>
      </c>
      <c r="P1599" t="s">
        <v>207</v>
      </c>
      <c r="Q1599" s="100">
        <v>5917.42</v>
      </c>
    </row>
    <row r="1600" spans="1:17" x14ac:dyDescent="0.3">
      <c r="A1600"/>
      <c r="B1600"/>
      <c r="C1600"/>
      <c r="D1600"/>
      <c r="E1600" s="98"/>
      <c r="F1600"/>
      <c r="G1600" s="99">
        <v>46295</v>
      </c>
      <c r="H1600" t="s">
        <v>205</v>
      </c>
      <c r="I1600"/>
      <c r="J1600" t="s">
        <v>90</v>
      </c>
      <c r="K1600" t="s">
        <v>91</v>
      </c>
      <c r="L1600" s="100">
        <v>57.42</v>
      </c>
      <c r="M1600" t="s">
        <v>206</v>
      </c>
      <c r="N1600" t="s">
        <v>279</v>
      </c>
      <c r="O1600" s="98">
        <v>0</v>
      </c>
      <c r="P1600" t="s">
        <v>207</v>
      </c>
      <c r="Q1600" s="100">
        <v>5917.42</v>
      </c>
    </row>
    <row r="1601" spans="1:17" x14ac:dyDescent="0.3">
      <c r="A1601"/>
      <c r="B1601"/>
      <c r="C1601"/>
      <c r="D1601"/>
      <c r="E1601" s="98"/>
      <c r="F1601"/>
      <c r="G1601" s="99">
        <v>46295</v>
      </c>
      <c r="H1601" t="s">
        <v>205</v>
      </c>
      <c r="I1601"/>
      <c r="J1601" t="s">
        <v>104</v>
      </c>
      <c r="K1601" t="s">
        <v>105</v>
      </c>
      <c r="L1601" s="100">
        <v>32.130000000000003</v>
      </c>
      <c r="M1601" t="s">
        <v>206</v>
      </c>
      <c r="N1601" t="s">
        <v>279</v>
      </c>
      <c r="O1601" s="98">
        <v>0</v>
      </c>
      <c r="P1601" t="s">
        <v>207</v>
      </c>
      <c r="Q1601" s="100">
        <v>5917.42</v>
      </c>
    </row>
    <row r="1602" spans="1:17" x14ac:dyDescent="0.3">
      <c r="A1602"/>
      <c r="B1602"/>
      <c r="C1602"/>
      <c r="D1602"/>
      <c r="E1602" s="98"/>
      <c r="F1602"/>
      <c r="G1602" s="99">
        <v>46295</v>
      </c>
      <c r="H1602" t="s">
        <v>205</v>
      </c>
      <c r="I1602"/>
      <c r="J1602" t="s">
        <v>108</v>
      </c>
      <c r="K1602" t="s">
        <v>109</v>
      </c>
      <c r="L1602" s="100">
        <v>15.62</v>
      </c>
      <c r="M1602" t="s">
        <v>206</v>
      </c>
      <c r="N1602" t="s">
        <v>279</v>
      </c>
      <c r="O1602" s="98">
        <v>0</v>
      </c>
      <c r="P1602" t="s">
        <v>207</v>
      </c>
      <c r="Q1602" s="100">
        <v>5917.42</v>
      </c>
    </row>
    <row r="1603" spans="1:17" x14ac:dyDescent="0.3">
      <c r="A1603"/>
      <c r="B1603"/>
      <c r="C1603"/>
      <c r="D1603"/>
      <c r="E1603" s="98"/>
      <c r="F1603"/>
      <c r="G1603" s="99">
        <v>46295</v>
      </c>
      <c r="H1603" t="s">
        <v>205</v>
      </c>
      <c r="I1603"/>
      <c r="J1603" t="s">
        <v>106</v>
      </c>
      <c r="K1603" t="s">
        <v>107</v>
      </c>
      <c r="L1603" s="100">
        <v>19.11</v>
      </c>
      <c r="M1603" t="s">
        <v>130</v>
      </c>
      <c r="N1603" t="s">
        <v>279</v>
      </c>
      <c r="O1603" s="98">
        <v>0</v>
      </c>
      <c r="P1603" t="s">
        <v>207</v>
      </c>
      <c r="Q1603" s="100">
        <v>5917.42</v>
      </c>
    </row>
    <row r="1604" spans="1:17" x14ac:dyDescent="0.3">
      <c r="A1604"/>
      <c r="B1604"/>
      <c r="C1604"/>
      <c r="D1604"/>
      <c r="E1604" s="98"/>
      <c r="F1604"/>
      <c r="G1604" s="99">
        <v>46295</v>
      </c>
      <c r="H1604" t="s">
        <v>205</v>
      </c>
      <c r="I1604"/>
      <c r="J1604" t="s">
        <v>56</v>
      </c>
      <c r="K1604" t="s">
        <v>57</v>
      </c>
      <c r="L1604" s="100">
        <v>11.15</v>
      </c>
      <c r="M1604" t="s">
        <v>130</v>
      </c>
      <c r="N1604" t="s">
        <v>279</v>
      </c>
      <c r="O1604" s="98">
        <v>0</v>
      </c>
      <c r="P1604" t="s">
        <v>207</v>
      </c>
      <c r="Q1604" s="100">
        <v>5917.42</v>
      </c>
    </row>
    <row r="1605" spans="1:17" x14ac:dyDescent="0.3">
      <c r="A1605"/>
      <c r="B1605"/>
      <c r="C1605"/>
      <c r="D1605"/>
      <c r="E1605" s="98"/>
      <c r="F1605"/>
      <c r="G1605" s="99">
        <v>46295</v>
      </c>
      <c r="H1605" t="s">
        <v>205</v>
      </c>
      <c r="I1605"/>
      <c r="J1605" t="s">
        <v>52</v>
      </c>
      <c r="K1605" t="s">
        <v>53</v>
      </c>
      <c r="L1605" s="100">
        <v>16.54</v>
      </c>
      <c r="M1605" t="s">
        <v>130</v>
      </c>
      <c r="N1605" t="s">
        <v>279</v>
      </c>
      <c r="O1605" s="98">
        <v>0</v>
      </c>
      <c r="P1605" t="s">
        <v>207</v>
      </c>
      <c r="Q1605" s="100">
        <v>5917.42</v>
      </c>
    </row>
    <row r="1606" spans="1:17" x14ac:dyDescent="0.3">
      <c r="A1606"/>
      <c r="B1606"/>
      <c r="C1606"/>
      <c r="D1606"/>
      <c r="E1606" s="98"/>
      <c r="F1606"/>
      <c r="G1606" s="99">
        <v>46295</v>
      </c>
      <c r="H1606" t="s">
        <v>205</v>
      </c>
      <c r="I1606"/>
      <c r="J1606" t="s">
        <v>23</v>
      </c>
      <c r="K1606" t="s">
        <v>24</v>
      </c>
      <c r="L1606" s="100">
        <v>7.69</v>
      </c>
      <c r="M1606" t="s">
        <v>130</v>
      </c>
      <c r="N1606" t="s">
        <v>279</v>
      </c>
      <c r="O1606" s="98">
        <v>0</v>
      </c>
      <c r="P1606" t="s">
        <v>207</v>
      </c>
      <c r="Q1606" s="100">
        <v>5917.42</v>
      </c>
    </row>
    <row r="1607" spans="1:17" x14ac:dyDescent="0.3">
      <c r="A1607"/>
      <c r="B1607"/>
      <c r="C1607"/>
      <c r="D1607"/>
      <c r="E1607" s="98"/>
      <c r="F1607"/>
      <c r="G1607" s="99">
        <v>46295</v>
      </c>
      <c r="H1607" t="s">
        <v>208</v>
      </c>
      <c r="I1607" t="s">
        <v>209</v>
      </c>
      <c r="J1607" t="s">
        <v>26</v>
      </c>
      <c r="K1607" t="s">
        <v>27</v>
      </c>
      <c r="L1607" s="100">
        <v>199.5</v>
      </c>
      <c r="M1607" t="s">
        <v>210</v>
      </c>
      <c r="N1607" t="s">
        <v>279</v>
      </c>
      <c r="O1607" s="98">
        <v>0</v>
      </c>
      <c r="P1607" t="s">
        <v>207</v>
      </c>
      <c r="Q1607" s="100">
        <v>5917.42</v>
      </c>
    </row>
    <row r="1608" spans="1:17" x14ac:dyDescent="0.3">
      <c r="A1608"/>
      <c r="B1608"/>
      <c r="C1608"/>
      <c r="D1608"/>
      <c r="E1608" s="98"/>
      <c r="F1608"/>
      <c r="G1608" s="99">
        <v>46295</v>
      </c>
      <c r="H1608" t="s">
        <v>211</v>
      </c>
      <c r="I1608" t="s">
        <v>212</v>
      </c>
      <c r="J1608" t="s">
        <v>38</v>
      </c>
      <c r="K1608" t="s">
        <v>39</v>
      </c>
      <c r="L1608" s="100">
        <v>19.37</v>
      </c>
      <c r="M1608" t="s">
        <v>206</v>
      </c>
      <c r="N1608" t="s">
        <v>279</v>
      </c>
      <c r="O1608" s="98">
        <v>0</v>
      </c>
      <c r="P1608" t="s">
        <v>207</v>
      </c>
      <c r="Q1608" s="100">
        <v>5917.42</v>
      </c>
    </row>
    <row r="1609" spans="1:17" x14ac:dyDescent="0.3">
      <c r="A1609"/>
      <c r="B1609"/>
      <c r="C1609"/>
      <c r="D1609"/>
      <c r="E1609" s="98"/>
      <c r="F1609"/>
      <c r="G1609" s="99">
        <v>46295</v>
      </c>
      <c r="H1609" t="s">
        <v>216</v>
      </c>
      <c r="I1609" t="s">
        <v>217</v>
      </c>
      <c r="J1609" t="s">
        <v>40</v>
      </c>
      <c r="K1609" t="s">
        <v>41</v>
      </c>
      <c r="L1609" s="100">
        <v>177.52</v>
      </c>
      <c r="M1609" t="s">
        <v>210</v>
      </c>
      <c r="N1609" t="s">
        <v>279</v>
      </c>
      <c r="O1609" s="98">
        <v>0</v>
      </c>
      <c r="P1609" t="s">
        <v>207</v>
      </c>
      <c r="Q1609" s="100">
        <v>5917.42</v>
      </c>
    </row>
    <row r="1610" spans="1:17" x14ac:dyDescent="0.3">
      <c r="A1610"/>
      <c r="B1610"/>
      <c r="C1610"/>
      <c r="D1610"/>
      <c r="E1610" s="98"/>
      <c r="F1610"/>
      <c r="G1610" s="99">
        <v>46295</v>
      </c>
      <c r="H1610" t="s">
        <v>220</v>
      </c>
      <c r="I1610" t="s">
        <v>221</v>
      </c>
      <c r="J1610" t="s">
        <v>48</v>
      </c>
      <c r="K1610" t="s">
        <v>49</v>
      </c>
      <c r="L1610" s="100">
        <v>31.25</v>
      </c>
      <c r="M1610" t="s">
        <v>210</v>
      </c>
      <c r="N1610" t="s">
        <v>279</v>
      </c>
      <c r="O1610" s="98">
        <v>0</v>
      </c>
      <c r="P1610" t="s">
        <v>207</v>
      </c>
      <c r="Q1610" s="100">
        <v>5917.42</v>
      </c>
    </row>
    <row r="1611" spans="1:17" x14ac:dyDescent="0.3">
      <c r="A1611"/>
      <c r="B1611"/>
      <c r="C1611"/>
      <c r="D1611"/>
      <c r="E1611" s="98"/>
      <c r="F1611"/>
      <c r="G1611" s="99">
        <v>46295</v>
      </c>
      <c r="H1611" t="s">
        <v>213</v>
      </c>
      <c r="I1611" t="s">
        <v>214</v>
      </c>
      <c r="J1611" t="s">
        <v>14</v>
      </c>
      <c r="K1611" t="s">
        <v>15</v>
      </c>
      <c r="L1611" s="100">
        <v>443.81</v>
      </c>
      <c r="M1611" t="s">
        <v>210</v>
      </c>
      <c r="N1611" t="s">
        <v>279</v>
      </c>
      <c r="O1611" s="98">
        <v>0</v>
      </c>
      <c r="P1611" t="s">
        <v>207</v>
      </c>
      <c r="Q1611" s="100">
        <v>5917.42</v>
      </c>
    </row>
    <row r="1612" spans="1:17" x14ac:dyDescent="0.3">
      <c r="A1612"/>
      <c r="B1612"/>
      <c r="C1612"/>
      <c r="D1612"/>
      <c r="E1612" s="98"/>
      <c r="F1612"/>
      <c r="G1612" s="99">
        <v>46295</v>
      </c>
      <c r="H1612" t="s">
        <v>213</v>
      </c>
      <c r="I1612" t="s">
        <v>214</v>
      </c>
      <c r="J1612" t="s">
        <v>14</v>
      </c>
      <c r="K1612" t="s">
        <v>15</v>
      </c>
      <c r="L1612" s="100">
        <v>443.81</v>
      </c>
      <c r="M1612" t="s">
        <v>130</v>
      </c>
      <c r="N1612" t="s">
        <v>279</v>
      </c>
      <c r="O1612" s="98">
        <v>0</v>
      </c>
      <c r="P1612" t="s">
        <v>207</v>
      </c>
      <c r="Q1612" s="100">
        <v>5917.42</v>
      </c>
    </row>
    <row r="1613" spans="1:17" x14ac:dyDescent="0.3">
      <c r="A1613"/>
      <c r="B1613"/>
      <c r="C1613"/>
      <c r="D1613"/>
      <c r="E1613" s="98"/>
      <c r="F1613"/>
      <c r="G1613" s="99">
        <v>46295</v>
      </c>
      <c r="H1613" t="s">
        <v>205</v>
      </c>
      <c r="I1613"/>
      <c r="J1613" t="s">
        <v>108</v>
      </c>
      <c r="K1613" t="s">
        <v>109</v>
      </c>
      <c r="L1613" s="100">
        <v>10.220000000000001</v>
      </c>
      <c r="M1613" t="s">
        <v>206</v>
      </c>
      <c r="N1613" t="s">
        <v>279</v>
      </c>
      <c r="O1613" s="98">
        <v>0</v>
      </c>
      <c r="P1613" t="s">
        <v>207</v>
      </c>
      <c r="Q1613" s="100">
        <v>3870.37</v>
      </c>
    </row>
    <row r="1614" spans="1:17" x14ac:dyDescent="0.3">
      <c r="A1614"/>
      <c r="B1614"/>
      <c r="C1614"/>
      <c r="D1614"/>
      <c r="E1614" s="98"/>
      <c r="F1614"/>
      <c r="G1614" s="99">
        <v>46295</v>
      </c>
      <c r="H1614" t="s">
        <v>205</v>
      </c>
      <c r="I1614"/>
      <c r="J1614" t="s">
        <v>104</v>
      </c>
      <c r="K1614" t="s">
        <v>105</v>
      </c>
      <c r="L1614" s="100">
        <v>21.02</v>
      </c>
      <c r="M1614" t="s">
        <v>206</v>
      </c>
      <c r="N1614" t="s">
        <v>279</v>
      </c>
      <c r="O1614" s="98">
        <v>0</v>
      </c>
      <c r="P1614" t="s">
        <v>207</v>
      </c>
      <c r="Q1614" s="100">
        <v>3870.37</v>
      </c>
    </row>
    <row r="1615" spans="1:17" x14ac:dyDescent="0.3">
      <c r="A1615"/>
      <c r="B1615"/>
      <c r="C1615"/>
      <c r="D1615"/>
      <c r="E1615" s="98"/>
      <c r="F1615"/>
      <c r="G1615" s="99">
        <v>46295</v>
      </c>
      <c r="H1615" t="s">
        <v>205</v>
      </c>
      <c r="I1615"/>
      <c r="J1615" t="s">
        <v>90</v>
      </c>
      <c r="K1615" t="s">
        <v>91</v>
      </c>
      <c r="L1615" s="100">
        <v>57.42</v>
      </c>
      <c r="M1615" t="s">
        <v>206</v>
      </c>
      <c r="N1615" t="s">
        <v>279</v>
      </c>
      <c r="O1615" s="98">
        <v>0</v>
      </c>
      <c r="P1615" t="s">
        <v>207</v>
      </c>
      <c r="Q1615" s="100">
        <v>3870.37</v>
      </c>
    </row>
    <row r="1616" spans="1:17" x14ac:dyDescent="0.3">
      <c r="A1616"/>
      <c r="B1616"/>
      <c r="C1616"/>
      <c r="D1616"/>
      <c r="E1616" s="98"/>
      <c r="F1616"/>
      <c r="G1616" s="99">
        <v>46295</v>
      </c>
      <c r="H1616" t="s">
        <v>205</v>
      </c>
      <c r="I1616"/>
      <c r="J1616" t="s">
        <v>54</v>
      </c>
      <c r="K1616" t="s">
        <v>55</v>
      </c>
      <c r="L1616" s="100">
        <v>11.15</v>
      </c>
      <c r="M1616" t="s">
        <v>206</v>
      </c>
      <c r="N1616" t="s">
        <v>279</v>
      </c>
      <c r="O1616" s="98">
        <v>0</v>
      </c>
      <c r="P1616" t="s">
        <v>207</v>
      </c>
      <c r="Q1616" s="100">
        <v>3870.37</v>
      </c>
    </row>
    <row r="1617" spans="1:17" x14ac:dyDescent="0.3">
      <c r="A1617"/>
      <c r="B1617"/>
      <c r="C1617"/>
      <c r="D1617"/>
      <c r="E1617" s="98"/>
      <c r="F1617"/>
      <c r="G1617" s="99">
        <v>46295</v>
      </c>
      <c r="H1617" t="s">
        <v>205</v>
      </c>
      <c r="I1617"/>
      <c r="J1617" t="s">
        <v>23</v>
      </c>
      <c r="K1617" t="s">
        <v>24</v>
      </c>
      <c r="L1617" s="100">
        <v>5.03</v>
      </c>
      <c r="M1617" t="s">
        <v>130</v>
      </c>
      <c r="N1617" t="s">
        <v>279</v>
      </c>
      <c r="O1617" s="98">
        <v>0</v>
      </c>
      <c r="P1617" t="s">
        <v>207</v>
      </c>
      <c r="Q1617" s="100">
        <v>3870.37</v>
      </c>
    </row>
    <row r="1618" spans="1:17" x14ac:dyDescent="0.3">
      <c r="A1618"/>
      <c r="B1618"/>
      <c r="C1618"/>
      <c r="D1618"/>
      <c r="E1618" s="98"/>
      <c r="F1618"/>
      <c r="G1618" s="99">
        <v>46295</v>
      </c>
      <c r="H1618" t="s">
        <v>205</v>
      </c>
      <c r="I1618"/>
      <c r="J1618" t="s">
        <v>106</v>
      </c>
      <c r="K1618" t="s">
        <v>107</v>
      </c>
      <c r="L1618" s="100">
        <v>12.5</v>
      </c>
      <c r="M1618" t="s">
        <v>130</v>
      </c>
      <c r="N1618" t="s">
        <v>279</v>
      </c>
      <c r="O1618" s="98">
        <v>0</v>
      </c>
      <c r="P1618" t="s">
        <v>207</v>
      </c>
      <c r="Q1618" s="100">
        <v>3870.37</v>
      </c>
    </row>
    <row r="1619" spans="1:17" x14ac:dyDescent="0.3">
      <c r="A1619"/>
      <c r="B1619"/>
      <c r="C1619"/>
      <c r="D1619"/>
      <c r="E1619" s="98"/>
      <c r="F1619"/>
      <c r="G1619" s="99">
        <v>46295</v>
      </c>
      <c r="H1619" t="s">
        <v>205</v>
      </c>
      <c r="I1619"/>
      <c r="J1619" t="s">
        <v>56</v>
      </c>
      <c r="K1619" t="s">
        <v>57</v>
      </c>
      <c r="L1619" s="100">
        <v>11.15</v>
      </c>
      <c r="M1619" t="s">
        <v>130</v>
      </c>
      <c r="N1619" t="s">
        <v>279</v>
      </c>
      <c r="O1619" s="98">
        <v>0</v>
      </c>
      <c r="P1619" t="s">
        <v>207</v>
      </c>
      <c r="Q1619" s="100">
        <v>3870.37</v>
      </c>
    </row>
    <row r="1620" spans="1:17" x14ac:dyDescent="0.3">
      <c r="A1620"/>
      <c r="B1620"/>
      <c r="C1620"/>
      <c r="D1620"/>
      <c r="E1620" s="98"/>
      <c r="F1620"/>
      <c r="G1620" s="99">
        <v>46295</v>
      </c>
      <c r="H1620" t="s">
        <v>205</v>
      </c>
      <c r="I1620"/>
      <c r="J1620" t="s">
        <v>52</v>
      </c>
      <c r="K1620" t="s">
        <v>53</v>
      </c>
      <c r="L1620" s="100">
        <v>16.54</v>
      </c>
      <c r="M1620" t="s">
        <v>130</v>
      </c>
      <c r="N1620" t="s">
        <v>279</v>
      </c>
      <c r="O1620" s="98">
        <v>0</v>
      </c>
      <c r="P1620" t="s">
        <v>207</v>
      </c>
      <c r="Q1620" s="100">
        <v>3870.37</v>
      </c>
    </row>
    <row r="1621" spans="1:17" x14ac:dyDescent="0.3">
      <c r="A1621"/>
      <c r="B1621"/>
      <c r="C1621"/>
      <c r="D1621"/>
      <c r="E1621" s="98"/>
      <c r="F1621"/>
      <c r="G1621" s="99">
        <v>46295</v>
      </c>
      <c r="H1621" t="s">
        <v>208</v>
      </c>
      <c r="I1621" t="s">
        <v>209</v>
      </c>
      <c r="J1621" t="s">
        <v>26</v>
      </c>
      <c r="K1621" t="s">
        <v>27</v>
      </c>
      <c r="L1621" s="100">
        <v>72.5</v>
      </c>
      <c r="M1621" t="s">
        <v>210</v>
      </c>
      <c r="N1621" t="s">
        <v>279</v>
      </c>
      <c r="O1621" s="98">
        <v>0</v>
      </c>
      <c r="P1621" t="s">
        <v>207</v>
      </c>
      <c r="Q1621" s="100">
        <v>3870.37</v>
      </c>
    </row>
    <row r="1622" spans="1:17" x14ac:dyDescent="0.3">
      <c r="A1622"/>
      <c r="B1622"/>
      <c r="C1622"/>
      <c r="D1622"/>
      <c r="E1622" s="98"/>
      <c r="F1622"/>
      <c r="G1622" s="99">
        <v>46295</v>
      </c>
      <c r="H1622" t="s">
        <v>211</v>
      </c>
      <c r="I1622" t="s">
        <v>212</v>
      </c>
      <c r="J1622" t="s">
        <v>38</v>
      </c>
      <c r="K1622" t="s">
        <v>39</v>
      </c>
      <c r="L1622" s="100">
        <v>18.440000000000001</v>
      </c>
      <c r="M1622" t="s">
        <v>206</v>
      </c>
      <c r="N1622" t="s">
        <v>279</v>
      </c>
      <c r="O1622" s="98">
        <v>0</v>
      </c>
      <c r="P1622" t="s">
        <v>207</v>
      </c>
      <c r="Q1622" s="100">
        <v>3870.37</v>
      </c>
    </row>
    <row r="1623" spans="1:17" x14ac:dyDescent="0.3">
      <c r="A1623"/>
      <c r="B1623"/>
      <c r="C1623"/>
      <c r="D1623"/>
      <c r="E1623" s="98"/>
      <c r="F1623"/>
      <c r="G1623" s="99">
        <v>46295</v>
      </c>
      <c r="H1623" t="s">
        <v>216</v>
      </c>
      <c r="I1623" t="s">
        <v>217</v>
      </c>
      <c r="J1623" t="s">
        <v>40</v>
      </c>
      <c r="K1623" t="s">
        <v>41</v>
      </c>
      <c r="L1623" s="100">
        <v>116.11</v>
      </c>
      <c r="M1623" t="s">
        <v>210</v>
      </c>
      <c r="N1623" t="s">
        <v>279</v>
      </c>
      <c r="O1623" s="98">
        <v>0</v>
      </c>
      <c r="P1623" t="s">
        <v>207</v>
      </c>
      <c r="Q1623" s="100">
        <v>3870.37</v>
      </c>
    </row>
    <row r="1624" spans="1:17" x14ac:dyDescent="0.3">
      <c r="A1624"/>
      <c r="B1624"/>
      <c r="C1624"/>
      <c r="D1624"/>
      <c r="E1624" s="98"/>
      <c r="F1624"/>
      <c r="G1624" s="99">
        <v>46295</v>
      </c>
      <c r="H1624" t="s">
        <v>220</v>
      </c>
      <c r="I1624" t="s">
        <v>221</v>
      </c>
      <c r="J1624" t="s">
        <v>48</v>
      </c>
      <c r="K1624" t="s">
        <v>49</v>
      </c>
      <c r="L1624" s="100">
        <v>45.46</v>
      </c>
      <c r="M1624" t="s">
        <v>210</v>
      </c>
      <c r="N1624" t="s">
        <v>279</v>
      </c>
      <c r="O1624" s="98">
        <v>0</v>
      </c>
      <c r="P1624" t="s">
        <v>207</v>
      </c>
      <c r="Q1624" s="100">
        <v>3870.37</v>
      </c>
    </row>
    <row r="1625" spans="1:17" x14ac:dyDescent="0.3">
      <c r="A1625"/>
      <c r="B1625"/>
      <c r="C1625"/>
      <c r="D1625"/>
      <c r="E1625" s="98"/>
      <c r="F1625"/>
      <c r="G1625" s="99">
        <v>46295</v>
      </c>
      <c r="H1625" t="s">
        <v>213</v>
      </c>
      <c r="I1625" t="s">
        <v>238</v>
      </c>
      <c r="J1625" t="s">
        <v>14</v>
      </c>
      <c r="K1625" t="s">
        <v>15</v>
      </c>
      <c r="L1625" s="100">
        <v>193.52</v>
      </c>
      <c r="M1625" t="s">
        <v>210</v>
      </c>
      <c r="N1625" t="s">
        <v>279</v>
      </c>
      <c r="O1625" s="98">
        <v>0</v>
      </c>
      <c r="P1625" t="s">
        <v>207</v>
      </c>
      <c r="Q1625" s="100">
        <v>3870.37</v>
      </c>
    </row>
    <row r="1626" spans="1:17" x14ac:dyDescent="0.3">
      <c r="A1626"/>
      <c r="B1626"/>
      <c r="C1626"/>
      <c r="D1626"/>
      <c r="E1626" s="98"/>
      <c r="F1626"/>
      <c r="G1626" s="99">
        <v>46295</v>
      </c>
      <c r="H1626" t="s">
        <v>213</v>
      </c>
      <c r="I1626" t="s">
        <v>238</v>
      </c>
      <c r="J1626" t="s">
        <v>14</v>
      </c>
      <c r="K1626" t="s">
        <v>15</v>
      </c>
      <c r="L1626" s="100">
        <v>193.52</v>
      </c>
      <c r="M1626" t="s">
        <v>130</v>
      </c>
      <c r="N1626" t="s">
        <v>279</v>
      </c>
      <c r="O1626" s="98">
        <v>0</v>
      </c>
      <c r="P1626" t="s">
        <v>207</v>
      </c>
      <c r="Q1626" s="100">
        <v>3870.37</v>
      </c>
    </row>
    <row r="1627" spans="1:17" x14ac:dyDescent="0.3">
      <c r="A1627"/>
      <c r="B1627"/>
      <c r="C1627"/>
      <c r="D1627"/>
      <c r="E1627" s="98"/>
      <c r="F1627"/>
      <c r="G1627" s="99">
        <v>46295</v>
      </c>
      <c r="H1627" t="s">
        <v>205</v>
      </c>
      <c r="I1627"/>
      <c r="J1627" t="s">
        <v>104</v>
      </c>
      <c r="K1627" t="s">
        <v>105</v>
      </c>
      <c r="L1627" s="100">
        <v>5.72</v>
      </c>
      <c r="M1627" t="s">
        <v>206</v>
      </c>
      <c r="N1627" t="s">
        <v>279</v>
      </c>
      <c r="O1627" s="98">
        <v>0</v>
      </c>
      <c r="P1627" t="s">
        <v>207</v>
      </c>
      <c r="Q1627" s="100">
        <v>1053.74</v>
      </c>
    </row>
    <row r="1628" spans="1:17" x14ac:dyDescent="0.3">
      <c r="A1628"/>
      <c r="B1628"/>
      <c r="C1628"/>
      <c r="D1628"/>
      <c r="E1628" s="98"/>
      <c r="F1628"/>
      <c r="G1628" s="99">
        <v>46295</v>
      </c>
      <c r="H1628" t="s">
        <v>205</v>
      </c>
      <c r="I1628"/>
      <c r="J1628" t="s">
        <v>108</v>
      </c>
      <c r="K1628" t="s">
        <v>109</v>
      </c>
      <c r="L1628" s="100">
        <v>2.78</v>
      </c>
      <c r="M1628" t="s">
        <v>206</v>
      </c>
      <c r="N1628" t="s">
        <v>279</v>
      </c>
      <c r="O1628" s="98">
        <v>0</v>
      </c>
      <c r="P1628" t="s">
        <v>207</v>
      </c>
      <c r="Q1628" s="100">
        <v>1053.74</v>
      </c>
    </row>
    <row r="1629" spans="1:17" x14ac:dyDescent="0.3">
      <c r="A1629"/>
      <c r="B1629"/>
      <c r="C1629"/>
      <c r="D1629"/>
      <c r="E1629" s="98"/>
      <c r="F1629"/>
      <c r="G1629" s="99">
        <v>46295</v>
      </c>
      <c r="H1629" t="s">
        <v>205</v>
      </c>
      <c r="I1629"/>
      <c r="J1629" t="s">
        <v>54</v>
      </c>
      <c r="K1629" t="s">
        <v>55</v>
      </c>
      <c r="L1629" s="100">
        <v>2.61</v>
      </c>
      <c r="M1629" t="s">
        <v>206</v>
      </c>
      <c r="N1629" t="s">
        <v>279</v>
      </c>
      <c r="O1629" s="98">
        <v>0</v>
      </c>
      <c r="P1629" t="s">
        <v>207</v>
      </c>
      <c r="Q1629" s="100">
        <v>1053.74</v>
      </c>
    </row>
    <row r="1630" spans="1:17" x14ac:dyDescent="0.3">
      <c r="A1630"/>
      <c r="B1630"/>
      <c r="C1630"/>
      <c r="D1630"/>
      <c r="E1630" s="98"/>
      <c r="F1630"/>
      <c r="G1630" s="99">
        <v>46295</v>
      </c>
      <c r="H1630" t="s">
        <v>205</v>
      </c>
      <c r="I1630"/>
      <c r="J1630" t="s">
        <v>106</v>
      </c>
      <c r="K1630" t="s">
        <v>107</v>
      </c>
      <c r="L1630" s="100">
        <v>3.4</v>
      </c>
      <c r="M1630" t="s">
        <v>130</v>
      </c>
      <c r="N1630" t="s">
        <v>279</v>
      </c>
      <c r="O1630" s="98">
        <v>0</v>
      </c>
      <c r="P1630" t="s">
        <v>207</v>
      </c>
      <c r="Q1630" s="100">
        <v>1053.74</v>
      </c>
    </row>
    <row r="1631" spans="1:17" x14ac:dyDescent="0.3">
      <c r="A1631"/>
      <c r="B1631"/>
      <c r="C1631"/>
      <c r="D1631"/>
      <c r="E1631" s="98"/>
      <c r="F1631"/>
      <c r="G1631" s="99">
        <v>46295</v>
      </c>
      <c r="H1631" t="s">
        <v>205</v>
      </c>
      <c r="I1631"/>
      <c r="J1631" t="s">
        <v>52</v>
      </c>
      <c r="K1631" t="s">
        <v>53</v>
      </c>
      <c r="L1631" s="100">
        <v>3.87</v>
      </c>
      <c r="M1631" t="s">
        <v>130</v>
      </c>
      <c r="N1631" t="s">
        <v>279</v>
      </c>
      <c r="O1631" s="98">
        <v>0</v>
      </c>
      <c r="P1631" t="s">
        <v>207</v>
      </c>
      <c r="Q1631" s="100">
        <v>1053.74</v>
      </c>
    </row>
    <row r="1632" spans="1:17" x14ac:dyDescent="0.3">
      <c r="A1632"/>
      <c r="B1632"/>
      <c r="C1632"/>
      <c r="D1632"/>
      <c r="E1632" s="98"/>
      <c r="F1632"/>
      <c r="G1632" s="99">
        <v>46295</v>
      </c>
      <c r="H1632" t="s">
        <v>205</v>
      </c>
      <c r="I1632"/>
      <c r="J1632" t="s">
        <v>56</v>
      </c>
      <c r="K1632" t="s">
        <v>57</v>
      </c>
      <c r="L1632" s="100">
        <v>2.61</v>
      </c>
      <c r="M1632" t="s">
        <v>130</v>
      </c>
      <c r="N1632" t="s">
        <v>279</v>
      </c>
      <c r="O1632" s="98">
        <v>0</v>
      </c>
      <c r="P1632" t="s">
        <v>207</v>
      </c>
      <c r="Q1632" s="100">
        <v>1053.74</v>
      </c>
    </row>
    <row r="1633" spans="1:17" x14ac:dyDescent="0.3">
      <c r="A1633"/>
      <c r="B1633"/>
      <c r="C1633"/>
      <c r="D1633"/>
      <c r="E1633" s="98"/>
      <c r="F1633"/>
      <c r="G1633" s="99">
        <v>46295</v>
      </c>
      <c r="H1633" t="s">
        <v>235</v>
      </c>
      <c r="I1633" t="s">
        <v>280</v>
      </c>
      <c r="J1633" t="s">
        <v>16</v>
      </c>
      <c r="K1633" t="s">
        <v>17</v>
      </c>
      <c r="L1633" s="100">
        <v>73.760000000000005</v>
      </c>
      <c r="M1633" t="s">
        <v>210</v>
      </c>
      <c r="N1633" t="s">
        <v>279</v>
      </c>
      <c r="O1633" s="98">
        <v>0</v>
      </c>
      <c r="P1633" t="s">
        <v>207</v>
      </c>
      <c r="Q1633" s="100">
        <v>1053.74</v>
      </c>
    </row>
    <row r="1634" spans="1:17" x14ac:dyDescent="0.3">
      <c r="A1634"/>
      <c r="B1634"/>
      <c r="C1634"/>
      <c r="D1634"/>
      <c r="E1634" s="98"/>
      <c r="F1634"/>
      <c r="G1634" s="99">
        <v>46295</v>
      </c>
      <c r="H1634" t="s">
        <v>235</v>
      </c>
      <c r="I1634" t="s">
        <v>280</v>
      </c>
      <c r="J1634" t="s">
        <v>16</v>
      </c>
      <c r="K1634" t="s">
        <v>17</v>
      </c>
      <c r="L1634" s="100">
        <v>81.56</v>
      </c>
      <c r="M1634" t="s">
        <v>130</v>
      </c>
      <c r="N1634" t="s">
        <v>279</v>
      </c>
      <c r="O1634" s="98">
        <v>0</v>
      </c>
      <c r="P1634" t="s">
        <v>207</v>
      </c>
      <c r="Q1634" s="100">
        <v>1053.74</v>
      </c>
    </row>
    <row r="1635" spans="1:17" x14ac:dyDescent="0.3">
      <c r="A1635"/>
      <c r="B1635"/>
      <c r="C1635"/>
      <c r="D1635"/>
      <c r="E1635" s="98"/>
      <c r="F1635"/>
      <c r="G1635" s="99">
        <v>46295</v>
      </c>
      <c r="H1635" t="s">
        <v>205</v>
      </c>
      <c r="I1635"/>
      <c r="J1635" t="s">
        <v>108</v>
      </c>
      <c r="K1635" t="s">
        <v>109</v>
      </c>
      <c r="L1635" s="100">
        <v>12.2</v>
      </c>
      <c r="M1635" t="s">
        <v>206</v>
      </c>
      <c r="N1635" t="s">
        <v>279</v>
      </c>
      <c r="O1635" s="98">
        <v>0</v>
      </c>
      <c r="P1635" t="s">
        <v>207</v>
      </c>
      <c r="Q1635" s="100">
        <v>4622.38</v>
      </c>
    </row>
    <row r="1636" spans="1:17" x14ac:dyDescent="0.3">
      <c r="A1636"/>
      <c r="B1636"/>
      <c r="C1636"/>
      <c r="D1636"/>
      <c r="E1636" s="98"/>
      <c r="F1636"/>
      <c r="G1636" s="99">
        <v>46295</v>
      </c>
      <c r="H1636" t="s">
        <v>205</v>
      </c>
      <c r="I1636"/>
      <c r="J1636" t="s">
        <v>36</v>
      </c>
      <c r="K1636" t="s">
        <v>37</v>
      </c>
      <c r="L1636" s="100">
        <v>40.85</v>
      </c>
      <c r="M1636" t="s">
        <v>206</v>
      </c>
      <c r="N1636" t="s">
        <v>279</v>
      </c>
      <c r="O1636" s="98">
        <v>0</v>
      </c>
      <c r="P1636" t="s">
        <v>207</v>
      </c>
      <c r="Q1636" s="100">
        <v>4622.38</v>
      </c>
    </row>
    <row r="1637" spans="1:17" x14ac:dyDescent="0.3">
      <c r="A1637"/>
      <c r="B1637"/>
      <c r="C1637"/>
      <c r="D1637"/>
      <c r="E1637" s="98"/>
      <c r="F1637"/>
      <c r="G1637" s="99">
        <v>46295</v>
      </c>
      <c r="H1637" t="s">
        <v>205</v>
      </c>
      <c r="I1637"/>
      <c r="J1637" t="s">
        <v>54</v>
      </c>
      <c r="K1637" t="s">
        <v>55</v>
      </c>
      <c r="L1637" s="100">
        <v>11.15</v>
      </c>
      <c r="M1637" t="s">
        <v>206</v>
      </c>
      <c r="N1637" t="s">
        <v>279</v>
      </c>
      <c r="O1637" s="98">
        <v>0</v>
      </c>
      <c r="P1637" t="s">
        <v>207</v>
      </c>
      <c r="Q1637" s="100">
        <v>4622.38</v>
      </c>
    </row>
    <row r="1638" spans="1:17" x14ac:dyDescent="0.3">
      <c r="A1638"/>
      <c r="B1638"/>
      <c r="C1638"/>
      <c r="D1638"/>
      <c r="E1638" s="98"/>
      <c r="F1638"/>
      <c r="G1638" s="99">
        <v>46295</v>
      </c>
      <c r="H1638" t="s">
        <v>205</v>
      </c>
      <c r="I1638"/>
      <c r="J1638" t="s">
        <v>90</v>
      </c>
      <c r="K1638" t="s">
        <v>91</v>
      </c>
      <c r="L1638" s="100">
        <v>60.67</v>
      </c>
      <c r="M1638" t="s">
        <v>206</v>
      </c>
      <c r="N1638" t="s">
        <v>279</v>
      </c>
      <c r="O1638" s="98">
        <v>0</v>
      </c>
      <c r="P1638" t="s">
        <v>207</v>
      </c>
      <c r="Q1638" s="100">
        <v>4622.38</v>
      </c>
    </row>
    <row r="1639" spans="1:17" x14ac:dyDescent="0.3">
      <c r="A1639"/>
      <c r="B1639"/>
      <c r="C1639"/>
      <c r="D1639"/>
      <c r="E1639" s="98"/>
      <c r="F1639"/>
      <c r="G1639" s="99">
        <v>46295</v>
      </c>
      <c r="H1639" t="s">
        <v>205</v>
      </c>
      <c r="I1639"/>
      <c r="J1639" t="s">
        <v>104</v>
      </c>
      <c r="K1639" t="s">
        <v>105</v>
      </c>
      <c r="L1639" s="100">
        <v>25.1</v>
      </c>
      <c r="M1639" t="s">
        <v>206</v>
      </c>
      <c r="N1639" t="s">
        <v>279</v>
      </c>
      <c r="O1639" s="98">
        <v>0</v>
      </c>
      <c r="P1639" t="s">
        <v>207</v>
      </c>
      <c r="Q1639" s="100">
        <v>4622.38</v>
      </c>
    </row>
    <row r="1640" spans="1:17" x14ac:dyDescent="0.3">
      <c r="A1640"/>
      <c r="B1640"/>
      <c r="C1640"/>
      <c r="D1640"/>
      <c r="E1640" s="98"/>
      <c r="F1640"/>
      <c r="G1640" s="99">
        <v>46295</v>
      </c>
      <c r="H1640" t="s">
        <v>205</v>
      </c>
      <c r="I1640"/>
      <c r="J1640" t="s">
        <v>56</v>
      </c>
      <c r="K1640" t="s">
        <v>57</v>
      </c>
      <c r="L1640" s="100">
        <v>11.15</v>
      </c>
      <c r="M1640" t="s">
        <v>130</v>
      </c>
      <c r="N1640" t="s">
        <v>279</v>
      </c>
      <c r="O1640" s="98">
        <v>0</v>
      </c>
      <c r="P1640" t="s">
        <v>207</v>
      </c>
      <c r="Q1640" s="100">
        <v>4622.38</v>
      </c>
    </row>
    <row r="1641" spans="1:17" x14ac:dyDescent="0.3">
      <c r="A1641"/>
      <c r="B1641"/>
      <c r="C1641"/>
      <c r="D1641"/>
      <c r="E1641" s="98"/>
      <c r="F1641"/>
      <c r="G1641" s="99">
        <v>46295</v>
      </c>
      <c r="H1641" t="s">
        <v>205</v>
      </c>
      <c r="I1641"/>
      <c r="J1641" t="s">
        <v>23</v>
      </c>
      <c r="K1641" t="s">
        <v>24</v>
      </c>
      <c r="L1641" s="100">
        <v>6.01</v>
      </c>
      <c r="M1641" t="s">
        <v>130</v>
      </c>
      <c r="N1641" t="s">
        <v>279</v>
      </c>
      <c r="O1641" s="98">
        <v>0</v>
      </c>
      <c r="P1641" t="s">
        <v>207</v>
      </c>
      <c r="Q1641" s="100">
        <v>4622.38</v>
      </c>
    </row>
    <row r="1642" spans="1:17" x14ac:dyDescent="0.3">
      <c r="A1642"/>
      <c r="B1642"/>
      <c r="C1642"/>
      <c r="D1642"/>
      <c r="E1642" s="98"/>
      <c r="F1642"/>
      <c r="G1642" s="99">
        <v>46295</v>
      </c>
      <c r="H1642" t="s">
        <v>205</v>
      </c>
      <c r="I1642"/>
      <c r="J1642" t="s">
        <v>52</v>
      </c>
      <c r="K1642" t="s">
        <v>53</v>
      </c>
      <c r="L1642" s="100">
        <v>16.54</v>
      </c>
      <c r="M1642" t="s">
        <v>130</v>
      </c>
      <c r="N1642" t="s">
        <v>279</v>
      </c>
      <c r="O1642" s="98">
        <v>0</v>
      </c>
      <c r="P1642" t="s">
        <v>207</v>
      </c>
      <c r="Q1642" s="100">
        <v>4622.38</v>
      </c>
    </row>
    <row r="1643" spans="1:17" x14ac:dyDescent="0.3">
      <c r="A1643"/>
      <c r="B1643"/>
      <c r="C1643"/>
      <c r="D1643"/>
      <c r="E1643" s="98"/>
      <c r="F1643"/>
      <c r="G1643" s="99">
        <v>46295</v>
      </c>
      <c r="H1643" t="s">
        <v>205</v>
      </c>
      <c r="I1643"/>
      <c r="J1643" t="s">
        <v>106</v>
      </c>
      <c r="K1643" t="s">
        <v>107</v>
      </c>
      <c r="L1643" s="100">
        <v>14.93</v>
      </c>
      <c r="M1643" t="s">
        <v>130</v>
      </c>
      <c r="N1643" t="s">
        <v>279</v>
      </c>
      <c r="O1643" s="98">
        <v>0</v>
      </c>
      <c r="P1643" t="s">
        <v>207</v>
      </c>
      <c r="Q1643" s="100">
        <v>4622.38</v>
      </c>
    </row>
    <row r="1644" spans="1:17" x14ac:dyDescent="0.3">
      <c r="A1644"/>
      <c r="B1644"/>
      <c r="C1644"/>
      <c r="D1644"/>
      <c r="E1644" s="98"/>
      <c r="F1644"/>
      <c r="G1644" s="99">
        <v>46295</v>
      </c>
      <c r="H1644" t="s">
        <v>208</v>
      </c>
      <c r="I1644" t="s">
        <v>240</v>
      </c>
      <c r="J1644" t="s">
        <v>64</v>
      </c>
      <c r="K1644" t="s">
        <v>65</v>
      </c>
      <c r="L1644" s="100">
        <v>34.5</v>
      </c>
      <c r="M1644" t="s">
        <v>210</v>
      </c>
      <c r="N1644" t="s">
        <v>279</v>
      </c>
      <c r="O1644" s="98">
        <v>0</v>
      </c>
      <c r="P1644" t="s">
        <v>207</v>
      </c>
      <c r="Q1644" s="100">
        <v>4622.38</v>
      </c>
    </row>
    <row r="1645" spans="1:17" x14ac:dyDescent="0.3">
      <c r="A1645"/>
      <c r="B1645"/>
      <c r="C1645"/>
      <c r="D1645"/>
      <c r="E1645" s="98"/>
      <c r="F1645"/>
      <c r="G1645" s="99">
        <v>46295</v>
      </c>
      <c r="H1645" t="s">
        <v>211</v>
      </c>
      <c r="I1645" t="s">
        <v>212</v>
      </c>
      <c r="J1645" t="s">
        <v>38</v>
      </c>
      <c r="K1645" t="s">
        <v>39</v>
      </c>
      <c r="L1645" s="100">
        <v>22.2</v>
      </c>
      <c r="M1645" t="s">
        <v>206</v>
      </c>
      <c r="N1645" t="s">
        <v>279</v>
      </c>
      <c r="O1645" s="98">
        <v>0</v>
      </c>
      <c r="P1645" t="s">
        <v>207</v>
      </c>
      <c r="Q1645" s="100">
        <v>4622.38</v>
      </c>
    </row>
    <row r="1646" spans="1:17" x14ac:dyDescent="0.3">
      <c r="A1646"/>
      <c r="B1646"/>
      <c r="C1646"/>
      <c r="D1646"/>
      <c r="E1646" s="98"/>
      <c r="F1646"/>
      <c r="G1646" s="99">
        <v>46295</v>
      </c>
      <c r="H1646" t="s">
        <v>213</v>
      </c>
      <c r="I1646" t="s">
        <v>229</v>
      </c>
      <c r="J1646" t="s">
        <v>14</v>
      </c>
      <c r="K1646" t="s">
        <v>15</v>
      </c>
      <c r="L1646" s="100">
        <v>462.24</v>
      </c>
      <c r="M1646" t="s">
        <v>210</v>
      </c>
      <c r="N1646" t="s">
        <v>279</v>
      </c>
      <c r="O1646" s="98">
        <v>0</v>
      </c>
      <c r="P1646" t="s">
        <v>207</v>
      </c>
      <c r="Q1646" s="100">
        <v>4622.38</v>
      </c>
    </row>
    <row r="1647" spans="1:17" x14ac:dyDescent="0.3">
      <c r="A1647"/>
      <c r="B1647"/>
      <c r="C1647"/>
      <c r="D1647"/>
      <c r="E1647" s="98"/>
      <c r="F1647"/>
      <c r="G1647" s="99">
        <v>46295</v>
      </c>
      <c r="H1647" t="s">
        <v>213</v>
      </c>
      <c r="I1647" t="s">
        <v>229</v>
      </c>
      <c r="J1647" t="s">
        <v>14</v>
      </c>
      <c r="K1647" t="s">
        <v>15</v>
      </c>
      <c r="L1647" s="100">
        <v>462.24</v>
      </c>
      <c r="M1647" t="s">
        <v>130</v>
      </c>
      <c r="N1647" t="s">
        <v>279</v>
      </c>
      <c r="O1647" s="98">
        <v>0</v>
      </c>
      <c r="P1647" t="s">
        <v>207</v>
      </c>
      <c r="Q1647" s="100">
        <v>4622.38</v>
      </c>
    </row>
    <row r="1648" spans="1:17" x14ac:dyDescent="0.3">
      <c r="A1648"/>
      <c r="B1648"/>
      <c r="C1648"/>
      <c r="D1648"/>
      <c r="E1648" s="98"/>
      <c r="F1648"/>
      <c r="G1648" s="99">
        <v>46295</v>
      </c>
      <c r="H1648" t="s">
        <v>205</v>
      </c>
      <c r="I1648"/>
      <c r="J1648" t="s">
        <v>108</v>
      </c>
      <c r="K1648" t="s">
        <v>109</v>
      </c>
      <c r="L1648" s="100">
        <v>3.09</v>
      </c>
      <c r="M1648" t="s">
        <v>206</v>
      </c>
      <c r="N1648" t="s">
        <v>279</v>
      </c>
      <c r="O1648" s="98">
        <v>0</v>
      </c>
      <c r="P1648" t="s">
        <v>207</v>
      </c>
      <c r="Q1648" s="100">
        <v>1170.83</v>
      </c>
    </row>
    <row r="1649" spans="1:17" x14ac:dyDescent="0.3">
      <c r="A1649"/>
      <c r="B1649"/>
      <c r="C1649"/>
      <c r="D1649"/>
      <c r="E1649" s="98"/>
      <c r="F1649"/>
      <c r="G1649" s="99">
        <v>46295</v>
      </c>
      <c r="H1649" t="s">
        <v>205</v>
      </c>
      <c r="I1649"/>
      <c r="J1649" t="s">
        <v>104</v>
      </c>
      <c r="K1649" t="s">
        <v>105</v>
      </c>
      <c r="L1649" s="100">
        <v>6.36</v>
      </c>
      <c r="M1649" t="s">
        <v>206</v>
      </c>
      <c r="N1649" t="s">
        <v>279</v>
      </c>
      <c r="O1649" s="98">
        <v>0</v>
      </c>
      <c r="P1649" t="s">
        <v>207</v>
      </c>
      <c r="Q1649" s="100">
        <v>1170.83</v>
      </c>
    </row>
    <row r="1650" spans="1:17" x14ac:dyDescent="0.3">
      <c r="A1650"/>
      <c r="B1650"/>
      <c r="C1650"/>
      <c r="D1650"/>
      <c r="E1650" s="98"/>
      <c r="F1650"/>
      <c r="G1650" s="99">
        <v>46295</v>
      </c>
      <c r="H1650" t="s">
        <v>205</v>
      </c>
      <c r="I1650"/>
      <c r="J1650" t="s">
        <v>54</v>
      </c>
      <c r="K1650" t="s">
        <v>55</v>
      </c>
      <c r="L1650" s="100">
        <v>2.9</v>
      </c>
      <c r="M1650" t="s">
        <v>206</v>
      </c>
      <c r="N1650" t="s">
        <v>279</v>
      </c>
      <c r="O1650" s="98">
        <v>0</v>
      </c>
      <c r="P1650" t="s">
        <v>207</v>
      </c>
      <c r="Q1650" s="100">
        <v>1170.83</v>
      </c>
    </row>
    <row r="1651" spans="1:17" x14ac:dyDescent="0.3">
      <c r="A1651"/>
      <c r="B1651"/>
      <c r="C1651"/>
      <c r="D1651"/>
      <c r="E1651" s="98"/>
      <c r="F1651"/>
      <c r="G1651" s="99">
        <v>46295</v>
      </c>
      <c r="H1651" t="s">
        <v>205</v>
      </c>
      <c r="I1651"/>
      <c r="J1651" t="s">
        <v>52</v>
      </c>
      <c r="K1651" t="s">
        <v>53</v>
      </c>
      <c r="L1651" s="100">
        <v>4.3</v>
      </c>
      <c r="M1651" t="s">
        <v>130</v>
      </c>
      <c r="N1651" t="s">
        <v>279</v>
      </c>
      <c r="O1651" s="98">
        <v>0</v>
      </c>
      <c r="P1651" t="s">
        <v>207</v>
      </c>
      <c r="Q1651" s="100">
        <v>1170.83</v>
      </c>
    </row>
    <row r="1652" spans="1:17" x14ac:dyDescent="0.3">
      <c r="A1652"/>
      <c r="B1652"/>
      <c r="C1652"/>
      <c r="D1652"/>
      <c r="E1652" s="98"/>
      <c r="F1652"/>
      <c r="G1652" s="99">
        <v>46295</v>
      </c>
      <c r="H1652" t="s">
        <v>205</v>
      </c>
      <c r="I1652"/>
      <c r="J1652" t="s">
        <v>56</v>
      </c>
      <c r="K1652" t="s">
        <v>57</v>
      </c>
      <c r="L1652" s="100">
        <v>2.9</v>
      </c>
      <c r="M1652" t="s">
        <v>130</v>
      </c>
      <c r="N1652" t="s">
        <v>279</v>
      </c>
      <c r="O1652" s="98">
        <v>0</v>
      </c>
      <c r="P1652" t="s">
        <v>207</v>
      </c>
      <c r="Q1652" s="100">
        <v>1170.83</v>
      </c>
    </row>
    <row r="1653" spans="1:17" x14ac:dyDescent="0.3">
      <c r="A1653"/>
      <c r="B1653"/>
      <c r="C1653"/>
      <c r="D1653"/>
      <c r="E1653" s="98"/>
      <c r="F1653"/>
      <c r="G1653" s="99">
        <v>46295</v>
      </c>
      <c r="H1653" t="s">
        <v>205</v>
      </c>
      <c r="I1653"/>
      <c r="J1653" t="s">
        <v>106</v>
      </c>
      <c r="K1653" t="s">
        <v>107</v>
      </c>
      <c r="L1653" s="100">
        <v>3.78</v>
      </c>
      <c r="M1653" t="s">
        <v>130</v>
      </c>
      <c r="N1653" t="s">
        <v>279</v>
      </c>
      <c r="O1653" s="98">
        <v>0</v>
      </c>
      <c r="P1653" t="s">
        <v>207</v>
      </c>
      <c r="Q1653" s="100">
        <v>1170.83</v>
      </c>
    </row>
    <row r="1654" spans="1:17" x14ac:dyDescent="0.3">
      <c r="A1654"/>
      <c r="B1654"/>
      <c r="C1654"/>
      <c r="D1654"/>
      <c r="E1654" s="98"/>
      <c r="F1654"/>
      <c r="G1654" s="99">
        <v>46295</v>
      </c>
      <c r="H1654" t="s">
        <v>205</v>
      </c>
      <c r="I1654"/>
      <c r="J1654" t="s">
        <v>104</v>
      </c>
      <c r="K1654" t="s">
        <v>105</v>
      </c>
      <c r="L1654" s="100">
        <v>19.05</v>
      </c>
      <c r="M1654" t="s">
        <v>206</v>
      </c>
      <c r="N1654" t="s">
        <v>279</v>
      </c>
      <c r="O1654" s="98">
        <v>0</v>
      </c>
      <c r="P1654" t="s">
        <v>207</v>
      </c>
      <c r="Q1654" s="100">
        <v>3507.63</v>
      </c>
    </row>
    <row r="1655" spans="1:17" x14ac:dyDescent="0.3">
      <c r="A1655"/>
      <c r="B1655"/>
      <c r="C1655"/>
      <c r="D1655"/>
      <c r="E1655" s="98"/>
      <c r="F1655"/>
      <c r="G1655" s="99">
        <v>46295</v>
      </c>
      <c r="H1655" t="s">
        <v>205</v>
      </c>
      <c r="I1655"/>
      <c r="J1655" t="s">
        <v>54</v>
      </c>
      <c r="K1655" t="s">
        <v>55</v>
      </c>
      <c r="L1655" s="100">
        <v>11.15</v>
      </c>
      <c r="M1655" t="s">
        <v>206</v>
      </c>
      <c r="N1655" t="s">
        <v>279</v>
      </c>
      <c r="O1655" s="98">
        <v>0</v>
      </c>
      <c r="P1655" t="s">
        <v>207</v>
      </c>
      <c r="Q1655" s="100">
        <v>3507.63</v>
      </c>
    </row>
    <row r="1656" spans="1:17" x14ac:dyDescent="0.3">
      <c r="A1656"/>
      <c r="B1656"/>
      <c r="C1656"/>
      <c r="D1656"/>
      <c r="E1656" s="98"/>
      <c r="F1656"/>
      <c r="G1656" s="99">
        <v>46295</v>
      </c>
      <c r="H1656" t="s">
        <v>205</v>
      </c>
      <c r="I1656"/>
      <c r="J1656" t="s">
        <v>90</v>
      </c>
      <c r="K1656" t="s">
        <v>91</v>
      </c>
      <c r="L1656" s="100">
        <v>57.42</v>
      </c>
      <c r="M1656" t="s">
        <v>206</v>
      </c>
      <c r="N1656" t="s">
        <v>279</v>
      </c>
      <c r="O1656" s="98">
        <v>0</v>
      </c>
      <c r="P1656" t="s">
        <v>207</v>
      </c>
      <c r="Q1656" s="100">
        <v>3507.63</v>
      </c>
    </row>
    <row r="1657" spans="1:17" x14ac:dyDescent="0.3">
      <c r="A1657"/>
      <c r="B1657"/>
      <c r="C1657"/>
      <c r="D1657"/>
      <c r="E1657" s="98"/>
      <c r="F1657"/>
      <c r="G1657" s="99">
        <v>46295</v>
      </c>
      <c r="H1657" t="s">
        <v>205</v>
      </c>
      <c r="I1657"/>
      <c r="J1657" t="s">
        <v>108</v>
      </c>
      <c r="K1657" t="s">
        <v>109</v>
      </c>
      <c r="L1657" s="100">
        <v>9.26</v>
      </c>
      <c r="M1657" t="s">
        <v>206</v>
      </c>
      <c r="N1657" t="s">
        <v>279</v>
      </c>
      <c r="O1657" s="98">
        <v>0</v>
      </c>
      <c r="P1657" t="s">
        <v>207</v>
      </c>
      <c r="Q1657" s="100">
        <v>3507.63</v>
      </c>
    </row>
    <row r="1658" spans="1:17" x14ac:dyDescent="0.3">
      <c r="A1658"/>
      <c r="B1658"/>
      <c r="C1658"/>
      <c r="D1658"/>
      <c r="E1658" s="98"/>
      <c r="F1658"/>
      <c r="G1658" s="99">
        <v>46295</v>
      </c>
      <c r="H1658" t="s">
        <v>205</v>
      </c>
      <c r="I1658"/>
      <c r="J1658" t="s">
        <v>106</v>
      </c>
      <c r="K1658" t="s">
        <v>107</v>
      </c>
      <c r="L1658" s="100">
        <v>11.33</v>
      </c>
      <c r="M1658" t="s">
        <v>130</v>
      </c>
      <c r="N1658" t="s">
        <v>279</v>
      </c>
      <c r="O1658" s="98">
        <v>0</v>
      </c>
      <c r="P1658" t="s">
        <v>207</v>
      </c>
      <c r="Q1658" s="100">
        <v>3507.63</v>
      </c>
    </row>
    <row r="1659" spans="1:17" x14ac:dyDescent="0.3">
      <c r="A1659"/>
      <c r="B1659"/>
      <c r="C1659"/>
      <c r="D1659"/>
      <c r="E1659" s="98"/>
      <c r="F1659"/>
      <c r="G1659" s="99">
        <v>46295</v>
      </c>
      <c r="H1659" t="s">
        <v>205</v>
      </c>
      <c r="I1659"/>
      <c r="J1659" t="s">
        <v>56</v>
      </c>
      <c r="K1659" t="s">
        <v>57</v>
      </c>
      <c r="L1659" s="100">
        <v>11.15</v>
      </c>
      <c r="M1659" t="s">
        <v>130</v>
      </c>
      <c r="N1659" t="s">
        <v>279</v>
      </c>
      <c r="O1659" s="98">
        <v>0</v>
      </c>
      <c r="P1659" t="s">
        <v>207</v>
      </c>
      <c r="Q1659" s="100">
        <v>3507.63</v>
      </c>
    </row>
    <row r="1660" spans="1:17" x14ac:dyDescent="0.3">
      <c r="A1660"/>
      <c r="B1660"/>
      <c r="C1660"/>
      <c r="D1660"/>
      <c r="E1660" s="98"/>
      <c r="F1660"/>
      <c r="G1660" s="99">
        <v>46295</v>
      </c>
      <c r="H1660" t="s">
        <v>205</v>
      </c>
      <c r="I1660"/>
      <c r="J1660" t="s">
        <v>52</v>
      </c>
      <c r="K1660" t="s">
        <v>53</v>
      </c>
      <c r="L1660" s="100">
        <v>16.54</v>
      </c>
      <c r="M1660" t="s">
        <v>130</v>
      </c>
      <c r="N1660" t="s">
        <v>279</v>
      </c>
      <c r="O1660" s="98">
        <v>0</v>
      </c>
      <c r="P1660" t="s">
        <v>207</v>
      </c>
      <c r="Q1660" s="100">
        <v>3507.63</v>
      </c>
    </row>
    <row r="1661" spans="1:17" x14ac:dyDescent="0.3">
      <c r="A1661"/>
      <c r="B1661"/>
      <c r="C1661"/>
      <c r="D1661"/>
      <c r="E1661" s="98"/>
      <c r="F1661"/>
      <c r="G1661" s="99">
        <v>46295</v>
      </c>
      <c r="H1661" t="s">
        <v>208</v>
      </c>
      <c r="I1661" t="s">
        <v>209</v>
      </c>
      <c r="J1661" t="s">
        <v>26</v>
      </c>
      <c r="K1661" t="s">
        <v>27</v>
      </c>
      <c r="L1661" s="100">
        <v>72.5</v>
      </c>
      <c r="M1661" t="s">
        <v>210</v>
      </c>
      <c r="N1661" t="s">
        <v>279</v>
      </c>
      <c r="O1661" s="98">
        <v>0</v>
      </c>
      <c r="P1661" t="s">
        <v>207</v>
      </c>
      <c r="Q1661" s="100">
        <v>3507.63</v>
      </c>
    </row>
    <row r="1662" spans="1:17" x14ac:dyDescent="0.3">
      <c r="A1662"/>
      <c r="B1662"/>
      <c r="C1662"/>
      <c r="D1662"/>
      <c r="E1662" s="98"/>
      <c r="F1662"/>
      <c r="G1662" s="99">
        <v>46295</v>
      </c>
      <c r="H1662" t="s">
        <v>211</v>
      </c>
      <c r="I1662" t="s">
        <v>215</v>
      </c>
      <c r="J1662" t="s">
        <v>38</v>
      </c>
      <c r="K1662" t="s">
        <v>39</v>
      </c>
      <c r="L1662" s="100">
        <v>13.68</v>
      </c>
      <c r="M1662" t="s">
        <v>206</v>
      </c>
      <c r="N1662" t="s">
        <v>279</v>
      </c>
      <c r="O1662" s="98">
        <v>0</v>
      </c>
      <c r="P1662" t="s">
        <v>207</v>
      </c>
      <c r="Q1662" s="100">
        <v>3507.63</v>
      </c>
    </row>
    <row r="1663" spans="1:17" x14ac:dyDescent="0.3">
      <c r="A1663"/>
      <c r="B1663"/>
      <c r="C1663"/>
      <c r="D1663"/>
      <c r="E1663" s="98"/>
      <c r="F1663"/>
      <c r="G1663" s="99">
        <v>46295</v>
      </c>
      <c r="H1663" t="s">
        <v>216</v>
      </c>
      <c r="I1663" t="s">
        <v>217</v>
      </c>
      <c r="J1663" t="s">
        <v>40</v>
      </c>
      <c r="K1663" t="s">
        <v>41</v>
      </c>
      <c r="L1663" s="100">
        <v>105.23</v>
      </c>
      <c r="M1663" t="s">
        <v>210</v>
      </c>
      <c r="N1663" t="s">
        <v>279</v>
      </c>
      <c r="O1663" s="98">
        <v>0</v>
      </c>
      <c r="P1663" t="s">
        <v>207</v>
      </c>
      <c r="Q1663" s="100">
        <v>3507.63</v>
      </c>
    </row>
    <row r="1664" spans="1:17" x14ac:dyDescent="0.3">
      <c r="A1664"/>
      <c r="B1664"/>
      <c r="C1664"/>
      <c r="D1664"/>
      <c r="E1664" s="98"/>
      <c r="F1664"/>
      <c r="G1664" s="99">
        <v>46295</v>
      </c>
      <c r="H1664" t="s">
        <v>235</v>
      </c>
      <c r="I1664" t="s">
        <v>251</v>
      </c>
      <c r="J1664" t="s">
        <v>34</v>
      </c>
      <c r="K1664" t="s">
        <v>35</v>
      </c>
      <c r="L1664" s="100">
        <v>298.14999999999998</v>
      </c>
      <c r="M1664" t="s">
        <v>210</v>
      </c>
      <c r="N1664" t="s">
        <v>279</v>
      </c>
      <c r="O1664" s="98">
        <v>0</v>
      </c>
      <c r="P1664" t="s">
        <v>207</v>
      </c>
      <c r="Q1664" s="100">
        <v>3507.63</v>
      </c>
    </row>
    <row r="1665" spans="1:17" x14ac:dyDescent="0.3">
      <c r="A1665"/>
      <c r="B1665"/>
      <c r="C1665"/>
      <c r="D1665"/>
      <c r="E1665" s="98"/>
      <c r="F1665"/>
      <c r="G1665" s="99">
        <v>46295</v>
      </c>
      <c r="H1665" t="s">
        <v>235</v>
      </c>
      <c r="I1665" t="s">
        <v>251</v>
      </c>
      <c r="J1665" t="s">
        <v>34</v>
      </c>
      <c r="K1665" t="s">
        <v>35</v>
      </c>
      <c r="L1665" s="100">
        <v>271.49</v>
      </c>
      <c r="M1665" t="s">
        <v>130</v>
      </c>
      <c r="N1665" t="s">
        <v>279</v>
      </c>
      <c r="O1665" s="98">
        <v>0</v>
      </c>
      <c r="P1665" t="s">
        <v>207</v>
      </c>
      <c r="Q1665" s="100">
        <v>3507.63</v>
      </c>
    </row>
    <row r="1666" spans="1:17" x14ac:dyDescent="0.3">
      <c r="A1666"/>
      <c r="B1666"/>
      <c r="C1666"/>
      <c r="D1666"/>
      <c r="E1666" s="98"/>
      <c r="F1666"/>
      <c r="G1666" s="99">
        <v>46295</v>
      </c>
      <c r="H1666" t="s">
        <v>205</v>
      </c>
      <c r="I1666"/>
      <c r="J1666" t="s">
        <v>108</v>
      </c>
      <c r="K1666" t="s">
        <v>109</v>
      </c>
      <c r="L1666" s="100">
        <v>6.25</v>
      </c>
      <c r="M1666" t="s">
        <v>206</v>
      </c>
      <c r="N1666" t="s">
        <v>279</v>
      </c>
      <c r="O1666" s="98">
        <v>0</v>
      </c>
      <c r="P1666" t="s">
        <v>207</v>
      </c>
      <c r="Q1666" s="100">
        <v>2365.96</v>
      </c>
    </row>
    <row r="1667" spans="1:17" x14ac:dyDescent="0.3">
      <c r="A1667"/>
      <c r="B1667"/>
      <c r="C1667"/>
      <c r="D1667"/>
      <c r="E1667" s="98"/>
      <c r="F1667"/>
      <c r="G1667" s="99">
        <v>46295</v>
      </c>
      <c r="H1667" t="s">
        <v>205</v>
      </c>
      <c r="I1667"/>
      <c r="J1667" t="s">
        <v>104</v>
      </c>
      <c r="K1667" t="s">
        <v>105</v>
      </c>
      <c r="L1667" s="100">
        <v>12.85</v>
      </c>
      <c r="M1667" t="s">
        <v>206</v>
      </c>
      <c r="N1667" t="s">
        <v>279</v>
      </c>
      <c r="O1667" s="98">
        <v>0</v>
      </c>
      <c r="P1667" t="s">
        <v>207</v>
      </c>
      <c r="Q1667" s="100">
        <v>2365.96</v>
      </c>
    </row>
    <row r="1668" spans="1:17" x14ac:dyDescent="0.3">
      <c r="A1668"/>
      <c r="B1668"/>
      <c r="C1668"/>
      <c r="D1668"/>
      <c r="E1668" s="98"/>
      <c r="F1668"/>
      <c r="G1668" s="99">
        <v>46295</v>
      </c>
      <c r="H1668" t="s">
        <v>205</v>
      </c>
      <c r="I1668"/>
      <c r="J1668" t="s">
        <v>54</v>
      </c>
      <c r="K1668" t="s">
        <v>55</v>
      </c>
      <c r="L1668" s="100">
        <v>11.15</v>
      </c>
      <c r="M1668" t="s">
        <v>206</v>
      </c>
      <c r="N1668" t="s">
        <v>279</v>
      </c>
      <c r="O1668" s="98">
        <v>0</v>
      </c>
      <c r="P1668" t="s">
        <v>207</v>
      </c>
      <c r="Q1668" s="100">
        <v>2365.96</v>
      </c>
    </row>
    <row r="1669" spans="1:17" x14ac:dyDescent="0.3">
      <c r="A1669"/>
      <c r="B1669"/>
      <c r="C1669"/>
      <c r="D1669"/>
      <c r="E1669" s="98"/>
      <c r="F1669"/>
      <c r="G1669" s="99">
        <v>46295</v>
      </c>
      <c r="H1669" t="s">
        <v>205</v>
      </c>
      <c r="I1669"/>
      <c r="J1669" t="s">
        <v>88</v>
      </c>
      <c r="K1669" t="s">
        <v>89</v>
      </c>
      <c r="L1669" s="100">
        <v>34.1</v>
      </c>
      <c r="M1669" t="s">
        <v>206</v>
      </c>
      <c r="N1669" t="s">
        <v>279</v>
      </c>
      <c r="O1669" s="98">
        <v>0</v>
      </c>
      <c r="P1669" t="s">
        <v>207</v>
      </c>
      <c r="Q1669" s="100">
        <v>2365.96</v>
      </c>
    </row>
    <row r="1670" spans="1:17" x14ac:dyDescent="0.3">
      <c r="A1670"/>
      <c r="B1670"/>
      <c r="C1670"/>
      <c r="D1670"/>
      <c r="E1670" s="98"/>
      <c r="F1670"/>
      <c r="G1670" s="99">
        <v>46295</v>
      </c>
      <c r="H1670" t="s">
        <v>205</v>
      </c>
      <c r="I1670"/>
      <c r="J1670" t="s">
        <v>56</v>
      </c>
      <c r="K1670" t="s">
        <v>57</v>
      </c>
      <c r="L1670" s="100">
        <v>11.15</v>
      </c>
      <c r="M1670" t="s">
        <v>130</v>
      </c>
      <c r="N1670" t="s">
        <v>279</v>
      </c>
      <c r="O1670" s="98">
        <v>0</v>
      </c>
      <c r="P1670" t="s">
        <v>207</v>
      </c>
      <c r="Q1670" s="100">
        <v>2365.96</v>
      </c>
    </row>
    <row r="1671" spans="1:17" x14ac:dyDescent="0.3">
      <c r="A1671"/>
      <c r="B1671"/>
      <c r="C1671"/>
      <c r="D1671"/>
      <c r="E1671" s="98"/>
      <c r="F1671"/>
      <c r="G1671" s="99">
        <v>46295</v>
      </c>
      <c r="H1671" t="s">
        <v>205</v>
      </c>
      <c r="I1671"/>
      <c r="J1671" t="s">
        <v>106</v>
      </c>
      <c r="K1671" t="s">
        <v>107</v>
      </c>
      <c r="L1671" s="100">
        <v>7.64</v>
      </c>
      <c r="M1671" t="s">
        <v>130</v>
      </c>
      <c r="N1671" t="s">
        <v>279</v>
      </c>
      <c r="O1671" s="98">
        <v>0</v>
      </c>
      <c r="P1671" t="s">
        <v>207</v>
      </c>
      <c r="Q1671" s="100">
        <v>2365.96</v>
      </c>
    </row>
    <row r="1672" spans="1:17" x14ac:dyDescent="0.3">
      <c r="A1672"/>
      <c r="B1672"/>
      <c r="C1672"/>
      <c r="D1672"/>
      <c r="E1672" s="98"/>
      <c r="F1672"/>
      <c r="G1672" s="99">
        <v>46295</v>
      </c>
      <c r="H1672" t="s">
        <v>205</v>
      </c>
      <c r="I1672"/>
      <c r="J1672" t="s">
        <v>52</v>
      </c>
      <c r="K1672" t="s">
        <v>53</v>
      </c>
      <c r="L1672" s="100">
        <v>16.54</v>
      </c>
      <c r="M1672" t="s">
        <v>130</v>
      </c>
      <c r="N1672" t="s">
        <v>279</v>
      </c>
      <c r="O1672" s="98">
        <v>0</v>
      </c>
      <c r="P1672" t="s">
        <v>207</v>
      </c>
      <c r="Q1672" s="100">
        <v>2365.96</v>
      </c>
    </row>
    <row r="1673" spans="1:17" x14ac:dyDescent="0.3">
      <c r="A1673"/>
      <c r="B1673"/>
      <c r="C1673"/>
      <c r="D1673"/>
      <c r="E1673" s="98"/>
      <c r="F1673"/>
      <c r="G1673" s="99">
        <v>46295</v>
      </c>
      <c r="H1673" t="s">
        <v>208</v>
      </c>
      <c r="I1673" t="s">
        <v>230</v>
      </c>
      <c r="J1673" t="s">
        <v>66</v>
      </c>
      <c r="K1673" t="s">
        <v>67</v>
      </c>
      <c r="L1673" s="100">
        <v>57</v>
      </c>
      <c r="M1673" t="s">
        <v>210</v>
      </c>
      <c r="N1673" t="s">
        <v>279</v>
      </c>
      <c r="O1673" s="98">
        <v>0</v>
      </c>
      <c r="P1673" t="s">
        <v>207</v>
      </c>
      <c r="Q1673" s="100">
        <v>2365.96</v>
      </c>
    </row>
    <row r="1674" spans="1:17" x14ac:dyDescent="0.3">
      <c r="A1674"/>
      <c r="B1674"/>
      <c r="C1674"/>
      <c r="D1674"/>
      <c r="E1674" s="98"/>
      <c r="F1674"/>
      <c r="G1674" s="99">
        <v>46295</v>
      </c>
      <c r="H1674" t="s">
        <v>211</v>
      </c>
      <c r="I1674" t="s">
        <v>215</v>
      </c>
      <c r="J1674" t="s">
        <v>38</v>
      </c>
      <c r="K1674" t="s">
        <v>39</v>
      </c>
      <c r="L1674" s="100">
        <v>9.23</v>
      </c>
      <c r="M1674" t="s">
        <v>206</v>
      </c>
      <c r="N1674" t="s">
        <v>279</v>
      </c>
      <c r="O1674" s="98">
        <v>0</v>
      </c>
      <c r="P1674" t="s">
        <v>207</v>
      </c>
      <c r="Q1674" s="100">
        <v>2365.96</v>
      </c>
    </row>
    <row r="1675" spans="1:17" x14ac:dyDescent="0.3">
      <c r="A1675"/>
      <c r="B1675"/>
      <c r="C1675"/>
      <c r="D1675"/>
      <c r="E1675" s="98"/>
      <c r="F1675"/>
      <c r="G1675" s="99">
        <v>46295</v>
      </c>
      <c r="H1675" t="s">
        <v>216</v>
      </c>
      <c r="I1675" t="s">
        <v>217</v>
      </c>
      <c r="J1675" t="s">
        <v>40</v>
      </c>
      <c r="K1675" t="s">
        <v>41</v>
      </c>
      <c r="L1675" s="100">
        <v>70.98</v>
      </c>
      <c r="M1675" t="s">
        <v>210</v>
      </c>
      <c r="N1675" t="s">
        <v>279</v>
      </c>
      <c r="O1675" s="98">
        <v>0</v>
      </c>
      <c r="P1675" t="s">
        <v>207</v>
      </c>
      <c r="Q1675" s="100">
        <v>2365.96</v>
      </c>
    </row>
    <row r="1676" spans="1:17" x14ac:dyDescent="0.3">
      <c r="A1676"/>
      <c r="B1676"/>
      <c r="C1676"/>
      <c r="D1676"/>
      <c r="E1676" s="98"/>
      <c r="F1676"/>
      <c r="G1676" s="99">
        <v>46295</v>
      </c>
      <c r="H1676" t="s">
        <v>218</v>
      </c>
      <c r="I1676" t="s">
        <v>222</v>
      </c>
      <c r="J1676" t="s">
        <v>18</v>
      </c>
      <c r="K1676" t="s">
        <v>19</v>
      </c>
      <c r="L1676" s="100">
        <v>127.29</v>
      </c>
      <c r="M1676" t="s">
        <v>210</v>
      </c>
      <c r="N1676" t="s">
        <v>279</v>
      </c>
      <c r="O1676" s="98">
        <v>0</v>
      </c>
      <c r="P1676" t="s">
        <v>207</v>
      </c>
      <c r="Q1676" s="100">
        <v>2365.96</v>
      </c>
    </row>
    <row r="1677" spans="1:17" x14ac:dyDescent="0.3">
      <c r="A1677"/>
      <c r="B1677"/>
      <c r="C1677"/>
      <c r="D1677"/>
      <c r="E1677" s="98"/>
      <c r="F1677"/>
      <c r="G1677" s="99">
        <v>46295</v>
      </c>
      <c r="H1677" t="s">
        <v>218</v>
      </c>
      <c r="I1677" t="s">
        <v>222</v>
      </c>
      <c r="J1677" t="s">
        <v>18</v>
      </c>
      <c r="K1677" t="s">
        <v>19</v>
      </c>
      <c r="L1677" s="100">
        <v>132.02000000000001</v>
      </c>
      <c r="M1677" t="s">
        <v>130</v>
      </c>
      <c r="N1677" t="s">
        <v>279</v>
      </c>
      <c r="O1677" s="98">
        <v>0</v>
      </c>
      <c r="P1677" t="s">
        <v>207</v>
      </c>
      <c r="Q1677" s="100">
        <v>2365.96</v>
      </c>
    </row>
    <row r="1678" spans="1:17" x14ac:dyDescent="0.3">
      <c r="A1678"/>
      <c r="B1678"/>
      <c r="C1678"/>
      <c r="D1678"/>
      <c r="E1678" s="98"/>
      <c r="F1678"/>
      <c r="G1678" s="99">
        <v>46295</v>
      </c>
      <c r="H1678" t="s">
        <v>205</v>
      </c>
      <c r="I1678"/>
      <c r="J1678" t="s">
        <v>118</v>
      </c>
      <c r="K1678" t="s">
        <v>119</v>
      </c>
      <c r="L1678" s="100">
        <v>3986.45</v>
      </c>
      <c r="M1678" t="s">
        <v>206</v>
      </c>
      <c r="N1678" t="s">
        <v>279</v>
      </c>
      <c r="O1678" s="98">
        <v>0</v>
      </c>
      <c r="P1678" t="s">
        <v>207</v>
      </c>
      <c r="Q1678" s="100">
        <v>7010.64</v>
      </c>
    </row>
    <row r="1679" spans="1:17" x14ac:dyDescent="0.3">
      <c r="A1679"/>
      <c r="B1679"/>
      <c r="C1679"/>
      <c r="D1679"/>
      <c r="E1679" s="98"/>
      <c r="F1679"/>
      <c r="G1679" s="99">
        <v>46295</v>
      </c>
      <c r="H1679" t="s">
        <v>205</v>
      </c>
      <c r="I1679"/>
      <c r="J1679" t="s">
        <v>108</v>
      </c>
      <c r="K1679" t="s">
        <v>109</v>
      </c>
      <c r="L1679" s="100">
        <v>18.510000000000002</v>
      </c>
      <c r="M1679" t="s">
        <v>206</v>
      </c>
      <c r="N1679" t="s">
        <v>279</v>
      </c>
      <c r="O1679" s="98">
        <v>0</v>
      </c>
      <c r="P1679" t="s">
        <v>207</v>
      </c>
      <c r="Q1679" s="100">
        <v>7010.64</v>
      </c>
    </row>
    <row r="1680" spans="1:17" x14ac:dyDescent="0.3">
      <c r="A1680"/>
      <c r="B1680"/>
      <c r="C1680"/>
      <c r="D1680"/>
      <c r="E1680" s="98"/>
      <c r="F1680"/>
      <c r="G1680" s="99">
        <v>46295</v>
      </c>
      <c r="H1680" t="s">
        <v>205</v>
      </c>
      <c r="I1680"/>
      <c r="J1680" t="s">
        <v>54</v>
      </c>
      <c r="K1680" t="s">
        <v>55</v>
      </c>
      <c r="L1680" s="100">
        <v>11.15</v>
      </c>
      <c r="M1680" t="s">
        <v>206</v>
      </c>
      <c r="N1680" t="s">
        <v>279</v>
      </c>
      <c r="O1680" s="98">
        <v>0</v>
      </c>
      <c r="P1680" t="s">
        <v>207</v>
      </c>
      <c r="Q1680" s="100">
        <v>7010.64</v>
      </c>
    </row>
    <row r="1681" spans="1:17" x14ac:dyDescent="0.3">
      <c r="A1681"/>
      <c r="B1681"/>
      <c r="C1681"/>
      <c r="D1681"/>
      <c r="E1681" s="98"/>
      <c r="F1681"/>
      <c r="G1681" s="99">
        <v>46295</v>
      </c>
      <c r="H1681" t="s">
        <v>205</v>
      </c>
      <c r="I1681"/>
      <c r="J1681" t="s">
        <v>104</v>
      </c>
      <c r="K1681" t="s">
        <v>105</v>
      </c>
      <c r="L1681" s="100">
        <v>38.07</v>
      </c>
      <c r="M1681" t="s">
        <v>206</v>
      </c>
      <c r="N1681" t="s">
        <v>279</v>
      </c>
      <c r="O1681" s="98">
        <v>0</v>
      </c>
      <c r="P1681" t="s">
        <v>207</v>
      </c>
      <c r="Q1681" s="100">
        <v>7010.64</v>
      </c>
    </row>
    <row r="1682" spans="1:17" x14ac:dyDescent="0.3">
      <c r="A1682"/>
      <c r="B1682"/>
      <c r="C1682"/>
      <c r="D1682"/>
      <c r="E1682" s="98"/>
      <c r="F1682"/>
      <c r="G1682" s="99">
        <v>46295</v>
      </c>
      <c r="H1682" t="s">
        <v>205</v>
      </c>
      <c r="I1682"/>
      <c r="J1682" t="s">
        <v>52</v>
      </c>
      <c r="K1682" t="s">
        <v>53</v>
      </c>
      <c r="L1682" s="100">
        <v>16.54</v>
      </c>
      <c r="M1682" t="s">
        <v>130</v>
      </c>
      <c r="N1682" t="s">
        <v>279</v>
      </c>
      <c r="O1682" s="98">
        <v>0</v>
      </c>
      <c r="P1682" t="s">
        <v>207</v>
      </c>
      <c r="Q1682" s="100">
        <v>7010.64</v>
      </c>
    </row>
    <row r="1683" spans="1:17" x14ac:dyDescent="0.3">
      <c r="A1683"/>
      <c r="B1683"/>
      <c r="C1683"/>
      <c r="D1683"/>
      <c r="E1683" s="98"/>
      <c r="F1683"/>
      <c r="G1683" s="99">
        <v>46295</v>
      </c>
      <c r="H1683" t="s">
        <v>205</v>
      </c>
      <c r="I1683"/>
      <c r="J1683" t="s">
        <v>56</v>
      </c>
      <c r="K1683" t="s">
        <v>57</v>
      </c>
      <c r="L1683" s="100">
        <v>11.15</v>
      </c>
      <c r="M1683" t="s">
        <v>130</v>
      </c>
      <c r="N1683" t="s">
        <v>279</v>
      </c>
      <c r="O1683" s="98">
        <v>0</v>
      </c>
      <c r="P1683" t="s">
        <v>207</v>
      </c>
      <c r="Q1683" s="100">
        <v>7010.64</v>
      </c>
    </row>
    <row r="1684" spans="1:17" x14ac:dyDescent="0.3">
      <c r="A1684"/>
      <c r="B1684"/>
      <c r="C1684"/>
      <c r="D1684"/>
      <c r="E1684" s="98"/>
      <c r="F1684"/>
      <c r="G1684" s="99">
        <v>46295</v>
      </c>
      <c r="H1684" t="s">
        <v>205</v>
      </c>
      <c r="I1684"/>
      <c r="J1684" t="s">
        <v>106</v>
      </c>
      <c r="K1684" t="s">
        <v>107</v>
      </c>
      <c r="L1684" s="100">
        <v>22.64</v>
      </c>
      <c r="M1684" t="s">
        <v>130</v>
      </c>
      <c r="N1684" t="s">
        <v>279</v>
      </c>
      <c r="O1684" s="98">
        <v>0</v>
      </c>
      <c r="P1684" t="s">
        <v>207</v>
      </c>
      <c r="Q1684" s="100">
        <v>7010.64</v>
      </c>
    </row>
    <row r="1685" spans="1:17" x14ac:dyDescent="0.3">
      <c r="A1685"/>
      <c r="B1685"/>
      <c r="C1685"/>
      <c r="D1685"/>
      <c r="E1685" s="98"/>
      <c r="F1685"/>
      <c r="G1685" s="99">
        <v>46295</v>
      </c>
      <c r="H1685" t="s">
        <v>205</v>
      </c>
      <c r="I1685"/>
      <c r="J1685" t="s">
        <v>23</v>
      </c>
      <c r="K1685" t="s">
        <v>24</v>
      </c>
      <c r="L1685" s="100">
        <v>9.11</v>
      </c>
      <c r="M1685" t="s">
        <v>130</v>
      </c>
      <c r="N1685" t="s">
        <v>279</v>
      </c>
      <c r="O1685" s="98">
        <v>0</v>
      </c>
      <c r="P1685" t="s">
        <v>207</v>
      </c>
      <c r="Q1685" s="100">
        <v>7010.64</v>
      </c>
    </row>
    <row r="1686" spans="1:17" x14ac:dyDescent="0.3">
      <c r="A1686"/>
      <c r="B1686"/>
      <c r="C1686"/>
      <c r="D1686"/>
      <c r="E1686" s="98"/>
      <c r="F1686"/>
      <c r="G1686" s="99">
        <v>46295</v>
      </c>
      <c r="H1686" t="s">
        <v>208</v>
      </c>
      <c r="I1686" t="s">
        <v>240</v>
      </c>
      <c r="J1686" t="s">
        <v>64</v>
      </c>
      <c r="K1686" t="s">
        <v>65</v>
      </c>
      <c r="L1686" s="100">
        <v>12.5</v>
      </c>
      <c r="M1686" t="s">
        <v>210</v>
      </c>
      <c r="N1686" t="s">
        <v>279</v>
      </c>
      <c r="O1686" s="98">
        <v>0</v>
      </c>
      <c r="P1686" t="s">
        <v>207</v>
      </c>
      <c r="Q1686" s="100">
        <v>7010.64</v>
      </c>
    </row>
    <row r="1687" spans="1:17" x14ac:dyDescent="0.3">
      <c r="A1687"/>
      <c r="B1687"/>
      <c r="C1687"/>
      <c r="D1687"/>
      <c r="E1687" s="98"/>
      <c r="F1687"/>
      <c r="G1687" s="99">
        <v>46295</v>
      </c>
      <c r="H1687" t="s">
        <v>213</v>
      </c>
      <c r="I1687" t="s">
        <v>229</v>
      </c>
      <c r="J1687" t="s">
        <v>14</v>
      </c>
      <c r="K1687" t="s">
        <v>15</v>
      </c>
      <c r="L1687" s="100">
        <v>701.06</v>
      </c>
      <c r="M1687" t="s">
        <v>210</v>
      </c>
      <c r="N1687" t="s">
        <v>279</v>
      </c>
      <c r="O1687" s="98">
        <v>0</v>
      </c>
      <c r="P1687" t="s">
        <v>207</v>
      </c>
      <c r="Q1687" s="100">
        <v>7010.64</v>
      </c>
    </row>
    <row r="1688" spans="1:17" x14ac:dyDescent="0.3">
      <c r="A1688"/>
      <c r="B1688"/>
      <c r="C1688"/>
      <c r="D1688"/>
      <c r="E1688" s="98"/>
      <c r="F1688"/>
      <c r="G1688" s="99">
        <v>46295</v>
      </c>
      <c r="H1688" t="s">
        <v>213</v>
      </c>
      <c r="I1688" t="s">
        <v>229</v>
      </c>
      <c r="J1688" t="s">
        <v>14</v>
      </c>
      <c r="K1688" t="s">
        <v>15</v>
      </c>
      <c r="L1688" s="100">
        <v>701.06</v>
      </c>
      <c r="M1688" t="s">
        <v>130</v>
      </c>
      <c r="N1688" t="s">
        <v>279</v>
      </c>
      <c r="O1688" s="98">
        <v>0</v>
      </c>
      <c r="P1688" t="s">
        <v>207</v>
      </c>
      <c r="Q1688" s="100">
        <v>7010.64</v>
      </c>
    </row>
    <row r="1689" spans="1:17" x14ac:dyDescent="0.3">
      <c r="A1689"/>
      <c r="B1689"/>
      <c r="C1689"/>
      <c r="D1689"/>
      <c r="E1689" s="98"/>
      <c r="F1689"/>
      <c r="G1689" s="99">
        <v>46295</v>
      </c>
      <c r="H1689" t="s">
        <v>205</v>
      </c>
      <c r="I1689"/>
      <c r="J1689" t="s">
        <v>104</v>
      </c>
      <c r="K1689" t="s">
        <v>105</v>
      </c>
      <c r="L1689" s="100">
        <v>8.33</v>
      </c>
      <c r="M1689" t="s">
        <v>206</v>
      </c>
      <c r="N1689" t="s">
        <v>279</v>
      </c>
      <c r="O1689" s="98">
        <v>0</v>
      </c>
      <c r="P1689" t="s">
        <v>207</v>
      </c>
      <c r="Q1689" s="100">
        <v>1534.7</v>
      </c>
    </row>
    <row r="1690" spans="1:17" x14ac:dyDescent="0.3">
      <c r="A1690"/>
      <c r="B1690"/>
      <c r="C1690"/>
      <c r="D1690"/>
      <c r="E1690" s="98"/>
      <c r="F1690"/>
      <c r="G1690" s="99">
        <v>46295</v>
      </c>
      <c r="H1690" t="s">
        <v>205</v>
      </c>
      <c r="I1690"/>
      <c r="J1690" t="s">
        <v>108</v>
      </c>
      <c r="K1690" t="s">
        <v>109</v>
      </c>
      <c r="L1690" s="100">
        <v>4.05</v>
      </c>
      <c r="M1690" t="s">
        <v>206</v>
      </c>
      <c r="N1690" t="s">
        <v>279</v>
      </c>
      <c r="O1690" s="98">
        <v>0</v>
      </c>
      <c r="P1690" t="s">
        <v>207</v>
      </c>
      <c r="Q1690" s="100">
        <v>1534.7</v>
      </c>
    </row>
    <row r="1691" spans="1:17" x14ac:dyDescent="0.3">
      <c r="A1691"/>
      <c r="B1691"/>
      <c r="C1691"/>
      <c r="D1691"/>
      <c r="E1691" s="98"/>
      <c r="F1691"/>
      <c r="G1691" s="99">
        <v>46295</v>
      </c>
      <c r="H1691" t="s">
        <v>205</v>
      </c>
      <c r="I1691"/>
      <c r="J1691" t="s">
        <v>54</v>
      </c>
      <c r="K1691" t="s">
        <v>55</v>
      </c>
      <c r="L1691" s="100">
        <v>10.38</v>
      </c>
      <c r="M1691" t="s">
        <v>206</v>
      </c>
      <c r="N1691" t="s">
        <v>279</v>
      </c>
      <c r="O1691" s="98">
        <v>0</v>
      </c>
      <c r="P1691" t="s">
        <v>207</v>
      </c>
      <c r="Q1691" s="100">
        <v>1534.7</v>
      </c>
    </row>
    <row r="1692" spans="1:17" x14ac:dyDescent="0.3">
      <c r="A1692"/>
      <c r="B1692"/>
      <c r="C1692"/>
      <c r="D1692"/>
      <c r="E1692" s="98"/>
      <c r="F1692"/>
      <c r="G1692" s="99">
        <v>46295</v>
      </c>
      <c r="H1692" t="s">
        <v>205</v>
      </c>
      <c r="I1692"/>
      <c r="J1692" t="s">
        <v>56</v>
      </c>
      <c r="K1692" t="s">
        <v>57</v>
      </c>
      <c r="L1692" s="100">
        <v>10.38</v>
      </c>
      <c r="M1692" t="s">
        <v>130</v>
      </c>
      <c r="N1692" t="s">
        <v>279</v>
      </c>
      <c r="O1692" s="98">
        <v>0</v>
      </c>
      <c r="P1692" t="s">
        <v>207</v>
      </c>
      <c r="Q1692" s="100">
        <v>1534.7</v>
      </c>
    </row>
    <row r="1693" spans="1:17" x14ac:dyDescent="0.3">
      <c r="A1693"/>
      <c r="B1693"/>
      <c r="C1693"/>
      <c r="D1693"/>
      <c r="E1693" s="98"/>
      <c r="F1693"/>
      <c r="G1693" s="99">
        <v>46295</v>
      </c>
      <c r="H1693" t="s">
        <v>205</v>
      </c>
      <c r="I1693"/>
      <c r="J1693" t="s">
        <v>106</v>
      </c>
      <c r="K1693" t="s">
        <v>107</v>
      </c>
      <c r="L1693" s="100">
        <v>4.96</v>
      </c>
      <c r="M1693" t="s">
        <v>130</v>
      </c>
      <c r="N1693" t="s">
        <v>279</v>
      </c>
      <c r="O1693" s="98">
        <v>0</v>
      </c>
      <c r="P1693" t="s">
        <v>207</v>
      </c>
      <c r="Q1693" s="100">
        <v>1534.7</v>
      </c>
    </row>
    <row r="1694" spans="1:17" x14ac:dyDescent="0.3">
      <c r="A1694"/>
      <c r="B1694"/>
      <c r="C1694"/>
      <c r="D1694"/>
      <c r="E1694" s="98"/>
      <c r="F1694"/>
      <c r="G1694" s="99">
        <v>46295</v>
      </c>
      <c r="H1694" t="s">
        <v>205</v>
      </c>
      <c r="I1694"/>
      <c r="J1694" t="s">
        <v>52</v>
      </c>
      <c r="K1694" t="s">
        <v>53</v>
      </c>
      <c r="L1694" s="100">
        <v>15.39</v>
      </c>
      <c r="M1694" t="s">
        <v>130</v>
      </c>
      <c r="N1694" t="s">
        <v>279</v>
      </c>
      <c r="O1694" s="98">
        <v>0</v>
      </c>
      <c r="P1694" t="s">
        <v>207</v>
      </c>
      <c r="Q1694" s="100">
        <v>1534.7</v>
      </c>
    </row>
    <row r="1695" spans="1:17" x14ac:dyDescent="0.3">
      <c r="A1695"/>
      <c r="B1695"/>
      <c r="C1695"/>
      <c r="D1695"/>
      <c r="E1695" s="98"/>
      <c r="F1695"/>
      <c r="G1695" s="99">
        <v>46295</v>
      </c>
      <c r="H1695" t="s">
        <v>218</v>
      </c>
      <c r="I1695" t="s">
        <v>222</v>
      </c>
      <c r="J1695" t="s">
        <v>18</v>
      </c>
      <c r="K1695" t="s">
        <v>19</v>
      </c>
      <c r="L1695" s="100">
        <v>82.57</v>
      </c>
      <c r="M1695" t="s">
        <v>210</v>
      </c>
      <c r="N1695" t="s">
        <v>279</v>
      </c>
      <c r="O1695" s="98">
        <v>0</v>
      </c>
      <c r="P1695" t="s">
        <v>207</v>
      </c>
      <c r="Q1695" s="100">
        <v>1534.7</v>
      </c>
    </row>
    <row r="1696" spans="1:17" x14ac:dyDescent="0.3">
      <c r="A1696"/>
      <c r="B1696"/>
      <c r="C1696"/>
      <c r="D1696"/>
      <c r="E1696" s="98"/>
      <c r="F1696"/>
      <c r="G1696" s="99">
        <v>46295</v>
      </c>
      <c r="H1696" t="s">
        <v>218</v>
      </c>
      <c r="I1696" t="s">
        <v>222</v>
      </c>
      <c r="J1696" t="s">
        <v>18</v>
      </c>
      <c r="K1696" t="s">
        <v>19</v>
      </c>
      <c r="L1696" s="100">
        <v>85.64</v>
      </c>
      <c r="M1696" t="s">
        <v>130</v>
      </c>
      <c r="N1696" t="s">
        <v>279</v>
      </c>
      <c r="O1696" s="98">
        <v>0</v>
      </c>
      <c r="P1696" t="s">
        <v>207</v>
      </c>
      <c r="Q1696" s="100">
        <v>1534.7</v>
      </c>
    </row>
    <row r="1697" spans="1:17" x14ac:dyDescent="0.3">
      <c r="A1697"/>
      <c r="B1697"/>
      <c r="C1697"/>
      <c r="D1697"/>
      <c r="E1697" s="98"/>
      <c r="F1697"/>
      <c r="G1697" s="99">
        <v>46295</v>
      </c>
      <c r="H1697" t="s">
        <v>205</v>
      </c>
      <c r="I1697"/>
      <c r="J1697" t="s">
        <v>108</v>
      </c>
      <c r="K1697" t="s">
        <v>109</v>
      </c>
      <c r="L1697" s="100">
        <v>12.45</v>
      </c>
      <c r="M1697" t="s">
        <v>206</v>
      </c>
      <c r="N1697" t="s">
        <v>279</v>
      </c>
      <c r="O1697" s="98">
        <v>0</v>
      </c>
      <c r="P1697" t="s">
        <v>207</v>
      </c>
      <c r="Q1697" s="100">
        <v>4716.76</v>
      </c>
    </row>
    <row r="1698" spans="1:17" x14ac:dyDescent="0.3">
      <c r="A1698"/>
      <c r="B1698"/>
      <c r="C1698"/>
      <c r="D1698"/>
      <c r="E1698" s="98"/>
      <c r="F1698"/>
      <c r="G1698" s="99">
        <v>46295</v>
      </c>
      <c r="H1698" t="s">
        <v>205</v>
      </c>
      <c r="I1698"/>
      <c r="J1698" t="s">
        <v>54</v>
      </c>
      <c r="K1698" t="s">
        <v>55</v>
      </c>
      <c r="L1698" s="100">
        <v>11.15</v>
      </c>
      <c r="M1698" t="s">
        <v>206</v>
      </c>
      <c r="N1698" t="s">
        <v>279</v>
      </c>
      <c r="O1698" s="98">
        <v>0</v>
      </c>
      <c r="P1698" t="s">
        <v>207</v>
      </c>
      <c r="Q1698" s="100">
        <v>4716.76</v>
      </c>
    </row>
    <row r="1699" spans="1:17" x14ac:dyDescent="0.3">
      <c r="A1699"/>
      <c r="B1699"/>
      <c r="C1699"/>
      <c r="D1699"/>
      <c r="E1699" s="98"/>
      <c r="F1699"/>
      <c r="G1699" s="99">
        <v>46295</v>
      </c>
      <c r="H1699" t="s">
        <v>205</v>
      </c>
      <c r="I1699"/>
      <c r="J1699" t="s">
        <v>104</v>
      </c>
      <c r="K1699" t="s">
        <v>105</v>
      </c>
      <c r="L1699" s="100">
        <v>25.61</v>
      </c>
      <c r="M1699" t="s">
        <v>206</v>
      </c>
      <c r="N1699" t="s">
        <v>279</v>
      </c>
      <c r="O1699" s="98">
        <v>0</v>
      </c>
      <c r="P1699" t="s">
        <v>207</v>
      </c>
      <c r="Q1699" s="100">
        <v>4716.76</v>
      </c>
    </row>
    <row r="1700" spans="1:17" x14ac:dyDescent="0.3">
      <c r="A1700"/>
      <c r="B1700"/>
      <c r="C1700"/>
      <c r="D1700"/>
      <c r="E1700" s="98"/>
      <c r="F1700"/>
      <c r="G1700" s="99">
        <v>46295</v>
      </c>
      <c r="H1700" t="s">
        <v>205</v>
      </c>
      <c r="I1700"/>
      <c r="J1700" t="s">
        <v>106</v>
      </c>
      <c r="K1700" t="s">
        <v>107</v>
      </c>
      <c r="L1700" s="100">
        <v>15.24</v>
      </c>
      <c r="M1700" t="s">
        <v>130</v>
      </c>
      <c r="N1700" t="s">
        <v>279</v>
      </c>
      <c r="O1700" s="98">
        <v>0</v>
      </c>
      <c r="P1700" t="s">
        <v>207</v>
      </c>
      <c r="Q1700" s="100">
        <v>4716.76</v>
      </c>
    </row>
    <row r="1701" spans="1:17" x14ac:dyDescent="0.3">
      <c r="A1701"/>
      <c r="B1701"/>
      <c r="C1701"/>
      <c r="D1701"/>
      <c r="E1701" s="98"/>
      <c r="F1701"/>
      <c r="G1701" s="99">
        <v>46295</v>
      </c>
      <c r="H1701" t="s">
        <v>205</v>
      </c>
      <c r="I1701"/>
      <c r="J1701" t="s">
        <v>56</v>
      </c>
      <c r="K1701" t="s">
        <v>57</v>
      </c>
      <c r="L1701" s="100">
        <v>11.15</v>
      </c>
      <c r="M1701" t="s">
        <v>130</v>
      </c>
      <c r="N1701" t="s">
        <v>279</v>
      </c>
      <c r="O1701" s="98">
        <v>0</v>
      </c>
      <c r="P1701" t="s">
        <v>207</v>
      </c>
      <c r="Q1701" s="100">
        <v>4716.76</v>
      </c>
    </row>
    <row r="1702" spans="1:17" x14ac:dyDescent="0.3">
      <c r="A1702"/>
      <c r="B1702"/>
      <c r="C1702"/>
      <c r="D1702"/>
      <c r="E1702" s="98"/>
      <c r="F1702"/>
      <c r="G1702" s="99">
        <v>46295</v>
      </c>
      <c r="H1702" t="s">
        <v>205</v>
      </c>
      <c r="I1702"/>
      <c r="J1702" t="s">
        <v>52</v>
      </c>
      <c r="K1702" t="s">
        <v>53</v>
      </c>
      <c r="L1702" s="100">
        <v>16.54</v>
      </c>
      <c r="M1702" t="s">
        <v>130</v>
      </c>
      <c r="N1702" t="s">
        <v>279</v>
      </c>
      <c r="O1702" s="98">
        <v>0</v>
      </c>
      <c r="P1702" t="s">
        <v>207</v>
      </c>
      <c r="Q1702" s="100">
        <v>4716.76</v>
      </c>
    </row>
    <row r="1703" spans="1:17" x14ac:dyDescent="0.3">
      <c r="A1703"/>
      <c r="B1703"/>
      <c r="C1703"/>
      <c r="D1703"/>
      <c r="E1703" s="98"/>
      <c r="F1703"/>
      <c r="G1703" s="99">
        <v>46295</v>
      </c>
      <c r="H1703" t="s">
        <v>205</v>
      </c>
      <c r="I1703"/>
      <c r="J1703" t="s">
        <v>23</v>
      </c>
      <c r="K1703" t="s">
        <v>24</v>
      </c>
      <c r="L1703" s="100">
        <v>6.13</v>
      </c>
      <c r="M1703" t="s">
        <v>130</v>
      </c>
      <c r="N1703" t="s">
        <v>279</v>
      </c>
      <c r="O1703" s="98">
        <v>0</v>
      </c>
      <c r="P1703" t="s">
        <v>207</v>
      </c>
      <c r="Q1703" s="100">
        <v>4716.76</v>
      </c>
    </row>
    <row r="1704" spans="1:17" x14ac:dyDescent="0.3">
      <c r="A1704"/>
      <c r="B1704"/>
      <c r="C1704"/>
      <c r="D1704"/>
      <c r="E1704" s="98"/>
      <c r="F1704"/>
      <c r="G1704" s="99">
        <v>46295</v>
      </c>
      <c r="H1704" t="s">
        <v>208</v>
      </c>
      <c r="I1704" t="s">
        <v>209</v>
      </c>
      <c r="J1704" t="s">
        <v>26</v>
      </c>
      <c r="K1704" t="s">
        <v>27</v>
      </c>
      <c r="L1704" s="100">
        <v>145</v>
      </c>
      <c r="M1704" t="s">
        <v>210</v>
      </c>
      <c r="N1704" t="s">
        <v>279</v>
      </c>
      <c r="O1704" s="98">
        <v>0</v>
      </c>
      <c r="P1704" t="s">
        <v>207</v>
      </c>
      <c r="Q1704" s="100">
        <v>4716.76</v>
      </c>
    </row>
    <row r="1705" spans="1:17" x14ac:dyDescent="0.3">
      <c r="A1705"/>
      <c r="B1705"/>
      <c r="C1705"/>
      <c r="D1705"/>
      <c r="E1705" s="98"/>
      <c r="F1705"/>
      <c r="G1705" s="99">
        <v>46295</v>
      </c>
      <c r="H1705" t="s">
        <v>211</v>
      </c>
      <c r="I1705" t="s">
        <v>212</v>
      </c>
      <c r="J1705" t="s">
        <v>38</v>
      </c>
      <c r="K1705" t="s">
        <v>39</v>
      </c>
      <c r="L1705" s="100">
        <v>23.59</v>
      </c>
      <c r="M1705" t="s">
        <v>206</v>
      </c>
      <c r="N1705" t="s">
        <v>279</v>
      </c>
      <c r="O1705" s="98">
        <v>0</v>
      </c>
      <c r="P1705" t="s">
        <v>207</v>
      </c>
      <c r="Q1705" s="100">
        <v>4716.76</v>
      </c>
    </row>
    <row r="1706" spans="1:17" x14ac:dyDescent="0.3">
      <c r="A1706"/>
      <c r="B1706"/>
      <c r="C1706"/>
      <c r="D1706"/>
      <c r="E1706" s="98"/>
      <c r="F1706"/>
      <c r="G1706" s="99">
        <v>46295</v>
      </c>
      <c r="H1706" t="s">
        <v>213</v>
      </c>
      <c r="I1706" t="s">
        <v>229</v>
      </c>
      <c r="J1706" t="s">
        <v>14</v>
      </c>
      <c r="K1706" t="s">
        <v>15</v>
      </c>
      <c r="L1706" s="100">
        <v>471.68</v>
      </c>
      <c r="M1706" t="s">
        <v>210</v>
      </c>
      <c r="N1706" t="s">
        <v>279</v>
      </c>
      <c r="O1706" s="98">
        <v>0</v>
      </c>
      <c r="P1706" t="s">
        <v>207</v>
      </c>
      <c r="Q1706" s="100">
        <v>4716.76</v>
      </c>
    </row>
    <row r="1707" spans="1:17" x14ac:dyDescent="0.3">
      <c r="A1707"/>
      <c r="B1707"/>
      <c r="C1707"/>
      <c r="D1707"/>
      <c r="E1707" s="98"/>
      <c r="F1707"/>
      <c r="G1707" s="99">
        <v>46295</v>
      </c>
      <c r="H1707" t="s">
        <v>213</v>
      </c>
      <c r="I1707" t="s">
        <v>229</v>
      </c>
      <c r="J1707" t="s">
        <v>14</v>
      </c>
      <c r="K1707" t="s">
        <v>15</v>
      </c>
      <c r="L1707" s="100">
        <v>471.68</v>
      </c>
      <c r="M1707" t="s">
        <v>130</v>
      </c>
      <c r="N1707" t="s">
        <v>279</v>
      </c>
      <c r="O1707" s="98">
        <v>0</v>
      </c>
      <c r="P1707" t="s">
        <v>207</v>
      </c>
      <c r="Q1707" s="100">
        <v>4716.76</v>
      </c>
    </row>
    <row r="1708" spans="1:17" x14ac:dyDescent="0.3">
      <c r="A1708"/>
      <c r="B1708"/>
      <c r="C1708"/>
      <c r="D1708"/>
      <c r="E1708" s="98"/>
      <c r="F1708"/>
      <c r="G1708" s="99">
        <v>46295</v>
      </c>
      <c r="H1708" t="s">
        <v>205</v>
      </c>
      <c r="I1708"/>
      <c r="J1708" t="s">
        <v>108</v>
      </c>
      <c r="K1708" t="s">
        <v>109</v>
      </c>
      <c r="L1708" s="100">
        <v>2.58</v>
      </c>
      <c r="M1708" t="s">
        <v>206</v>
      </c>
      <c r="N1708" t="s">
        <v>279</v>
      </c>
      <c r="O1708" s="98">
        <v>0</v>
      </c>
      <c r="P1708" t="s">
        <v>207</v>
      </c>
      <c r="Q1708" s="100">
        <v>977.43</v>
      </c>
    </row>
    <row r="1709" spans="1:17" x14ac:dyDescent="0.3">
      <c r="A1709"/>
      <c r="B1709"/>
      <c r="C1709"/>
      <c r="D1709"/>
      <c r="E1709" s="98"/>
      <c r="F1709"/>
      <c r="G1709" s="99">
        <v>46295</v>
      </c>
      <c r="H1709" t="s">
        <v>205</v>
      </c>
      <c r="I1709"/>
      <c r="J1709" t="s">
        <v>54</v>
      </c>
      <c r="K1709" t="s">
        <v>55</v>
      </c>
      <c r="L1709" s="100">
        <v>6.47</v>
      </c>
      <c r="M1709" t="s">
        <v>206</v>
      </c>
      <c r="N1709" t="s">
        <v>279</v>
      </c>
      <c r="O1709" s="98">
        <v>0</v>
      </c>
      <c r="P1709" t="s">
        <v>207</v>
      </c>
      <c r="Q1709" s="100">
        <v>977.43</v>
      </c>
    </row>
    <row r="1710" spans="1:17" x14ac:dyDescent="0.3">
      <c r="A1710"/>
      <c r="B1710"/>
      <c r="C1710"/>
      <c r="D1710"/>
      <c r="E1710" s="98"/>
      <c r="F1710"/>
      <c r="G1710" s="99">
        <v>46295</v>
      </c>
      <c r="H1710" t="s">
        <v>205</v>
      </c>
      <c r="I1710"/>
      <c r="J1710" t="s">
        <v>104</v>
      </c>
      <c r="K1710" t="s">
        <v>105</v>
      </c>
      <c r="L1710" s="100">
        <v>5.31</v>
      </c>
      <c r="M1710" t="s">
        <v>206</v>
      </c>
      <c r="N1710" t="s">
        <v>279</v>
      </c>
      <c r="O1710" s="98">
        <v>0</v>
      </c>
      <c r="P1710" t="s">
        <v>207</v>
      </c>
      <c r="Q1710" s="100">
        <v>977.43</v>
      </c>
    </row>
    <row r="1711" spans="1:17" x14ac:dyDescent="0.3">
      <c r="A1711"/>
      <c r="B1711"/>
      <c r="C1711"/>
      <c r="D1711"/>
      <c r="E1711" s="98"/>
      <c r="F1711"/>
      <c r="G1711" s="99">
        <v>46295</v>
      </c>
      <c r="H1711" t="s">
        <v>205</v>
      </c>
      <c r="I1711"/>
      <c r="J1711" t="s">
        <v>56</v>
      </c>
      <c r="K1711" t="s">
        <v>57</v>
      </c>
      <c r="L1711" s="100">
        <v>6.47</v>
      </c>
      <c r="M1711" t="s">
        <v>130</v>
      </c>
      <c r="N1711" t="s">
        <v>279</v>
      </c>
      <c r="O1711" s="98">
        <v>0</v>
      </c>
      <c r="P1711" t="s">
        <v>207</v>
      </c>
      <c r="Q1711" s="100">
        <v>977.43</v>
      </c>
    </row>
    <row r="1712" spans="1:17" x14ac:dyDescent="0.3">
      <c r="A1712"/>
      <c r="B1712"/>
      <c r="C1712"/>
      <c r="D1712"/>
      <c r="E1712" s="98"/>
      <c r="F1712"/>
      <c r="G1712" s="99">
        <v>46295</v>
      </c>
      <c r="H1712" t="s">
        <v>205</v>
      </c>
      <c r="I1712"/>
      <c r="J1712" t="s">
        <v>106</v>
      </c>
      <c r="K1712" t="s">
        <v>107</v>
      </c>
      <c r="L1712" s="100">
        <v>3.16</v>
      </c>
      <c r="M1712" t="s">
        <v>130</v>
      </c>
      <c r="N1712" t="s">
        <v>279</v>
      </c>
      <c r="O1712" s="98">
        <v>0</v>
      </c>
      <c r="P1712" t="s">
        <v>207</v>
      </c>
      <c r="Q1712" s="100">
        <v>977.43</v>
      </c>
    </row>
    <row r="1713" spans="1:17" x14ac:dyDescent="0.3">
      <c r="A1713"/>
      <c r="B1713"/>
      <c r="C1713"/>
      <c r="D1713"/>
      <c r="E1713" s="98"/>
      <c r="F1713"/>
      <c r="G1713" s="99">
        <v>46295</v>
      </c>
      <c r="H1713" t="s">
        <v>205</v>
      </c>
      <c r="I1713"/>
      <c r="J1713" t="s">
        <v>52</v>
      </c>
      <c r="K1713" t="s">
        <v>53</v>
      </c>
      <c r="L1713" s="100">
        <v>9.61</v>
      </c>
      <c r="M1713" t="s">
        <v>130</v>
      </c>
      <c r="N1713" t="s">
        <v>279</v>
      </c>
      <c r="O1713" s="98">
        <v>0</v>
      </c>
      <c r="P1713" t="s">
        <v>207</v>
      </c>
      <c r="Q1713" s="100">
        <v>977.43</v>
      </c>
    </row>
    <row r="1714" spans="1:17" x14ac:dyDescent="0.3">
      <c r="A1714"/>
      <c r="B1714"/>
      <c r="C1714"/>
      <c r="D1714"/>
      <c r="E1714" s="98"/>
      <c r="F1714"/>
      <c r="G1714" s="99">
        <v>46295</v>
      </c>
      <c r="H1714" t="s">
        <v>208</v>
      </c>
      <c r="I1714" t="s">
        <v>230</v>
      </c>
      <c r="J1714" t="s">
        <v>66</v>
      </c>
      <c r="K1714" t="s">
        <v>67</v>
      </c>
      <c r="L1714" s="100">
        <v>57</v>
      </c>
      <c r="M1714" t="s">
        <v>210</v>
      </c>
      <c r="N1714" t="s">
        <v>279</v>
      </c>
      <c r="O1714" s="98">
        <v>0</v>
      </c>
      <c r="P1714" t="s">
        <v>207</v>
      </c>
      <c r="Q1714" s="100">
        <v>977.43</v>
      </c>
    </row>
    <row r="1715" spans="1:17" x14ac:dyDescent="0.3">
      <c r="A1715"/>
      <c r="B1715"/>
      <c r="C1715"/>
      <c r="D1715"/>
      <c r="E1715" s="98"/>
      <c r="F1715"/>
      <c r="G1715" s="99">
        <v>46295</v>
      </c>
      <c r="H1715" t="s">
        <v>218</v>
      </c>
      <c r="I1715" t="s">
        <v>222</v>
      </c>
      <c r="J1715" t="s">
        <v>18</v>
      </c>
      <c r="K1715" t="s">
        <v>19</v>
      </c>
      <c r="L1715" s="100">
        <v>52.59</v>
      </c>
      <c r="M1715" t="s">
        <v>210</v>
      </c>
      <c r="N1715" t="s">
        <v>279</v>
      </c>
      <c r="O1715" s="98">
        <v>0</v>
      </c>
      <c r="P1715" t="s">
        <v>207</v>
      </c>
      <c r="Q1715" s="100">
        <v>977.43</v>
      </c>
    </row>
    <row r="1716" spans="1:17" x14ac:dyDescent="0.3">
      <c r="A1716"/>
      <c r="B1716"/>
      <c r="C1716"/>
      <c r="D1716"/>
      <c r="E1716" s="98"/>
      <c r="F1716"/>
      <c r="G1716" s="99">
        <v>46295</v>
      </c>
      <c r="H1716" t="s">
        <v>218</v>
      </c>
      <c r="I1716" t="s">
        <v>222</v>
      </c>
      <c r="J1716" t="s">
        <v>18</v>
      </c>
      <c r="K1716" t="s">
        <v>19</v>
      </c>
      <c r="L1716" s="100">
        <v>54.54</v>
      </c>
      <c r="M1716" t="s">
        <v>130</v>
      </c>
      <c r="N1716" t="s">
        <v>279</v>
      </c>
      <c r="O1716" s="98">
        <v>0</v>
      </c>
      <c r="P1716" t="s">
        <v>207</v>
      </c>
      <c r="Q1716" s="100">
        <v>977.43</v>
      </c>
    </row>
    <row r="1717" spans="1:17" x14ac:dyDescent="0.3">
      <c r="A1717"/>
      <c r="B1717"/>
      <c r="C1717"/>
      <c r="D1717"/>
      <c r="E1717" s="98"/>
      <c r="F1717"/>
      <c r="G1717" s="99">
        <v>46295</v>
      </c>
      <c r="H1717" t="s">
        <v>205</v>
      </c>
      <c r="I1717"/>
      <c r="J1717" t="s">
        <v>108</v>
      </c>
      <c r="K1717" t="s">
        <v>109</v>
      </c>
      <c r="L1717" s="100">
        <v>31.11</v>
      </c>
      <c r="M1717" t="s">
        <v>206</v>
      </c>
      <c r="N1717" t="s">
        <v>279</v>
      </c>
      <c r="O1717" s="98">
        <v>0</v>
      </c>
      <c r="P1717" t="s">
        <v>207</v>
      </c>
      <c r="Q1717" s="100">
        <v>11784.38</v>
      </c>
    </row>
    <row r="1718" spans="1:17" x14ac:dyDescent="0.3">
      <c r="A1718"/>
      <c r="B1718"/>
      <c r="C1718"/>
      <c r="D1718"/>
      <c r="E1718" s="98"/>
      <c r="F1718"/>
      <c r="G1718" s="99">
        <v>46295</v>
      </c>
      <c r="H1718" t="s">
        <v>205</v>
      </c>
      <c r="I1718"/>
      <c r="J1718" t="s">
        <v>100</v>
      </c>
      <c r="K1718" t="s">
        <v>101</v>
      </c>
      <c r="L1718" s="100">
        <v>50</v>
      </c>
      <c r="M1718" t="s">
        <v>206</v>
      </c>
      <c r="N1718" t="s">
        <v>279</v>
      </c>
      <c r="O1718" s="98">
        <v>0</v>
      </c>
      <c r="P1718" t="s">
        <v>207</v>
      </c>
      <c r="Q1718" s="100">
        <v>11784.38</v>
      </c>
    </row>
    <row r="1719" spans="1:17" x14ac:dyDescent="0.3">
      <c r="A1719"/>
      <c r="B1719"/>
      <c r="C1719"/>
      <c r="D1719"/>
      <c r="E1719" s="98"/>
      <c r="F1719"/>
      <c r="G1719" s="99">
        <v>46295</v>
      </c>
      <c r="H1719" t="s">
        <v>205</v>
      </c>
      <c r="I1719"/>
      <c r="J1719" t="s">
        <v>90</v>
      </c>
      <c r="K1719" t="s">
        <v>91</v>
      </c>
      <c r="L1719" s="100">
        <v>57.42</v>
      </c>
      <c r="M1719" t="s">
        <v>206</v>
      </c>
      <c r="N1719" t="s">
        <v>279</v>
      </c>
      <c r="O1719" s="98">
        <v>0</v>
      </c>
      <c r="P1719" t="s">
        <v>207</v>
      </c>
      <c r="Q1719" s="100">
        <v>11784.38</v>
      </c>
    </row>
    <row r="1720" spans="1:17" x14ac:dyDescent="0.3">
      <c r="A1720"/>
      <c r="B1720"/>
      <c r="C1720"/>
      <c r="D1720"/>
      <c r="E1720" s="98"/>
      <c r="F1720"/>
      <c r="G1720" s="99">
        <v>46295</v>
      </c>
      <c r="H1720" t="s">
        <v>205</v>
      </c>
      <c r="I1720"/>
      <c r="J1720" t="s">
        <v>54</v>
      </c>
      <c r="K1720" t="s">
        <v>55</v>
      </c>
      <c r="L1720" s="100">
        <v>11.15</v>
      </c>
      <c r="M1720" t="s">
        <v>206</v>
      </c>
      <c r="N1720" t="s">
        <v>279</v>
      </c>
      <c r="O1720" s="98">
        <v>0</v>
      </c>
      <c r="P1720" t="s">
        <v>207</v>
      </c>
      <c r="Q1720" s="100">
        <v>11784.38</v>
      </c>
    </row>
    <row r="1721" spans="1:17" x14ac:dyDescent="0.3">
      <c r="A1721"/>
      <c r="B1721"/>
      <c r="C1721"/>
      <c r="D1721"/>
      <c r="E1721" s="98"/>
      <c r="F1721"/>
      <c r="G1721" s="99">
        <v>46295</v>
      </c>
      <c r="H1721" t="s">
        <v>205</v>
      </c>
      <c r="I1721"/>
      <c r="J1721" t="s">
        <v>104</v>
      </c>
      <c r="K1721" t="s">
        <v>105</v>
      </c>
      <c r="L1721" s="100">
        <v>63.99</v>
      </c>
      <c r="M1721" t="s">
        <v>206</v>
      </c>
      <c r="N1721" t="s">
        <v>279</v>
      </c>
      <c r="O1721" s="98">
        <v>0</v>
      </c>
      <c r="P1721" t="s">
        <v>207</v>
      </c>
      <c r="Q1721" s="100">
        <v>11784.38</v>
      </c>
    </row>
    <row r="1722" spans="1:17" x14ac:dyDescent="0.3">
      <c r="A1722"/>
      <c r="B1722"/>
      <c r="C1722"/>
      <c r="D1722"/>
      <c r="E1722" s="98"/>
      <c r="F1722"/>
      <c r="G1722" s="99">
        <v>46295</v>
      </c>
      <c r="H1722" t="s">
        <v>205</v>
      </c>
      <c r="I1722"/>
      <c r="J1722" t="s">
        <v>56</v>
      </c>
      <c r="K1722" t="s">
        <v>57</v>
      </c>
      <c r="L1722" s="100">
        <v>11.15</v>
      </c>
      <c r="M1722" t="s">
        <v>130</v>
      </c>
      <c r="N1722" t="s">
        <v>279</v>
      </c>
      <c r="O1722" s="98">
        <v>0</v>
      </c>
      <c r="P1722" t="s">
        <v>207</v>
      </c>
      <c r="Q1722" s="100">
        <v>11784.38</v>
      </c>
    </row>
    <row r="1723" spans="1:17" x14ac:dyDescent="0.3">
      <c r="A1723"/>
      <c r="B1723"/>
      <c r="C1723"/>
      <c r="D1723"/>
      <c r="E1723" s="98"/>
      <c r="F1723"/>
      <c r="G1723" s="99">
        <v>46295</v>
      </c>
      <c r="H1723" t="s">
        <v>205</v>
      </c>
      <c r="I1723"/>
      <c r="J1723" t="s">
        <v>52</v>
      </c>
      <c r="K1723" t="s">
        <v>53</v>
      </c>
      <c r="L1723" s="100">
        <v>16.54</v>
      </c>
      <c r="M1723" t="s">
        <v>130</v>
      </c>
      <c r="N1723" t="s">
        <v>279</v>
      </c>
      <c r="O1723" s="98">
        <v>0</v>
      </c>
      <c r="P1723" t="s">
        <v>207</v>
      </c>
      <c r="Q1723" s="100">
        <v>11784.38</v>
      </c>
    </row>
    <row r="1724" spans="1:17" x14ac:dyDescent="0.3">
      <c r="A1724"/>
      <c r="B1724"/>
      <c r="C1724"/>
      <c r="D1724"/>
      <c r="E1724" s="98"/>
      <c r="F1724"/>
      <c r="G1724" s="99">
        <v>46295</v>
      </c>
      <c r="H1724" t="s">
        <v>205</v>
      </c>
      <c r="I1724"/>
      <c r="J1724" t="s">
        <v>106</v>
      </c>
      <c r="K1724" t="s">
        <v>107</v>
      </c>
      <c r="L1724" s="100">
        <v>38.06</v>
      </c>
      <c r="M1724" t="s">
        <v>130</v>
      </c>
      <c r="N1724" t="s">
        <v>279</v>
      </c>
      <c r="O1724" s="98">
        <v>0</v>
      </c>
      <c r="P1724" t="s">
        <v>207</v>
      </c>
      <c r="Q1724" s="100">
        <v>11784.38</v>
      </c>
    </row>
    <row r="1725" spans="1:17" x14ac:dyDescent="0.3">
      <c r="A1725"/>
      <c r="B1725"/>
      <c r="C1725"/>
      <c r="D1725"/>
      <c r="E1725" s="98"/>
      <c r="F1725"/>
      <c r="G1725" s="99">
        <v>46295</v>
      </c>
      <c r="H1725" t="s">
        <v>208</v>
      </c>
      <c r="I1725" t="s">
        <v>233</v>
      </c>
      <c r="J1725" t="s">
        <v>32</v>
      </c>
      <c r="K1725" t="s">
        <v>33</v>
      </c>
      <c r="L1725" s="100">
        <v>194</v>
      </c>
      <c r="M1725" t="s">
        <v>210</v>
      </c>
      <c r="N1725" t="s">
        <v>279</v>
      </c>
      <c r="O1725" s="98">
        <v>0</v>
      </c>
      <c r="P1725" t="s">
        <v>207</v>
      </c>
      <c r="Q1725" s="100">
        <v>11784.38</v>
      </c>
    </row>
    <row r="1726" spans="1:17" x14ac:dyDescent="0.3">
      <c r="A1726"/>
      <c r="B1726"/>
      <c r="C1726"/>
      <c r="D1726"/>
      <c r="E1726" s="98"/>
      <c r="F1726"/>
      <c r="G1726" s="99">
        <v>46295</v>
      </c>
      <c r="H1726" t="s">
        <v>211</v>
      </c>
      <c r="I1726" t="s">
        <v>215</v>
      </c>
      <c r="J1726" t="s">
        <v>38</v>
      </c>
      <c r="K1726" t="s">
        <v>39</v>
      </c>
      <c r="L1726" s="100">
        <v>16</v>
      </c>
      <c r="M1726" t="s">
        <v>206</v>
      </c>
      <c r="N1726" t="s">
        <v>279</v>
      </c>
      <c r="O1726" s="98">
        <v>0</v>
      </c>
      <c r="P1726" t="s">
        <v>207</v>
      </c>
      <c r="Q1726" s="100">
        <v>11784.38</v>
      </c>
    </row>
    <row r="1727" spans="1:17" x14ac:dyDescent="0.3">
      <c r="A1727"/>
      <c r="B1727"/>
      <c r="C1727"/>
      <c r="D1727"/>
      <c r="E1727" s="98"/>
      <c r="F1727"/>
      <c r="G1727" s="99">
        <v>46295</v>
      </c>
      <c r="H1727" t="s">
        <v>216</v>
      </c>
      <c r="I1727" t="s">
        <v>217</v>
      </c>
      <c r="J1727" t="s">
        <v>40</v>
      </c>
      <c r="K1727" t="s">
        <v>41</v>
      </c>
      <c r="L1727" s="100">
        <v>353.53</v>
      </c>
      <c r="M1727" t="s">
        <v>210</v>
      </c>
      <c r="N1727" t="s">
        <v>279</v>
      </c>
      <c r="O1727" s="98">
        <v>0</v>
      </c>
      <c r="P1727" t="s">
        <v>207</v>
      </c>
      <c r="Q1727" s="100">
        <v>11784.38</v>
      </c>
    </row>
    <row r="1728" spans="1:17" x14ac:dyDescent="0.3">
      <c r="A1728"/>
      <c r="B1728"/>
      <c r="C1728"/>
      <c r="D1728"/>
      <c r="E1728" s="98"/>
      <c r="F1728"/>
      <c r="G1728" s="99">
        <v>46295</v>
      </c>
      <c r="H1728" t="s">
        <v>235</v>
      </c>
      <c r="I1728" t="s">
        <v>248</v>
      </c>
      <c r="J1728" t="s">
        <v>16</v>
      </c>
      <c r="K1728" t="s">
        <v>17</v>
      </c>
      <c r="L1728" s="100">
        <v>1001.67</v>
      </c>
      <c r="M1728" t="s">
        <v>210</v>
      </c>
      <c r="N1728" t="s">
        <v>279</v>
      </c>
      <c r="O1728" s="98">
        <v>0</v>
      </c>
      <c r="P1728" t="s">
        <v>207</v>
      </c>
      <c r="Q1728" s="100">
        <v>11784.38</v>
      </c>
    </row>
    <row r="1729" spans="1:17" x14ac:dyDescent="0.3">
      <c r="A1729"/>
      <c r="B1729"/>
      <c r="C1729"/>
      <c r="D1729"/>
      <c r="E1729" s="98"/>
      <c r="F1729"/>
      <c r="G1729" s="99">
        <v>46295</v>
      </c>
      <c r="H1729" t="s">
        <v>235</v>
      </c>
      <c r="I1729" t="s">
        <v>248</v>
      </c>
      <c r="J1729" t="s">
        <v>16</v>
      </c>
      <c r="K1729" t="s">
        <v>17</v>
      </c>
      <c r="L1729" s="100">
        <v>912.11</v>
      </c>
      <c r="M1729" t="s">
        <v>130</v>
      </c>
      <c r="N1729" t="s">
        <v>279</v>
      </c>
      <c r="O1729" s="98">
        <v>0</v>
      </c>
      <c r="P1729" t="s">
        <v>207</v>
      </c>
      <c r="Q1729" s="100">
        <v>11784.38</v>
      </c>
    </row>
    <row r="1730" spans="1:17" x14ac:dyDescent="0.3">
      <c r="A1730"/>
      <c r="B1730"/>
      <c r="C1730"/>
      <c r="D1730"/>
      <c r="E1730" s="98"/>
      <c r="F1730"/>
      <c r="G1730" s="99">
        <v>46295</v>
      </c>
      <c r="H1730" t="s">
        <v>205</v>
      </c>
      <c r="I1730"/>
      <c r="J1730" t="s">
        <v>36</v>
      </c>
      <c r="K1730" t="s">
        <v>37</v>
      </c>
      <c r="L1730" s="100">
        <v>28.2</v>
      </c>
      <c r="M1730" t="s">
        <v>206</v>
      </c>
      <c r="N1730" t="s">
        <v>279</v>
      </c>
      <c r="O1730" s="98">
        <v>0</v>
      </c>
      <c r="P1730" t="s">
        <v>207</v>
      </c>
      <c r="Q1730" s="100">
        <v>5036.5</v>
      </c>
    </row>
    <row r="1731" spans="1:17" x14ac:dyDescent="0.3">
      <c r="A1731"/>
      <c r="B1731"/>
      <c r="C1731"/>
      <c r="D1731"/>
      <c r="E1731" s="98"/>
      <c r="F1731"/>
      <c r="G1731" s="99">
        <v>46295</v>
      </c>
      <c r="H1731" t="s">
        <v>205</v>
      </c>
      <c r="I1731"/>
      <c r="J1731" t="s">
        <v>104</v>
      </c>
      <c r="K1731" t="s">
        <v>105</v>
      </c>
      <c r="L1731" s="100">
        <v>27.35</v>
      </c>
      <c r="M1731" t="s">
        <v>206</v>
      </c>
      <c r="N1731" t="s">
        <v>279</v>
      </c>
      <c r="O1731" s="98">
        <v>0</v>
      </c>
      <c r="P1731" t="s">
        <v>207</v>
      </c>
      <c r="Q1731" s="100">
        <v>5036.5</v>
      </c>
    </row>
    <row r="1732" spans="1:17" x14ac:dyDescent="0.3">
      <c r="A1732"/>
      <c r="B1732"/>
      <c r="C1732"/>
      <c r="D1732"/>
      <c r="E1732" s="98"/>
      <c r="F1732"/>
      <c r="G1732" s="99">
        <v>46295</v>
      </c>
      <c r="H1732" t="s">
        <v>205</v>
      </c>
      <c r="I1732"/>
      <c r="J1732" t="s">
        <v>54</v>
      </c>
      <c r="K1732" t="s">
        <v>55</v>
      </c>
      <c r="L1732" s="100">
        <v>11.15</v>
      </c>
      <c r="M1732" t="s">
        <v>206</v>
      </c>
      <c r="N1732" t="s">
        <v>279</v>
      </c>
      <c r="O1732" s="98">
        <v>0</v>
      </c>
      <c r="P1732" t="s">
        <v>207</v>
      </c>
      <c r="Q1732" s="100">
        <v>5036.5</v>
      </c>
    </row>
    <row r="1733" spans="1:17" x14ac:dyDescent="0.3">
      <c r="A1733"/>
      <c r="B1733"/>
      <c r="C1733"/>
      <c r="D1733"/>
      <c r="E1733" s="98"/>
      <c r="F1733"/>
      <c r="G1733" s="99">
        <v>46295</v>
      </c>
      <c r="H1733" t="s">
        <v>205</v>
      </c>
      <c r="I1733"/>
      <c r="J1733" t="s">
        <v>108</v>
      </c>
      <c r="K1733" t="s">
        <v>109</v>
      </c>
      <c r="L1733" s="100">
        <v>13.3</v>
      </c>
      <c r="M1733" t="s">
        <v>206</v>
      </c>
      <c r="N1733" t="s">
        <v>279</v>
      </c>
      <c r="O1733" s="98">
        <v>0</v>
      </c>
      <c r="P1733" t="s">
        <v>207</v>
      </c>
      <c r="Q1733" s="100">
        <v>5036.5</v>
      </c>
    </row>
    <row r="1734" spans="1:17" x14ac:dyDescent="0.3">
      <c r="A1734"/>
      <c r="B1734"/>
      <c r="C1734"/>
      <c r="D1734"/>
      <c r="E1734" s="98"/>
      <c r="F1734"/>
      <c r="G1734" s="99">
        <v>46295</v>
      </c>
      <c r="H1734" t="s">
        <v>205</v>
      </c>
      <c r="I1734"/>
      <c r="J1734" t="s">
        <v>56</v>
      </c>
      <c r="K1734" t="s">
        <v>57</v>
      </c>
      <c r="L1734" s="100">
        <v>11.15</v>
      </c>
      <c r="M1734" t="s">
        <v>130</v>
      </c>
      <c r="N1734" t="s">
        <v>279</v>
      </c>
      <c r="O1734" s="98">
        <v>0</v>
      </c>
      <c r="P1734" t="s">
        <v>207</v>
      </c>
      <c r="Q1734" s="100">
        <v>5036.5</v>
      </c>
    </row>
    <row r="1735" spans="1:17" x14ac:dyDescent="0.3">
      <c r="A1735"/>
      <c r="B1735"/>
      <c r="C1735"/>
      <c r="D1735"/>
      <c r="E1735" s="98"/>
      <c r="F1735"/>
      <c r="G1735" s="99">
        <v>46295</v>
      </c>
      <c r="H1735" t="s">
        <v>205</v>
      </c>
      <c r="I1735"/>
      <c r="J1735" t="s">
        <v>52</v>
      </c>
      <c r="K1735" t="s">
        <v>53</v>
      </c>
      <c r="L1735" s="100">
        <v>16.54</v>
      </c>
      <c r="M1735" t="s">
        <v>130</v>
      </c>
      <c r="N1735" t="s">
        <v>279</v>
      </c>
      <c r="O1735" s="98">
        <v>0</v>
      </c>
      <c r="P1735" t="s">
        <v>207</v>
      </c>
      <c r="Q1735" s="100">
        <v>5036.5</v>
      </c>
    </row>
    <row r="1736" spans="1:17" x14ac:dyDescent="0.3">
      <c r="A1736"/>
      <c r="B1736"/>
      <c r="C1736"/>
      <c r="D1736"/>
      <c r="E1736" s="98"/>
      <c r="F1736"/>
      <c r="G1736" s="99">
        <v>46295</v>
      </c>
      <c r="H1736" t="s">
        <v>205</v>
      </c>
      <c r="I1736"/>
      <c r="J1736" t="s">
        <v>106</v>
      </c>
      <c r="K1736" t="s">
        <v>107</v>
      </c>
      <c r="L1736" s="100">
        <v>16.27</v>
      </c>
      <c r="M1736" t="s">
        <v>130</v>
      </c>
      <c r="N1736" t="s">
        <v>279</v>
      </c>
      <c r="O1736" s="98">
        <v>0</v>
      </c>
      <c r="P1736" t="s">
        <v>207</v>
      </c>
      <c r="Q1736" s="100">
        <v>5036.5</v>
      </c>
    </row>
    <row r="1737" spans="1:17" x14ac:dyDescent="0.3">
      <c r="A1737"/>
      <c r="B1737"/>
      <c r="C1737"/>
      <c r="D1737"/>
      <c r="E1737" s="98"/>
      <c r="F1737"/>
      <c r="G1737" s="99">
        <v>46295</v>
      </c>
      <c r="H1737" t="s">
        <v>208</v>
      </c>
      <c r="I1737" t="s">
        <v>233</v>
      </c>
      <c r="J1737" t="s">
        <v>32</v>
      </c>
      <c r="K1737" t="s">
        <v>33</v>
      </c>
      <c r="L1737" s="100">
        <v>70.5</v>
      </c>
      <c r="M1737" t="s">
        <v>210</v>
      </c>
      <c r="N1737" t="s">
        <v>279</v>
      </c>
      <c r="O1737" s="98">
        <v>0</v>
      </c>
      <c r="P1737" t="s">
        <v>207</v>
      </c>
      <c r="Q1737" s="100">
        <v>5036.5</v>
      </c>
    </row>
    <row r="1738" spans="1:17" x14ac:dyDescent="0.3">
      <c r="A1738"/>
      <c r="B1738"/>
      <c r="C1738"/>
      <c r="D1738"/>
      <c r="E1738" s="98"/>
      <c r="F1738"/>
      <c r="G1738" s="99">
        <v>46295</v>
      </c>
      <c r="H1738" t="s">
        <v>211</v>
      </c>
      <c r="I1738" t="s">
        <v>215</v>
      </c>
      <c r="J1738" t="s">
        <v>38</v>
      </c>
      <c r="K1738" t="s">
        <v>39</v>
      </c>
      <c r="L1738" s="100">
        <v>19.64</v>
      </c>
      <c r="M1738" t="s">
        <v>206</v>
      </c>
      <c r="N1738" t="s">
        <v>279</v>
      </c>
      <c r="O1738" s="98">
        <v>0</v>
      </c>
      <c r="P1738" t="s">
        <v>207</v>
      </c>
      <c r="Q1738" s="100">
        <v>5036.5</v>
      </c>
    </row>
    <row r="1739" spans="1:17" x14ac:dyDescent="0.3">
      <c r="A1739"/>
      <c r="B1739"/>
      <c r="C1739"/>
      <c r="D1739"/>
      <c r="E1739" s="98"/>
      <c r="F1739"/>
      <c r="G1739" s="99">
        <v>46295</v>
      </c>
      <c r="H1739" t="s">
        <v>216</v>
      </c>
      <c r="I1739" t="s">
        <v>217</v>
      </c>
      <c r="J1739" t="s">
        <v>40</v>
      </c>
      <c r="K1739" t="s">
        <v>41</v>
      </c>
      <c r="L1739" s="100">
        <v>151.1</v>
      </c>
      <c r="M1739" t="s">
        <v>210</v>
      </c>
      <c r="N1739" t="s">
        <v>279</v>
      </c>
      <c r="O1739" s="98">
        <v>0</v>
      </c>
      <c r="P1739" t="s">
        <v>207</v>
      </c>
      <c r="Q1739" s="100">
        <v>5036.5</v>
      </c>
    </row>
    <row r="1740" spans="1:17" x14ac:dyDescent="0.3">
      <c r="A1740"/>
      <c r="B1740"/>
      <c r="C1740"/>
      <c r="D1740"/>
      <c r="E1740" s="98"/>
      <c r="F1740"/>
      <c r="G1740" s="99">
        <v>46295</v>
      </c>
      <c r="H1740" t="s">
        <v>218</v>
      </c>
      <c r="I1740" t="s">
        <v>222</v>
      </c>
      <c r="J1740" t="s">
        <v>18</v>
      </c>
      <c r="K1740" t="s">
        <v>19</v>
      </c>
      <c r="L1740" s="100">
        <v>270.95999999999998</v>
      </c>
      <c r="M1740" t="s">
        <v>210</v>
      </c>
      <c r="N1740" t="s">
        <v>279</v>
      </c>
      <c r="O1740" s="98">
        <v>0</v>
      </c>
      <c r="P1740" t="s">
        <v>207</v>
      </c>
      <c r="Q1740" s="100">
        <v>5036.5</v>
      </c>
    </row>
    <row r="1741" spans="1:17" x14ac:dyDescent="0.3">
      <c r="A1741"/>
      <c r="B1741"/>
      <c r="C1741"/>
      <c r="D1741"/>
      <c r="E1741" s="98"/>
      <c r="F1741"/>
      <c r="G1741" s="99">
        <v>46295</v>
      </c>
      <c r="H1741" t="s">
        <v>218</v>
      </c>
      <c r="I1741" t="s">
        <v>222</v>
      </c>
      <c r="J1741" t="s">
        <v>18</v>
      </c>
      <c r="K1741" t="s">
        <v>19</v>
      </c>
      <c r="L1741" s="100">
        <v>281.04000000000002</v>
      </c>
      <c r="M1741" t="s">
        <v>130</v>
      </c>
      <c r="N1741" t="s">
        <v>279</v>
      </c>
      <c r="O1741" s="98">
        <v>0</v>
      </c>
      <c r="P1741" t="s">
        <v>207</v>
      </c>
      <c r="Q1741" s="100">
        <v>5036.5</v>
      </c>
    </row>
    <row r="1742" spans="1:17" x14ac:dyDescent="0.3">
      <c r="A1742"/>
      <c r="B1742"/>
      <c r="C1742"/>
      <c r="D1742"/>
      <c r="E1742" s="98"/>
      <c r="F1742"/>
      <c r="G1742" s="99">
        <v>46295</v>
      </c>
      <c r="H1742" t="s">
        <v>205</v>
      </c>
      <c r="I1742"/>
      <c r="J1742" t="s">
        <v>104</v>
      </c>
      <c r="K1742" t="s">
        <v>105</v>
      </c>
      <c r="L1742" s="100">
        <v>12.72</v>
      </c>
      <c r="M1742" t="s">
        <v>206</v>
      </c>
      <c r="N1742" t="s">
        <v>279</v>
      </c>
      <c r="O1742" s="98">
        <v>0</v>
      </c>
      <c r="P1742" t="s">
        <v>207</v>
      </c>
      <c r="Q1742" s="100">
        <v>2341.65</v>
      </c>
    </row>
    <row r="1743" spans="1:17" x14ac:dyDescent="0.3">
      <c r="A1743"/>
      <c r="B1743"/>
      <c r="C1743"/>
      <c r="D1743"/>
      <c r="E1743" s="98"/>
      <c r="F1743"/>
      <c r="G1743" s="99">
        <v>46295</v>
      </c>
      <c r="H1743" t="s">
        <v>205</v>
      </c>
      <c r="I1743"/>
      <c r="J1743" t="s">
        <v>108</v>
      </c>
      <c r="K1743" t="s">
        <v>109</v>
      </c>
      <c r="L1743" s="100">
        <v>6.18</v>
      </c>
      <c r="M1743" t="s">
        <v>206</v>
      </c>
      <c r="N1743" t="s">
        <v>279</v>
      </c>
      <c r="O1743" s="98">
        <v>0</v>
      </c>
      <c r="P1743" t="s">
        <v>207</v>
      </c>
      <c r="Q1743" s="100">
        <v>2341.65</v>
      </c>
    </row>
    <row r="1744" spans="1:17" x14ac:dyDescent="0.3">
      <c r="A1744"/>
      <c r="B1744"/>
      <c r="C1744"/>
      <c r="D1744"/>
      <c r="E1744" s="98"/>
      <c r="F1744"/>
      <c r="G1744" s="99">
        <v>46295</v>
      </c>
      <c r="H1744" t="s">
        <v>205</v>
      </c>
      <c r="I1744"/>
      <c r="J1744" t="s">
        <v>54</v>
      </c>
      <c r="K1744" t="s">
        <v>55</v>
      </c>
      <c r="L1744" s="100">
        <v>5.8</v>
      </c>
      <c r="M1744" t="s">
        <v>206</v>
      </c>
      <c r="N1744" t="s">
        <v>279</v>
      </c>
      <c r="O1744" s="98">
        <v>0</v>
      </c>
      <c r="P1744" t="s">
        <v>207</v>
      </c>
      <c r="Q1744" s="100">
        <v>2341.65</v>
      </c>
    </row>
    <row r="1745" spans="1:17" x14ac:dyDescent="0.3">
      <c r="A1745"/>
      <c r="B1745"/>
      <c r="C1745"/>
      <c r="D1745"/>
      <c r="E1745" s="98"/>
      <c r="F1745"/>
      <c r="G1745" s="99">
        <v>46295</v>
      </c>
      <c r="H1745" t="s">
        <v>205</v>
      </c>
      <c r="I1745"/>
      <c r="J1745" t="s">
        <v>106</v>
      </c>
      <c r="K1745" t="s">
        <v>107</v>
      </c>
      <c r="L1745" s="100">
        <v>7.56</v>
      </c>
      <c r="M1745" t="s">
        <v>130</v>
      </c>
      <c r="N1745" t="s">
        <v>279</v>
      </c>
      <c r="O1745" s="98">
        <v>0</v>
      </c>
      <c r="P1745" t="s">
        <v>207</v>
      </c>
      <c r="Q1745" s="100">
        <v>2341.65</v>
      </c>
    </row>
    <row r="1746" spans="1:17" x14ac:dyDescent="0.3">
      <c r="A1746"/>
      <c r="B1746"/>
      <c r="C1746"/>
      <c r="D1746"/>
      <c r="E1746" s="98"/>
      <c r="F1746"/>
      <c r="G1746" s="99">
        <v>46295</v>
      </c>
      <c r="H1746" t="s">
        <v>205</v>
      </c>
      <c r="I1746"/>
      <c r="J1746" t="s">
        <v>23</v>
      </c>
      <c r="K1746" t="s">
        <v>24</v>
      </c>
      <c r="L1746" s="100">
        <v>3.04</v>
      </c>
      <c r="M1746" t="s">
        <v>130</v>
      </c>
      <c r="N1746" t="s">
        <v>279</v>
      </c>
      <c r="O1746" s="98">
        <v>0</v>
      </c>
      <c r="P1746" t="s">
        <v>207</v>
      </c>
      <c r="Q1746" s="100">
        <v>2341.65</v>
      </c>
    </row>
    <row r="1747" spans="1:17" x14ac:dyDescent="0.3">
      <c r="A1747"/>
      <c r="B1747"/>
      <c r="C1747"/>
      <c r="D1747"/>
      <c r="E1747" s="98"/>
      <c r="F1747"/>
      <c r="G1747" s="99">
        <v>46295</v>
      </c>
      <c r="H1747" t="s">
        <v>205</v>
      </c>
      <c r="I1747"/>
      <c r="J1747" t="s">
        <v>52</v>
      </c>
      <c r="K1747" t="s">
        <v>53</v>
      </c>
      <c r="L1747" s="100">
        <v>8.6</v>
      </c>
      <c r="M1747" t="s">
        <v>130</v>
      </c>
      <c r="N1747" t="s">
        <v>279</v>
      </c>
      <c r="O1747" s="98">
        <v>0</v>
      </c>
      <c r="P1747" t="s">
        <v>207</v>
      </c>
      <c r="Q1747" s="100">
        <v>2341.65</v>
      </c>
    </row>
    <row r="1748" spans="1:17" x14ac:dyDescent="0.3">
      <c r="A1748"/>
      <c r="B1748"/>
      <c r="C1748"/>
      <c r="D1748"/>
      <c r="E1748" s="98"/>
      <c r="F1748"/>
      <c r="G1748" s="99">
        <v>46295</v>
      </c>
      <c r="H1748" t="s">
        <v>205</v>
      </c>
      <c r="I1748"/>
      <c r="J1748" t="s">
        <v>56</v>
      </c>
      <c r="K1748" t="s">
        <v>57</v>
      </c>
      <c r="L1748" s="100">
        <v>5.8</v>
      </c>
      <c r="M1748" t="s">
        <v>130</v>
      </c>
      <c r="N1748" t="s">
        <v>279</v>
      </c>
      <c r="O1748" s="98">
        <v>0</v>
      </c>
      <c r="P1748" t="s">
        <v>207</v>
      </c>
      <c r="Q1748" s="100">
        <v>2341.65</v>
      </c>
    </row>
    <row r="1749" spans="1:17" x14ac:dyDescent="0.3">
      <c r="A1749"/>
      <c r="B1749"/>
      <c r="C1749"/>
      <c r="D1749"/>
      <c r="E1749" s="98"/>
      <c r="F1749"/>
      <c r="G1749" s="99">
        <v>46295</v>
      </c>
      <c r="H1749" t="s">
        <v>211</v>
      </c>
      <c r="I1749" t="s">
        <v>215</v>
      </c>
      <c r="J1749" t="s">
        <v>38</v>
      </c>
      <c r="K1749" t="s">
        <v>39</v>
      </c>
      <c r="L1749" s="100">
        <v>1.31</v>
      </c>
      <c r="M1749" t="s">
        <v>206</v>
      </c>
      <c r="N1749" t="s">
        <v>279</v>
      </c>
      <c r="O1749" s="98">
        <v>0</v>
      </c>
      <c r="P1749" t="s">
        <v>207</v>
      </c>
      <c r="Q1749" s="100">
        <v>2341.65</v>
      </c>
    </row>
    <row r="1750" spans="1:17" x14ac:dyDescent="0.3">
      <c r="A1750"/>
      <c r="B1750"/>
      <c r="C1750"/>
      <c r="D1750"/>
      <c r="E1750" s="98"/>
      <c r="F1750"/>
      <c r="G1750" s="99">
        <v>46295</v>
      </c>
      <c r="H1750" t="s">
        <v>213</v>
      </c>
      <c r="I1750" t="s">
        <v>229</v>
      </c>
      <c r="J1750" t="s">
        <v>14</v>
      </c>
      <c r="K1750" t="s">
        <v>15</v>
      </c>
      <c r="L1750" s="100">
        <v>234.17</v>
      </c>
      <c r="M1750" t="s">
        <v>210</v>
      </c>
      <c r="N1750" t="s">
        <v>279</v>
      </c>
      <c r="O1750" s="98">
        <v>0</v>
      </c>
      <c r="P1750" t="s">
        <v>207</v>
      </c>
      <c r="Q1750" s="100">
        <v>2341.65</v>
      </c>
    </row>
    <row r="1751" spans="1:17" x14ac:dyDescent="0.3">
      <c r="A1751"/>
      <c r="B1751"/>
      <c r="C1751"/>
      <c r="D1751"/>
      <c r="E1751" s="98"/>
      <c r="F1751"/>
      <c r="G1751" s="99">
        <v>46295</v>
      </c>
      <c r="H1751" t="s">
        <v>213</v>
      </c>
      <c r="I1751" t="s">
        <v>229</v>
      </c>
      <c r="J1751" t="s">
        <v>14</v>
      </c>
      <c r="K1751" t="s">
        <v>15</v>
      </c>
      <c r="L1751" s="100">
        <v>234.17</v>
      </c>
      <c r="M1751" t="s">
        <v>130</v>
      </c>
      <c r="N1751" t="s">
        <v>279</v>
      </c>
      <c r="O1751" s="98">
        <v>0</v>
      </c>
      <c r="P1751" t="s">
        <v>207</v>
      </c>
      <c r="Q1751" s="100">
        <v>2341.65</v>
      </c>
    </row>
    <row r="1752" spans="1:17" x14ac:dyDescent="0.3">
      <c r="A1752"/>
      <c r="B1752"/>
      <c r="C1752"/>
      <c r="D1752"/>
      <c r="E1752" s="98"/>
      <c r="F1752"/>
      <c r="G1752" s="99">
        <v>46295</v>
      </c>
      <c r="H1752" t="s">
        <v>205</v>
      </c>
      <c r="I1752"/>
      <c r="J1752" t="s">
        <v>54</v>
      </c>
      <c r="K1752" t="s">
        <v>55</v>
      </c>
      <c r="L1752" s="100">
        <v>11.15</v>
      </c>
      <c r="M1752" t="s">
        <v>206</v>
      </c>
      <c r="N1752" t="s">
        <v>279</v>
      </c>
      <c r="O1752" s="98">
        <v>0</v>
      </c>
      <c r="P1752" t="s">
        <v>207</v>
      </c>
      <c r="Q1752" s="100">
        <v>4148.38</v>
      </c>
    </row>
    <row r="1753" spans="1:17" x14ac:dyDescent="0.3">
      <c r="A1753"/>
      <c r="B1753"/>
      <c r="C1753"/>
      <c r="D1753"/>
      <c r="E1753" s="98"/>
      <c r="F1753"/>
      <c r="G1753" s="99">
        <v>46295</v>
      </c>
      <c r="H1753" t="s">
        <v>205</v>
      </c>
      <c r="I1753"/>
      <c r="J1753" t="s">
        <v>104</v>
      </c>
      <c r="K1753" t="s">
        <v>105</v>
      </c>
      <c r="L1753" s="100">
        <v>22.53</v>
      </c>
      <c r="M1753" t="s">
        <v>206</v>
      </c>
      <c r="N1753" t="s">
        <v>279</v>
      </c>
      <c r="O1753" s="98">
        <v>0</v>
      </c>
      <c r="P1753" t="s">
        <v>207</v>
      </c>
      <c r="Q1753" s="100">
        <v>4148.38</v>
      </c>
    </row>
    <row r="1754" spans="1:17" x14ac:dyDescent="0.3">
      <c r="A1754"/>
      <c r="B1754"/>
      <c r="C1754"/>
      <c r="D1754"/>
      <c r="E1754" s="98"/>
      <c r="F1754"/>
      <c r="G1754" s="99">
        <v>46295</v>
      </c>
      <c r="H1754" t="s">
        <v>205</v>
      </c>
      <c r="I1754"/>
      <c r="J1754" t="s">
        <v>36</v>
      </c>
      <c r="K1754" t="s">
        <v>37</v>
      </c>
      <c r="L1754" s="100">
        <v>11.58</v>
      </c>
      <c r="M1754" t="s">
        <v>206</v>
      </c>
      <c r="N1754" t="s">
        <v>279</v>
      </c>
      <c r="O1754" s="98">
        <v>0</v>
      </c>
      <c r="P1754" t="s">
        <v>207</v>
      </c>
      <c r="Q1754" s="100">
        <v>4148.38</v>
      </c>
    </row>
    <row r="1755" spans="1:17" x14ac:dyDescent="0.3">
      <c r="A1755"/>
      <c r="B1755"/>
      <c r="C1755"/>
      <c r="D1755"/>
      <c r="E1755" s="98"/>
      <c r="F1755"/>
      <c r="G1755" s="99">
        <v>46295</v>
      </c>
      <c r="H1755" t="s">
        <v>205</v>
      </c>
      <c r="I1755"/>
      <c r="J1755" t="s">
        <v>108</v>
      </c>
      <c r="K1755" t="s">
        <v>109</v>
      </c>
      <c r="L1755" s="100">
        <v>10.95</v>
      </c>
      <c r="M1755" t="s">
        <v>206</v>
      </c>
      <c r="N1755" t="s">
        <v>279</v>
      </c>
      <c r="O1755" s="98">
        <v>0</v>
      </c>
      <c r="P1755" t="s">
        <v>207</v>
      </c>
      <c r="Q1755" s="100">
        <v>4148.38</v>
      </c>
    </row>
    <row r="1756" spans="1:17" x14ac:dyDescent="0.3">
      <c r="A1756"/>
      <c r="B1756"/>
      <c r="C1756"/>
      <c r="D1756"/>
      <c r="E1756" s="98"/>
      <c r="F1756"/>
      <c r="G1756" s="99">
        <v>46295</v>
      </c>
      <c r="H1756" t="s">
        <v>205</v>
      </c>
      <c r="I1756"/>
      <c r="J1756" t="s">
        <v>52</v>
      </c>
      <c r="K1756" t="s">
        <v>53</v>
      </c>
      <c r="L1756" s="100">
        <v>16.54</v>
      </c>
      <c r="M1756" t="s">
        <v>130</v>
      </c>
      <c r="N1756" t="s">
        <v>279</v>
      </c>
      <c r="O1756" s="98">
        <v>0</v>
      </c>
      <c r="P1756" t="s">
        <v>207</v>
      </c>
      <c r="Q1756" s="100">
        <v>4148.38</v>
      </c>
    </row>
    <row r="1757" spans="1:17" x14ac:dyDescent="0.3">
      <c r="A1757"/>
      <c r="B1757"/>
      <c r="C1757"/>
      <c r="D1757"/>
      <c r="E1757" s="98"/>
      <c r="F1757"/>
      <c r="G1757" s="99">
        <v>46295</v>
      </c>
      <c r="H1757" t="s">
        <v>205</v>
      </c>
      <c r="I1757"/>
      <c r="J1757" t="s">
        <v>56</v>
      </c>
      <c r="K1757" t="s">
        <v>57</v>
      </c>
      <c r="L1757" s="100">
        <v>11.15</v>
      </c>
      <c r="M1757" t="s">
        <v>130</v>
      </c>
      <c r="N1757" t="s">
        <v>279</v>
      </c>
      <c r="O1757" s="98">
        <v>0</v>
      </c>
      <c r="P1757" t="s">
        <v>207</v>
      </c>
      <c r="Q1757" s="100">
        <v>4148.38</v>
      </c>
    </row>
    <row r="1758" spans="1:17" x14ac:dyDescent="0.3">
      <c r="A1758"/>
      <c r="B1758"/>
      <c r="C1758"/>
      <c r="D1758"/>
      <c r="E1758" s="98"/>
      <c r="F1758"/>
      <c r="G1758" s="99">
        <v>46295</v>
      </c>
      <c r="H1758" t="s">
        <v>205</v>
      </c>
      <c r="I1758"/>
      <c r="J1758" t="s">
        <v>23</v>
      </c>
      <c r="K1758" t="s">
        <v>24</v>
      </c>
      <c r="L1758" s="100">
        <v>5.39</v>
      </c>
      <c r="M1758" t="s">
        <v>130</v>
      </c>
      <c r="N1758" t="s">
        <v>279</v>
      </c>
      <c r="O1758" s="98">
        <v>0</v>
      </c>
      <c r="P1758" t="s">
        <v>207</v>
      </c>
      <c r="Q1758" s="100">
        <v>4148.38</v>
      </c>
    </row>
    <row r="1759" spans="1:17" x14ac:dyDescent="0.3">
      <c r="A1759"/>
      <c r="B1759"/>
      <c r="C1759"/>
      <c r="D1759"/>
      <c r="E1759" s="98"/>
      <c r="F1759"/>
      <c r="G1759" s="99">
        <v>46295</v>
      </c>
      <c r="H1759" t="s">
        <v>205</v>
      </c>
      <c r="I1759"/>
      <c r="J1759" t="s">
        <v>106</v>
      </c>
      <c r="K1759" t="s">
        <v>107</v>
      </c>
      <c r="L1759" s="100">
        <v>13.4</v>
      </c>
      <c r="M1759" t="s">
        <v>130</v>
      </c>
      <c r="N1759" t="s">
        <v>279</v>
      </c>
      <c r="O1759" s="98">
        <v>0</v>
      </c>
      <c r="P1759" t="s">
        <v>207</v>
      </c>
      <c r="Q1759" s="100">
        <v>4148.38</v>
      </c>
    </row>
    <row r="1760" spans="1:17" x14ac:dyDescent="0.3">
      <c r="A1760"/>
      <c r="B1760"/>
      <c r="C1760"/>
      <c r="D1760"/>
      <c r="E1760" s="98"/>
      <c r="F1760"/>
      <c r="G1760" s="99">
        <v>46295</v>
      </c>
      <c r="H1760" t="s">
        <v>208</v>
      </c>
      <c r="I1760" t="s">
        <v>244</v>
      </c>
      <c r="J1760" t="s">
        <v>68</v>
      </c>
      <c r="K1760" t="s">
        <v>69</v>
      </c>
      <c r="L1760" s="100">
        <v>131.5</v>
      </c>
      <c r="M1760" t="s">
        <v>210</v>
      </c>
      <c r="N1760" t="s">
        <v>279</v>
      </c>
      <c r="O1760" s="98">
        <v>0</v>
      </c>
      <c r="P1760" t="s">
        <v>207</v>
      </c>
      <c r="Q1760" s="100">
        <v>4148.38</v>
      </c>
    </row>
    <row r="1761" spans="1:17" x14ac:dyDescent="0.3">
      <c r="A1761"/>
      <c r="B1761"/>
      <c r="C1761"/>
      <c r="D1761"/>
      <c r="E1761" s="98"/>
      <c r="F1761"/>
      <c r="G1761" s="99">
        <v>46295</v>
      </c>
      <c r="H1761" t="s">
        <v>211</v>
      </c>
      <c r="I1761" t="s">
        <v>215</v>
      </c>
      <c r="J1761" t="s">
        <v>38</v>
      </c>
      <c r="K1761" t="s">
        <v>39</v>
      </c>
      <c r="L1761" s="100">
        <v>16.440000000000001</v>
      </c>
      <c r="M1761" t="s">
        <v>206</v>
      </c>
      <c r="N1761" t="s">
        <v>279</v>
      </c>
      <c r="O1761" s="98">
        <v>0</v>
      </c>
      <c r="P1761" t="s">
        <v>207</v>
      </c>
      <c r="Q1761" s="100">
        <v>4148.38</v>
      </c>
    </row>
    <row r="1762" spans="1:17" x14ac:dyDescent="0.3">
      <c r="A1762"/>
      <c r="B1762"/>
      <c r="C1762"/>
      <c r="D1762"/>
      <c r="E1762" s="98"/>
      <c r="F1762"/>
      <c r="G1762" s="99">
        <v>46295</v>
      </c>
      <c r="H1762" t="s">
        <v>213</v>
      </c>
      <c r="I1762" t="s">
        <v>214</v>
      </c>
      <c r="J1762" t="s">
        <v>14</v>
      </c>
      <c r="K1762" t="s">
        <v>15</v>
      </c>
      <c r="L1762" s="100">
        <v>311.13</v>
      </c>
      <c r="M1762" t="s">
        <v>210</v>
      </c>
      <c r="N1762" t="s">
        <v>279</v>
      </c>
      <c r="O1762" s="98">
        <v>0</v>
      </c>
      <c r="P1762" t="s">
        <v>207</v>
      </c>
      <c r="Q1762" s="100">
        <v>4148.38</v>
      </c>
    </row>
    <row r="1763" spans="1:17" x14ac:dyDescent="0.3">
      <c r="A1763"/>
      <c r="B1763"/>
      <c r="C1763"/>
      <c r="D1763"/>
      <c r="E1763" s="98"/>
      <c r="F1763"/>
      <c r="G1763" s="99">
        <v>46295</v>
      </c>
      <c r="H1763" t="s">
        <v>213</v>
      </c>
      <c r="I1763" t="s">
        <v>214</v>
      </c>
      <c r="J1763" t="s">
        <v>14</v>
      </c>
      <c r="K1763" t="s">
        <v>15</v>
      </c>
      <c r="L1763" s="100">
        <v>311.13</v>
      </c>
      <c r="M1763" t="s">
        <v>130</v>
      </c>
      <c r="N1763" t="s">
        <v>279</v>
      </c>
      <c r="O1763" s="98">
        <v>0</v>
      </c>
      <c r="P1763" t="s">
        <v>207</v>
      </c>
      <c r="Q1763" s="100">
        <v>4148.38</v>
      </c>
    </row>
    <row r="1764" spans="1:17" x14ac:dyDescent="0.3">
      <c r="A1764"/>
      <c r="B1764"/>
      <c r="C1764"/>
      <c r="D1764"/>
      <c r="E1764" s="98"/>
      <c r="F1764"/>
      <c r="G1764" s="99">
        <v>46295</v>
      </c>
      <c r="H1764" t="s">
        <v>205</v>
      </c>
      <c r="I1764"/>
      <c r="J1764" t="s">
        <v>104</v>
      </c>
      <c r="K1764" t="s">
        <v>105</v>
      </c>
      <c r="L1764" s="100">
        <v>7.78</v>
      </c>
      <c r="M1764" t="s">
        <v>206</v>
      </c>
      <c r="N1764" t="s">
        <v>279</v>
      </c>
      <c r="O1764" s="98">
        <v>0</v>
      </c>
      <c r="P1764" t="s">
        <v>207</v>
      </c>
      <c r="Q1764" s="100">
        <v>1433.13</v>
      </c>
    </row>
    <row r="1765" spans="1:17" x14ac:dyDescent="0.3">
      <c r="A1765"/>
      <c r="B1765"/>
      <c r="C1765"/>
      <c r="D1765"/>
      <c r="E1765" s="98"/>
      <c r="F1765"/>
      <c r="G1765" s="99">
        <v>46295</v>
      </c>
      <c r="H1765" t="s">
        <v>205</v>
      </c>
      <c r="I1765"/>
      <c r="J1765" t="s">
        <v>54</v>
      </c>
      <c r="K1765" t="s">
        <v>55</v>
      </c>
      <c r="L1765" s="100">
        <v>3.25</v>
      </c>
      <c r="M1765" t="s">
        <v>206</v>
      </c>
      <c r="N1765" t="s">
        <v>279</v>
      </c>
      <c r="O1765" s="98">
        <v>0</v>
      </c>
      <c r="P1765" t="s">
        <v>207</v>
      </c>
      <c r="Q1765" s="100">
        <v>1433.13</v>
      </c>
    </row>
    <row r="1766" spans="1:17" x14ac:dyDescent="0.3">
      <c r="A1766"/>
      <c r="B1766"/>
      <c r="C1766"/>
      <c r="D1766"/>
      <c r="E1766" s="98"/>
      <c r="F1766"/>
      <c r="G1766" s="99">
        <v>46295</v>
      </c>
      <c r="H1766" t="s">
        <v>205</v>
      </c>
      <c r="I1766"/>
      <c r="J1766" t="s">
        <v>108</v>
      </c>
      <c r="K1766" t="s">
        <v>109</v>
      </c>
      <c r="L1766" s="100">
        <v>3.78</v>
      </c>
      <c r="M1766" t="s">
        <v>206</v>
      </c>
      <c r="N1766" t="s">
        <v>279</v>
      </c>
      <c r="O1766" s="98">
        <v>0</v>
      </c>
      <c r="P1766" t="s">
        <v>207</v>
      </c>
      <c r="Q1766" s="100">
        <v>1433.13</v>
      </c>
    </row>
    <row r="1767" spans="1:17" x14ac:dyDescent="0.3">
      <c r="A1767"/>
      <c r="B1767"/>
      <c r="C1767"/>
      <c r="D1767"/>
      <c r="E1767" s="98"/>
      <c r="F1767"/>
      <c r="G1767" s="99">
        <v>46295</v>
      </c>
      <c r="H1767" t="s">
        <v>205</v>
      </c>
      <c r="I1767"/>
      <c r="J1767" t="s">
        <v>56</v>
      </c>
      <c r="K1767" t="s">
        <v>57</v>
      </c>
      <c r="L1767" s="100">
        <v>3.25</v>
      </c>
      <c r="M1767" t="s">
        <v>130</v>
      </c>
      <c r="N1767" t="s">
        <v>279</v>
      </c>
      <c r="O1767" s="98">
        <v>0</v>
      </c>
      <c r="P1767" t="s">
        <v>207</v>
      </c>
      <c r="Q1767" s="100">
        <v>1433.13</v>
      </c>
    </row>
    <row r="1768" spans="1:17" x14ac:dyDescent="0.3">
      <c r="A1768"/>
      <c r="B1768"/>
      <c r="C1768"/>
      <c r="D1768"/>
      <c r="E1768" s="98"/>
      <c r="F1768"/>
      <c r="G1768" s="99">
        <v>46295</v>
      </c>
      <c r="H1768" t="s">
        <v>205</v>
      </c>
      <c r="I1768"/>
      <c r="J1768" t="s">
        <v>52</v>
      </c>
      <c r="K1768" t="s">
        <v>53</v>
      </c>
      <c r="L1768" s="100">
        <v>4.82</v>
      </c>
      <c r="M1768" t="s">
        <v>130</v>
      </c>
      <c r="N1768" t="s">
        <v>279</v>
      </c>
      <c r="O1768" s="98">
        <v>0</v>
      </c>
      <c r="P1768" t="s">
        <v>207</v>
      </c>
      <c r="Q1768" s="100">
        <v>1433.13</v>
      </c>
    </row>
    <row r="1769" spans="1:17" x14ac:dyDescent="0.3">
      <c r="A1769"/>
      <c r="B1769"/>
      <c r="C1769"/>
      <c r="D1769"/>
      <c r="E1769" s="98"/>
      <c r="F1769"/>
      <c r="G1769" s="99">
        <v>46295</v>
      </c>
      <c r="H1769" t="s">
        <v>205</v>
      </c>
      <c r="I1769"/>
      <c r="J1769" t="s">
        <v>23</v>
      </c>
      <c r="K1769" t="s">
        <v>24</v>
      </c>
      <c r="L1769" s="100">
        <v>1.86</v>
      </c>
      <c r="M1769" t="s">
        <v>130</v>
      </c>
      <c r="N1769" t="s">
        <v>279</v>
      </c>
      <c r="O1769" s="98">
        <v>0</v>
      </c>
      <c r="P1769" t="s">
        <v>207</v>
      </c>
      <c r="Q1769" s="100">
        <v>1433.13</v>
      </c>
    </row>
    <row r="1770" spans="1:17" x14ac:dyDescent="0.3">
      <c r="A1770"/>
      <c r="B1770"/>
      <c r="C1770"/>
      <c r="D1770"/>
      <c r="E1770" s="98"/>
      <c r="F1770"/>
      <c r="G1770" s="99">
        <v>46295</v>
      </c>
      <c r="H1770" t="s">
        <v>205</v>
      </c>
      <c r="I1770"/>
      <c r="J1770" t="s">
        <v>106</v>
      </c>
      <c r="K1770" t="s">
        <v>107</v>
      </c>
      <c r="L1770" s="100">
        <v>4.63</v>
      </c>
      <c r="M1770" t="s">
        <v>130</v>
      </c>
      <c r="N1770" t="s">
        <v>279</v>
      </c>
      <c r="O1770" s="98">
        <v>0</v>
      </c>
      <c r="P1770" t="s">
        <v>207</v>
      </c>
      <c r="Q1770" s="100">
        <v>1433.13</v>
      </c>
    </row>
    <row r="1771" spans="1:17" x14ac:dyDescent="0.3">
      <c r="A1771"/>
      <c r="B1771"/>
      <c r="C1771"/>
      <c r="D1771"/>
      <c r="E1771" s="98"/>
      <c r="F1771"/>
      <c r="G1771" s="99">
        <v>46295</v>
      </c>
      <c r="H1771" t="s">
        <v>213</v>
      </c>
      <c r="I1771" t="s">
        <v>214</v>
      </c>
      <c r="J1771" t="s">
        <v>14</v>
      </c>
      <c r="K1771" t="s">
        <v>15</v>
      </c>
      <c r="L1771" s="100">
        <v>107.48</v>
      </c>
      <c r="M1771" t="s">
        <v>210</v>
      </c>
      <c r="N1771" t="s">
        <v>279</v>
      </c>
      <c r="O1771" s="98">
        <v>0</v>
      </c>
      <c r="P1771" t="s">
        <v>207</v>
      </c>
      <c r="Q1771" s="100">
        <v>1433.13</v>
      </c>
    </row>
    <row r="1772" spans="1:17" x14ac:dyDescent="0.3">
      <c r="A1772"/>
      <c r="B1772"/>
      <c r="C1772"/>
      <c r="D1772"/>
      <c r="E1772" s="98"/>
      <c r="F1772"/>
      <c r="G1772" s="99">
        <v>46295</v>
      </c>
      <c r="H1772" t="s">
        <v>213</v>
      </c>
      <c r="I1772" t="s">
        <v>214</v>
      </c>
      <c r="J1772" t="s">
        <v>14</v>
      </c>
      <c r="K1772" t="s">
        <v>15</v>
      </c>
      <c r="L1772" s="100">
        <v>107.48</v>
      </c>
      <c r="M1772" t="s">
        <v>130</v>
      </c>
      <c r="N1772" t="s">
        <v>279</v>
      </c>
      <c r="O1772" s="98">
        <v>0</v>
      </c>
      <c r="P1772" t="s">
        <v>207</v>
      </c>
      <c r="Q1772" s="100">
        <v>1433.13</v>
      </c>
    </row>
    <row r="1773" spans="1:17" x14ac:dyDescent="0.3">
      <c r="A1773"/>
      <c r="B1773"/>
      <c r="C1773"/>
      <c r="D1773"/>
      <c r="E1773" s="98"/>
      <c r="F1773"/>
      <c r="G1773" s="99">
        <v>46295</v>
      </c>
      <c r="H1773" t="s">
        <v>205</v>
      </c>
      <c r="I1773"/>
      <c r="J1773" t="s">
        <v>104</v>
      </c>
      <c r="K1773" t="s">
        <v>105</v>
      </c>
      <c r="L1773" s="100">
        <v>17.79</v>
      </c>
      <c r="M1773" t="s">
        <v>206</v>
      </c>
      <c r="N1773" t="s">
        <v>279</v>
      </c>
      <c r="O1773" s="98">
        <v>0</v>
      </c>
      <c r="P1773" t="s">
        <v>207</v>
      </c>
      <c r="Q1773" s="100">
        <v>3275.66</v>
      </c>
    </row>
    <row r="1774" spans="1:17" x14ac:dyDescent="0.3">
      <c r="A1774"/>
      <c r="B1774"/>
      <c r="C1774"/>
      <c r="D1774"/>
      <c r="E1774" s="98"/>
      <c r="F1774"/>
      <c r="G1774" s="99">
        <v>46295</v>
      </c>
      <c r="H1774" t="s">
        <v>205</v>
      </c>
      <c r="I1774"/>
      <c r="J1774" t="s">
        <v>54</v>
      </c>
      <c r="K1774" t="s">
        <v>55</v>
      </c>
      <c r="L1774" s="100">
        <v>8.1199999999999992</v>
      </c>
      <c r="M1774" t="s">
        <v>206</v>
      </c>
      <c r="N1774" t="s">
        <v>279</v>
      </c>
      <c r="O1774" s="98">
        <v>0</v>
      </c>
      <c r="P1774" t="s">
        <v>207</v>
      </c>
      <c r="Q1774" s="100">
        <v>3275.66</v>
      </c>
    </row>
    <row r="1775" spans="1:17" x14ac:dyDescent="0.3">
      <c r="A1775"/>
      <c r="B1775"/>
      <c r="C1775"/>
      <c r="D1775"/>
      <c r="E1775" s="98"/>
      <c r="F1775"/>
      <c r="G1775" s="99">
        <v>46295</v>
      </c>
      <c r="H1775" t="s">
        <v>205</v>
      </c>
      <c r="I1775"/>
      <c r="J1775" t="s">
        <v>108</v>
      </c>
      <c r="K1775" t="s">
        <v>109</v>
      </c>
      <c r="L1775" s="100">
        <v>8.65</v>
      </c>
      <c r="M1775" t="s">
        <v>206</v>
      </c>
      <c r="N1775" t="s">
        <v>279</v>
      </c>
      <c r="O1775" s="98">
        <v>0</v>
      </c>
      <c r="P1775" t="s">
        <v>207</v>
      </c>
      <c r="Q1775" s="100">
        <v>3275.66</v>
      </c>
    </row>
    <row r="1776" spans="1:17" x14ac:dyDescent="0.3">
      <c r="A1776"/>
      <c r="B1776"/>
      <c r="C1776"/>
      <c r="D1776"/>
      <c r="E1776" s="98"/>
      <c r="F1776"/>
      <c r="G1776" s="99">
        <v>46295</v>
      </c>
      <c r="H1776" t="s">
        <v>205</v>
      </c>
      <c r="I1776"/>
      <c r="J1776" t="s">
        <v>106</v>
      </c>
      <c r="K1776" t="s">
        <v>107</v>
      </c>
      <c r="L1776" s="100">
        <v>10.58</v>
      </c>
      <c r="M1776" t="s">
        <v>130</v>
      </c>
      <c r="N1776" t="s">
        <v>279</v>
      </c>
      <c r="O1776" s="98">
        <v>0</v>
      </c>
      <c r="P1776" t="s">
        <v>207</v>
      </c>
      <c r="Q1776" s="100">
        <v>3275.66</v>
      </c>
    </row>
    <row r="1777" spans="1:17" x14ac:dyDescent="0.3">
      <c r="A1777"/>
      <c r="B1777"/>
      <c r="C1777"/>
      <c r="D1777"/>
      <c r="E1777" s="98"/>
      <c r="F1777"/>
      <c r="G1777" s="99">
        <v>46295</v>
      </c>
      <c r="H1777" t="s">
        <v>205</v>
      </c>
      <c r="I1777"/>
      <c r="J1777" t="s">
        <v>56</v>
      </c>
      <c r="K1777" t="s">
        <v>57</v>
      </c>
      <c r="L1777" s="100">
        <v>8.1199999999999992</v>
      </c>
      <c r="M1777" t="s">
        <v>130</v>
      </c>
      <c r="N1777" t="s">
        <v>279</v>
      </c>
      <c r="O1777" s="98">
        <v>0</v>
      </c>
      <c r="P1777" t="s">
        <v>207</v>
      </c>
      <c r="Q1777" s="100">
        <v>3275.66</v>
      </c>
    </row>
    <row r="1778" spans="1:17" x14ac:dyDescent="0.3">
      <c r="A1778"/>
      <c r="B1778"/>
      <c r="C1778"/>
      <c r="D1778"/>
      <c r="E1778" s="98"/>
      <c r="F1778"/>
      <c r="G1778" s="99">
        <v>46295</v>
      </c>
      <c r="H1778" t="s">
        <v>205</v>
      </c>
      <c r="I1778"/>
      <c r="J1778" t="s">
        <v>52</v>
      </c>
      <c r="K1778" t="s">
        <v>53</v>
      </c>
      <c r="L1778" s="100">
        <v>12.05</v>
      </c>
      <c r="M1778" t="s">
        <v>130</v>
      </c>
      <c r="N1778" t="s">
        <v>279</v>
      </c>
      <c r="O1778" s="98">
        <v>0</v>
      </c>
      <c r="P1778" t="s">
        <v>207</v>
      </c>
      <c r="Q1778" s="100">
        <v>3275.66</v>
      </c>
    </row>
    <row r="1779" spans="1:17" x14ac:dyDescent="0.3">
      <c r="A1779"/>
      <c r="B1779"/>
      <c r="C1779"/>
      <c r="D1779"/>
      <c r="E1779" s="98"/>
      <c r="F1779"/>
      <c r="G1779" s="99">
        <v>46295</v>
      </c>
      <c r="H1779" t="s">
        <v>205</v>
      </c>
      <c r="I1779"/>
      <c r="J1779" t="s">
        <v>23</v>
      </c>
      <c r="K1779" t="s">
        <v>24</v>
      </c>
      <c r="L1779" s="100">
        <v>4.26</v>
      </c>
      <c r="M1779" t="s">
        <v>130</v>
      </c>
      <c r="N1779" t="s">
        <v>279</v>
      </c>
      <c r="O1779" s="98">
        <v>0</v>
      </c>
      <c r="P1779" t="s">
        <v>207</v>
      </c>
      <c r="Q1779" s="100">
        <v>3275.66</v>
      </c>
    </row>
    <row r="1780" spans="1:17" x14ac:dyDescent="0.3">
      <c r="A1780"/>
      <c r="B1780"/>
      <c r="C1780"/>
      <c r="D1780"/>
      <c r="E1780" s="98"/>
      <c r="F1780"/>
      <c r="G1780" s="99">
        <v>46295</v>
      </c>
      <c r="H1780" t="s">
        <v>208</v>
      </c>
      <c r="I1780" t="s">
        <v>209</v>
      </c>
      <c r="J1780" t="s">
        <v>26</v>
      </c>
      <c r="K1780" t="s">
        <v>27</v>
      </c>
      <c r="L1780" s="100">
        <v>145</v>
      </c>
      <c r="M1780" t="s">
        <v>210</v>
      </c>
      <c r="N1780" t="s">
        <v>279</v>
      </c>
      <c r="O1780" s="98">
        <v>0</v>
      </c>
      <c r="P1780" t="s">
        <v>207</v>
      </c>
      <c r="Q1780" s="100">
        <v>3275.66</v>
      </c>
    </row>
    <row r="1781" spans="1:17" x14ac:dyDescent="0.3">
      <c r="A1781"/>
      <c r="B1781"/>
      <c r="C1781"/>
      <c r="D1781"/>
      <c r="E1781" s="98"/>
      <c r="F1781"/>
      <c r="G1781" s="99">
        <v>46295</v>
      </c>
      <c r="H1781" t="s">
        <v>211</v>
      </c>
      <c r="I1781" t="s">
        <v>215</v>
      </c>
      <c r="J1781" t="s">
        <v>38</v>
      </c>
      <c r="K1781" t="s">
        <v>39</v>
      </c>
      <c r="L1781" s="100">
        <v>5.16</v>
      </c>
      <c r="M1781" t="s">
        <v>206</v>
      </c>
      <c r="N1781" t="s">
        <v>279</v>
      </c>
      <c r="O1781" s="98">
        <v>0</v>
      </c>
      <c r="P1781" t="s">
        <v>207</v>
      </c>
      <c r="Q1781" s="100">
        <v>3275.66</v>
      </c>
    </row>
    <row r="1782" spans="1:17" x14ac:dyDescent="0.3">
      <c r="A1782"/>
      <c r="B1782"/>
      <c r="C1782"/>
      <c r="D1782"/>
      <c r="E1782" s="98"/>
      <c r="F1782"/>
      <c r="G1782" s="99">
        <v>46295</v>
      </c>
      <c r="H1782" t="s">
        <v>213</v>
      </c>
      <c r="I1782" t="s">
        <v>238</v>
      </c>
      <c r="J1782" t="s">
        <v>14</v>
      </c>
      <c r="K1782" t="s">
        <v>15</v>
      </c>
      <c r="L1782" s="100">
        <v>163.78</v>
      </c>
      <c r="M1782" t="s">
        <v>210</v>
      </c>
      <c r="N1782" t="s">
        <v>279</v>
      </c>
      <c r="O1782" s="98">
        <v>0</v>
      </c>
      <c r="P1782" t="s">
        <v>207</v>
      </c>
      <c r="Q1782" s="100">
        <v>3275.66</v>
      </c>
    </row>
    <row r="1783" spans="1:17" x14ac:dyDescent="0.3">
      <c r="A1783"/>
      <c r="B1783"/>
      <c r="C1783"/>
      <c r="D1783"/>
      <c r="E1783" s="98"/>
      <c r="F1783"/>
      <c r="G1783" s="99">
        <v>46295</v>
      </c>
      <c r="H1783" t="s">
        <v>213</v>
      </c>
      <c r="I1783" t="s">
        <v>238</v>
      </c>
      <c r="J1783" t="s">
        <v>14</v>
      </c>
      <c r="K1783" t="s">
        <v>15</v>
      </c>
      <c r="L1783" s="100">
        <v>163.78</v>
      </c>
      <c r="M1783" t="s">
        <v>130</v>
      </c>
      <c r="N1783" t="s">
        <v>279</v>
      </c>
      <c r="O1783" s="98">
        <v>0</v>
      </c>
      <c r="P1783" t="s">
        <v>207</v>
      </c>
      <c r="Q1783" s="100">
        <v>3275.66</v>
      </c>
    </row>
    <row r="1784" spans="1:17" x14ac:dyDescent="0.3">
      <c r="A1784"/>
      <c r="B1784"/>
      <c r="C1784"/>
      <c r="D1784"/>
      <c r="E1784" s="98"/>
      <c r="F1784"/>
      <c r="G1784" s="99">
        <v>46295</v>
      </c>
      <c r="H1784" t="s">
        <v>205</v>
      </c>
      <c r="I1784"/>
      <c r="J1784" t="s">
        <v>108</v>
      </c>
      <c r="K1784" t="s">
        <v>109</v>
      </c>
      <c r="L1784" s="100">
        <v>7.66</v>
      </c>
      <c r="M1784" t="s">
        <v>206</v>
      </c>
      <c r="N1784" t="s">
        <v>279</v>
      </c>
      <c r="O1784" s="98">
        <v>0</v>
      </c>
      <c r="P1784" t="s">
        <v>207</v>
      </c>
      <c r="Q1784" s="100">
        <v>2899.84</v>
      </c>
    </row>
    <row r="1785" spans="1:17" x14ac:dyDescent="0.3">
      <c r="A1785"/>
      <c r="B1785"/>
      <c r="C1785"/>
      <c r="D1785"/>
      <c r="E1785" s="98"/>
      <c r="F1785"/>
      <c r="G1785" s="99">
        <v>46295</v>
      </c>
      <c r="H1785" t="s">
        <v>205</v>
      </c>
      <c r="I1785"/>
      <c r="J1785" t="s">
        <v>104</v>
      </c>
      <c r="K1785" t="s">
        <v>105</v>
      </c>
      <c r="L1785" s="100">
        <v>15.75</v>
      </c>
      <c r="M1785" t="s">
        <v>206</v>
      </c>
      <c r="N1785" t="s">
        <v>279</v>
      </c>
      <c r="O1785" s="98">
        <v>0</v>
      </c>
      <c r="P1785" t="s">
        <v>207</v>
      </c>
      <c r="Q1785" s="100">
        <v>2899.84</v>
      </c>
    </row>
    <row r="1786" spans="1:17" x14ac:dyDescent="0.3">
      <c r="A1786"/>
      <c r="B1786"/>
      <c r="C1786"/>
      <c r="D1786"/>
      <c r="E1786" s="98"/>
      <c r="F1786"/>
      <c r="G1786" s="99">
        <v>46295</v>
      </c>
      <c r="H1786" t="s">
        <v>205</v>
      </c>
      <c r="I1786"/>
      <c r="J1786" t="s">
        <v>90</v>
      </c>
      <c r="K1786" t="s">
        <v>91</v>
      </c>
      <c r="L1786" s="100">
        <v>57.42</v>
      </c>
      <c r="M1786" t="s">
        <v>206</v>
      </c>
      <c r="N1786" t="s">
        <v>279</v>
      </c>
      <c r="O1786" s="98">
        <v>0</v>
      </c>
      <c r="P1786" t="s">
        <v>207</v>
      </c>
      <c r="Q1786" s="100">
        <v>2899.84</v>
      </c>
    </row>
    <row r="1787" spans="1:17" x14ac:dyDescent="0.3">
      <c r="A1787"/>
      <c r="B1787"/>
      <c r="C1787"/>
      <c r="D1787"/>
      <c r="E1787" s="98"/>
      <c r="F1787"/>
      <c r="G1787" s="99">
        <v>46295</v>
      </c>
      <c r="H1787" t="s">
        <v>205</v>
      </c>
      <c r="I1787"/>
      <c r="J1787" t="s">
        <v>54</v>
      </c>
      <c r="K1787" t="s">
        <v>55</v>
      </c>
      <c r="L1787" s="100">
        <v>11.15</v>
      </c>
      <c r="M1787" t="s">
        <v>206</v>
      </c>
      <c r="N1787" t="s">
        <v>279</v>
      </c>
      <c r="O1787" s="98">
        <v>0</v>
      </c>
      <c r="P1787" t="s">
        <v>207</v>
      </c>
      <c r="Q1787" s="100">
        <v>2899.84</v>
      </c>
    </row>
    <row r="1788" spans="1:17" x14ac:dyDescent="0.3">
      <c r="A1788"/>
      <c r="B1788"/>
      <c r="C1788"/>
      <c r="D1788"/>
      <c r="E1788" s="98"/>
      <c r="F1788"/>
      <c r="G1788" s="99">
        <v>46295</v>
      </c>
      <c r="H1788" t="s">
        <v>205</v>
      </c>
      <c r="I1788"/>
      <c r="J1788" t="s">
        <v>52</v>
      </c>
      <c r="K1788" t="s">
        <v>53</v>
      </c>
      <c r="L1788" s="100">
        <v>16.54</v>
      </c>
      <c r="M1788" t="s">
        <v>130</v>
      </c>
      <c r="N1788" t="s">
        <v>279</v>
      </c>
      <c r="O1788" s="98">
        <v>0</v>
      </c>
      <c r="P1788" t="s">
        <v>207</v>
      </c>
      <c r="Q1788" s="100">
        <v>2899.84</v>
      </c>
    </row>
    <row r="1789" spans="1:17" x14ac:dyDescent="0.3">
      <c r="A1789"/>
      <c r="B1789"/>
      <c r="C1789"/>
      <c r="D1789"/>
      <c r="E1789" s="98"/>
      <c r="F1789"/>
      <c r="G1789" s="99">
        <v>46295</v>
      </c>
      <c r="H1789" t="s">
        <v>205</v>
      </c>
      <c r="I1789"/>
      <c r="J1789" t="s">
        <v>56</v>
      </c>
      <c r="K1789" t="s">
        <v>57</v>
      </c>
      <c r="L1789" s="100">
        <v>11.15</v>
      </c>
      <c r="M1789" t="s">
        <v>130</v>
      </c>
      <c r="N1789" t="s">
        <v>279</v>
      </c>
      <c r="O1789" s="98">
        <v>0</v>
      </c>
      <c r="P1789" t="s">
        <v>207</v>
      </c>
      <c r="Q1789" s="100">
        <v>2899.84</v>
      </c>
    </row>
    <row r="1790" spans="1:17" x14ac:dyDescent="0.3">
      <c r="A1790"/>
      <c r="B1790"/>
      <c r="C1790"/>
      <c r="D1790"/>
      <c r="E1790" s="98"/>
      <c r="F1790"/>
      <c r="G1790" s="99">
        <v>46295</v>
      </c>
      <c r="H1790" t="s">
        <v>205</v>
      </c>
      <c r="I1790"/>
      <c r="J1790" t="s">
        <v>106</v>
      </c>
      <c r="K1790" t="s">
        <v>107</v>
      </c>
      <c r="L1790" s="100">
        <v>9.3699999999999992</v>
      </c>
      <c r="M1790" t="s">
        <v>130</v>
      </c>
      <c r="N1790" t="s">
        <v>279</v>
      </c>
      <c r="O1790" s="98">
        <v>0</v>
      </c>
      <c r="P1790" t="s">
        <v>207</v>
      </c>
      <c r="Q1790" s="100">
        <v>2899.84</v>
      </c>
    </row>
    <row r="1791" spans="1:17" x14ac:dyDescent="0.3">
      <c r="A1791"/>
      <c r="B1791"/>
      <c r="C1791"/>
      <c r="D1791"/>
      <c r="E1791" s="98"/>
      <c r="F1791"/>
      <c r="G1791" s="99">
        <v>46295</v>
      </c>
      <c r="H1791" t="s">
        <v>205</v>
      </c>
      <c r="I1791"/>
      <c r="J1791" t="s">
        <v>54</v>
      </c>
      <c r="K1791" t="s">
        <v>55</v>
      </c>
      <c r="L1791" s="100">
        <v>11.15</v>
      </c>
      <c r="M1791" t="s">
        <v>206</v>
      </c>
      <c r="N1791" t="s">
        <v>279</v>
      </c>
      <c r="O1791" s="98">
        <v>0</v>
      </c>
      <c r="P1791" t="s">
        <v>207</v>
      </c>
      <c r="Q1791" s="100">
        <v>3866.44</v>
      </c>
    </row>
    <row r="1792" spans="1:17" x14ac:dyDescent="0.3">
      <c r="A1792"/>
      <c r="B1792"/>
      <c r="C1792"/>
      <c r="D1792"/>
      <c r="E1792" s="98"/>
      <c r="F1792"/>
      <c r="G1792" s="99">
        <v>46295</v>
      </c>
      <c r="H1792" t="s">
        <v>205</v>
      </c>
      <c r="I1792"/>
      <c r="J1792" t="s">
        <v>108</v>
      </c>
      <c r="K1792" t="s">
        <v>109</v>
      </c>
      <c r="L1792" s="100">
        <v>10.210000000000001</v>
      </c>
      <c r="M1792" t="s">
        <v>206</v>
      </c>
      <c r="N1792" t="s">
        <v>279</v>
      </c>
      <c r="O1792" s="98">
        <v>0</v>
      </c>
      <c r="P1792" t="s">
        <v>207</v>
      </c>
      <c r="Q1792" s="100">
        <v>3866.44</v>
      </c>
    </row>
    <row r="1793" spans="1:17" x14ac:dyDescent="0.3">
      <c r="A1793"/>
      <c r="B1793"/>
      <c r="C1793"/>
      <c r="D1793"/>
      <c r="E1793" s="98"/>
      <c r="F1793"/>
      <c r="G1793" s="99">
        <v>46295</v>
      </c>
      <c r="H1793" t="s">
        <v>205</v>
      </c>
      <c r="I1793"/>
      <c r="J1793" t="s">
        <v>104</v>
      </c>
      <c r="K1793" t="s">
        <v>105</v>
      </c>
      <c r="L1793" s="100">
        <v>20.99</v>
      </c>
      <c r="M1793" t="s">
        <v>206</v>
      </c>
      <c r="N1793" t="s">
        <v>279</v>
      </c>
      <c r="O1793" s="98">
        <v>0</v>
      </c>
      <c r="P1793" t="s">
        <v>207</v>
      </c>
      <c r="Q1793" s="100">
        <v>3866.44</v>
      </c>
    </row>
    <row r="1794" spans="1:17" x14ac:dyDescent="0.3">
      <c r="A1794"/>
      <c r="B1794"/>
      <c r="C1794"/>
      <c r="D1794"/>
      <c r="E1794" s="98"/>
      <c r="F1794"/>
      <c r="G1794" s="99">
        <v>46295</v>
      </c>
      <c r="H1794" t="s">
        <v>205</v>
      </c>
      <c r="I1794"/>
      <c r="J1794" t="s">
        <v>100</v>
      </c>
      <c r="K1794" t="s">
        <v>101</v>
      </c>
      <c r="L1794" s="100">
        <v>2.5</v>
      </c>
      <c r="M1794" t="s">
        <v>206</v>
      </c>
      <c r="N1794" t="s">
        <v>279</v>
      </c>
      <c r="O1794" s="98">
        <v>0</v>
      </c>
      <c r="P1794" t="s">
        <v>207</v>
      </c>
      <c r="Q1794" s="100">
        <v>3866.44</v>
      </c>
    </row>
    <row r="1795" spans="1:17" x14ac:dyDescent="0.3">
      <c r="A1795"/>
      <c r="B1795"/>
      <c r="C1795"/>
      <c r="D1795"/>
      <c r="E1795" s="98"/>
      <c r="F1795"/>
      <c r="G1795" s="99">
        <v>46295</v>
      </c>
      <c r="H1795" t="s">
        <v>205</v>
      </c>
      <c r="I1795"/>
      <c r="J1795" t="s">
        <v>52</v>
      </c>
      <c r="K1795" t="s">
        <v>53</v>
      </c>
      <c r="L1795" s="100">
        <v>16.54</v>
      </c>
      <c r="M1795" t="s">
        <v>130</v>
      </c>
      <c r="N1795" t="s">
        <v>279</v>
      </c>
      <c r="O1795" s="98">
        <v>0</v>
      </c>
      <c r="P1795" t="s">
        <v>207</v>
      </c>
      <c r="Q1795" s="100">
        <v>3866.44</v>
      </c>
    </row>
    <row r="1796" spans="1:17" x14ac:dyDescent="0.3">
      <c r="A1796"/>
      <c r="B1796"/>
      <c r="C1796"/>
      <c r="D1796"/>
      <c r="E1796" s="98"/>
      <c r="F1796"/>
      <c r="G1796" s="99">
        <v>46295</v>
      </c>
      <c r="H1796" t="s">
        <v>205</v>
      </c>
      <c r="I1796"/>
      <c r="J1796" t="s">
        <v>56</v>
      </c>
      <c r="K1796" t="s">
        <v>57</v>
      </c>
      <c r="L1796" s="100">
        <v>11.15</v>
      </c>
      <c r="M1796" t="s">
        <v>130</v>
      </c>
      <c r="N1796" t="s">
        <v>279</v>
      </c>
      <c r="O1796" s="98">
        <v>0</v>
      </c>
      <c r="P1796" t="s">
        <v>207</v>
      </c>
      <c r="Q1796" s="100">
        <v>3866.44</v>
      </c>
    </row>
    <row r="1797" spans="1:17" x14ac:dyDescent="0.3">
      <c r="A1797"/>
      <c r="B1797"/>
      <c r="C1797"/>
      <c r="D1797"/>
      <c r="E1797" s="98"/>
      <c r="F1797"/>
      <c r="G1797" s="99">
        <v>46295</v>
      </c>
      <c r="H1797" t="s">
        <v>205</v>
      </c>
      <c r="I1797"/>
      <c r="J1797" t="s">
        <v>106</v>
      </c>
      <c r="K1797" t="s">
        <v>107</v>
      </c>
      <c r="L1797" s="100">
        <v>12.49</v>
      </c>
      <c r="M1797" t="s">
        <v>130</v>
      </c>
      <c r="N1797" t="s">
        <v>279</v>
      </c>
      <c r="O1797" s="98">
        <v>0</v>
      </c>
      <c r="P1797" t="s">
        <v>207</v>
      </c>
      <c r="Q1797" s="100">
        <v>3866.44</v>
      </c>
    </row>
    <row r="1798" spans="1:17" x14ac:dyDescent="0.3">
      <c r="A1798"/>
      <c r="B1798"/>
      <c r="C1798"/>
      <c r="D1798"/>
      <c r="E1798" s="98"/>
      <c r="F1798"/>
      <c r="G1798" s="99">
        <v>46295</v>
      </c>
      <c r="H1798" t="s">
        <v>208</v>
      </c>
      <c r="I1798" t="s">
        <v>209</v>
      </c>
      <c r="J1798" t="s">
        <v>26</v>
      </c>
      <c r="K1798" t="s">
        <v>27</v>
      </c>
      <c r="L1798" s="100">
        <v>127</v>
      </c>
      <c r="M1798" t="s">
        <v>210</v>
      </c>
      <c r="N1798" t="s">
        <v>279</v>
      </c>
      <c r="O1798" s="98">
        <v>0</v>
      </c>
      <c r="P1798" t="s">
        <v>207</v>
      </c>
      <c r="Q1798" s="100">
        <v>3866.44</v>
      </c>
    </row>
    <row r="1799" spans="1:17" x14ac:dyDescent="0.3">
      <c r="A1799"/>
      <c r="B1799"/>
      <c r="C1799"/>
      <c r="D1799"/>
      <c r="E1799" s="98"/>
      <c r="F1799"/>
      <c r="G1799" s="99">
        <v>46295</v>
      </c>
      <c r="H1799" t="s">
        <v>211</v>
      </c>
      <c r="I1799" t="s">
        <v>215</v>
      </c>
      <c r="J1799" t="s">
        <v>38</v>
      </c>
      <c r="K1799" t="s">
        <v>39</v>
      </c>
      <c r="L1799" s="100">
        <v>15.08</v>
      </c>
      <c r="M1799" t="s">
        <v>206</v>
      </c>
      <c r="N1799" t="s">
        <v>279</v>
      </c>
      <c r="O1799" s="98">
        <v>0</v>
      </c>
      <c r="P1799" t="s">
        <v>207</v>
      </c>
      <c r="Q1799" s="100">
        <v>3866.44</v>
      </c>
    </row>
    <row r="1800" spans="1:17" x14ac:dyDescent="0.3">
      <c r="A1800"/>
      <c r="B1800"/>
      <c r="C1800"/>
      <c r="D1800"/>
      <c r="E1800" s="98"/>
      <c r="F1800"/>
      <c r="G1800" s="99">
        <v>46295</v>
      </c>
      <c r="H1800" t="s">
        <v>216</v>
      </c>
      <c r="I1800" t="s">
        <v>217</v>
      </c>
      <c r="J1800" t="s">
        <v>40</v>
      </c>
      <c r="K1800" t="s">
        <v>41</v>
      </c>
      <c r="L1800" s="100">
        <v>115.99</v>
      </c>
      <c r="M1800" t="s">
        <v>210</v>
      </c>
      <c r="N1800" t="s">
        <v>279</v>
      </c>
      <c r="O1800" s="98">
        <v>0</v>
      </c>
      <c r="P1800" t="s">
        <v>207</v>
      </c>
      <c r="Q1800" s="100">
        <v>3866.44</v>
      </c>
    </row>
    <row r="1801" spans="1:17" x14ac:dyDescent="0.3">
      <c r="A1801"/>
      <c r="B1801"/>
      <c r="C1801"/>
      <c r="D1801"/>
      <c r="E1801" s="98"/>
      <c r="F1801"/>
      <c r="G1801" s="99">
        <v>46295</v>
      </c>
      <c r="H1801" t="s">
        <v>218</v>
      </c>
      <c r="I1801" t="s">
        <v>222</v>
      </c>
      <c r="J1801" t="s">
        <v>18</v>
      </c>
      <c r="K1801" t="s">
        <v>19</v>
      </c>
      <c r="L1801" s="100">
        <v>208.01</v>
      </c>
      <c r="M1801" t="s">
        <v>210</v>
      </c>
      <c r="N1801" t="s">
        <v>279</v>
      </c>
      <c r="O1801" s="98">
        <v>0</v>
      </c>
      <c r="P1801" t="s">
        <v>207</v>
      </c>
      <c r="Q1801" s="100">
        <v>3866.44</v>
      </c>
    </row>
    <row r="1802" spans="1:17" x14ac:dyDescent="0.3">
      <c r="A1802"/>
      <c r="B1802"/>
      <c r="C1802"/>
      <c r="D1802"/>
      <c r="E1802" s="98"/>
      <c r="F1802"/>
      <c r="G1802" s="99">
        <v>46295</v>
      </c>
      <c r="H1802" t="s">
        <v>218</v>
      </c>
      <c r="I1802" t="s">
        <v>222</v>
      </c>
      <c r="J1802" t="s">
        <v>18</v>
      </c>
      <c r="K1802" t="s">
        <v>19</v>
      </c>
      <c r="L1802" s="100">
        <v>215.75</v>
      </c>
      <c r="M1802" t="s">
        <v>130</v>
      </c>
      <c r="N1802" t="s">
        <v>279</v>
      </c>
      <c r="O1802" s="98">
        <v>0</v>
      </c>
      <c r="P1802" t="s">
        <v>207</v>
      </c>
      <c r="Q1802" s="100">
        <v>3866.44</v>
      </c>
    </row>
    <row r="1803" spans="1:17" x14ac:dyDescent="0.3">
      <c r="A1803"/>
      <c r="B1803"/>
      <c r="C1803"/>
      <c r="D1803"/>
      <c r="E1803" s="98"/>
      <c r="F1803"/>
      <c r="G1803" s="99">
        <v>46295</v>
      </c>
      <c r="H1803" t="s">
        <v>205</v>
      </c>
      <c r="I1803"/>
      <c r="J1803" t="s">
        <v>108</v>
      </c>
      <c r="K1803" t="s">
        <v>109</v>
      </c>
      <c r="L1803" s="100">
        <v>9.3800000000000008</v>
      </c>
      <c r="M1803" t="s">
        <v>206</v>
      </c>
      <c r="N1803" t="s">
        <v>279</v>
      </c>
      <c r="O1803" s="98">
        <v>0</v>
      </c>
      <c r="P1803" t="s">
        <v>207</v>
      </c>
      <c r="Q1803" s="100">
        <v>3553.92</v>
      </c>
    </row>
    <row r="1804" spans="1:17" x14ac:dyDescent="0.3">
      <c r="A1804"/>
      <c r="B1804"/>
      <c r="C1804"/>
      <c r="D1804"/>
      <c r="E1804" s="98"/>
      <c r="F1804"/>
      <c r="G1804" s="99">
        <v>46295</v>
      </c>
      <c r="H1804" t="s">
        <v>205</v>
      </c>
      <c r="I1804"/>
      <c r="J1804" t="s">
        <v>104</v>
      </c>
      <c r="K1804" t="s">
        <v>105</v>
      </c>
      <c r="L1804" s="100">
        <v>19.3</v>
      </c>
      <c r="M1804" t="s">
        <v>206</v>
      </c>
      <c r="N1804" t="s">
        <v>279</v>
      </c>
      <c r="O1804" s="98">
        <v>0</v>
      </c>
      <c r="P1804" t="s">
        <v>207</v>
      </c>
      <c r="Q1804" s="100">
        <v>3553.92</v>
      </c>
    </row>
    <row r="1805" spans="1:17" x14ac:dyDescent="0.3">
      <c r="A1805"/>
      <c r="B1805"/>
      <c r="C1805"/>
      <c r="D1805"/>
      <c r="E1805" s="98"/>
      <c r="F1805"/>
      <c r="G1805" s="99">
        <v>46295</v>
      </c>
      <c r="H1805" t="s">
        <v>205</v>
      </c>
      <c r="I1805"/>
      <c r="J1805" t="s">
        <v>36</v>
      </c>
      <c r="K1805" t="s">
        <v>37</v>
      </c>
      <c r="L1805" s="100">
        <v>9.89</v>
      </c>
      <c r="M1805" t="s">
        <v>206</v>
      </c>
      <c r="N1805" t="s">
        <v>279</v>
      </c>
      <c r="O1805" s="98">
        <v>0</v>
      </c>
      <c r="P1805" t="s">
        <v>207</v>
      </c>
      <c r="Q1805" s="100">
        <v>3553.92</v>
      </c>
    </row>
    <row r="1806" spans="1:17" x14ac:dyDescent="0.3">
      <c r="A1806"/>
      <c r="B1806"/>
      <c r="C1806"/>
      <c r="D1806"/>
      <c r="E1806" s="98"/>
      <c r="F1806"/>
      <c r="G1806" s="99">
        <v>46295</v>
      </c>
      <c r="H1806" t="s">
        <v>205</v>
      </c>
      <c r="I1806"/>
      <c r="J1806" t="s">
        <v>54</v>
      </c>
      <c r="K1806" t="s">
        <v>55</v>
      </c>
      <c r="L1806" s="100">
        <v>11.15</v>
      </c>
      <c r="M1806" t="s">
        <v>206</v>
      </c>
      <c r="N1806" t="s">
        <v>279</v>
      </c>
      <c r="O1806" s="98">
        <v>0</v>
      </c>
      <c r="P1806" t="s">
        <v>207</v>
      </c>
      <c r="Q1806" s="100">
        <v>3553.92</v>
      </c>
    </row>
    <row r="1807" spans="1:17" x14ac:dyDescent="0.3">
      <c r="A1807"/>
      <c r="B1807"/>
      <c r="C1807"/>
      <c r="D1807"/>
      <c r="E1807" s="98"/>
      <c r="F1807"/>
      <c r="G1807" s="99">
        <v>46295</v>
      </c>
      <c r="H1807" t="s">
        <v>205</v>
      </c>
      <c r="I1807"/>
      <c r="J1807" t="s">
        <v>106</v>
      </c>
      <c r="K1807" t="s">
        <v>107</v>
      </c>
      <c r="L1807" s="100">
        <v>11.48</v>
      </c>
      <c r="M1807" t="s">
        <v>130</v>
      </c>
      <c r="N1807" t="s">
        <v>279</v>
      </c>
      <c r="O1807" s="98">
        <v>0</v>
      </c>
      <c r="P1807" t="s">
        <v>207</v>
      </c>
      <c r="Q1807" s="100">
        <v>3553.92</v>
      </c>
    </row>
    <row r="1808" spans="1:17" x14ac:dyDescent="0.3">
      <c r="A1808"/>
      <c r="B1808"/>
      <c r="C1808"/>
      <c r="D1808"/>
      <c r="E1808" s="98"/>
      <c r="F1808"/>
      <c r="G1808" s="99">
        <v>46295</v>
      </c>
      <c r="H1808" t="s">
        <v>205</v>
      </c>
      <c r="I1808"/>
      <c r="J1808" t="s">
        <v>52</v>
      </c>
      <c r="K1808" t="s">
        <v>53</v>
      </c>
      <c r="L1808" s="100">
        <v>16.54</v>
      </c>
      <c r="M1808" t="s">
        <v>130</v>
      </c>
      <c r="N1808" t="s">
        <v>279</v>
      </c>
      <c r="O1808" s="98">
        <v>0</v>
      </c>
      <c r="P1808" t="s">
        <v>207</v>
      </c>
      <c r="Q1808" s="100">
        <v>3553.92</v>
      </c>
    </row>
    <row r="1809" spans="1:17" x14ac:dyDescent="0.3">
      <c r="A1809"/>
      <c r="B1809"/>
      <c r="C1809"/>
      <c r="D1809"/>
      <c r="E1809" s="98"/>
      <c r="F1809"/>
      <c r="G1809" s="99">
        <v>46295</v>
      </c>
      <c r="H1809" t="s">
        <v>205</v>
      </c>
      <c r="I1809"/>
      <c r="J1809" t="s">
        <v>56</v>
      </c>
      <c r="K1809" t="s">
        <v>57</v>
      </c>
      <c r="L1809" s="100">
        <v>11.15</v>
      </c>
      <c r="M1809" t="s">
        <v>130</v>
      </c>
      <c r="N1809" t="s">
        <v>279</v>
      </c>
      <c r="O1809" s="98">
        <v>0</v>
      </c>
      <c r="P1809" t="s">
        <v>207</v>
      </c>
      <c r="Q1809" s="100">
        <v>3553.92</v>
      </c>
    </row>
    <row r="1810" spans="1:17" x14ac:dyDescent="0.3">
      <c r="A1810"/>
      <c r="B1810"/>
      <c r="C1810"/>
      <c r="D1810"/>
      <c r="E1810" s="98"/>
      <c r="F1810"/>
      <c r="G1810" s="99">
        <v>46295</v>
      </c>
      <c r="H1810" t="s">
        <v>208</v>
      </c>
      <c r="I1810" t="s">
        <v>209</v>
      </c>
      <c r="J1810" t="s">
        <v>26</v>
      </c>
      <c r="K1810" t="s">
        <v>27</v>
      </c>
      <c r="L1810" s="100">
        <v>127</v>
      </c>
      <c r="M1810" t="s">
        <v>210</v>
      </c>
      <c r="N1810" t="s">
        <v>279</v>
      </c>
      <c r="O1810" s="98">
        <v>0</v>
      </c>
      <c r="P1810" t="s">
        <v>207</v>
      </c>
      <c r="Q1810" s="100">
        <v>3553.92</v>
      </c>
    </row>
    <row r="1811" spans="1:17" x14ac:dyDescent="0.3">
      <c r="A1811"/>
      <c r="B1811"/>
      <c r="C1811"/>
      <c r="D1811"/>
      <c r="E1811" s="98"/>
      <c r="F1811"/>
      <c r="G1811" s="99">
        <v>46295</v>
      </c>
      <c r="H1811" t="s">
        <v>211</v>
      </c>
      <c r="I1811" t="s">
        <v>215</v>
      </c>
      <c r="J1811" t="s">
        <v>38</v>
      </c>
      <c r="K1811" t="s">
        <v>39</v>
      </c>
      <c r="L1811" s="100">
        <v>13.62</v>
      </c>
      <c r="M1811" t="s">
        <v>206</v>
      </c>
      <c r="N1811" t="s">
        <v>279</v>
      </c>
      <c r="O1811" s="98">
        <v>0</v>
      </c>
      <c r="P1811" t="s">
        <v>207</v>
      </c>
      <c r="Q1811" s="100">
        <v>3553.92</v>
      </c>
    </row>
    <row r="1812" spans="1:17" x14ac:dyDescent="0.3">
      <c r="A1812"/>
      <c r="B1812"/>
      <c r="C1812"/>
      <c r="D1812"/>
      <c r="E1812" s="98"/>
      <c r="F1812"/>
      <c r="G1812" s="99">
        <v>46295</v>
      </c>
      <c r="H1812" t="s">
        <v>218</v>
      </c>
      <c r="I1812" t="s">
        <v>222</v>
      </c>
      <c r="J1812" t="s">
        <v>18</v>
      </c>
      <c r="K1812" t="s">
        <v>19</v>
      </c>
      <c r="L1812" s="100">
        <v>191.2</v>
      </c>
      <c r="M1812" t="s">
        <v>210</v>
      </c>
      <c r="N1812" t="s">
        <v>279</v>
      </c>
      <c r="O1812" s="98">
        <v>0</v>
      </c>
      <c r="P1812" t="s">
        <v>207</v>
      </c>
      <c r="Q1812" s="100">
        <v>3553.92</v>
      </c>
    </row>
    <row r="1813" spans="1:17" x14ac:dyDescent="0.3">
      <c r="A1813"/>
      <c r="B1813"/>
      <c r="C1813"/>
      <c r="D1813"/>
      <c r="E1813" s="98"/>
      <c r="F1813"/>
      <c r="G1813" s="99">
        <v>46295</v>
      </c>
      <c r="H1813" t="s">
        <v>218</v>
      </c>
      <c r="I1813" t="s">
        <v>222</v>
      </c>
      <c r="J1813" t="s">
        <v>18</v>
      </c>
      <c r="K1813" t="s">
        <v>19</v>
      </c>
      <c r="L1813" s="100">
        <v>198.31</v>
      </c>
      <c r="M1813" t="s">
        <v>130</v>
      </c>
      <c r="N1813" t="s">
        <v>279</v>
      </c>
      <c r="O1813" s="98">
        <v>0</v>
      </c>
      <c r="P1813" t="s">
        <v>207</v>
      </c>
      <c r="Q1813" s="100">
        <v>3553.92</v>
      </c>
    </row>
    <row r="1814" spans="1:17" x14ac:dyDescent="0.3">
      <c r="A1814"/>
      <c r="B1814"/>
      <c r="C1814"/>
      <c r="D1814"/>
      <c r="E1814" s="98"/>
      <c r="F1814"/>
      <c r="G1814" s="99">
        <v>46295</v>
      </c>
      <c r="H1814" t="s">
        <v>205</v>
      </c>
      <c r="I1814"/>
      <c r="J1814" t="s">
        <v>108</v>
      </c>
      <c r="K1814" t="s">
        <v>109</v>
      </c>
      <c r="L1814" s="100">
        <v>6.91</v>
      </c>
      <c r="M1814" t="s">
        <v>206</v>
      </c>
      <c r="N1814" t="s">
        <v>279</v>
      </c>
      <c r="O1814" s="98">
        <v>0</v>
      </c>
      <c r="P1814" t="s">
        <v>207</v>
      </c>
      <c r="Q1814" s="100">
        <v>2618.08</v>
      </c>
    </row>
    <row r="1815" spans="1:17" x14ac:dyDescent="0.3">
      <c r="A1815"/>
      <c r="B1815"/>
      <c r="C1815"/>
      <c r="D1815"/>
      <c r="E1815" s="98"/>
      <c r="F1815"/>
      <c r="G1815" s="99">
        <v>46295</v>
      </c>
      <c r="H1815" t="s">
        <v>205</v>
      </c>
      <c r="I1815"/>
      <c r="J1815" t="s">
        <v>104</v>
      </c>
      <c r="K1815" t="s">
        <v>105</v>
      </c>
      <c r="L1815" s="100">
        <v>14.22</v>
      </c>
      <c r="M1815" t="s">
        <v>206</v>
      </c>
      <c r="N1815" t="s">
        <v>279</v>
      </c>
      <c r="O1815" s="98">
        <v>0</v>
      </c>
      <c r="P1815" t="s">
        <v>207</v>
      </c>
      <c r="Q1815" s="100">
        <v>2618.08</v>
      </c>
    </row>
    <row r="1816" spans="1:17" x14ac:dyDescent="0.3">
      <c r="A1816"/>
      <c r="B1816"/>
      <c r="C1816"/>
      <c r="D1816"/>
      <c r="E1816" s="98"/>
      <c r="F1816"/>
      <c r="G1816" s="99">
        <v>46295</v>
      </c>
      <c r="H1816" t="s">
        <v>205</v>
      </c>
      <c r="I1816"/>
      <c r="J1816" t="s">
        <v>88</v>
      </c>
      <c r="K1816" t="s">
        <v>89</v>
      </c>
      <c r="L1816" s="100">
        <v>39.770000000000003</v>
      </c>
      <c r="M1816" t="s">
        <v>206</v>
      </c>
      <c r="N1816" t="s">
        <v>279</v>
      </c>
      <c r="O1816" s="98">
        <v>0</v>
      </c>
      <c r="P1816" t="s">
        <v>207</v>
      </c>
      <c r="Q1816" s="100">
        <v>2618.08</v>
      </c>
    </row>
    <row r="1817" spans="1:17" x14ac:dyDescent="0.3">
      <c r="A1817"/>
      <c r="B1817"/>
      <c r="C1817"/>
      <c r="D1817"/>
      <c r="E1817" s="98"/>
      <c r="F1817"/>
      <c r="G1817" s="99">
        <v>46295</v>
      </c>
      <c r="H1817" t="s">
        <v>205</v>
      </c>
      <c r="I1817"/>
      <c r="J1817" t="s">
        <v>54</v>
      </c>
      <c r="K1817" t="s">
        <v>55</v>
      </c>
      <c r="L1817" s="100">
        <v>11.15</v>
      </c>
      <c r="M1817" t="s">
        <v>206</v>
      </c>
      <c r="N1817" t="s">
        <v>279</v>
      </c>
      <c r="O1817" s="98">
        <v>0</v>
      </c>
      <c r="P1817" t="s">
        <v>207</v>
      </c>
      <c r="Q1817" s="100">
        <v>2618.08</v>
      </c>
    </row>
    <row r="1818" spans="1:17" x14ac:dyDescent="0.3">
      <c r="A1818"/>
      <c r="B1818"/>
      <c r="C1818"/>
      <c r="D1818"/>
      <c r="E1818" s="98"/>
      <c r="F1818"/>
      <c r="G1818" s="99">
        <v>46295</v>
      </c>
      <c r="H1818" t="s">
        <v>205</v>
      </c>
      <c r="I1818"/>
      <c r="J1818" t="s">
        <v>52</v>
      </c>
      <c r="K1818" t="s">
        <v>53</v>
      </c>
      <c r="L1818" s="100">
        <v>16.54</v>
      </c>
      <c r="M1818" t="s">
        <v>130</v>
      </c>
      <c r="N1818" t="s">
        <v>279</v>
      </c>
      <c r="O1818" s="98">
        <v>0</v>
      </c>
      <c r="P1818" t="s">
        <v>207</v>
      </c>
      <c r="Q1818" s="100">
        <v>2618.08</v>
      </c>
    </row>
    <row r="1819" spans="1:17" x14ac:dyDescent="0.3">
      <c r="A1819"/>
      <c r="B1819"/>
      <c r="C1819"/>
      <c r="D1819"/>
      <c r="E1819" s="98"/>
      <c r="F1819"/>
      <c r="G1819" s="99">
        <v>46295</v>
      </c>
      <c r="H1819" t="s">
        <v>205</v>
      </c>
      <c r="I1819"/>
      <c r="J1819" t="s">
        <v>106</v>
      </c>
      <c r="K1819" t="s">
        <v>107</v>
      </c>
      <c r="L1819" s="100">
        <v>8.4600000000000009</v>
      </c>
      <c r="M1819" t="s">
        <v>130</v>
      </c>
      <c r="N1819" t="s">
        <v>279</v>
      </c>
      <c r="O1819" s="98">
        <v>0</v>
      </c>
      <c r="P1819" t="s">
        <v>207</v>
      </c>
      <c r="Q1819" s="100">
        <v>2618.08</v>
      </c>
    </row>
    <row r="1820" spans="1:17" x14ac:dyDescent="0.3">
      <c r="A1820"/>
      <c r="B1820"/>
      <c r="C1820"/>
      <c r="D1820"/>
      <c r="E1820" s="98"/>
      <c r="F1820"/>
      <c r="G1820" s="99">
        <v>46295</v>
      </c>
      <c r="H1820" t="s">
        <v>205</v>
      </c>
      <c r="I1820"/>
      <c r="J1820" t="s">
        <v>56</v>
      </c>
      <c r="K1820" t="s">
        <v>57</v>
      </c>
      <c r="L1820" s="100">
        <v>11.15</v>
      </c>
      <c r="M1820" t="s">
        <v>130</v>
      </c>
      <c r="N1820" t="s">
        <v>279</v>
      </c>
      <c r="O1820" s="98">
        <v>0</v>
      </c>
      <c r="P1820" t="s">
        <v>207</v>
      </c>
      <c r="Q1820" s="100">
        <v>2618.08</v>
      </c>
    </row>
    <row r="1821" spans="1:17" x14ac:dyDescent="0.3">
      <c r="A1821"/>
      <c r="B1821"/>
      <c r="C1821"/>
      <c r="D1821"/>
      <c r="E1821" s="98"/>
      <c r="F1821"/>
      <c r="G1821" s="99">
        <v>46295</v>
      </c>
      <c r="H1821" t="s">
        <v>208</v>
      </c>
      <c r="I1821" t="s">
        <v>225</v>
      </c>
      <c r="J1821" t="s">
        <v>70</v>
      </c>
      <c r="K1821" t="s">
        <v>71</v>
      </c>
      <c r="L1821" s="100">
        <v>51</v>
      </c>
      <c r="M1821" t="s">
        <v>210</v>
      </c>
      <c r="N1821" t="s">
        <v>279</v>
      </c>
      <c r="O1821" s="98">
        <v>0</v>
      </c>
      <c r="P1821" t="s">
        <v>207</v>
      </c>
      <c r="Q1821" s="100">
        <v>2618.08</v>
      </c>
    </row>
    <row r="1822" spans="1:17" x14ac:dyDescent="0.3">
      <c r="A1822"/>
      <c r="B1822"/>
      <c r="C1822"/>
      <c r="D1822"/>
      <c r="E1822" s="98"/>
      <c r="F1822"/>
      <c r="G1822" s="99">
        <v>46295</v>
      </c>
      <c r="H1822" t="s">
        <v>218</v>
      </c>
      <c r="I1822" t="s">
        <v>222</v>
      </c>
      <c r="J1822" t="s">
        <v>18</v>
      </c>
      <c r="K1822" t="s">
        <v>19</v>
      </c>
      <c r="L1822" s="100">
        <v>140.85</v>
      </c>
      <c r="M1822" t="s">
        <v>210</v>
      </c>
      <c r="N1822" t="s">
        <v>279</v>
      </c>
      <c r="O1822" s="98">
        <v>0</v>
      </c>
      <c r="P1822" t="s">
        <v>207</v>
      </c>
      <c r="Q1822" s="100">
        <v>2618.08</v>
      </c>
    </row>
    <row r="1823" spans="1:17" x14ac:dyDescent="0.3">
      <c r="A1823"/>
      <c r="B1823"/>
      <c r="C1823"/>
      <c r="D1823"/>
      <c r="E1823" s="98"/>
      <c r="F1823"/>
      <c r="G1823" s="99">
        <v>46295</v>
      </c>
      <c r="H1823" t="s">
        <v>218</v>
      </c>
      <c r="I1823" t="s">
        <v>222</v>
      </c>
      <c r="J1823" t="s">
        <v>18</v>
      </c>
      <c r="K1823" t="s">
        <v>19</v>
      </c>
      <c r="L1823" s="100">
        <v>146.09</v>
      </c>
      <c r="M1823" t="s">
        <v>130</v>
      </c>
      <c r="N1823" t="s">
        <v>279</v>
      </c>
      <c r="O1823" s="98">
        <v>0</v>
      </c>
      <c r="P1823" t="s">
        <v>207</v>
      </c>
      <c r="Q1823" s="100">
        <v>2618.08</v>
      </c>
    </row>
    <row r="1824" spans="1:17" x14ac:dyDescent="0.3">
      <c r="A1824"/>
      <c r="B1824"/>
      <c r="C1824"/>
      <c r="D1824"/>
      <c r="E1824" s="98"/>
      <c r="F1824"/>
      <c r="G1824" s="99">
        <v>46295</v>
      </c>
      <c r="H1824" t="s">
        <v>205</v>
      </c>
      <c r="I1824"/>
      <c r="J1824" t="s">
        <v>54</v>
      </c>
      <c r="K1824" t="s">
        <v>55</v>
      </c>
      <c r="L1824" s="100">
        <v>11.15</v>
      </c>
      <c r="M1824" t="s">
        <v>206</v>
      </c>
      <c r="N1824" t="s">
        <v>279</v>
      </c>
      <c r="O1824" s="98">
        <v>0</v>
      </c>
      <c r="P1824" t="s">
        <v>207</v>
      </c>
      <c r="Q1824" s="100">
        <v>3537.57</v>
      </c>
    </row>
    <row r="1825" spans="1:17" x14ac:dyDescent="0.3">
      <c r="A1825"/>
      <c r="B1825"/>
      <c r="C1825"/>
      <c r="D1825"/>
      <c r="E1825" s="98"/>
      <c r="F1825"/>
      <c r="G1825" s="99">
        <v>46295</v>
      </c>
      <c r="H1825" t="s">
        <v>205</v>
      </c>
      <c r="I1825"/>
      <c r="J1825" t="s">
        <v>104</v>
      </c>
      <c r="K1825" t="s">
        <v>105</v>
      </c>
      <c r="L1825" s="100">
        <v>19.21</v>
      </c>
      <c r="M1825" t="s">
        <v>206</v>
      </c>
      <c r="N1825" t="s">
        <v>279</v>
      </c>
      <c r="O1825" s="98">
        <v>0</v>
      </c>
      <c r="P1825" t="s">
        <v>207</v>
      </c>
      <c r="Q1825" s="100">
        <v>3537.57</v>
      </c>
    </row>
    <row r="1826" spans="1:17" x14ac:dyDescent="0.3">
      <c r="A1826"/>
      <c r="B1826"/>
      <c r="C1826"/>
      <c r="D1826"/>
      <c r="E1826" s="98"/>
      <c r="F1826"/>
      <c r="G1826" s="99">
        <v>46295</v>
      </c>
      <c r="H1826" t="s">
        <v>205</v>
      </c>
      <c r="I1826"/>
      <c r="J1826" t="s">
        <v>108</v>
      </c>
      <c r="K1826" t="s">
        <v>109</v>
      </c>
      <c r="L1826" s="100">
        <v>9.34</v>
      </c>
      <c r="M1826" t="s">
        <v>206</v>
      </c>
      <c r="N1826" t="s">
        <v>279</v>
      </c>
      <c r="O1826" s="98">
        <v>0</v>
      </c>
      <c r="P1826" t="s">
        <v>207</v>
      </c>
      <c r="Q1826" s="100">
        <v>3537.57</v>
      </c>
    </row>
    <row r="1827" spans="1:17" x14ac:dyDescent="0.3">
      <c r="A1827"/>
      <c r="B1827"/>
      <c r="C1827"/>
      <c r="D1827"/>
      <c r="E1827" s="98"/>
      <c r="F1827"/>
      <c r="G1827" s="99">
        <v>46295</v>
      </c>
      <c r="H1827" t="s">
        <v>205</v>
      </c>
      <c r="I1827"/>
      <c r="J1827" t="s">
        <v>36</v>
      </c>
      <c r="K1827" t="s">
        <v>37</v>
      </c>
      <c r="L1827" s="100">
        <v>21.82</v>
      </c>
      <c r="M1827" t="s">
        <v>206</v>
      </c>
      <c r="N1827" t="s">
        <v>279</v>
      </c>
      <c r="O1827" s="98">
        <v>0</v>
      </c>
      <c r="P1827" t="s">
        <v>207</v>
      </c>
      <c r="Q1827" s="100">
        <v>3537.57</v>
      </c>
    </row>
    <row r="1828" spans="1:17" x14ac:dyDescent="0.3">
      <c r="A1828"/>
      <c r="B1828"/>
      <c r="C1828"/>
      <c r="D1828"/>
      <c r="E1828" s="98"/>
      <c r="F1828"/>
      <c r="G1828" s="99">
        <v>46295</v>
      </c>
      <c r="H1828" t="s">
        <v>205</v>
      </c>
      <c r="I1828"/>
      <c r="J1828" t="s">
        <v>106</v>
      </c>
      <c r="K1828" t="s">
        <v>107</v>
      </c>
      <c r="L1828" s="100">
        <v>11.43</v>
      </c>
      <c r="M1828" t="s">
        <v>130</v>
      </c>
      <c r="N1828" t="s">
        <v>279</v>
      </c>
      <c r="O1828" s="98">
        <v>0</v>
      </c>
      <c r="P1828" t="s">
        <v>207</v>
      </c>
      <c r="Q1828" s="100">
        <v>3537.57</v>
      </c>
    </row>
    <row r="1829" spans="1:17" x14ac:dyDescent="0.3">
      <c r="A1829"/>
      <c r="B1829"/>
      <c r="C1829"/>
      <c r="D1829"/>
      <c r="E1829" s="98"/>
      <c r="F1829"/>
      <c r="G1829" s="99">
        <v>46295</v>
      </c>
      <c r="H1829" t="s">
        <v>205</v>
      </c>
      <c r="I1829"/>
      <c r="J1829" t="s">
        <v>52</v>
      </c>
      <c r="K1829" t="s">
        <v>53</v>
      </c>
      <c r="L1829" s="100">
        <v>16.54</v>
      </c>
      <c r="M1829" t="s">
        <v>130</v>
      </c>
      <c r="N1829" t="s">
        <v>279</v>
      </c>
      <c r="O1829" s="98">
        <v>0</v>
      </c>
      <c r="P1829" t="s">
        <v>207</v>
      </c>
      <c r="Q1829" s="100">
        <v>3537.57</v>
      </c>
    </row>
    <row r="1830" spans="1:17" x14ac:dyDescent="0.3">
      <c r="A1830"/>
      <c r="B1830"/>
      <c r="C1830"/>
      <c r="D1830"/>
      <c r="E1830" s="98"/>
      <c r="F1830"/>
      <c r="G1830" s="99">
        <v>46295</v>
      </c>
      <c r="H1830" t="s">
        <v>205</v>
      </c>
      <c r="I1830"/>
      <c r="J1830" t="s">
        <v>56</v>
      </c>
      <c r="K1830" t="s">
        <v>57</v>
      </c>
      <c r="L1830" s="100">
        <v>11.15</v>
      </c>
      <c r="M1830" t="s">
        <v>130</v>
      </c>
      <c r="N1830" t="s">
        <v>279</v>
      </c>
      <c r="O1830" s="98">
        <v>0</v>
      </c>
      <c r="P1830" t="s">
        <v>207</v>
      </c>
      <c r="Q1830" s="100">
        <v>3537.57</v>
      </c>
    </row>
    <row r="1831" spans="1:17" x14ac:dyDescent="0.3">
      <c r="A1831"/>
      <c r="B1831"/>
      <c r="C1831"/>
      <c r="D1831"/>
      <c r="E1831" s="98"/>
      <c r="F1831"/>
      <c r="G1831" s="99">
        <v>46295</v>
      </c>
      <c r="H1831" t="s">
        <v>205</v>
      </c>
      <c r="I1831"/>
      <c r="J1831" t="s">
        <v>23</v>
      </c>
      <c r="K1831" t="s">
        <v>24</v>
      </c>
      <c r="L1831" s="100">
        <v>4.5999999999999996</v>
      </c>
      <c r="M1831" t="s">
        <v>130</v>
      </c>
      <c r="N1831" t="s">
        <v>279</v>
      </c>
      <c r="O1831" s="98">
        <v>0</v>
      </c>
      <c r="P1831" t="s">
        <v>207</v>
      </c>
      <c r="Q1831" s="100">
        <v>3537.57</v>
      </c>
    </row>
    <row r="1832" spans="1:17" x14ac:dyDescent="0.3">
      <c r="A1832"/>
      <c r="B1832"/>
      <c r="C1832"/>
      <c r="D1832"/>
      <c r="E1832" s="98"/>
      <c r="F1832"/>
      <c r="G1832" s="99">
        <v>46295</v>
      </c>
      <c r="H1832" t="s">
        <v>208</v>
      </c>
      <c r="I1832" t="s">
        <v>209</v>
      </c>
      <c r="J1832" t="s">
        <v>26</v>
      </c>
      <c r="K1832" t="s">
        <v>27</v>
      </c>
      <c r="L1832" s="100">
        <v>199.5</v>
      </c>
      <c r="M1832" t="s">
        <v>210</v>
      </c>
      <c r="N1832" t="s">
        <v>279</v>
      </c>
      <c r="O1832" s="98">
        <v>0</v>
      </c>
      <c r="P1832" t="s">
        <v>207</v>
      </c>
      <c r="Q1832" s="100">
        <v>3537.57</v>
      </c>
    </row>
    <row r="1833" spans="1:17" x14ac:dyDescent="0.3">
      <c r="A1833"/>
      <c r="B1833"/>
      <c r="C1833"/>
      <c r="D1833"/>
      <c r="E1833" s="98"/>
      <c r="F1833"/>
      <c r="G1833" s="99">
        <v>46295</v>
      </c>
      <c r="H1833" t="s">
        <v>211</v>
      </c>
      <c r="I1833" t="s">
        <v>237</v>
      </c>
      <c r="J1833" t="s">
        <v>38</v>
      </c>
      <c r="K1833" t="s">
        <v>39</v>
      </c>
      <c r="L1833" s="100">
        <v>10.62</v>
      </c>
      <c r="M1833" t="s">
        <v>206</v>
      </c>
      <c r="N1833" t="s">
        <v>279</v>
      </c>
      <c r="O1833" s="98">
        <v>0</v>
      </c>
      <c r="P1833" t="s">
        <v>207</v>
      </c>
      <c r="Q1833" s="100">
        <v>3537.57</v>
      </c>
    </row>
    <row r="1834" spans="1:17" x14ac:dyDescent="0.3">
      <c r="A1834"/>
      <c r="B1834"/>
      <c r="C1834"/>
      <c r="D1834"/>
      <c r="E1834" s="98"/>
      <c r="F1834"/>
      <c r="G1834" s="99">
        <v>46295</v>
      </c>
      <c r="H1834" t="s">
        <v>213</v>
      </c>
      <c r="I1834" t="s">
        <v>214</v>
      </c>
      <c r="J1834" t="s">
        <v>14</v>
      </c>
      <c r="K1834" t="s">
        <v>15</v>
      </c>
      <c r="L1834" s="100">
        <v>265.32</v>
      </c>
      <c r="M1834" t="s">
        <v>210</v>
      </c>
      <c r="N1834" t="s">
        <v>279</v>
      </c>
      <c r="O1834" s="98">
        <v>0</v>
      </c>
      <c r="P1834" t="s">
        <v>207</v>
      </c>
      <c r="Q1834" s="100">
        <v>3537.57</v>
      </c>
    </row>
    <row r="1835" spans="1:17" x14ac:dyDescent="0.3">
      <c r="A1835"/>
      <c r="B1835"/>
      <c r="C1835"/>
      <c r="D1835"/>
      <c r="E1835" s="98"/>
      <c r="F1835"/>
      <c r="G1835" s="99">
        <v>46295</v>
      </c>
      <c r="H1835" t="s">
        <v>213</v>
      </c>
      <c r="I1835" t="s">
        <v>214</v>
      </c>
      <c r="J1835" t="s">
        <v>14</v>
      </c>
      <c r="K1835" t="s">
        <v>15</v>
      </c>
      <c r="L1835" s="100">
        <v>265.32</v>
      </c>
      <c r="M1835" t="s">
        <v>130</v>
      </c>
      <c r="N1835" t="s">
        <v>279</v>
      </c>
      <c r="O1835" s="98">
        <v>0</v>
      </c>
      <c r="P1835" t="s">
        <v>207</v>
      </c>
      <c r="Q1835" s="100">
        <v>3537.57</v>
      </c>
    </row>
    <row r="1836" spans="1:17" x14ac:dyDescent="0.3">
      <c r="A1836"/>
      <c r="B1836"/>
      <c r="C1836"/>
      <c r="D1836"/>
      <c r="E1836" s="98"/>
      <c r="F1836"/>
      <c r="G1836" s="99">
        <v>46295</v>
      </c>
      <c r="H1836" t="s">
        <v>205</v>
      </c>
      <c r="I1836"/>
      <c r="J1836" t="s">
        <v>54</v>
      </c>
      <c r="K1836" t="s">
        <v>55</v>
      </c>
      <c r="L1836" s="100">
        <v>11.15</v>
      </c>
      <c r="M1836" t="s">
        <v>206</v>
      </c>
      <c r="N1836" t="s">
        <v>279</v>
      </c>
      <c r="O1836" s="98">
        <v>0</v>
      </c>
      <c r="P1836" t="s">
        <v>207</v>
      </c>
      <c r="Q1836" s="100">
        <v>2329.38</v>
      </c>
    </row>
    <row r="1837" spans="1:17" x14ac:dyDescent="0.3">
      <c r="A1837"/>
      <c r="B1837"/>
      <c r="C1837"/>
      <c r="D1837"/>
      <c r="E1837" s="98"/>
      <c r="F1837"/>
      <c r="G1837" s="99">
        <v>46295</v>
      </c>
      <c r="H1837" t="s">
        <v>205</v>
      </c>
      <c r="I1837"/>
      <c r="J1837" t="s">
        <v>104</v>
      </c>
      <c r="K1837" t="s">
        <v>105</v>
      </c>
      <c r="L1837" s="100">
        <v>12.65</v>
      </c>
      <c r="M1837" t="s">
        <v>206</v>
      </c>
      <c r="N1837" t="s">
        <v>279</v>
      </c>
      <c r="O1837" s="98">
        <v>0</v>
      </c>
      <c r="P1837" t="s">
        <v>207</v>
      </c>
      <c r="Q1837" s="100">
        <v>2329.38</v>
      </c>
    </row>
    <row r="1838" spans="1:17" x14ac:dyDescent="0.3">
      <c r="A1838"/>
      <c r="B1838"/>
      <c r="C1838"/>
      <c r="D1838"/>
      <c r="E1838" s="98"/>
      <c r="F1838"/>
      <c r="G1838" s="99">
        <v>46295</v>
      </c>
      <c r="H1838" t="s">
        <v>205</v>
      </c>
      <c r="I1838"/>
      <c r="J1838" t="s">
        <v>108</v>
      </c>
      <c r="K1838" t="s">
        <v>109</v>
      </c>
      <c r="L1838" s="100">
        <v>6.15</v>
      </c>
      <c r="M1838" t="s">
        <v>206</v>
      </c>
      <c r="N1838" t="s">
        <v>279</v>
      </c>
      <c r="O1838" s="98">
        <v>0</v>
      </c>
      <c r="P1838" t="s">
        <v>207</v>
      </c>
      <c r="Q1838" s="100">
        <v>2329.38</v>
      </c>
    </row>
    <row r="1839" spans="1:17" x14ac:dyDescent="0.3">
      <c r="A1839"/>
      <c r="B1839"/>
      <c r="C1839"/>
      <c r="D1839"/>
      <c r="E1839" s="98"/>
      <c r="F1839"/>
      <c r="G1839" s="99">
        <v>46295</v>
      </c>
      <c r="H1839" t="s">
        <v>205</v>
      </c>
      <c r="I1839"/>
      <c r="J1839" t="s">
        <v>52</v>
      </c>
      <c r="K1839" t="s">
        <v>53</v>
      </c>
      <c r="L1839" s="100">
        <v>16.54</v>
      </c>
      <c r="M1839" t="s">
        <v>130</v>
      </c>
      <c r="N1839" t="s">
        <v>279</v>
      </c>
      <c r="O1839" s="98">
        <v>0</v>
      </c>
      <c r="P1839" t="s">
        <v>207</v>
      </c>
      <c r="Q1839" s="100">
        <v>2329.38</v>
      </c>
    </row>
    <row r="1840" spans="1:17" x14ac:dyDescent="0.3">
      <c r="A1840"/>
      <c r="B1840"/>
      <c r="C1840"/>
      <c r="D1840"/>
      <c r="E1840" s="98"/>
      <c r="F1840"/>
      <c r="G1840" s="99">
        <v>46295</v>
      </c>
      <c r="H1840" t="s">
        <v>205</v>
      </c>
      <c r="I1840"/>
      <c r="J1840" t="s">
        <v>106</v>
      </c>
      <c r="K1840" t="s">
        <v>107</v>
      </c>
      <c r="L1840" s="100">
        <v>7.52</v>
      </c>
      <c r="M1840" t="s">
        <v>130</v>
      </c>
      <c r="N1840" t="s">
        <v>279</v>
      </c>
      <c r="O1840" s="98">
        <v>0</v>
      </c>
      <c r="P1840" t="s">
        <v>207</v>
      </c>
      <c r="Q1840" s="100">
        <v>2329.38</v>
      </c>
    </row>
    <row r="1841" spans="1:17" x14ac:dyDescent="0.3">
      <c r="A1841"/>
      <c r="B1841"/>
      <c r="C1841"/>
      <c r="D1841"/>
      <c r="E1841" s="98"/>
      <c r="F1841"/>
      <c r="G1841" s="99">
        <v>46295</v>
      </c>
      <c r="H1841" t="s">
        <v>205</v>
      </c>
      <c r="I1841"/>
      <c r="J1841" t="s">
        <v>56</v>
      </c>
      <c r="K1841" t="s">
        <v>57</v>
      </c>
      <c r="L1841" s="100">
        <v>11.15</v>
      </c>
      <c r="M1841" t="s">
        <v>130</v>
      </c>
      <c r="N1841" t="s">
        <v>279</v>
      </c>
      <c r="O1841" s="98">
        <v>0</v>
      </c>
      <c r="P1841" t="s">
        <v>207</v>
      </c>
      <c r="Q1841" s="100">
        <v>2329.38</v>
      </c>
    </row>
    <row r="1842" spans="1:17" x14ac:dyDescent="0.3">
      <c r="A1842"/>
      <c r="B1842"/>
      <c r="C1842"/>
      <c r="D1842"/>
      <c r="E1842" s="98"/>
      <c r="F1842"/>
      <c r="G1842" s="99">
        <v>46295</v>
      </c>
      <c r="H1842" t="s">
        <v>211</v>
      </c>
      <c r="I1842" t="s">
        <v>215</v>
      </c>
      <c r="J1842" t="s">
        <v>38</v>
      </c>
      <c r="K1842" t="s">
        <v>39</v>
      </c>
      <c r="L1842" s="100">
        <v>9.09</v>
      </c>
      <c r="M1842" t="s">
        <v>206</v>
      </c>
      <c r="N1842" t="s">
        <v>279</v>
      </c>
      <c r="O1842" s="98">
        <v>0</v>
      </c>
      <c r="P1842" t="s">
        <v>207</v>
      </c>
      <c r="Q1842" s="100">
        <v>2329.38</v>
      </c>
    </row>
    <row r="1843" spans="1:17" x14ac:dyDescent="0.3">
      <c r="A1843"/>
      <c r="B1843"/>
      <c r="C1843"/>
      <c r="D1843"/>
      <c r="E1843" s="98"/>
      <c r="F1843"/>
      <c r="G1843" s="99">
        <v>46295</v>
      </c>
      <c r="H1843" t="s">
        <v>218</v>
      </c>
      <c r="I1843" t="s">
        <v>219</v>
      </c>
      <c r="J1843" t="s">
        <v>30</v>
      </c>
      <c r="K1843" t="s">
        <v>31</v>
      </c>
      <c r="L1843" s="100">
        <v>116.47</v>
      </c>
      <c r="M1843" t="s">
        <v>210</v>
      </c>
      <c r="N1843" t="s">
        <v>279</v>
      </c>
      <c r="O1843" s="98">
        <v>0</v>
      </c>
      <c r="P1843" t="s">
        <v>207</v>
      </c>
      <c r="Q1843" s="100">
        <v>2329.38</v>
      </c>
    </row>
    <row r="1844" spans="1:17" x14ac:dyDescent="0.3">
      <c r="A1844"/>
      <c r="B1844"/>
      <c r="C1844"/>
      <c r="D1844"/>
      <c r="E1844" s="98"/>
      <c r="F1844"/>
      <c r="G1844" s="99">
        <v>46295</v>
      </c>
      <c r="H1844" t="s">
        <v>218</v>
      </c>
      <c r="I1844" t="s">
        <v>219</v>
      </c>
      <c r="J1844" t="s">
        <v>30</v>
      </c>
      <c r="K1844" t="s">
        <v>31</v>
      </c>
      <c r="L1844" s="100">
        <v>129.97999999999999</v>
      </c>
      <c r="M1844" t="s">
        <v>130</v>
      </c>
      <c r="N1844" t="s">
        <v>279</v>
      </c>
      <c r="O1844" s="98">
        <v>0</v>
      </c>
      <c r="P1844" t="s">
        <v>207</v>
      </c>
      <c r="Q1844" s="100">
        <v>2329.38</v>
      </c>
    </row>
    <row r="1845" spans="1:17" x14ac:dyDescent="0.3">
      <c r="A1845"/>
      <c r="B1845"/>
      <c r="C1845"/>
      <c r="D1845"/>
      <c r="E1845" s="98"/>
      <c r="F1845"/>
      <c r="G1845" s="99">
        <v>46295</v>
      </c>
      <c r="H1845" t="s">
        <v>205</v>
      </c>
      <c r="I1845"/>
      <c r="J1845" t="s">
        <v>54</v>
      </c>
      <c r="K1845" t="s">
        <v>55</v>
      </c>
      <c r="L1845" s="100">
        <v>1.39</v>
      </c>
      <c r="M1845" t="s">
        <v>206</v>
      </c>
      <c r="N1845" t="s">
        <v>279</v>
      </c>
      <c r="O1845" s="98">
        <v>0</v>
      </c>
      <c r="P1845" t="s">
        <v>207</v>
      </c>
      <c r="Q1845" s="100">
        <v>645.5</v>
      </c>
    </row>
    <row r="1846" spans="1:17" x14ac:dyDescent="0.3">
      <c r="A1846"/>
      <c r="B1846"/>
      <c r="C1846"/>
      <c r="D1846"/>
      <c r="E1846" s="98"/>
      <c r="F1846"/>
      <c r="G1846" s="99">
        <v>46295</v>
      </c>
      <c r="H1846" t="s">
        <v>205</v>
      </c>
      <c r="I1846"/>
      <c r="J1846" t="s">
        <v>104</v>
      </c>
      <c r="K1846" t="s">
        <v>105</v>
      </c>
      <c r="L1846" s="100">
        <v>3.51</v>
      </c>
      <c r="M1846" t="s">
        <v>206</v>
      </c>
      <c r="N1846" t="s">
        <v>279</v>
      </c>
      <c r="O1846" s="98">
        <v>0</v>
      </c>
      <c r="P1846" t="s">
        <v>207</v>
      </c>
      <c r="Q1846" s="100">
        <v>645.5</v>
      </c>
    </row>
    <row r="1847" spans="1:17" x14ac:dyDescent="0.3">
      <c r="A1847"/>
      <c r="B1847"/>
      <c r="C1847"/>
      <c r="D1847"/>
      <c r="E1847" s="98"/>
      <c r="F1847"/>
      <c r="G1847" s="99">
        <v>46295</v>
      </c>
      <c r="H1847" t="s">
        <v>205</v>
      </c>
      <c r="I1847"/>
      <c r="J1847" t="s">
        <v>108</v>
      </c>
      <c r="K1847" t="s">
        <v>109</v>
      </c>
      <c r="L1847" s="100">
        <v>1.7</v>
      </c>
      <c r="M1847" t="s">
        <v>206</v>
      </c>
      <c r="N1847" t="s">
        <v>279</v>
      </c>
      <c r="O1847" s="98">
        <v>0</v>
      </c>
      <c r="P1847" t="s">
        <v>207</v>
      </c>
      <c r="Q1847" s="100">
        <v>645.5</v>
      </c>
    </row>
    <row r="1848" spans="1:17" x14ac:dyDescent="0.3">
      <c r="A1848"/>
      <c r="B1848"/>
      <c r="C1848"/>
      <c r="D1848"/>
      <c r="E1848" s="98"/>
      <c r="F1848"/>
      <c r="G1848" s="99">
        <v>46295</v>
      </c>
      <c r="H1848" t="s">
        <v>205</v>
      </c>
      <c r="I1848"/>
      <c r="J1848" t="s">
        <v>106</v>
      </c>
      <c r="K1848" t="s">
        <v>107</v>
      </c>
      <c r="L1848" s="100">
        <v>2.08</v>
      </c>
      <c r="M1848" t="s">
        <v>130</v>
      </c>
      <c r="N1848" t="s">
        <v>279</v>
      </c>
      <c r="O1848" s="98">
        <v>0</v>
      </c>
      <c r="P1848" t="s">
        <v>207</v>
      </c>
      <c r="Q1848" s="100">
        <v>645.5</v>
      </c>
    </row>
    <row r="1849" spans="1:17" x14ac:dyDescent="0.3">
      <c r="A1849"/>
      <c r="B1849"/>
      <c r="C1849"/>
      <c r="D1849"/>
      <c r="E1849" s="98"/>
      <c r="F1849"/>
      <c r="G1849" s="99">
        <v>46295</v>
      </c>
      <c r="H1849" t="s">
        <v>205</v>
      </c>
      <c r="I1849"/>
      <c r="J1849" t="s">
        <v>52</v>
      </c>
      <c r="K1849" t="s">
        <v>53</v>
      </c>
      <c r="L1849" s="100">
        <v>2.06</v>
      </c>
      <c r="M1849" t="s">
        <v>130</v>
      </c>
      <c r="N1849" t="s">
        <v>279</v>
      </c>
      <c r="O1849" s="98">
        <v>0</v>
      </c>
      <c r="P1849" t="s">
        <v>207</v>
      </c>
      <c r="Q1849" s="100">
        <v>645.5</v>
      </c>
    </row>
    <row r="1850" spans="1:17" x14ac:dyDescent="0.3">
      <c r="A1850"/>
      <c r="B1850"/>
      <c r="C1850"/>
      <c r="D1850"/>
      <c r="E1850" s="98"/>
      <c r="F1850"/>
      <c r="G1850" s="99">
        <v>46295</v>
      </c>
      <c r="H1850" t="s">
        <v>205</v>
      </c>
      <c r="I1850"/>
      <c r="J1850" t="s">
        <v>56</v>
      </c>
      <c r="K1850" t="s">
        <v>57</v>
      </c>
      <c r="L1850" s="100">
        <v>1.39</v>
      </c>
      <c r="M1850" t="s">
        <v>130</v>
      </c>
      <c r="N1850" t="s">
        <v>279</v>
      </c>
      <c r="O1850" s="98">
        <v>0</v>
      </c>
      <c r="P1850" t="s">
        <v>207</v>
      </c>
      <c r="Q1850" s="100">
        <v>645.5</v>
      </c>
    </row>
    <row r="1851" spans="1:17" x14ac:dyDescent="0.3">
      <c r="A1851"/>
      <c r="B1851"/>
      <c r="C1851"/>
      <c r="D1851"/>
      <c r="E1851" s="98"/>
      <c r="F1851"/>
      <c r="G1851" s="99">
        <v>46295</v>
      </c>
      <c r="H1851" t="s">
        <v>205</v>
      </c>
      <c r="I1851"/>
      <c r="J1851" t="s">
        <v>54</v>
      </c>
      <c r="K1851" t="s">
        <v>55</v>
      </c>
      <c r="L1851" s="100">
        <v>11.15</v>
      </c>
      <c r="M1851" t="s">
        <v>206</v>
      </c>
      <c r="N1851" t="s">
        <v>279</v>
      </c>
      <c r="O1851" s="98">
        <v>0</v>
      </c>
      <c r="P1851" t="s">
        <v>207</v>
      </c>
      <c r="Q1851" s="100">
        <v>3393.63</v>
      </c>
    </row>
    <row r="1852" spans="1:17" x14ac:dyDescent="0.3">
      <c r="A1852"/>
      <c r="B1852"/>
      <c r="C1852"/>
      <c r="D1852"/>
      <c r="E1852" s="98"/>
      <c r="F1852"/>
      <c r="G1852" s="99">
        <v>46295</v>
      </c>
      <c r="H1852" t="s">
        <v>205</v>
      </c>
      <c r="I1852"/>
      <c r="J1852" t="s">
        <v>36</v>
      </c>
      <c r="K1852" t="s">
        <v>37</v>
      </c>
      <c r="L1852" s="100">
        <v>52.41</v>
      </c>
      <c r="M1852" t="s">
        <v>206</v>
      </c>
      <c r="N1852" t="s">
        <v>279</v>
      </c>
      <c r="O1852" s="98">
        <v>0</v>
      </c>
      <c r="P1852" t="s">
        <v>207</v>
      </c>
      <c r="Q1852" s="100">
        <v>3393.63</v>
      </c>
    </row>
    <row r="1853" spans="1:17" x14ac:dyDescent="0.3">
      <c r="A1853"/>
      <c r="B1853"/>
      <c r="C1853"/>
      <c r="D1853"/>
      <c r="E1853" s="98"/>
      <c r="F1853"/>
      <c r="G1853" s="99">
        <v>46295</v>
      </c>
      <c r="H1853" t="s">
        <v>205</v>
      </c>
      <c r="I1853"/>
      <c r="J1853" t="s">
        <v>104</v>
      </c>
      <c r="K1853" t="s">
        <v>105</v>
      </c>
      <c r="L1853" s="100">
        <v>18.43</v>
      </c>
      <c r="M1853" t="s">
        <v>206</v>
      </c>
      <c r="N1853" t="s">
        <v>279</v>
      </c>
      <c r="O1853" s="98">
        <v>0</v>
      </c>
      <c r="P1853" t="s">
        <v>207</v>
      </c>
      <c r="Q1853" s="100">
        <v>3393.63</v>
      </c>
    </row>
    <row r="1854" spans="1:17" x14ac:dyDescent="0.3">
      <c r="A1854"/>
      <c r="B1854"/>
      <c r="C1854"/>
      <c r="D1854"/>
      <c r="E1854" s="98"/>
      <c r="F1854"/>
      <c r="G1854" s="99">
        <v>46295</v>
      </c>
      <c r="H1854" t="s">
        <v>205</v>
      </c>
      <c r="I1854"/>
      <c r="J1854" t="s">
        <v>108</v>
      </c>
      <c r="K1854" t="s">
        <v>109</v>
      </c>
      <c r="L1854" s="100">
        <v>8.9600000000000009</v>
      </c>
      <c r="M1854" t="s">
        <v>206</v>
      </c>
      <c r="N1854" t="s">
        <v>279</v>
      </c>
      <c r="O1854" s="98">
        <v>0</v>
      </c>
      <c r="P1854" t="s">
        <v>207</v>
      </c>
      <c r="Q1854" s="100">
        <v>3393.63</v>
      </c>
    </row>
    <row r="1855" spans="1:17" x14ac:dyDescent="0.3">
      <c r="A1855"/>
      <c r="B1855"/>
      <c r="C1855"/>
      <c r="D1855"/>
      <c r="E1855" s="98"/>
      <c r="F1855"/>
      <c r="G1855" s="99">
        <v>46295</v>
      </c>
      <c r="H1855" t="s">
        <v>205</v>
      </c>
      <c r="I1855"/>
      <c r="J1855" t="s">
        <v>56</v>
      </c>
      <c r="K1855" t="s">
        <v>57</v>
      </c>
      <c r="L1855" s="100">
        <v>11.15</v>
      </c>
      <c r="M1855" t="s">
        <v>130</v>
      </c>
      <c r="N1855" t="s">
        <v>279</v>
      </c>
      <c r="O1855" s="98">
        <v>0</v>
      </c>
      <c r="P1855" t="s">
        <v>207</v>
      </c>
      <c r="Q1855" s="100">
        <v>3393.63</v>
      </c>
    </row>
    <row r="1856" spans="1:17" x14ac:dyDescent="0.3">
      <c r="A1856"/>
      <c r="B1856"/>
      <c r="C1856"/>
      <c r="D1856"/>
      <c r="E1856" s="98"/>
      <c r="F1856"/>
      <c r="G1856" s="99">
        <v>46295</v>
      </c>
      <c r="H1856" t="s">
        <v>205</v>
      </c>
      <c r="I1856"/>
      <c r="J1856" t="s">
        <v>106</v>
      </c>
      <c r="K1856" t="s">
        <v>107</v>
      </c>
      <c r="L1856" s="100">
        <v>10.96</v>
      </c>
      <c r="M1856" t="s">
        <v>130</v>
      </c>
      <c r="N1856" t="s">
        <v>279</v>
      </c>
      <c r="O1856" s="98">
        <v>0</v>
      </c>
      <c r="P1856" t="s">
        <v>207</v>
      </c>
      <c r="Q1856" s="100">
        <v>3393.63</v>
      </c>
    </row>
    <row r="1857" spans="1:17" x14ac:dyDescent="0.3">
      <c r="A1857"/>
      <c r="B1857"/>
      <c r="C1857"/>
      <c r="D1857"/>
      <c r="E1857" s="98"/>
      <c r="F1857"/>
      <c r="G1857" s="99">
        <v>46295</v>
      </c>
      <c r="H1857" t="s">
        <v>205</v>
      </c>
      <c r="I1857"/>
      <c r="J1857" t="s">
        <v>52</v>
      </c>
      <c r="K1857" t="s">
        <v>53</v>
      </c>
      <c r="L1857" s="100">
        <v>16.54</v>
      </c>
      <c r="M1857" t="s">
        <v>130</v>
      </c>
      <c r="N1857" t="s">
        <v>279</v>
      </c>
      <c r="O1857" s="98">
        <v>0</v>
      </c>
      <c r="P1857" t="s">
        <v>207</v>
      </c>
      <c r="Q1857" s="100">
        <v>3393.63</v>
      </c>
    </row>
    <row r="1858" spans="1:17" x14ac:dyDescent="0.3">
      <c r="A1858"/>
      <c r="B1858"/>
      <c r="C1858"/>
      <c r="D1858"/>
      <c r="E1858" s="98"/>
      <c r="F1858"/>
      <c r="G1858" s="99">
        <v>46295</v>
      </c>
      <c r="H1858" t="s">
        <v>208</v>
      </c>
      <c r="I1858" t="s">
        <v>209</v>
      </c>
      <c r="J1858" t="s">
        <v>26</v>
      </c>
      <c r="K1858" t="s">
        <v>27</v>
      </c>
      <c r="L1858" s="100">
        <v>145</v>
      </c>
      <c r="M1858" t="s">
        <v>210</v>
      </c>
      <c r="N1858" t="s">
        <v>279</v>
      </c>
      <c r="O1858" s="98">
        <v>0</v>
      </c>
      <c r="P1858" t="s">
        <v>207</v>
      </c>
      <c r="Q1858" s="100">
        <v>3393.63</v>
      </c>
    </row>
    <row r="1859" spans="1:17" x14ac:dyDescent="0.3">
      <c r="A1859"/>
      <c r="B1859"/>
      <c r="C1859"/>
      <c r="D1859"/>
      <c r="E1859" s="98"/>
      <c r="F1859"/>
      <c r="G1859" s="99">
        <v>46295</v>
      </c>
      <c r="H1859" t="s">
        <v>211</v>
      </c>
      <c r="I1859" t="s">
        <v>215</v>
      </c>
      <c r="J1859" t="s">
        <v>38</v>
      </c>
      <c r="K1859" t="s">
        <v>39</v>
      </c>
      <c r="L1859" s="100">
        <v>13.24</v>
      </c>
      <c r="M1859" t="s">
        <v>206</v>
      </c>
      <c r="N1859" t="s">
        <v>279</v>
      </c>
      <c r="O1859" s="98">
        <v>0</v>
      </c>
      <c r="P1859" t="s">
        <v>207</v>
      </c>
      <c r="Q1859" s="100">
        <v>3393.63</v>
      </c>
    </row>
    <row r="1860" spans="1:17" x14ac:dyDescent="0.3">
      <c r="A1860"/>
      <c r="B1860"/>
      <c r="C1860"/>
      <c r="D1860"/>
      <c r="E1860" s="98"/>
      <c r="F1860"/>
      <c r="G1860" s="99">
        <v>46295</v>
      </c>
      <c r="H1860" t="s">
        <v>227</v>
      </c>
      <c r="I1860" t="s">
        <v>228</v>
      </c>
      <c r="J1860" t="s">
        <v>50</v>
      </c>
      <c r="K1860" t="s">
        <v>51</v>
      </c>
      <c r="L1860" s="100">
        <v>50</v>
      </c>
      <c r="M1860" t="s">
        <v>210</v>
      </c>
      <c r="N1860" t="s">
        <v>279</v>
      </c>
      <c r="O1860" s="98">
        <v>0</v>
      </c>
      <c r="P1860" t="s">
        <v>207</v>
      </c>
      <c r="Q1860" s="100">
        <v>3393.63</v>
      </c>
    </row>
    <row r="1861" spans="1:17" x14ac:dyDescent="0.3">
      <c r="A1861"/>
      <c r="B1861"/>
      <c r="C1861"/>
      <c r="D1861"/>
      <c r="E1861" s="98"/>
      <c r="F1861"/>
      <c r="G1861" s="99">
        <v>46295</v>
      </c>
      <c r="H1861" t="s">
        <v>216</v>
      </c>
      <c r="I1861" t="s">
        <v>217</v>
      </c>
      <c r="J1861" t="s">
        <v>40</v>
      </c>
      <c r="K1861" t="s">
        <v>41</v>
      </c>
      <c r="L1861" s="100">
        <v>25</v>
      </c>
      <c r="M1861" t="s">
        <v>210</v>
      </c>
      <c r="N1861" t="s">
        <v>279</v>
      </c>
      <c r="O1861" s="98">
        <v>0</v>
      </c>
      <c r="P1861" t="s">
        <v>207</v>
      </c>
      <c r="Q1861" s="100">
        <v>3393.63</v>
      </c>
    </row>
    <row r="1862" spans="1:17" x14ac:dyDescent="0.3">
      <c r="A1862"/>
      <c r="B1862"/>
      <c r="C1862"/>
      <c r="D1862"/>
      <c r="E1862" s="98"/>
      <c r="F1862"/>
      <c r="G1862" s="99">
        <v>46295</v>
      </c>
      <c r="H1862" t="s">
        <v>218</v>
      </c>
      <c r="I1862" t="s">
        <v>222</v>
      </c>
      <c r="J1862" t="s">
        <v>18</v>
      </c>
      <c r="K1862" t="s">
        <v>19</v>
      </c>
      <c r="L1862" s="100">
        <v>182.58</v>
      </c>
      <c r="M1862" t="s">
        <v>210</v>
      </c>
      <c r="N1862" t="s">
        <v>279</v>
      </c>
      <c r="O1862" s="98">
        <v>0</v>
      </c>
      <c r="P1862" t="s">
        <v>207</v>
      </c>
      <c r="Q1862" s="100">
        <v>3393.63</v>
      </c>
    </row>
    <row r="1863" spans="1:17" x14ac:dyDescent="0.3">
      <c r="A1863"/>
      <c r="B1863"/>
      <c r="C1863"/>
      <c r="D1863"/>
      <c r="E1863" s="98"/>
      <c r="F1863"/>
      <c r="G1863" s="99">
        <v>46295</v>
      </c>
      <c r="H1863" t="s">
        <v>218</v>
      </c>
      <c r="I1863" t="s">
        <v>222</v>
      </c>
      <c r="J1863" t="s">
        <v>18</v>
      </c>
      <c r="K1863" t="s">
        <v>19</v>
      </c>
      <c r="L1863" s="100">
        <v>189.36</v>
      </c>
      <c r="M1863" t="s">
        <v>130</v>
      </c>
      <c r="N1863" t="s">
        <v>279</v>
      </c>
      <c r="O1863" s="98">
        <v>0</v>
      </c>
      <c r="P1863" t="s">
        <v>207</v>
      </c>
      <c r="Q1863" s="100">
        <v>3393.63</v>
      </c>
    </row>
    <row r="1864" spans="1:17" x14ac:dyDescent="0.3">
      <c r="A1864"/>
      <c r="B1864"/>
      <c r="C1864"/>
      <c r="D1864"/>
      <c r="E1864" s="98"/>
      <c r="F1864"/>
      <c r="G1864" s="99">
        <v>46295</v>
      </c>
      <c r="H1864" t="s">
        <v>205</v>
      </c>
      <c r="I1864"/>
      <c r="J1864" t="s">
        <v>104</v>
      </c>
      <c r="K1864" t="s">
        <v>105</v>
      </c>
      <c r="L1864" s="100">
        <v>18.39</v>
      </c>
      <c r="M1864" t="s">
        <v>206</v>
      </c>
      <c r="N1864" t="s">
        <v>279</v>
      </c>
      <c r="O1864" s="98">
        <v>0</v>
      </c>
      <c r="P1864" t="s">
        <v>207</v>
      </c>
      <c r="Q1864" s="100">
        <v>3386.13</v>
      </c>
    </row>
    <row r="1865" spans="1:17" x14ac:dyDescent="0.3">
      <c r="A1865"/>
      <c r="B1865"/>
      <c r="C1865"/>
      <c r="D1865"/>
      <c r="E1865" s="98"/>
      <c r="F1865"/>
      <c r="G1865" s="99">
        <v>46295</v>
      </c>
      <c r="H1865" t="s">
        <v>205</v>
      </c>
      <c r="I1865"/>
      <c r="J1865" t="s">
        <v>108</v>
      </c>
      <c r="K1865" t="s">
        <v>109</v>
      </c>
      <c r="L1865" s="100">
        <v>8.94</v>
      </c>
      <c r="M1865" t="s">
        <v>206</v>
      </c>
      <c r="N1865" t="s">
        <v>279</v>
      </c>
      <c r="O1865" s="98">
        <v>0</v>
      </c>
      <c r="P1865" t="s">
        <v>207</v>
      </c>
      <c r="Q1865" s="100">
        <v>3386.13</v>
      </c>
    </row>
    <row r="1866" spans="1:17" x14ac:dyDescent="0.3">
      <c r="A1866"/>
      <c r="B1866"/>
      <c r="C1866"/>
      <c r="D1866"/>
      <c r="E1866" s="98"/>
      <c r="F1866"/>
      <c r="G1866" s="99">
        <v>46295</v>
      </c>
      <c r="H1866" t="s">
        <v>205</v>
      </c>
      <c r="I1866"/>
      <c r="J1866" t="s">
        <v>54</v>
      </c>
      <c r="K1866" t="s">
        <v>55</v>
      </c>
      <c r="L1866" s="100">
        <v>11.15</v>
      </c>
      <c r="M1866" t="s">
        <v>206</v>
      </c>
      <c r="N1866" t="s">
        <v>279</v>
      </c>
      <c r="O1866" s="98">
        <v>0</v>
      </c>
      <c r="P1866" t="s">
        <v>207</v>
      </c>
      <c r="Q1866" s="100">
        <v>3386.13</v>
      </c>
    </row>
    <row r="1867" spans="1:17" x14ac:dyDescent="0.3">
      <c r="A1867"/>
      <c r="B1867"/>
      <c r="C1867"/>
      <c r="D1867"/>
      <c r="E1867" s="98"/>
      <c r="F1867"/>
      <c r="G1867" s="99">
        <v>46295</v>
      </c>
      <c r="H1867" t="s">
        <v>205</v>
      </c>
      <c r="I1867"/>
      <c r="J1867" t="s">
        <v>56</v>
      </c>
      <c r="K1867" t="s">
        <v>57</v>
      </c>
      <c r="L1867" s="100">
        <v>11.15</v>
      </c>
      <c r="M1867" t="s">
        <v>130</v>
      </c>
      <c r="N1867" t="s">
        <v>279</v>
      </c>
      <c r="O1867" s="98">
        <v>0</v>
      </c>
      <c r="P1867" t="s">
        <v>207</v>
      </c>
      <c r="Q1867" s="100">
        <v>3386.13</v>
      </c>
    </row>
    <row r="1868" spans="1:17" x14ac:dyDescent="0.3">
      <c r="A1868"/>
      <c r="B1868"/>
      <c r="C1868"/>
      <c r="D1868"/>
      <c r="E1868" s="98"/>
      <c r="F1868"/>
      <c r="G1868" s="99">
        <v>46295</v>
      </c>
      <c r="H1868" t="s">
        <v>205</v>
      </c>
      <c r="I1868"/>
      <c r="J1868" t="s">
        <v>52</v>
      </c>
      <c r="K1868" t="s">
        <v>53</v>
      </c>
      <c r="L1868" s="100">
        <v>16.54</v>
      </c>
      <c r="M1868" t="s">
        <v>130</v>
      </c>
      <c r="N1868" t="s">
        <v>279</v>
      </c>
      <c r="O1868" s="98">
        <v>0</v>
      </c>
      <c r="P1868" t="s">
        <v>207</v>
      </c>
      <c r="Q1868" s="100">
        <v>3386.13</v>
      </c>
    </row>
    <row r="1869" spans="1:17" x14ac:dyDescent="0.3">
      <c r="A1869"/>
      <c r="B1869"/>
      <c r="C1869"/>
      <c r="D1869"/>
      <c r="E1869" s="98"/>
      <c r="F1869"/>
      <c r="G1869" s="99">
        <v>46295</v>
      </c>
      <c r="H1869" t="s">
        <v>205</v>
      </c>
      <c r="I1869"/>
      <c r="J1869" t="s">
        <v>106</v>
      </c>
      <c r="K1869" t="s">
        <v>107</v>
      </c>
      <c r="L1869" s="100">
        <v>10.94</v>
      </c>
      <c r="M1869" t="s">
        <v>130</v>
      </c>
      <c r="N1869" t="s">
        <v>279</v>
      </c>
      <c r="O1869" s="98">
        <v>0</v>
      </c>
      <c r="P1869" t="s">
        <v>207</v>
      </c>
      <c r="Q1869" s="100">
        <v>3386.13</v>
      </c>
    </row>
    <row r="1870" spans="1:17" x14ac:dyDescent="0.3">
      <c r="A1870"/>
      <c r="B1870"/>
      <c r="C1870"/>
      <c r="D1870"/>
      <c r="E1870" s="98"/>
      <c r="F1870"/>
      <c r="G1870" s="99">
        <v>46295</v>
      </c>
      <c r="H1870" t="s">
        <v>208</v>
      </c>
      <c r="I1870" t="s">
        <v>240</v>
      </c>
      <c r="J1870" t="s">
        <v>64</v>
      </c>
      <c r="K1870" t="s">
        <v>65</v>
      </c>
      <c r="L1870" s="100">
        <v>12.5</v>
      </c>
      <c r="M1870" t="s">
        <v>210</v>
      </c>
      <c r="N1870" t="s">
        <v>279</v>
      </c>
      <c r="O1870" s="98">
        <v>0</v>
      </c>
      <c r="P1870" t="s">
        <v>207</v>
      </c>
      <c r="Q1870" s="100">
        <v>3386.13</v>
      </c>
    </row>
    <row r="1871" spans="1:17" x14ac:dyDescent="0.3">
      <c r="A1871"/>
      <c r="B1871"/>
      <c r="C1871"/>
      <c r="D1871"/>
      <c r="E1871" s="98"/>
      <c r="F1871"/>
      <c r="G1871" s="99">
        <v>46295</v>
      </c>
      <c r="H1871" t="s">
        <v>218</v>
      </c>
      <c r="I1871" t="s">
        <v>222</v>
      </c>
      <c r="J1871" t="s">
        <v>18</v>
      </c>
      <c r="K1871" t="s">
        <v>19</v>
      </c>
      <c r="L1871" s="100">
        <v>182.17</v>
      </c>
      <c r="M1871" t="s">
        <v>210</v>
      </c>
      <c r="N1871" t="s">
        <v>279</v>
      </c>
      <c r="O1871" s="98">
        <v>0</v>
      </c>
      <c r="P1871" t="s">
        <v>207</v>
      </c>
      <c r="Q1871" s="100">
        <v>3386.13</v>
      </c>
    </row>
    <row r="1872" spans="1:17" x14ac:dyDescent="0.3">
      <c r="A1872"/>
      <c r="B1872"/>
      <c r="C1872"/>
      <c r="D1872"/>
      <c r="E1872" s="98"/>
      <c r="F1872"/>
      <c r="G1872" s="99">
        <v>46295</v>
      </c>
      <c r="H1872" t="s">
        <v>218</v>
      </c>
      <c r="I1872" t="s">
        <v>222</v>
      </c>
      <c r="J1872" t="s">
        <v>18</v>
      </c>
      <c r="K1872" t="s">
        <v>19</v>
      </c>
      <c r="L1872" s="100">
        <v>188.95</v>
      </c>
      <c r="M1872" t="s">
        <v>130</v>
      </c>
      <c r="N1872" t="s">
        <v>279</v>
      </c>
      <c r="O1872" s="98">
        <v>0</v>
      </c>
      <c r="P1872" t="s">
        <v>207</v>
      </c>
      <c r="Q1872" s="100">
        <v>3386.13</v>
      </c>
    </row>
    <row r="1873" spans="1:17" x14ac:dyDescent="0.3">
      <c r="A1873"/>
      <c r="B1873"/>
      <c r="C1873"/>
      <c r="D1873"/>
      <c r="E1873" s="98"/>
      <c r="F1873"/>
      <c r="G1873" s="99">
        <v>46295</v>
      </c>
      <c r="H1873" t="s">
        <v>205</v>
      </c>
      <c r="I1873"/>
      <c r="J1873" t="s">
        <v>108</v>
      </c>
      <c r="K1873" t="s">
        <v>109</v>
      </c>
      <c r="L1873" s="100">
        <v>6.79</v>
      </c>
      <c r="M1873" t="s">
        <v>206</v>
      </c>
      <c r="N1873" t="s">
        <v>279</v>
      </c>
      <c r="O1873" s="98">
        <v>0</v>
      </c>
      <c r="P1873" t="s">
        <v>207</v>
      </c>
      <c r="Q1873" s="100">
        <v>2572.75</v>
      </c>
    </row>
    <row r="1874" spans="1:17" x14ac:dyDescent="0.3">
      <c r="A1874"/>
      <c r="B1874"/>
      <c r="C1874"/>
      <c r="D1874"/>
      <c r="E1874" s="98"/>
      <c r="F1874"/>
      <c r="G1874" s="99">
        <v>46295</v>
      </c>
      <c r="H1874" t="s">
        <v>205</v>
      </c>
      <c r="I1874"/>
      <c r="J1874" t="s">
        <v>104</v>
      </c>
      <c r="K1874" t="s">
        <v>105</v>
      </c>
      <c r="L1874" s="100">
        <v>13.97</v>
      </c>
      <c r="M1874" t="s">
        <v>206</v>
      </c>
      <c r="N1874" t="s">
        <v>279</v>
      </c>
      <c r="O1874" s="98">
        <v>0</v>
      </c>
      <c r="P1874" t="s">
        <v>207</v>
      </c>
      <c r="Q1874" s="100">
        <v>2572.75</v>
      </c>
    </row>
    <row r="1875" spans="1:17" x14ac:dyDescent="0.3">
      <c r="A1875"/>
      <c r="B1875"/>
      <c r="C1875"/>
      <c r="D1875"/>
      <c r="E1875" s="98"/>
      <c r="F1875"/>
      <c r="G1875" s="99">
        <v>46295</v>
      </c>
      <c r="H1875" t="s">
        <v>205</v>
      </c>
      <c r="I1875"/>
      <c r="J1875" t="s">
        <v>54</v>
      </c>
      <c r="K1875" t="s">
        <v>55</v>
      </c>
      <c r="L1875" s="100">
        <v>11.15</v>
      </c>
      <c r="M1875" t="s">
        <v>206</v>
      </c>
      <c r="N1875" t="s">
        <v>279</v>
      </c>
      <c r="O1875" s="98">
        <v>0</v>
      </c>
      <c r="P1875" t="s">
        <v>207</v>
      </c>
      <c r="Q1875" s="100">
        <v>2572.75</v>
      </c>
    </row>
    <row r="1876" spans="1:17" x14ac:dyDescent="0.3">
      <c r="A1876"/>
      <c r="B1876"/>
      <c r="C1876"/>
      <c r="D1876"/>
      <c r="E1876" s="98"/>
      <c r="F1876"/>
      <c r="G1876" s="99">
        <v>46295</v>
      </c>
      <c r="H1876" t="s">
        <v>205</v>
      </c>
      <c r="I1876"/>
      <c r="J1876" t="s">
        <v>106</v>
      </c>
      <c r="K1876" t="s">
        <v>107</v>
      </c>
      <c r="L1876" s="100">
        <v>8.31</v>
      </c>
      <c r="M1876" t="s">
        <v>130</v>
      </c>
      <c r="N1876" t="s">
        <v>279</v>
      </c>
      <c r="O1876" s="98">
        <v>0</v>
      </c>
      <c r="P1876" t="s">
        <v>207</v>
      </c>
      <c r="Q1876" s="100">
        <v>2572.75</v>
      </c>
    </row>
    <row r="1877" spans="1:17" x14ac:dyDescent="0.3">
      <c r="A1877"/>
      <c r="B1877"/>
      <c r="C1877"/>
      <c r="D1877"/>
      <c r="E1877" s="98"/>
      <c r="F1877"/>
      <c r="G1877" s="99">
        <v>46295</v>
      </c>
      <c r="H1877" t="s">
        <v>205</v>
      </c>
      <c r="I1877"/>
      <c r="J1877" t="s">
        <v>56</v>
      </c>
      <c r="K1877" t="s">
        <v>57</v>
      </c>
      <c r="L1877" s="100">
        <v>11.15</v>
      </c>
      <c r="M1877" t="s">
        <v>130</v>
      </c>
      <c r="N1877" t="s">
        <v>279</v>
      </c>
      <c r="O1877" s="98">
        <v>0</v>
      </c>
      <c r="P1877" t="s">
        <v>207</v>
      </c>
      <c r="Q1877" s="100">
        <v>2572.75</v>
      </c>
    </row>
    <row r="1878" spans="1:17" x14ac:dyDescent="0.3">
      <c r="A1878"/>
      <c r="B1878"/>
      <c r="C1878"/>
      <c r="D1878"/>
      <c r="E1878" s="98"/>
      <c r="F1878"/>
      <c r="G1878" s="99">
        <v>46295</v>
      </c>
      <c r="H1878" t="s">
        <v>205</v>
      </c>
      <c r="I1878"/>
      <c r="J1878" t="s">
        <v>52</v>
      </c>
      <c r="K1878" t="s">
        <v>53</v>
      </c>
      <c r="L1878" s="100">
        <v>16.54</v>
      </c>
      <c r="M1878" t="s">
        <v>130</v>
      </c>
      <c r="N1878" t="s">
        <v>279</v>
      </c>
      <c r="O1878" s="98">
        <v>0</v>
      </c>
      <c r="P1878" t="s">
        <v>207</v>
      </c>
      <c r="Q1878" s="100">
        <v>2572.75</v>
      </c>
    </row>
    <row r="1879" spans="1:17" x14ac:dyDescent="0.3">
      <c r="A1879"/>
      <c r="B1879"/>
      <c r="C1879"/>
      <c r="D1879"/>
      <c r="E1879" s="98"/>
      <c r="F1879"/>
      <c r="G1879" s="99">
        <v>46295</v>
      </c>
      <c r="H1879" t="s">
        <v>208</v>
      </c>
      <c r="I1879" t="s">
        <v>209</v>
      </c>
      <c r="J1879" t="s">
        <v>26</v>
      </c>
      <c r="K1879" t="s">
        <v>27</v>
      </c>
      <c r="L1879" s="100">
        <v>199.5</v>
      </c>
      <c r="M1879" t="s">
        <v>210</v>
      </c>
      <c r="N1879" t="s">
        <v>279</v>
      </c>
      <c r="O1879" s="98">
        <v>0</v>
      </c>
      <c r="P1879" t="s">
        <v>207</v>
      </c>
      <c r="Q1879" s="100">
        <v>2572.75</v>
      </c>
    </row>
    <row r="1880" spans="1:17" x14ac:dyDescent="0.3">
      <c r="A1880"/>
      <c r="B1880"/>
      <c r="C1880"/>
      <c r="D1880"/>
      <c r="E1880" s="98"/>
      <c r="F1880"/>
      <c r="G1880" s="99">
        <v>46295</v>
      </c>
      <c r="H1880" t="s">
        <v>216</v>
      </c>
      <c r="I1880" t="s">
        <v>217</v>
      </c>
      <c r="J1880" t="s">
        <v>40</v>
      </c>
      <c r="K1880" t="s">
        <v>41</v>
      </c>
      <c r="L1880" s="100">
        <v>15</v>
      </c>
      <c r="M1880" t="s">
        <v>210</v>
      </c>
      <c r="N1880" t="s">
        <v>279</v>
      </c>
      <c r="O1880" s="98">
        <v>0</v>
      </c>
      <c r="P1880" t="s">
        <v>207</v>
      </c>
      <c r="Q1880" s="100">
        <v>2572.75</v>
      </c>
    </row>
    <row r="1881" spans="1:17" x14ac:dyDescent="0.3">
      <c r="A1881"/>
      <c r="B1881"/>
      <c r="C1881"/>
      <c r="D1881"/>
      <c r="E1881" s="98"/>
      <c r="F1881"/>
      <c r="G1881" s="99">
        <v>46295</v>
      </c>
      <c r="H1881" t="s">
        <v>218</v>
      </c>
      <c r="I1881" t="s">
        <v>222</v>
      </c>
      <c r="J1881" t="s">
        <v>18</v>
      </c>
      <c r="K1881" t="s">
        <v>19</v>
      </c>
      <c r="L1881" s="100">
        <v>138.41</v>
      </c>
      <c r="M1881" t="s">
        <v>210</v>
      </c>
      <c r="N1881" t="s">
        <v>279</v>
      </c>
      <c r="O1881" s="98">
        <v>0</v>
      </c>
      <c r="P1881" t="s">
        <v>207</v>
      </c>
      <c r="Q1881" s="100">
        <v>2572.75</v>
      </c>
    </row>
    <row r="1882" spans="1:17" x14ac:dyDescent="0.3">
      <c r="A1882"/>
      <c r="B1882"/>
      <c r="C1882"/>
      <c r="D1882"/>
      <c r="E1882" s="98"/>
      <c r="F1882"/>
      <c r="G1882" s="99">
        <v>46295</v>
      </c>
      <c r="H1882" t="s">
        <v>218</v>
      </c>
      <c r="I1882" t="s">
        <v>222</v>
      </c>
      <c r="J1882" t="s">
        <v>18</v>
      </c>
      <c r="K1882" t="s">
        <v>19</v>
      </c>
      <c r="L1882" s="100">
        <v>143.56</v>
      </c>
      <c r="M1882" t="s">
        <v>130</v>
      </c>
      <c r="N1882" t="s">
        <v>279</v>
      </c>
      <c r="O1882" s="98">
        <v>0</v>
      </c>
      <c r="P1882" t="s">
        <v>207</v>
      </c>
      <c r="Q1882" s="100">
        <v>2572.75</v>
      </c>
    </row>
    <row r="1883" spans="1:17" x14ac:dyDescent="0.3">
      <c r="A1883"/>
      <c r="B1883"/>
      <c r="C1883"/>
      <c r="D1883"/>
      <c r="E1883" s="98"/>
      <c r="F1883"/>
      <c r="G1883" s="99">
        <v>46295</v>
      </c>
      <c r="H1883" t="s">
        <v>205</v>
      </c>
      <c r="I1883"/>
      <c r="J1883" t="s">
        <v>108</v>
      </c>
      <c r="K1883" t="s">
        <v>109</v>
      </c>
      <c r="L1883" s="100">
        <v>2.7</v>
      </c>
      <c r="M1883" t="s">
        <v>206</v>
      </c>
      <c r="N1883" t="s">
        <v>279</v>
      </c>
      <c r="O1883" s="98">
        <v>0</v>
      </c>
      <c r="P1883" t="s">
        <v>207</v>
      </c>
      <c r="Q1883" s="100">
        <v>1023.66</v>
      </c>
    </row>
    <row r="1884" spans="1:17" x14ac:dyDescent="0.3">
      <c r="A1884"/>
      <c r="B1884"/>
      <c r="C1884"/>
      <c r="D1884"/>
      <c r="E1884" s="98"/>
      <c r="F1884"/>
      <c r="G1884" s="99">
        <v>46295</v>
      </c>
      <c r="H1884" t="s">
        <v>205</v>
      </c>
      <c r="I1884"/>
      <c r="J1884" t="s">
        <v>104</v>
      </c>
      <c r="K1884" t="s">
        <v>105</v>
      </c>
      <c r="L1884" s="100">
        <v>5.56</v>
      </c>
      <c r="M1884" t="s">
        <v>206</v>
      </c>
      <c r="N1884" t="s">
        <v>279</v>
      </c>
      <c r="O1884" s="98">
        <v>0</v>
      </c>
      <c r="P1884" t="s">
        <v>207</v>
      </c>
      <c r="Q1884" s="100">
        <v>1023.66</v>
      </c>
    </row>
    <row r="1885" spans="1:17" x14ac:dyDescent="0.3">
      <c r="A1885"/>
      <c r="B1885"/>
      <c r="C1885"/>
      <c r="D1885"/>
      <c r="E1885" s="98"/>
      <c r="F1885"/>
      <c r="G1885" s="99">
        <v>46295</v>
      </c>
      <c r="H1885" t="s">
        <v>205</v>
      </c>
      <c r="I1885"/>
      <c r="J1885" t="s">
        <v>54</v>
      </c>
      <c r="K1885" t="s">
        <v>55</v>
      </c>
      <c r="L1885" s="100">
        <v>2.3199999999999998</v>
      </c>
      <c r="M1885" t="s">
        <v>206</v>
      </c>
      <c r="N1885" t="s">
        <v>279</v>
      </c>
      <c r="O1885" s="98">
        <v>0</v>
      </c>
      <c r="P1885" t="s">
        <v>207</v>
      </c>
      <c r="Q1885" s="100">
        <v>1023.66</v>
      </c>
    </row>
    <row r="1886" spans="1:17" x14ac:dyDescent="0.3">
      <c r="A1886"/>
      <c r="B1886"/>
      <c r="C1886"/>
      <c r="D1886"/>
      <c r="E1886" s="98"/>
      <c r="F1886"/>
      <c r="G1886" s="99">
        <v>46295</v>
      </c>
      <c r="H1886" t="s">
        <v>205</v>
      </c>
      <c r="I1886"/>
      <c r="J1886" t="s">
        <v>106</v>
      </c>
      <c r="K1886" t="s">
        <v>107</v>
      </c>
      <c r="L1886" s="100">
        <v>3.31</v>
      </c>
      <c r="M1886" t="s">
        <v>130</v>
      </c>
      <c r="N1886" t="s">
        <v>279</v>
      </c>
      <c r="O1886" s="98">
        <v>0</v>
      </c>
      <c r="P1886" t="s">
        <v>207</v>
      </c>
      <c r="Q1886" s="100">
        <v>1023.66</v>
      </c>
    </row>
    <row r="1887" spans="1:17" x14ac:dyDescent="0.3">
      <c r="A1887"/>
      <c r="B1887"/>
      <c r="C1887"/>
      <c r="D1887"/>
      <c r="E1887" s="98"/>
      <c r="F1887"/>
      <c r="G1887" s="99">
        <v>46295</v>
      </c>
      <c r="H1887" t="s">
        <v>205</v>
      </c>
      <c r="I1887"/>
      <c r="J1887" t="s">
        <v>56</v>
      </c>
      <c r="K1887" t="s">
        <v>57</v>
      </c>
      <c r="L1887" s="100">
        <v>2.3199999999999998</v>
      </c>
      <c r="M1887" t="s">
        <v>130</v>
      </c>
      <c r="N1887" t="s">
        <v>279</v>
      </c>
      <c r="O1887" s="98">
        <v>0</v>
      </c>
      <c r="P1887" t="s">
        <v>207</v>
      </c>
      <c r="Q1887" s="100">
        <v>1023.66</v>
      </c>
    </row>
    <row r="1888" spans="1:17" x14ac:dyDescent="0.3">
      <c r="A1888"/>
      <c r="B1888"/>
      <c r="C1888"/>
      <c r="D1888"/>
      <c r="E1888" s="98"/>
      <c r="F1888"/>
      <c r="G1888" s="99">
        <v>46295</v>
      </c>
      <c r="H1888" t="s">
        <v>205</v>
      </c>
      <c r="I1888"/>
      <c r="J1888" t="s">
        <v>52</v>
      </c>
      <c r="K1888" t="s">
        <v>53</v>
      </c>
      <c r="L1888" s="100">
        <v>3.44</v>
      </c>
      <c r="M1888" t="s">
        <v>130</v>
      </c>
      <c r="N1888" t="s">
        <v>279</v>
      </c>
      <c r="O1888" s="98">
        <v>0</v>
      </c>
      <c r="P1888" t="s">
        <v>207</v>
      </c>
      <c r="Q1888" s="100">
        <v>1023.66</v>
      </c>
    </row>
    <row r="1889" spans="1:17" x14ac:dyDescent="0.3">
      <c r="A1889"/>
      <c r="B1889"/>
      <c r="C1889"/>
      <c r="D1889"/>
      <c r="E1889" s="98"/>
      <c r="F1889"/>
      <c r="G1889" s="99">
        <v>46295</v>
      </c>
      <c r="H1889" t="s">
        <v>205</v>
      </c>
      <c r="I1889"/>
      <c r="J1889" t="s">
        <v>104</v>
      </c>
      <c r="K1889" t="s">
        <v>105</v>
      </c>
      <c r="L1889" s="100">
        <v>32.200000000000003</v>
      </c>
      <c r="M1889" t="s">
        <v>206</v>
      </c>
      <c r="N1889" t="s">
        <v>279</v>
      </c>
      <c r="O1889" s="98">
        <v>0</v>
      </c>
      <c r="P1889" t="s">
        <v>207</v>
      </c>
      <c r="Q1889" s="100">
        <v>5929.3</v>
      </c>
    </row>
    <row r="1890" spans="1:17" x14ac:dyDescent="0.3">
      <c r="A1890"/>
      <c r="B1890"/>
      <c r="C1890"/>
      <c r="D1890"/>
      <c r="E1890" s="98"/>
      <c r="F1890"/>
      <c r="G1890" s="99">
        <v>46295</v>
      </c>
      <c r="H1890" t="s">
        <v>205</v>
      </c>
      <c r="I1890"/>
      <c r="J1890" t="s">
        <v>108</v>
      </c>
      <c r="K1890" t="s">
        <v>109</v>
      </c>
      <c r="L1890" s="100">
        <v>15.65</v>
      </c>
      <c r="M1890" t="s">
        <v>206</v>
      </c>
      <c r="N1890" t="s">
        <v>279</v>
      </c>
      <c r="O1890" s="98">
        <v>0</v>
      </c>
      <c r="P1890" t="s">
        <v>207</v>
      </c>
      <c r="Q1890" s="100">
        <v>5929.3</v>
      </c>
    </row>
    <row r="1891" spans="1:17" x14ac:dyDescent="0.3">
      <c r="A1891"/>
      <c r="B1891"/>
      <c r="C1891"/>
      <c r="D1891"/>
      <c r="E1891" s="98"/>
      <c r="F1891"/>
      <c r="G1891" s="99">
        <v>46295</v>
      </c>
      <c r="H1891" t="s">
        <v>205</v>
      </c>
      <c r="I1891"/>
      <c r="J1891" t="s">
        <v>54</v>
      </c>
      <c r="K1891" t="s">
        <v>55</v>
      </c>
      <c r="L1891" s="100">
        <v>11.15</v>
      </c>
      <c r="M1891" t="s">
        <v>206</v>
      </c>
      <c r="N1891" t="s">
        <v>279</v>
      </c>
      <c r="O1891" s="98">
        <v>0</v>
      </c>
      <c r="P1891" t="s">
        <v>207</v>
      </c>
      <c r="Q1891" s="100">
        <v>5929.3</v>
      </c>
    </row>
    <row r="1892" spans="1:17" x14ac:dyDescent="0.3">
      <c r="A1892"/>
      <c r="B1892"/>
      <c r="C1892"/>
      <c r="D1892"/>
      <c r="E1892" s="98"/>
      <c r="F1892"/>
      <c r="G1892" s="99">
        <v>46295</v>
      </c>
      <c r="H1892" t="s">
        <v>205</v>
      </c>
      <c r="I1892"/>
      <c r="J1892" t="s">
        <v>56</v>
      </c>
      <c r="K1892" t="s">
        <v>57</v>
      </c>
      <c r="L1892" s="100">
        <v>11.15</v>
      </c>
      <c r="M1892" t="s">
        <v>130</v>
      </c>
      <c r="N1892" t="s">
        <v>279</v>
      </c>
      <c r="O1892" s="98">
        <v>0</v>
      </c>
      <c r="P1892" t="s">
        <v>207</v>
      </c>
      <c r="Q1892" s="100">
        <v>5929.3</v>
      </c>
    </row>
    <row r="1893" spans="1:17" x14ac:dyDescent="0.3">
      <c r="A1893"/>
      <c r="B1893"/>
      <c r="C1893"/>
      <c r="D1893"/>
      <c r="E1893" s="98"/>
      <c r="F1893"/>
      <c r="G1893" s="99">
        <v>46295</v>
      </c>
      <c r="H1893" t="s">
        <v>205</v>
      </c>
      <c r="I1893"/>
      <c r="J1893" t="s">
        <v>106</v>
      </c>
      <c r="K1893" t="s">
        <v>107</v>
      </c>
      <c r="L1893" s="100">
        <v>19.149999999999999</v>
      </c>
      <c r="M1893" t="s">
        <v>130</v>
      </c>
      <c r="N1893" t="s">
        <v>279</v>
      </c>
      <c r="O1893" s="98">
        <v>0</v>
      </c>
      <c r="P1893" t="s">
        <v>207</v>
      </c>
      <c r="Q1893" s="100">
        <v>5929.3</v>
      </c>
    </row>
    <row r="1894" spans="1:17" x14ac:dyDescent="0.3">
      <c r="A1894"/>
      <c r="B1894"/>
      <c r="C1894"/>
      <c r="D1894"/>
      <c r="E1894" s="98"/>
      <c r="F1894"/>
      <c r="G1894" s="99">
        <v>46295</v>
      </c>
      <c r="H1894" t="s">
        <v>205</v>
      </c>
      <c r="I1894"/>
      <c r="J1894" t="s">
        <v>52</v>
      </c>
      <c r="K1894" t="s">
        <v>53</v>
      </c>
      <c r="L1894" s="100">
        <v>16.54</v>
      </c>
      <c r="M1894" t="s">
        <v>130</v>
      </c>
      <c r="N1894" t="s">
        <v>279</v>
      </c>
      <c r="O1894" s="98">
        <v>0</v>
      </c>
      <c r="P1894" t="s">
        <v>207</v>
      </c>
      <c r="Q1894" s="100">
        <v>5929.3</v>
      </c>
    </row>
    <row r="1895" spans="1:17" x14ac:dyDescent="0.3">
      <c r="A1895"/>
      <c r="B1895"/>
      <c r="C1895"/>
      <c r="D1895"/>
      <c r="E1895" s="98"/>
      <c r="F1895"/>
      <c r="G1895" s="99">
        <v>46295</v>
      </c>
      <c r="H1895" t="s">
        <v>211</v>
      </c>
      <c r="I1895" t="s">
        <v>215</v>
      </c>
      <c r="J1895" t="s">
        <v>38</v>
      </c>
      <c r="K1895" t="s">
        <v>39</v>
      </c>
      <c r="L1895" s="100">
        <v>13.74</v>
      </c>
      <c r="M1895" t="s">
        <v>206</v>
      </c>
      <c r="N1895" t="s">
        <v>279</v>
      </c>
      <c r="O1895" s="98">
        <v>0</v>
      </c>
      <c r="P1895" t="s">
        <v>207</v>
      </c>
      <c r="Q1895" s="100">
        <v>5929.3</v>
      </c>
    </row>
    <row r="1896" spans="1:17" x14ac:dyDescent="0.3">
      <c r="A1896"/>
      <c r="B1896"/>
      <c r="C1896"/>
      <c r="D1896"/>
      <c r="E1896" s="98"/>
      <c r="F1896"/>
      <c r="G1896" s="99">
        <v>46295</v>
      </c>
      <c r="H1896" t="s">
        <v>216</v>
      </c>
      <c r="I1896" t="s">
        <v>217</v>
      </c>
      <c r="J1896" t="s">
        <v>40</v>
      </c>
      <c r="K1896" t="s">
        <v>41</v>
      </c>
      <c r="L1896" s="100">
        <v>9.61</v>
      </c>
      <c r="M1896" t="s">
        <v>210</v>
      </c>
      <c r="N1896" t="s">
        <v>279</v>
      </c>
      <c r="O1896" s="98">
        <v>0</v>
      </c>
      <c r="P1896" t="s">
        <v>207</v>
      </c>
      <c r="Q1896" s="100">
        <v>5929.3</v>
      </c>
    </row>
    <row r="1897" spans="1:17" x14ac:dyDescent="0.3">
      <c r="A1897"/>
      <c r="B1897"/>
      <c r="C1897"/>
      <c r="D1897"/>
      <c r="E1897" s="98"/>
      <c r="F1897"/>
      <c r="G1897" s="99">
        <v>46295</v>
      </c>
      <c r="H1897" t="s">
        <v>218</v>
      </c>
      <c r="I1897" t="s">
        <v>222</v>
      </c>
      <c r="J1897" t="s">
        <v>18</v>
      </c>
      <c r="K1897" t="s">
        <v>19</v>
      </c>
      <c r="L1897" s="100">
        <v>17.23</v>
      </c>
      <c r="M1897" t="s">
        <v>210</v>
      </c>
      <c r="N1897" t="s">
        <v>279</v>
      </c>
      <c r="O1897" s="98">
        <v>0</v>
      </c>
      <c r="P1897" t="s">
        <v>207</v>
      </c>
      <c r="Q1897" s="100">
        <v>5929.3</v>
      </c>
    </row>
    <row r="1898" spans="1:17" x14ac:dyDescent="0.3">
      <c r="A1898"/>
      <c r="B1898"/>
      <c r="C1898"/>
      <c r="D1898"/>
      <c r="E1898" s="98"/>
      <c r="F1898"/>
      <c r="G1898" s="99">
        <v>46295</v>
      </c>
      <c r="H1898" t="s">
        <v>218</v>
      </c>
      <c r="I1898" t="s">
        <v>222</v>
      </c>
      <c r="J1898" t="s">
        <v>18</v>
      </c>
      <c r="K1898" t="s">
        <v>19</v>
      </c>
      <c r="L1898" s="100">
        <v>17.87</v>
      </c>
      <c r="M1898" t="s">
        <v>130</v>
      </c>
      <c r="N1898" t="s">
        <v>279</v>
      </c>
      <c r="O1898" s="98">
        <v>0</v>
      </c>
      <c r="P1898" t="s">
        <v>207</v>
      </c>
      <c r="Q1898" s="100">
        <v>5929.3</v>
      </c>
    </row>
    <row r="1899" spans="1:17" x14ac:dyDescent="0.3">
      <c r="A1899"/>
      <c r="B1899"/>
      <c r="C1899"/>
      <c r="D1899"/>
      <c r="E1899" s="98"/>
      <c r="F1899"/>
      <c r="G1899" s="99">
        <v>46295</v>
      </c>
      <c r="H1899" t="s">
        <v>205</v>
      </c>
      <c r="I1899"/>
      <c r="J1899" t="s">
        <v>90</v>
      </c>
      <c r="K1899" t="s">
        <v>91</v>
      </c>
      <c r="L1899" s="100">
        <v>57.42</v>
      </c>
      <c r="M1899" t="s">
        <v>206</v>
      </c>
      <c r="N1899" t="s">
        <v>279</v>
      </c>
      <c r="O1899" s="98">
        <v>0</v>
      </c>
      <c r="P1899" t="s">
        <v>207</v>
      </c>
      <c r="Q1899" s="100">
        <v>4168.1000000000004</v>
      </c>
    </row>
    <row r="1900" spans="1:17" x14ac:dyDescent="0.3">
      <c r="A1900"/>
      <c r="B1900"/>
      <c r="C1900"/>
      <c r="D1900"/>
      <c r="E1900" s="98"/>
      <c r="F1900"/>
      <c r="G1900" s="99">
        <v>46295</v>
      </c>
      <c r="H1900" t="s">
        <v>205</v>
      </c>
      <c r="I1900"/>
      <c r="J1900" t="s">
        <v>104</v>
      </c>
      <c r="K1900" t="s">
        <v>105</v>
      </c>
      <c r="L1900" s="100">
        <v>22.63</v>
      </c>
      <c r="M1900" t="s">
        <v>206</v>
      </c>
      <c r="N1900" t="s">
        <v>279</v>
      </c>
      <c r="O1900" s="98">
        <v>0</v>
      </c>
      <c r="P1900" t="s">
        <v>207</v>
      </c>
      <c r="Q1900" s="100">
        <v>4168.1000000000004</v>
      </c>
    </row>
    <row r="1901" spans="1:17" x14ac:dyDescent="0.3">
      <c r="A1901"/>
      <c r="B1901"/>
      <c r="C1901"/>
      <c r="D1901"/>
      <c r="E1901" s="98"/>
      <c r="F1901"/>
      <c r="G1901" s="99">
        <v>46295</v>
      </c>
      <c r="H1901" t="s">
        <v>205</v>
      </c>
      <c r="I1901"/>
      <c r="J1901" t="s">
        <v>108</v>
      </c>
      <c r="K1901" t="s">
        <v>109</v>
      </c>
      <c r="L1901" s="100">
        <v>11</v>
      </c>
      <c r="M1901" t="s">
        <v>206</v>
      </c>
      <c r="N1901" t="s">
        <v>279</v>
      </c>
      <c r="O1901" s="98">
        <v>0</v>
      </c>
      <c r="P1901" t="s">
        <v>207</v>
      </c>
      <c r="Q1901" s="100">
        <v>4168.1000000000004</v>
      </c>
    </row>
    <row r="1902" spans="1:17" x14ac:dyDescent="0.3">
      <c r="A1902"/>
      <c r="B1902"/>
      <c r="C1902"/>
      <c r="D1902"/>
      <c r="E1902" s="98"/>
      <c r="F1902"/>
      <c r="G1902" s="99">
        <v>46295</v>
      </c>
      <c r="H1902" t="s">
        <v>205</v>
      </c>
      <c r="I1902"/>
      <c r="J1902" t="s">
        <v>100</v>
      </c>
      <c r="K1902" t="s">
        <v>101</v>
      </c>
      <c r="L1902" s="100">
        <v>25</v>
      </c>
      <c r="M1902" t="s">
        <v>206</v>
      </c>
      <c r="N1902" t="s">
        <v>279</v>
      </c>
      <c r="O1902" s="98">
        <v>0</v>
      </c>
      <c r="P1902" t="s">
        <v>207</v>
      </c>
      <c r="Q1902" s="100">
        <v>4168.1000000000004</v>
      </c>
    </row>
    <row r="1903" spans="1:17" x14ac:dyDescent="0.3">
      <c r="A1903"/>
      <c r="B1903"/>
      <c r="C1903"/>
      <c r="D1903"/>
      <c r="E1903" s="98"/>
      <c r="F1903"/>
      <c r="G1903" s="99">
        <v>46295</v>
      </c>
      <c r="H1903" t="s">
        <v>205</v>
      </c>
      <c r="I1903"/>
      <c r="J1903" t="s">
        <v>54</v>
      </c>
      <c r="K1903" t="s">
        <v>55</v>
      </c>
      <c r="L1903" s="100">
        <v>11.15</v>
      </c>
      <c r="M1903" t="s">
        <v>206</v>
      </c>
      <c r="N1903" t="s">
        <v>279</v>
      </c>
      <c r="O1903" s="98">
        <v>0</v>
      </c>
      <c r="P1903" t="s">
        <v>207</v>
      </c>
      <c r="Q1903" s="100">
        <v>4168.1000000000004</v>
      </c>
    </row>
    <row r="1904" spans="1:17" x14ac:dyDescent="0.3">
      <c r="A1904"/>
      <c r="B1904"/>
      <c r="C1904"/>
      <c r="D1904"/>
      <c r="E1904" s="98"/>
      <c r="F1904"/>
      <c r="G1904" s="99">
        <v>46295</v>
      </c>
      <c r="H1904" t="s">
        <v>205</v>
      </c>
      <c r="I1904"/>
      <c r="J1904" t="s">
        <v>106</v>
      </c>
      <c r="K1904" t="s">
        <v>107</v>
      </c>
      <c r="L1904" s="100">
        <v>13.46</v>
      </c>
      <c r="M1904" t="s">
        <v>130</v>
      </c>
      <c r="N1904" t="s">
        <v>279</v>
      </c>
      <c r="O1904" s="98">
        <v>0</v>
      </c>
      <c r="P1904" t="s">
        <v>207</v>
      </c>
      <c r="Q1904" s="100">
        <v>4168.1000000000004</v>
      </c>
    </row>
    <row r="1905" spans="1:17" x14ac:dyDescent="0.3">
      <c r="A1905"/>
      <c r="B1905"/>
      <c r="C1905"/>
      <c r="D1905"/>
      <c r="E1905" s="98"/>
      <c r="F1905"/>
      <c r="G1905" s="99">
        <v>46295</v>
      </c>
      <c r="H1905" t="s">
        <v>205</v>
      </c>
      <c r="I1905"/>
      <c r="J1905" t="s">
        <v>23</v>
      </c>
      <c r="K1905" t="s">
        <v>24</v>
      </c>
      <c r="L1905" s="100">
        <v>5.42</v>
      </c>
      <c r="M1905" t="s">
        <v>130</v>
      </c>
      <c r="N1905" t="s">
        <v>279</v>
      </c>
      <c r="O1905" s="98">
        <v>0</v>
      </c>
      <c r="P1905" t="s">
        <v>207</v>
      </c>
      <c r="Q1905" s="100">
        <v>4168.1000000000004</v>
      </c>
    </row>
    <row r="1906" spans="1:17" x14ac:dyDescent="0.3">
      <c r="A1906"/>
      <c r="B1906"/>
      <c r="C1906"/>
      <c r="D1906"/>
      <c r="E1906" s="98"/>
      <c r="F1906"/>
      <c r="G1906" s="99">
        <v>46295</v>
      </c>
      <c r="H1906" t="s">
        <v>205</v>
      </c>
      <c r="I1906"/>
      <c r="J1906" t="s">
        <v>56</v>
      </c>
      <c r="K1906" t="s">
        <v>57</v>
      </c>
      <c r="L1906" s="100">
        <v>11.15</v>
      </c>
      <c r="M1906" t="s">
        <v>130</v>
      </c>
      <c r="N1906" t="s">
        <v>279</v>
      </c>
      <c r="O1906" s="98">
        <v>0</v>
      </c>
      <c r="P1906" t="s">
        <v>207</v>
      </c>
      <c r="Q1906" s="100">
        <v>4168.1000000000004</v>
      </c>
    </row>
    <row r="1907" spans="1:17" x14ac:dyDescent="0.3">
      <c r="A1907"/>
      <c r="B1907"/>
      <c r="C1907"/>
      <c r="D1907"/>
      <c r="E1907" s="98"/>
      <c r="F1907"/>
      <c r="G1907" s="99">
        <v>46295</v>
      </c>
      <c r="H1907" t="s">
        <v>205</v>
      </c>
      <c r="I1907"/>
      <c r="J1907" t="s">
        <v>52</v>
      </c>
      <c r="K1907" t="s">
        <v>53</v>
      </c>
      <c r="L1907" s="100">
        <v>16.54</v>
      </c>
      <c r="M1907" t="s">
        <v>130</v>
      </c>
      <c r="N1907" t="s">
        <v>279</v>
      </c>
      <c r="O1907" s="98">
        <v>0</v>
      </c>
      <c r="P1907" t="s">
        <v>207</v>
      </c>
      <c r="Q1907" s="100">
        <v>4168.1000000000004</v>
      </c>
    </row>
    <row r="1908" spans="1:17" x14ac:dyDescent="0.3">
      <c r="A1908"/>
      <c r="B1908"/>
      <c r="C1908"/>
      <c r="D1908"/>
      <c r="E1908" s="98"/>
      <c r="F1908"/>
      <c r="G1908" s="99">
        <v>46295</v>
      </c>
      <c r="H1908" t="s">
        <v>208</v>
      </c>
      <c r="I1908" t="s">
        <v>209</v>
      </c>
      <c r="J1908" t="s">
        <v>26</v>
      </c>
      <c r="K1908" t="s">
        <v>27</v>
      </c>
      <c r="L1908" s="100">
        <v>72.5</v>
      </c>
      <c r="M1908" t="s">
        <v>210</v>
      </c>
      <c r="N1908" t="s">
        <v>279</v>
      </c>
      <c r="O1908" s="98">
        <v>0</v>
      </c>
      <c r="P1908" t="s">
        <v>207</v>
      </c>
      <c r="Q1908" s="100">
        <v>4168.1000000000004</v>
      </c>
    </row>
    <row r="1909" spans="1:17" x14ac:dyDescent="0.3">
      <c r="A1909"/>
      <c r="B1909"/>
      <c r="C1909"/>
      <c r="D1909"/>
      <c r="E1909" s="98"/>
      <c r="F1909"/>
      <c r="G1909" s="99">
        <v>46295</v>
      </c>
      <c r="H1909" t="s">
        <v>211</v>
      </c>
      <c r="I1909" t="s">
        <v>212</v>
      </c>
      <c r="J1909" t="s">
        <v>38</v>
      </c>
      <c r="K1909" t="s">
        <v>39</v>
      </c>
      <c r="L1909" s="100">
        <v>19.920000000000002</v>
      </c>
      <c r="M1909" t="s">
        <v>206</v>
      </c>
      <c r="N1909" t="s">
        <v>279</v>
      </c>
      <c r="O1909" s="98">
        <v>0</v>
      </c>
      <c r="P1909" t="s">
        <v>207</v>
      </c>
      <c r="Q1909" s="100">
        <v>4168.1000000000004</v>
      </c>
    </row>
    <row r="1910" spans="1:17" x14ac:dyDescent="0.3">
      <c r="A1910"/>
      <c r="B1910"/>
      <c r="C1910"/>
      <c r="D1910"/>
      <c r="E1910" s="98"/>
      <c r="F1910"/>
      <c r="G1910" s="99">
        <v>46295</v>
      </c>
      <c r="H1910" t="s">
        <v>213</v>
      </c>
      <c r="I1910" t="s">
        <v>214</v>
      </c>
      <c r="J1910" t="s">
        <v>14</v>
      </c>
      <c r="K1910" t="s">
        <v>15</v>
      </c>
      <c r="L1910" s="100">
        <v>312.61</v>
      </c>
      <c r="M1910" t="s">
        <v>210</v>
      </c>
      <c r="N1910" t="s">
        <v>279</v>
      </c>
      <c r="O1910" s="98">
        <v>0</v>
      </c>
      <c r="P1910" t="s">
        <v>207</v>
      </c>
      <c r="Q1910" s="100">
        <v>4168.1000000000004</v>
      </c>
    </row>
    <row r="1911" spans="1:17" x14ac:dyDescent="0.3">
      <c r="A1911"/>
      <c r="B1911"/>
      <c r="C1911"/>
      <c r="D1911"/>
      <c r="E1911" s="98"/>
      <c r="F1911"/>
      <c r="G1911" s="99">
        <v>46295</v>
      </c>
      <c r="H1911" t="s">
        <v>213</v>
      </c>
      <c r="I1911" t="s">
        <v>214</v>
      </c>
      <c r="J1911" t="s">
        <v>14</v>
      </c>
      <c r="K1911" t="s">
        <v>15</v>
      </c>
      <c r="L1911" s="100">
        <v>312.61</v>
      </c>
      <c r="M1911" t="s">
        <v>130</v>
      </c>
      <c r="N1911" t="s">
        <v>279</v>
      </c>
      <c r="O1911" s="98">
        <v>0</v>
      </c>
      <c r="P1911" t="s">
        <v>207</v>
      </c>
      <c r="Q1911" s="100">
        <v>4168.1000000000004</v>
      </c>
    </row>
    <row r="1912" spans="1:17" x14ac:dyDescent="0.3">
      <c r="A1912"/>
      <c r="B1912"/>
      <c r="C1912"/>
      <c r="D1912"/>
      <c r="E1912" s="98"/>
      <c r="F1912"/>
      <c r="G1912" s="99">
        <v>46295</v>
      </c>
      <c r="H1912" t="s">
        <v>205</v>
      </c>
      <c r="I1912"/>
      <c r="J1912" t="s">
        <v>54</v>
      </c>
      <c r="K1912" t="s">
        <v>55</v>
      </c>
      <c r="L1912" s="100">
        <v>11.15</v>
      </c>
      <c r="M1912" t="s">
        <v>206</v>
      </c>
      <c r="N1912" t="s">
        <v>279</v>
      </c>
      <c r="O1912" s="98">
        <v>0</v>
      </c>
      <c r="P1912" t="s">
        <v>207</v>
      </c>
      <c r="Q1912" s="100">
        <v>3386.13</v>
      </c>
    </row>
    <row r="1913" spans="1:17" x14ac:dyDescent="0.3">
      <c r="A1913"/>
      <c r="B1913"/>
      <c r="C1913"/>
      <c r="D1913"/>
      <c r="E1913" s="98"/>
      <c r="F1913"/>
      <c r="G1913" s="99">
        <v>46295</v>
      </c>
      <c r="H1913" t="s">
        <v>205</v>
      </c>
      <c r="I1913"/>
      <c r="J1913" t="s">
        <v>88</v>
      </c>
      <c r="K1913" t="s">
        <v>89</v>
      </c>
      <c r="L1913" s="100">
        <v>39.770000000000003</v>
      </c>
      <c r="M1913" t="s">
        <v>206</v>
      </c>
      <c r="N1913" t="s">
        <v>279</v>
      </c>
      <c r="O1913" s="98">
        <v>0</v>
      </c>
      <c r="P1913" t="s">
        <v>207</v>
      </c>
      <c r="Q1913" s="100">
        <v>3386.13</v>
      </c>
    </row>
    <row r="1914" spans="1:17" x14ac:dyDescent="0.3">
      <c r="A1914"/>
      <c r="B1914"/>
      <c r="C1914"/>
      <c r="D1914"/>
      <c r="E1914" s="98"/>
      <c r="F1914"/>
      <c r="G1914" s="99">
        <v>46295</v>
      </c>
      <c r="H1914" t="s">
        <v>205</v>
      </c>
      <c r="I1914"/>
      <c r="J1914" t="s">
        <v>100</v>
      </c>
      <c r="K1914" t="s">
        <v>101</v>
      </c>
      <c r="L1914" s="100">
        <v>5</v>
      </c>
      <c r="M1914" t="s">
        <v>206</v>
      </c>
      <c r="N1914" t="s">
        <v>279</v>
      </c>
      <c r="O1914" s="98">
        <v>0</v>
      </c>
      <c r="P1914" t="s">
        <v>207</v>
      </c>
      <c r="Q1914" s="100">
        <v>3386.13</v>
      </c>
    </row>
    <row r="1915" spans="1:17" x14ac:dyDescent="0.3">
      <c r="A1915"/>
      <c r="B1915"/>
      <c r="C1915"/>
      <c r="D1915"/>
      <c r="E1915" s="98"/>
      <c r="F1915"/>
      <c r="G1915" s="99">
        <v>46295</v>
      </c>
      <c r="H1915" t="s">
        <v>205</v>
      </c>
      <c r="I1915"/>
      <c r="J1915" t="s">
        <v>108</v>
      </c>
      <c r="K1915" t="s">
        <v>109</v>
      </c>
      <c r="L1915" s="100">
        <v>8.94</v>
      </c>
      <c r="M1915" t="s">
        <v>206</v>
      </c>
      <c r="N1915" t="s">
        <v>279</v>
      </c>
      <c r="O1915" s="98">
        <v>0</v>
      </c>
      <c r="P1915" t="s">
        <v>207</v>
      </c>
      <c r="Q1915" s="100">
        <v>3386.13</v>
      </c>
    </row>
    <row r="1916" spans="1:17" x14ac:dyDescent="0.3">
      <c r="A1916"/>
      <c r="B1916"/>
      <c r="C1916"/>
      <c r="D1916"/>
      <c r="E1916" s="98"/>
      <c r="F1916"/>
      <c r="G1916" s="99">
        <v>46295</v>
      </c>
      <c r="H1916" t="s">
        <v>205</v>
      </c>
      <c r="I1916"/>
      <c r="J1916" t="s">
        <v>104</v>
      </c>
      <c r="K1916" t="s">
        <v>105</v>
      </c>
      <c r="L1916" s="100">
        <v>18.39</v>
      </c>
      <c r="M1916" t="s">
        <v>206</v>
      </c>
      <c r="N1916" t="s">
        <v>279</v>
      </c>
      <c r="O1916" s="98">
        <v>0</v>
      </c>
      <c r="P1916" t="s">
        <v>207</v>
      </c>
      <c r="Q1916" s="100">
        <v>3386.13</v>
      </c>
    </row>
    <row r="1917" spans="1:17" x14ac:dyDescent="0.3">
      <c r="A1917"/>
      <c r="B1917"/>
      <c r="C1917"/>
      <c r="D1917"/>
      <c r="E1917" s="98"/>
      <c r="F1917"/>
      <c r="G1917" s="99">
        <v>46295</v>
      </c>
      <c r="H1917" t="s">
        <v>205</v>
      </c>
      <c r="I1917"/>
      <c r="J1917" t="s">
        <v>106</v>
      </c>
      <c r="K1917" t="s">
        <v>107</v>
      </c>
      <c r="L1917" s="100">
        <v>10.94</v>
      </c>
      <c r="M1917" t="s">
        <v>130</v>
      </c>
      <c r="N1917" t="s">
        <v>279</v>
      </c>
      <c r="O1917" s="98">
        <v>0</v>
      </c>
      <c r="P1917" t="s">
        <v>207</v>
      </c>
      <c r="Q1917" s="100">
        <v>3386.13</v>
      </c>
    </row>
    <row r="1918" spans="1:17" x14ac:dyDescent="0.3">
      <c r="A1918"/>
      <c r="B1918"/>
      <c r="C1918"/>
      <c r="D1918"/>
      <c r="E1918" s="98"/>
      <c r="F1918"/>
      <c r="G1918" s="99">
        <v>46295</v>
      </c>
      <c r="H1918" t="s">
        <v>205</v>
      </c>
      <c r="I1918"/>
      <c r="J1918" t="s">
        <v>56</v>
      </c>
      <c r="K1918" t="s">
        <v>57</v>
      </c>
      <c r="L1918" s="100">
        <v>11.15</v>
      </c>
      <c r="M1918" t="s">
        <v>130</v>
      </c>
      <c r="N1918" t="s">
        <v>279</v>
      </c>
      <c r="O1918" s="98">
        <v>0</v>
      </c>
      <c r="P1918" t="s">
        <v>207</v>
      </c>
      <c r="Q1918" s="100">
        <v>3386.13</v>
      </c>
    </row>
    <row r="1919" spans="1:17" x14ac:dyDescent="0.3">
      <c r="A1919"/>
      <c r="B1919"/>
      <c r="C1919"/>
      <c r="D1919"/>
      <c r="E1919" s="98"/>
      <c r="F1919"/>
      <c r="G1919" s="99">
        <v>46295</v>
      </c>
      <c r="H1919" t="s">
        <v>205</v>
      </c>
      <c r="I1919"/>
      <c r="J1919" t="s">
        <v>52</v>
      </c>
      <c r="K1919" t="s">
        <v>53</v>
      </c>
      <c r="L1919" s="100">
        <v>16.54</v>
      </c>
      <c r="M1919" t="s">
        <v>130</v>
      </c>
      <c r="N1919" t="s">
        <v>279</v>
      </c>
      <c r="O1919" s="98">
        <v>0</v>
      </c>
      <c r="P1919" t="s">
        <v>207</v>
      </c>
      <c r="Q1919" s="100">
        <v>3386.13</v>
      </c>
    </row>
    <row r="1920" spans="1:17" x14ac:dyDescent="0.3">
      <c r="A1920"/>
      <c r="B1920"/>
      <c r="C1920"/>
      <c r="D1920"/>
      <c r="E1920" s="98"/>
      <c r="F1920"/>
      <c r="G1920" s="99">
        <v>46295</v>
      </c>
      <c r="H1920" t="s">
        <v>208</v>
      </c>
      <c r="I1920" t="s">
        <v>225</v>
      </c>
      <c r="J1920" t="s">
        <v>70</v>
      </c>
      <c r="K1920" t="s">
        <v>71</v>
      </c>
      <c r="L1920" s="100">
        <v>89.5</v>
      </c>
      <c r="M1920" t="s">
        <v>210</v>
      </c>
      <c r="N1920" t="s">
        <v>279</v>
      </c>
      <c r="O1920" s="98">
        <v>0</v>
      </c>
      <c r="P1920" t="s">
        <v>207</v>
      </c>
      <c r="Q1920" s="100">
        <v>3386.13</v>
      </c>
    </row>
    <row r="1921" spans="1:17" x14ac:dyDescent="0.3">
      <c r="A1921"/>
      <c r="B1921"/>
      <c r="C1921"/>
      <c r="D1921"/>
      <c r="E1921" s="98"/>
      <c r="F1921"/>
      <c r="G1921" s="99">
        <v>46295</v>
      </c>
      <c r="H1921" t="s">
        <v>218</v>
      </c>
      <c r="I1921" t="s">
        <v>219</v>
      </c>
      <c r="J1921" t="s">
        <v>30</v>
      </c>
      <c r="K1921" t="s">
        <v>31</v>
      </c>
      <c r="L1921" s="100">
        <v>169.31</v>
      </c>
      <c r="M1921" t="s">
        <v>210</v>
      </c>
      <c r="N1921" t="s">
        <v>279</v>
      </c>
      <c r="O1921" s="98">
        <v>0</v>
      </c>
      <c r="P1921" t="s">
        <v>207</v>
      </c>
      <c r="Q1921" s="100">
        <v>3386.13</v>
      </c>
    </row>
    <row r="1922" spans="1:17" x14ac:dyDescent="0.3">
      <c r="A1922"/>
      <c r="B1922"/>
      <c r="C1922"/>
      <c r="D1922"/>
      <c r="E1922" s="98"/>
      <c r="F1922"/>
      <c r="G1922" s="99">
        <v>46295</v>
      </c>
      <c r="H1922" t="s">
        <v>218</v>
      </c>
      <c r="I1922" t="s">
        <v>219</v>
      </c>
      <c r="J1922" t="s">
        <v>30</v>
      </c>
      <c r="K1922" t="s">
        <v>31</v>
      </c>
      <c r="L1922" s="100">
        <v>188.95</v>
      </c>
      <c r="M1922" t="s">
        <v>130</v>
      </c>
      <c r="N1922" t="s">
        <v>279</v>
      </c>
      <c r="O1922" s="98">
        <v>0</v>
      </c>
      <c r="P1922" t="s">
        <v>207</v>
      </c>
      <c r="Q1922" s="100">
        <v>3386.13</v>
      </c>
    </row>
    <row r="1923" spans="1:17" x14ac:dyDescent="0.3">
      <c r="A1923"/>
      <c r="B1923"/>
      <c r="C1923"/>
      <c r="D1923"/>
      <c r="E1923" s="98"/>
      <c r="F1923"/>
      <c r="G1923" s="99">
        <v>46295</v>
      </c>
      <c r="H1923" t="s">
        <v>205</v>
      </c>
      <c r="I1923"/>
      <c r="J1923" t="s">
        <v>92</v>
      </c>
      <c r="K1923" t="s">
        <v>93</v>
      </c>
      <c r="L1923" s="100">
        <v>45.56</v>
      </c>
      <c r="M1923" t="s">
        <v>206</v>
      </c>
      <c r="N1923" t="s">
        <v>279</v>
      </c>
      <c r="O1923" s="98">
        <v>0</v>
      </c>
      <c r="P1923" t="s">
        <v>207</v>
      </c>
      <c r="Q1923" s="100">
        <v>3037.66</v>
      </c>
    </row>
    <row r="1924" spans="1:17" x14ac:dyDescent="0.3">
      <c r="A1924"/>
      <c r="B1924"/>
      <c r="C1924"/>
      <c r="D1924"/>
      <c r="E1924" s="98"/>
      <c r="F1924"/>
      <c r="G1924" s="99">
        <v>46295</v>
      </c>
      <c r="H1924" t="s">
        <v>205</v>
      </c>
      <c r="I1924"/>
      <c r="J1924" t="s">
        <v>108</v>
      </c>
      <c r="K1924" t="s">
        <v>109</v>
      </c>
      <c r="L1924" s="100">
        <v>8.02</v>
      </c>
      <c r="M1924" t="s">
        <v>206</v>
      </c>
      <c r="N1924" t="s">
        <v>279</v>
      </c>
      <c r="O1924" s="98">
        <v>0</v>
      </c>
      <c r="P1924" t="s">
        <v>207</v>
      </c>
      <c r="Q1924" s="100">
        <v>3037.66</v>
      </c>
    </row>
    <row r="1925" spans="1:17" x14ac:dyDescent="0.3">
      <c r="A1925"/>
      <c r="B1925"/>
      <c r="C1925"/>
      <c r="D1925"/>
      <c r="E1925" s="98"/>
      <c r="F1925"/>
      <c r="G1925" s="99">
        <v>46295</v>
      </c>
      <c r="H1925" t="s">
        <v>205</v>
      </c>
      <c r="I1925"/>
      <c r="J1925" t="s">
        <v>54</v>
      </c>
      <c r="K1925" t="s">
        <v>55</v>
      </c>
      <c r="L1925" s="100">
        <v>11.15</v>
      </c>
      <c r="M1925" t="s">
        <v>206</v>
      </c>
      <c r="N1925" t="s">
        <v>279</v>
      </c>
      <c r="O1925" s="98">
        <v>0</v>
      </c>
      <c r="P1925" t="s">
        <v>207</v>
      </c>
      <c r="Q1925" s="100">
        <v>3037.66</v>
      </c>
    </row>
    <row r="1926" spans="1:17" x14ac:dyDescent="0.3">
      <c r="A1926"/>
      <c r="B1926"/>
      <c r="C1926"/>
      <c r="D1926"/>
      <c r="E1926" s="98"/>
      <c r="F1926"/>
      <c r="G1926" s="99">
        <v>46295</v>
      </c>
      <c r="H1926" t="s">
        <v>205</v>
      </c>
      <c r="I1926"/>
      <c r="J1926" t="s">
        <v>104</v>
      </c>
      <c r="K1926" t="s">
        <v>105</v>
      </c>
      <c r="L1926" s="100">
        <v>16.489999999999998</v>
      </c>
      <c r="M1926" t="s">
        <v>206</v>
      </c>
      <c r="N1926" t="s">
        <v>279</v>
      </c>
      <c r="O1926" s="98">
        <v>0</v>
      </c>
      <c r="P1926" t="s">
        <v>207</v>
      </c>
      <c r="Q1926" s="100">
        <v>3037.66</v>
      </c>
    </row>
    <row r="1927" spans="1:17" x14ac:dyDescent="0.3">
      <c r="A1927"/>
      <c r="B1927"/>
      <c r="C1927"/>
      <c r="D1927"/>
      <c r="E1927" s="98"/>
      <c r="F1927"/>
      <c r="G1927" s="99">
        <v>46295</v>
      </c>
      <c r="H1927" t="s">
        <v>205</v>
      </c>
      <c r="I1927"/>
      <c r="J1927" t="s">
        <v>96</v>
      </c>
      <c r="K1927" t="s">
        <v>97</v>
      </c>
      <c r="L1927" s="100">
        <v>43.33</v>
      </c>
      <c r="M1927" t="s">
        <v>210</v>
      </c>
      <c r="N1927" t="s">
        <v>279</v>
      </c>
      <c r="O1927" s="98">
        <v>0</v>
      </c>
      <c r="P1927" t="s">
        <v>207</v>
      </c>
      <c r="Q1927" s="100">
        <v>3037.66</v>
      </c>
    </row>
    <row r="1928" spans="1:17" x14ac:dyDescent="0.3">
      <c r="A1928"/>
      <c r="B1928"/>
      <c r="C1928"/>
      <c r="D1928"/>
      <c r="E1928" s="98"/>
      <c r="F1928"/>
      <c r="G1928" s="99">
        <v>46295</v>
      </c>
      <c r="H1928" t="s">
        <v>205</v>
      </c>
      <c r="I1928"/>
      <c r="J1928" t="s">
        <v>106</v>
      </c>
      <c r="K1928" t="s">
        <v>107</v>
      </c>
      <c r="L1928" s="100">
        <v>9.81</v>
      </c>
      <c r="M1928" t="s">
        <v>130</v>
      </c>
      <c r="N1928" t="s">
        <v>279</v>
      </c>
      <c r="O1928" s="98">
        <v>0</v>
      </c>
      <c r="P1928" t="s">
        <v>207</v>
      </c>
      <c r="Q1928" s="100">
        <v>3037.66</v>
      </c>
    </row>
    <row r="1929" spans="1:17" x14ac:dyDescent="0.3">
      <c r="A1929"/>
      <c r="B1929"/>
      <c r="C1929"/>
      <c r="D1929"/>
      <c r="E1929" s="98"/>
      <c r="F1929"/>
      <c r="G1929" s="99">
        <v>46295</v>
      </c>
      <c r="H1929" t="s">
        <v>205</v>
      </c>
      <c r="I1929"/>
      <c r="J1929" t="s">
        <v>52</v>
      </c>
      <c r="K1929" t="s">
        <v>53</v>
      </c>
      <c r="L1929" s="100">
        <v>16.54</v>
      </c>
      <c r="M1929" t="s">
        <v>130</v>
      </c>
      <c r="N1929" t="s">
        <v>279</v>
      </c>
      <c r="O1929" s="98">
        <v>0</v>
      </c>
      <c r="P1929" t="s">
        <v>207</v>
      </c>
      <c r="Q1929" s="100">
        <v>3037.66</v>
      </c>
    </row>
    <row r="1930" spans="1:17" x14ac:dyDescent="0.3">
      <c r="A1930"/>
      <c r="B1930"/>
      <c r="C1930"/>
      <c r="D1930"/>
      <c r="E1930" s="98"/>
      <c r="F1930"/>
      <c r="G1930" s="99">
        <v>46295</v>
      </c>
      <c r="H1930" t="s">
        <v>205</v>
      </c>
      <c r="I1930"/>
      <c r="J1930" t="s">
        <v>56</v>
      </c>
      <c r="K1930" t="s">
        <v>57</v>
      </c>
      <c r="L1930" s="100">
        <v>11.15</v>
      </c>
      <c r="M1930" t="s">
        <v>130</v>
      </c>
      <c r="N1930" t="s">
        <v>279</v>
      </c>
      <c r="O1930" s="98">
        <v>0</v>
      </c>
      <c r="P1930" t="s">
        <v>207</v>
      </c>
      <c r="Q1930" s="100">
        <v>3037.66</v>
      </c>
    </row>
    <row r="1931" spans="1:17" x14ac:dyDescent="0.3">
      <c r="A1931"/>
      <c r="B1931"/>
      <c r="C1931"/>
      <c r="D1931"/>
      <c r="E1931" s="98"/>
      <c r="F1931"/>
      <c r="G1931" s="99">
        <v>46295</v>
      </c>
      <c r="H1931" t="s">
        <v>208</v>
      </c>
      <c r="I1931" t="s">
        <v>209</v>
      </c>
      <c r="J1931" t="s">
        <v>26</v>
      </c>
      <c r="K1931" t="s">
        <v>27</v>
      </c>
      <c r="L1931" s="100">
        <v>72.5</v>
      </c>
      <c r="M1931" t="s">
        <v>210</v>
      </c>
      <c r="N1931" t="s">
        <v>279</v>
      </c>
      <c r="O1931" s="98">
        <v>0</v>
      </c>
      <c r="P1931" t="s">
        <v>207</v>
      </c>
      <c r="Q1931" s="100">
        <v>3037.66</v>
      </c>
    </row>
    <row r="1932" spans="1:17" x14ac:dyDescent="0.3">
      <c r="A1932"/>
      <c r="B1932"/>
      <c r="C1932"/>
      <c r="D1932"/>
      <c r="E1932" s="98"/>
      <c r="F1932"/>
      <c r="G1932" s="99">
        <v>46295</v>
      </c>
      <c r="H1932" t="s">
        <v>216</v>
      </c>
      <c r="I1932" t="s">
        <v>217</v>
      </c>
      <c r="J1932" t="s">
        <v>40</v>
      </c>
      <c r="K1932" t="s">
        <v>41</v>
      </c>
      <c r="L1932" s="100">
        <v>30.38</v>
      </c>
      <c r="M1932" t="s">
        <v>210</v>
      </c>
      <c r="N1932" t="s">
        <v>279</v>
      </c>
      <c r="O1932" s="98">
        <v>0</v>
      </c>
      <c r="P1932" t="s">
        <v>207</v>
      </c>
      <c r="Q1932" s="100">
        <v>3037.66</v>
      </c>
    </row>
    <row r="1933" spans="1:17" x14ac:dyDescent="0.3">
      <c r="A1933"/>
      <c r="B1933"/>
      <c r="C1933"/>
      <c r="D1933"/>
      <c r="E1933" s="98"/>
      <c r="F1933"/>
      <c r="G1933" s="99">
        <v>46295</v>
      </c>
      <c r="H1933" t="s">
        <v>218</v>
      </c>
      <c r="I1933" t="s">
        <v>243</v>
      </c>
      <c r="J1933" t="s">
        <v>28</v>
      </c>
      <c r="K1933" t="s">
        <v>29</v>
      </c>
      <c r="L1933" s="100">
        <v>227.82</v>
      </c>
      <c r="M1933" t="s">
        <v>210</v>
      </c>
      <c r="N1933" t="s">
        <v>279</v>
      </c>
      <c r="O1933" s="98">
        <v>0</v>
      </c>
      <c r="P1933" t="s">
        <v>207</v>
      </c>
      <c r="Q1933" s="100">
        <v>3037.66</v>
      </c>
    </row>
    <row r="1934" spans="1:17" x14ac:dyDescent="0.3">
      <c r="A1934"/>
      <c r="B1934"/>
      <c r="C1934"/>
      <c r="D1934"/>
      <c r="E1934" s="98"/>
      <c r="F1934"/>
      <c r="G1934" s="99">
        <v>46295</v>
      </c>
      <c r="H1934" t="s">
        <v>218</v>
      </c>
      <c r="I1934" t="s">
        <v>243</v>
      </c>
      <c r="J1934" t="s">
        <v>28</v>
      </c>
      <c r="K1934" t="s">
        <v>29</v>
      </c>
      <c r="L1934" s="100">
        <v>169.5</v>
      </c>
      <c r="M1934" t="s">
        <v>130</v>
      </c>
      <c r="N1934" t="s">
        <v>279</v>
      </c>
      <c r="O1934" s="98">
        <v>0</v>
      </c>
      <c r="P1934" t="s">
        <v>207</v>
      </c>
      <c r="Q1934" s="100">
        <v>3037.66</v>
      </c>
    </row>
    <row r="1935" spans="1:17" x14ac:dyDescent="0.3">
      <c r="A1935"/>
      <c r="B1935"/>
      <c r="C1935"/>
      <c r="D1935"/>
      <c r="E1935" s="98"/>
      <c r="F1935"/>
      <c r="G1935" s="99">
        <v>46295</v>
      </c>
      <c r="H1935" t="s">
        <v>205</v>
      </c>
      <c r="I1935"/>
      <c r="J1935" t="s">
        <v>104</v>
      </c>
      <c r="K1935" t="s">
        <v>105</v>
      </c>
      <c r="L1935" s="100">
        <v>18.260000000000002</v>
      </c>
      <c r="M1935" t="s">
        <v>206</v>
      </c>
      <c r="N1935" t="s">
        <v>279</v>
      </c>
      <c r="O1935" s="98">
        <v>0</v>
      </c>
      <c r="P1935" t="s">
        <v>207</v>
      </c>
      <c r="Q1935" s="100">
        <v>3362.5</v>
      </c>
    </row>
    <row r="1936" spans="1:17" x14ac:dyDescent="0.3">
      <c r="A1936"/>
      <c r="B1936"/>
      <c r="C1936"/>
      <c r="D1936"/>
      <c r="E1936" s="98"/>
      <c r="F1936"/>
      <c r="G1936" s="99">
        <v>46295</v>
      </c>
      <c r="H1936" t="s">
        <v>205</v>
      </c>
      <c r="I1936"/>
      <c r="J1936" t="s">
        <v>108</v>
      </c>
      <c r="K1936" t="s">
        <v>109</v>
      </c>
      <c r="L1936" s="100">
        <v>8.8800000000000008</v>
      </c>
      <c r="M1936" t="s">
        <v>206</v>
      </c>
      <c r="N1936" t="s">
        <v>279</v>
      </c>
      <c r="O1936" s="98">
        <v>0</v>
      </c>
      <c r="P1936" t="s">
        <v>207</v>
      </c>
      <c r="Q1936" s="100">
        <v>3362.5</v>
      </c>
    </row>
    <row r="1937" spans="1:17" x14ac:dyDescent="0.3">
      <c r="A1937"/>
      <c r="B1937"/>
      <c r="C1937"/>
      <c r="D1937"/>
      <c r="E1937" s="98"/>
      <c r="F1937"/>
      <c r="G1937" s="99">
        <v>46295</v>
      </c>
      <c r="H1937" t="s">
        <v>205</v>
      </c>
      <c r="I1937"/>
      <c r="J1937" t="s">
        <v>54</v>
      </c>
      <c r="K1937" t="s">
        <v>55</v>
      </c>
      <c r="L1937" s="100">
        <v>11.15</v>
      </c>
      <c r="M1937" t="s">
        <v>206</v>
      </c>
      <c r="N1937" t="s">
        <v>279</v>
      </c>
      <c r="O1937" s="98">
        <v>0</v>
      </c>
      <c r="P1937" t="s">
        <v>207</v>
      </c>
      <c r="Q1937" s="100">
        <v>3362.5</v>
      </c>
    </row>
    <row r="1938" spans="1:17" x14ac:dyDescent="0.3">
      <c r="A1938"/>
      <c r="B1938"/>
      <c r="C1938"/>
      <c r="D1938"/>
      <c r="E1938" s="98"/>
      <c r="F1938"/>
      <c r="G1938" s="99">
        <v>46295</v>
      </c>
      <c r="H1938" t="s">
        <v>205</v>
      </c>
      <c r="I1938"/>
      <c r="J1938" t="s">
        <v>106</v>
      </c>
      <c r="K1938" t="s">
        <v>107</v>
      </c>
      <c r="L1938" s="100">
        <v>10.86</v>
      </c>
      <c r="M1938" t="s">
        <v>130</v>
      </c>
      <c r="N1938" t="s">
        <v>279</v>
      </c>
      <c r="O1938" s="98">
        <v>0</v>
      </c>
      <c r="P1938" t="s">
        <v>207</v>
      </c>
      <c r="Q1938" s="100">
        <v>3362.5</v>
      </c>
    </row>
    <row r="1939" spans="1:17" x14ac:dyDescent="0.3">
      <c r="A1939"/>
      <c r="B1939"/>
      <c r="C1939"/>
      <c r="D1939"/>
      <c r="E1939" s="98"/>
      <c r="F1939"/>
      <c r="G1939" s="99">
        <v>46295</v>
      </c>
      <c r="H1939" t="s">
        <v>205</v>
      </c>
      <c r="I1939"/>
      <c r="J1939" t="s">
        <v>56</v>
      </c>
      <c r="K1939" t="s">
        <v>57</v>
      </c>
      <c r="L1939" s="100">
        <v>11.15</v>
      </c>
      <c r="M1939" t="s">
        <v>130</v>
      </c>
      <c r="N1939" t="s">
        <v>279</v>
      </c>
      <c r="O1939" s="98">
        <v>0</v>
      </c>
      <c r="P1939" t="s">
        <v>207</v>
      </c>
      <c r="Q1939" s="100">
        <v>3362.5</v>
      </c>
    </row>
    <row r="1940" spans="1:17" x14ac:dyDescent="0.3">
      <c r="A1940"/>
      <c r="B1940"/>
      <c r="C1940"/>
      <c r="D1940"/>
      <c r="E1940" s="98"/>
      <c r="F1940"/>
      <c r="G1940" s="99">
        <v>46295</v>
      </c>
      <c r="H1940" t="s">
        <v>205</v>
      </c>
      <c r="I1940"/>
      <c r="J1940" t="s">
        <v>52</v>
      </c>
      <c r="K1940" t="s">
        <v>53</v>
      </c>
      <c r="L1940" s="100">
        <v>16.54</v>
      </c>
      <c r="M1940" t="s">
        <v>130</v>
      </c>
      <c r="N1940" t="s">
        <v>279</v>
      </c>
      <c r="O1940" s="98">
        <v>0</v>
      </c>
      <c r="P1940" t="s">
        <v>207</v>
      </c>
      <c r="Q1940" s="100">
        <v>3362.5</v>
      </c>
    </row>
    <row r="1941" spans="1:17" x14ac:dyDescent="0.3">
      <c r="A1941"/>
      <c r="B1941"/>
      <c r="C1941"/>
      <c r="D1941"/>
      <c r="E1941" s="98"/>
      <c r="F1941"/>
      <c r="G1941" s="99">
        <v>46295</v>
      </c>
      <c r="H1941" t="s">
        <v>208</v>
      </c>
      <c r="I1941" t="s">
        <v>226</v>
      </c>
      <c r="J1941" t="s">
        <v>62</v>
      </c>
      <c r="K1941" t="s">
        <v>63</v>
      </c>
      <c r="L1941" s="100">
        <v>41</v>
      </c>
      <c r="M1941" t="s">
        <v>210</v>
      </c>
      <c r="N1941" t="s">
        <v>279</v>
      </c>
      <c r="O1941" s="98">
        <v>0</v>
      </c>
      <c r="P1941" t="s">
        <v>207</v>
      </c>
      <c r="Q1941" s="100">
        <v>3362.5</v>
      </c>
    </row>
    <row r="1942" spans="1:17" x14ac:dyDescent="0.3">
      <c r="A1942"/>
      <c r="B1942"/>
      <c r="C1942"/>
      <c r="D1942"/>
      <c r="E1942" s="98"/>
      <c r="F1942"/>
      <c r="G1942" s="99">
        <v>46295</v>
      </c>
      <c r="H1942" t="s">
        <v>216</v>
      </c>
      <c r="I1942" t="s">
        <v>217</v>
      </c>
      <c r="J1942" t="s">
        <v>40</v>
      </c>
      <c r="K1942" t="s">
        <v>41</v>
      </c>
      <c r="L1942" s="100">
        <v>100.88</v>
      </c>
      <c r="M1942" t="s">
        <v>210</v>
      </c>
      <c r="N1942" t="s">
        <v>279</v>
      </c>
      <c r="O1942" s="98">
        <v>0</v>
      </c>
      <c r="P1942" t="s">
        <v>207</v>
      </c>
      <c r="Q1942" s="100">
        <v>3362.5</v>
      </c>
    </row>
    <row r="1943" spans="1:17" x14ac:dyDescent="0.3">
      <c r="A1943"/>
      <c r="B1943"/>
      <c r="C1943"/>
      <c r="D1943"/>
      <c r="E1943" s="98"/>
      <c r="F1943"/>
      <c r="G1943" s="99">
        <v>46295</v>
      </c>
      <c r="H1943" t="s">
        <v>218</v>
      </c>
      <c r="I1943" t="s">
        <v>252</v>
      </c>
      <c r="J1943" t="s">
        <v>30</v>
      </c>
      <c r="K1943" t="s">
        <v>31</v>
      </c>
      <c r="L1943" s="100">
        <v>504.38</v>
      </c>
      <c r="M1943" t="s">
        <v>210</v>
      </c>
      <c r="N1943" t="s">
        <v>279</v>
      </c>
      <c r="O1943" s="98">
        <v>0</v>
      </c>
      <c r="P1943" t="s">
        <v>207</v>
      </c>
      <c r="Q1943" s="100">
        <v>3362.5</v>
      </c>
    </row>
    <row r="1944" spans="1:17" x14ac:dyDescent="0.3">
      <c r="A1944"/>
      <c r="B1944"/>
      <c r="C1944"/>
      <c r="D1944"/>
      <c r="E1944" s="98"/>
      <c r="F1944"/>
      <c r="G1944" s="99">
        <v>46295</v>
      </c>
      <c r="H1944" t="s">
        <v>218</v>
      </c>
      <c r="I1944" t="s">
        <v>252</v>
      </c>
      <c r="J1944" t="s">
        <v>30</v>
      </c>
      <c r="K1944" t="s">
        <v>31</v>
      </c>
      <c r="L1944" s="100">
        <v>187.63</v>
      </c>
      <c r="M1944" t="s">
        <v>130</v>
      </c>
      <c r="N1944" t="s">
        <v>279</v>
      </c>
      <c r="O1944" s="98">
        <v>0</v>
      </c>
      <c r="P1944" t="s">
        <v>207</v>
      </c>
      <c r="Q1944" s="100">
        <v>3362.5</v>
      </c>
    </row>
    <row r="1945" spans="1:17" x14ac:dyDescent="0.3">
      <c r="A1945"/>
      <c r="B1945"/>
      <c r="C1945"/>
      <c r="D1945"/>
      <c r="E1945" s="98"/>
      <c r="F1945"/>
      <c r="G1945" s="99">
        <v>46295</v>
      </c>
      <c r="H1945" t="s">
        <v>205</v>
      </c>
      <c r="I1945"/>
      <c r="J1945" t="s">
        <v>54</v>
      </c>
      <c r="K1945" t="s">
        <v>55</v>
      </c>
      <c r="L1945" s="100">
        <v>11.15</v>
      </c>
      <c r="M1945" t="s">
        <v>206</v>
      </c>
      <c r="N1945" t="s">
        <v>279</v>
      </c>
      <c r="O1945" s="98">
        <v>0</v>
      </c>
      <c r="P1945" t="s">
        <v>207</v>
      </c>
      <c r="Q1945" s="100">
        <v>1865.21</v>
      </c>
    </row>
    <row r="1946" spans="1:17" x14ac:dyDescent="0.3">
      <c r="A1946"/>
      <c r="B1946"/>
      <c r="C1946"/>
      <c r="D1946"/>
      <c r="E1946" s="98"/>
      <c r="F1946"/>
      <c r="G1946" s="99">
        <v>46295</v>
      </c>
      <c r="H1946" t="s">
        <v>205</v>
      </c>
      <c r="I1946"/>
      <c r="J1946" t="s">
        <v>104</v>
      </c>
      <c r="K1946" t="s">
        <v>105</v>
      </c>
      <c r="L1946" s="100">
        <v>10.130000000000001</v>
      </c>
      <c r="M1946" t="s">
        <v>206</v>
      </c>
      <c r="N1946" t="s">
        <v>279</v>
      </c>
      <c r="O1946" s="98">
        <v>0</v>
      </c>
      <c r="P1946" t="s">
        <v>207</v>
      </c>
      <c r="Q1946" s="100">
        <v>1865.21</v>
      </c>
    </row>
    <row r="1947" spans="1:17" x14ac:dyDescent="0.3">
      <c r="A1947"/>
      <c r="B1947"/>
      <c r="C1947"/>
      <c r="D1947"/>
      <c r="E1947" s="98"/>
      <c r="F1947"/>
      <c r="G1947" s="99">
        <v>46295</v>
      </c>
      <c r="H1947" t="s">
        <v>205</v>
      </c>
      <c r="I1947"/>
      <c r="J1947" t="s">
        <v>108</v>
      </c>
      <c r="K1947" t="s">
        <v>109</v>
      </c>
      <c r="L1947" s="100">
        <v>4.92</v>
      </c>
      <c r="M1947" t="s">
        <v>206</v>
      </c>
      <c r="N1947" t="s">
        <v>279</v>
      </c>
      <c r="O1947" s="98">
        <v>0</v>
      </c>
      <c r="P1947" t="s">
        <v>207</v>
      </c>
      <c r="Q1947" s="100">
        <v>1865.21</v>
      </c>
    </row>
    <row r="1948" spans="1:17" x14ac:dyDescent="0.3">
      <c r="A1948"/>
      <c r="B1948"/>
      <c r="C1948"/>
      <c r="D1948"/>
      <c r="E1948" s="98"/>
      <c r="F1948"/>
      <c r="G1948" s="99">
        <v>46295</v>
      </c>
      <c r="H1948" t="s">
        <v>205</v>
      </c>
      <c r="I1948"/>
      <c r="J1948" t="s">
        <v>106</v>
      </c>
      <c r="K1948" t="s">
        <v>107</v>
      </c>
      <c r="L1948" s="100">
        <v>6.02</v>
      </c>
      <c r="M1948" t="s">
        <v>130</v>
      </c>
      <c r="N1948" t="s">
        <v>279</v>
      </c>
      <c r="O1948" s="98">
        <v>0</v>
      </c>
      <c r="P1948" t="s">
        <v>207</v>
      </c>
      <c r="Q1948" s="100">
        <v>1865.21</v>
      </c>
    </row>
    <row r="1949" spans="1:17" x14ac:dyDescent="0.3">
      <c r="A1949"/>
      <c r="B1949"/>
      <c r="C1949"/>
      <c r="D1949"/>
      <c r="E1949" s="98"/>
      <c r="F1949"/>
      <c r="G1949" s="99">
        <v>46295</v>
      </c>
      <c r="H1949" t="s">
        <v>205</v>
      </c>
      <c r="I1949"/>
      <c r="J1949" t="s">
        <v>52</v>
      </c>
      <c r="K1949" t="s">
        <v>53</v>
      </c>
      <c r="L1949" s="100">
        <v>16.54</v>
      </c>
      <c r="M1949" t="s">
        <v>130</v>
      </c>
      <c r="N1949" t="s">
        <v>279</v>
      </c>
      <c r="O1949" s="98">
        <v>0</v>
      </c>
      <c r="P1949" t="s">
        <v>207</v>
      </c>
      <c r="Q1949" s="100">
        <v>1865.21</v>
      </c>
    </row>
    <row r="1950" spans="1:17" x14ac:dyDescent="0.3">
      <c r="A1950"/>
      <c r="B1950"/>
      <c r="C1950"/>
      <c r="D1950"/>
      <c r="E1950" s="98"/>
      <c r="F1950"/>
      <c r="G1950" s="99">
        <v>46295</v>
      </c>
      <c r="H1950" t="s">
        <v>205</v>
      </c>
      <c r="I1950"/>
      <c r="J1950" t="s">
        <v>56</v>
      </c>
      <c r="K1950" t="s">
        <v>57</v>
      </c>
      <c r="L1950" s="100">
        <v>11.15</v>
      </c>
      <c r="M1950" t="s">
        <v>130</v>
      </c>
      <c r="N1950" t="s">
        <v>279</v>
      </c>
      <c r="O1950" s="98">
        <v>0</v>
      </c>
      <c r="P1950" t="s">
        <v>207</v>
      </c>
      <c r="Q1950" s="100">
        <v>1865.21</v>
      </c>
    </row>
    <row r="1951" spans="1:17" x14ac:dyDescent="0.3">
      <c r="A1951"/>
      <c r="B1951"/>
      <c r="C1951"/>
      <c r="D1951"/>
      <c r="E1951" s="98"/>
      <c r="F1951"/>
      <c r="G1951" s="99">
        <v>46295</v>
      </c>
      <c r="H1951" t="s">
        <v>208</v>
      </c>
      <c r="I1951" t="s">
        <v>209</v>
      </c>
      <c r="J1951" t="s">
        <v>26</v>
      </c>
      <c r="K1951" t="s">
        <v>27</v>
      </c>
      <c r="L1951" s="100">
        <v>199.5</v>
      </c>
      <c r="M1951" t="s">
        <v>210</v>
      </c>
      <c r="N1951" t="s">
        <v>279</v>
      </c>
      <c r="O1951" s="98">
        <v>0</v>
      </c>
      <c r="P1951" t="s">
        <v>207</v>
      </c>
      <c r="Q1951" s="100">
        <v>1865.21</v>
      </c>
    </row>
    <row r="1952" spans="1:17" x14ac:dyDescent="0.3">
      <c r="A1952"/>
      <c r="B1952"/>
      <c r="C1952"/>
      <c r="D1952"/>
      <c r="E1952" s="98"/>
      <c r="F1952"/>
      <c r="G1952" s="99">
        <v>46295</v>
      </c>
      <c r="H1952" t="s">
        <v>218</v>
      </c>
      <c r="I1952" t="s">
        <v>222</v>
      </c>
      <c r="J1952" t="s">
        <v>18</v>
      </c>
      <c r="K1952" t="s">
        <v>19</v>
      </c>
      <c r="L1952" s="100">
        <v>100.35</v>
      </c>
      <c r="M1952" t="s">
        <v>210</v>
      </c>
      <c r="N1952" t="s">
        <v>279</v>
      </c>
      <c r="O1952" s="98">
        <v>0</v>
      </c>
      <c r="P1952" t="s">
        <v>207</v>
      </c>
      <c r="Q1952" s="100">
        <v>1865.21</v>
      </c>
    </row>
    <row r="1953" spans="1:17" x14ac:dyDescent="0.3">
      <c r="A1953"/>
      <c r="B1953"/>
      <c r="C1953"/>
      <c r="D1953"/>
      <c r="E1953" s="98"/>
      <c r="F1953"/>
      <c r="G1953" s="99">
        <v>46295</v>
      </c>
      <c r="H1953" t="s">
        <v>218</v>
      </c>
      <c r="I1953" t="s">
        <v>222</v>
      </c>
      <c r="J1953" t="s">
        <v>18</v>
      </c>
      <c r="K1953" t="s">
        <v>19</v>
      </c>
      <c r="L1953" s="100">
        <v>104.08</v>
      </c>
      <c r="M1953" t="s">
        <v>130</v>
      </c>
      <c r="N1953" t="s">
        <v>279</v>
      </c>
      <c r="O1953" s="98">
        <v>0</v>
      </c>
      <c r="P1953" t="s">
        <v>207</v>
      </c>
      <c r="Q1953" s="100">
        <v>1865.21</v>
      </c>
    </row>
    <row r="1954" spans="1:17" x14ac:dyDescent="0.3">
      <c r="A1954"/>
      <c r="B1954"/>
      <c r="C1954"/>
      <c r="D1954"/>
      <c r="E1954" s="98"/>
      <c r="F1954"/>
      <c r="G1954" s="99">
        <v>46295</v>
      </c>
      <c r="H1954" t="s">
        <v>205</v>
      </c>
      <c r="I1954"/>
      <c r="J1954" t="s">
        <v>104</v>
      </c>
      <c r="K1954" t="s">
        <v>105</v>
      </c>
      <c r="L1954" s="100">
        <v>2.88</v>
      </c>
      <c r="M1954" t="s">
        <v>206</v>
      </c>
      <c r="N1954" t="s">
        <v>279</v>
      </c>
      <c r="O1954" s="98">
        <v>0</v>
      </c>
      <c r="P1954" t="s">
        <v>207</v>
      </c>
      <c r="Q1954" s="100">
        <v>531.03</v>
      </c>
    </row>
    <row r="1955" spans="1:17" x14ac:dyDescent="0.3">
      <c r="A1955"/>
      <c r="B1955"/>
      <c r="C1955"/>
      <c r="D1955"/>
      <c r="E1955" s="98"/>
      <c r="F1955"/>
      <c r="G1955" s="99">
        <v>46295</v>
      </c>
      <c r="H1955" t="s">
        <v>205</v>
      </c>
      <c r="I1955"/>
      <c r="J1955" t="s">
        <v>54</v>
      </c>
      <c r="K1955" t="s">
        <v>55</v>
      </c>
      <c r="L1955" s="100">
        <v>4.3099999999999996</v>
      </c>
      <c r="M1955" t="s">
        <v>206</v>
      </c>
      <c r="N1955" t="s">
        <v>279</v>
      </c>
      <c r="O1955" s="98">
        <v>0</v>
      </c>
      <c r="P1955" t="s">
        <v>207</v>
      </c>
      <c r="Q1955" s="100">
        <v>531.03</v>
      </c>
    </row>
    <row r="1956" spans="1:17" x14ac:dyDescent="0.3">
      <c r="A1956"/>
      <c r="B1956"/>
      <c r="C1956"/>
      <c r="D1956"/>
      <c r="E1956" s="98"/>
      <c r="F1956"/>
      <c r="G1956" s="99">
        <v>46295</v>
      </c>
      <c r="H1956" t="s">
        <v>205</v>
      </c>
      <c r="I1956"/>
      <c r="J1956" t="s">
        <v>108</v>
      </c>
      <c r="K1956" t="s">
        <v>109</v>
      </c>
      <c r="L1956" s="100">
        <v>1.4</v>
      </c>
      <c r="M1956" t="s">
        <v>206</v>
      </c>
      <c r="N1956" t="s">
        <v>279</v>
      </c>
      <c r="O1956" s="98">
        <v>0</v>
      </c>
      <c r="P1956" t="s">
        <v>207</v>
      </c>
      <c r="Q1956" s="100">
        <v>531.03</v>
      </c>
    </row>
    <row r="1957" spans="1:17" x14ac:dyDescent="0.3">
      <c r="A1957"/>
      <c r="B1957"/>
      <c r="C1957"/>
      <c r="D1957"/>
      <c r="E1957" s="98"/>
      <c r="F1957"/>
      <c r="G1957" s="99">
        <v>46295</v>
      </c>
      <c r="H1957" t="s">
        <v>205</v>
      </c>
      <c r="I1957"/>
      <c r="J1957" t="s">
        <v>106</v>
      </c>
      <c r="K1957" t="s">
        <v>107</v>
      </c>
      <c r="L1957" s="100">
        <v>1.72</v>
      </c>
      <c r="M1957" t="s">
        <v>130</v>
      </c>
      <c r="N1957" t="s">
        <v>279</v>
      </c>
      <c r="O1957" s="98">
        <v>0</v>
      </c>
      <c r="P1957" t="s">
        <v>207</v>
      </c>
      <c r="Q1957" s="100">
        <v>531.03</v>
      </c>
    </row>
    <row r="1958" spans="1:17" x14ac:dyDescent="0.3">
      <c r="A1958"/>
      <c r="B1958"/>
      <c r="C1958"/>
      <c r="D1958"/>
      <c r="E1958" s="98"/>
      <c r="F1958"/>
      <c r="G1958" s="99">
        <v>46295</v>
      </c>
      <c r="H1958" t="s">
        <v>205</v>
      </c>
      <c r="I1958"/>
      <c r="J1958" t="s">
        <v>56</v>
      </c>
      <c r="K1958" t="s">
        <v>57</v>
      </c>
      <c r="L1958" s="100">
        <v>4.3099999999999996</v>
      </c>
      <c r="M1958" t="s">
        <v>130</v>
      </c>
      <c r="N1958" t="s">
        <v>279</v>
      </c>
      <c r="O1958" s="98">
        <v>0</v>
      </c>
      <c r="P1958" t="s">
        <v>207</v>
      </c>
      <c r="Q1958" s="100">
        <v>531.03</v>
      </c>
    </row>
    <row r="1959" spans="1:17" x14ac:dyDescent="0.3">
      <c r="A1959"/>
      <c r="B1959"/>
      <c r="C1959"/>
      <c r="D1959"/>
      <c r="E1959" s="98"/>
      <c r="F1959"/>
      <c r="G1959" s="99">
        <v>46295</v>
      </c>
      <c r="H1959" t="s">
        <v>205</v>
      </c>
      <c r="I1959"/>
      <c r="J1959" t="s">
        <v>52</v>
      </c>
      <c r="K1959" t="s">
        <v>53</v>
      </c>
      <c r="L1959" s="100">
        <v>6.4</v>
      </c>
      <c r="M1959" t="s">
        <v>130</v>
      </c>
      <c r="N1959" t="s">
        <v>279</v>
      </c>
      <c r="O1959" s="98">
        <v>0</v>
      </c>
      <c r="P1959" t="s">
        <v>207</v>
      </c>
      <c r="Q1959" s="100">
        <v>531.03</v>
      </c>
    </row>
    <row r="1960" spans="1:17" x14ac:dyDescent="0.3">
      <c r="A1960"/>
      <c r="B1960"/>
      <c r="C1960"/>
      <c r="D1960"/>
      <c r="E1960" s="98"/>
      <c r="F1960"/>
      <c r="G1960" s="99">
        <v>46295</v>
      </c>
      <c r="H1960" t="s">
        <v>205</v>
      </c>
      <c r="I1960"/>
      <c r="J1960" t="s">
        <v>104</v>
      </c>
      <c r="K1960" t="s">
        <v>105</v>
      </c>
      <c r="L1960" s="100">
        <v>26.67</v>
      </c>
      <c r="M1960" t="s">
        <v>206</v>
      </c>
      <c r="N1960" t="s">
        <v>279</v>
      </c>
      <c r="O1960" s="98">
        <v>0</v>
      </c>
      <c r="P1960" t="s">
        <v>207</v>
      </c>
      <c r="Q1960" s="100">
        <v>4911.9799999999996</v>
      </c>
    </row>
    <row r="1961" spans="1:17" x14ac:dyDescent="0.3">
      <c r="A1961"/>
      <c r="B1961"/>
      <c r="C1961"/>
      <c r="D1961"/>
      <c r="E1961" s="98"/>
      <c r="F1961"/>
      <c r="G1961" s="99">
        <v>46295</v>
      </c>
      <c r="H1961" t="s">
        <v>205</v>
      </c>
      <c r="I1961"/>
      <c r="J1961" t="s">
        <v>108</v>
      </c>
      <c r="K1961" t="s">
        <v>109</v>
      </c>
      <c r="L1961" s="100">
        <v>12.97</v>
      </c>
      <c r="M1961" t="s">
        <v>206</v>
      </c>
      <c r="N1961" t="s">
        <v>279</v>
      </c>
      <c r="O1961" s="98">
        <v>0</v>
      </c>
      <c r="P1961" t="s">
        <v>207</v>
      </c>
      <c r="Q1961" s="100">
        <v>4911.9799999999996</v>
      </c>
    </row>
    <row r="1962" spans="1:17" x14ac:dyDescent="0.3">
      <c r="A1962"/>
      <c r="B1962"/>
      <c r="C1962"/>
      <c r="D1962"/>
      <c r="E1962" s="98"/>
      <c r="F1962"/>
      <c r="G1962" s="99">
        <v>46295</v>
      </c>
      <c r="H1962" t="s">
        <v>205</v>
      </c>
      <c r="I1962"/>
      <c r="J1962" t="s">
        <v>54</v>
      </c>
      <c r="K1962" t="s">
        <v>55</v>
      </c>
      <c r="L1962" s="100">
        <v>11.15</v>
      </c>
      <c r="M1962" t="s">
        <v>206</v>
      </c>
      <c r="N1962" t="s">
        <v>279</v>
      </c>
      <c r="O1962" s="98">
        <v>0</v>
      </c>
      <c r="P1962" t="s">
        <v>207</v>
      </c>
      <c r="Q1962" s="100">
        <v>4911.9799999999996</v>
      </c>
    </row>
    <row r="1963" spans="1:17" x14ac:dyDescent="0.3">
      <c r="A1963"/>
      <c r="B1963"/>
      <c r="C1963"/>
      <c r="D1963"/>
      <c r="E1963" s="98"/>
      <c r="F1963"/>
      <c r="G1963" s="99">
        <v>46295</v>
      </c>
      <c r="H1963" t="s">
        <v>205</v>
      </c>
      <c r="I1963"/>
      <c r="J1963" t="s">
        <v>23</v>
      </c>
      <c r="K1963" t="s">
        <v>24</v>
      </c>
      <c r="L1963" s="100">
        <v>6.39</v>
      </c>
      <c r="M1963" t="s">
        <v>130</v>
      </c>
      <c r="N1963" t="s">
        <v>279</v>
      </c>
      <c r="O1963" s="98">
        <v>0</v>
      </c>
      <c r="P1963" t="s">
        <v>207</v>
      </c>
      <c r="Q1963" s="100">
        <v>4911.9799999999996</v>
      </c>
    </row>
    <row r="1964" spans="1:17" x14ac:dyDescent="0.3">
      <c r="A1964"/>
      <c r="B1964"/>
      <c r="C1964"/>
      <c r="D1964"/>
      <c r="E1964" s="98"/>
      <c r="F1964"/>
      <c r="G1964" s="99">
        <v>46295</v>
      </c>
      <c r="H1964" t="s">
        <v>205</v>
      </c>
      <c r="I1964"/>
      <c r="J1964" t="s">
        <v>52</v>
      </c>
      <c r="K1964" t="s">
        <v>53</v>
      </c>
      <c r="L1964" s="100">
        <v>16.54</v>
      </c>
      <c r="M1964" t="s">
        <v>130</v>
      </c>
      <c r="N1964" t="s">
        <v>279</v>
      </c>
      <c r="O1964" s="98">
        <v>0</v>
      </c>
      <c r="P1964" t="s">
        <v>207</v>
      </c>
      <c r="Q1964" s="100">
        <v>4911.9799999999996</v>
      </c>
    </row>
    <row r="1965" spans="1:17" x14ac:dyDescent="0.3">
      <c r="A1965"/>
      <c r="B1965"/>
      <c r="C1965"/>
      <c r="D1965"/>
      <c r="E1965" s="98"/>
      <c r="F1965"/>
      <c r="G1965" s="99">
        <v>46295</v>
      </c>
      <c r="H1965" t="s">
        <v>205</v>
      </c>
      <c r="I1965"/>
      <c r="J1965" t="s">
        <v>106</v>
      </c>
      <c r="K1965" t="s">
        <v>107</v>
      </c>
      <c r="L1965" s="100">
        <v>15.87</v>
      </c>
      <c r="M1965" t="s">
        <v>130</v>
      </c>
      <c r="N1965" t="s">
        <v>279</v>
      </c>
      <c r="O1965" s="98">
        <v>0</v>
      </c>
      <c r="P1965" t="s">
        <v>207</v>
      </c>
      <c r="Q1965" s="100">
        <v>4911.9799999999996</v>
      </c>
    </row>
    <row r="1966" spans="1:17" x14ac:dyDescent="0.3">
      <c r="A1966"/>
      <c r="B1966"/>
      <c r="C1966"/>
      <c r="D1966"/>
      <c r="E1966" s="98"/>
      <c r="F1966"/>
      <c r="G1966" s="99">
        <v>46295</v>
      </c>
      <c r="H1966" t="s">
        <v>205</v>
      </c>
      <c r="I1966"/>
      <c r="J1966" t="s">
        <v>56</v>
      </c>
      <c r="K1966" t="s">
        <v>57</v>
      </c>
      <c r="L1966" s="100">
        <v>11.15</v>
      </c>
      <c r="M1966" t="s">
        <v>130</v>
      </c>
      <c r="N1966" t="s">
        <v>279</v>
      </c>
      <c r="O1966" s="98">
        <v>0</v>
      </c>
      <c r="P1966" t="s">
        <v>207</v>
      </c>
      <c r="Q1966" s="100">
        <v>4911.9799999999996</v>
      </c>
    </row>
    <row r="1967" spans="1:17" x14ac:dyDescent="0.3">
      <c r="A1967"/>
      <c r="B1967"/>
      <c r="C1967"/>
      <c r="D1967"/>
      <c r="E1967" s="98"/>
      <c r="F1967"/>
      <c r="G1967" s="99">
        <v>46295</v>
      </c>
      <c r="H1967" t="s">
        <v>208</v>
      </c>
      <c r="I1967" t="s">
        <v>230</v>
      </c>
      <c r="J1967" t="s">
        <v>66</v>
      </c>
      <c r="K1967" t="s">
        <v>67</v>
      </c>
      <c r="L1967" s="100">
        <v>28.5</v>
      </c>
      <c r="M1967" t="s">
        <v>210</v>
      </c>
      <c r="N1967" t="s">
        <v>279</v>
      </c>
      <c r="O1967" s="98">
        <v>0</v>
      </c>
      <c r="P1967" t="s">
        <v>207</v>
      </c>
      <c r="Q1967" s="100">
        <v>4911.9799999999996</v>
      </c>
    </row>
    <row r="1968" spans="1:17" x14ac:dyDescent="0.3">
      <c r="A1968"/>
      <c r="B1968"/>
      <c r="C1968"/>
      <c r="D1968"/>
      <c r="E1968" s="98"/>
      <c r="F1968"/>
      <c r="G1968" s="99">
        <v>46295</v>
      </c>
      <c r="H1968" t="s">
        <v>216</v>
      </c>
      <c r="I1968" t="s">
        <v>217</v>
      </c>
      <c r="J1968" t="s">
        <v>40</v>
      </c>
      <c r="K1968" t="s">
        <v>41</v>
      </c>
      <c r="L1968" s="100">
        <v>294.72000000000003</v>
      </c>
      <c r="M1968" t="s">
        <v>210</v>
      </c>
      <c r="N1968" t="s">
        <v>279</v>
      </c>
      <c r="O1968" s="98">
        <v>0</v>
      </c>
      <c r="P1968" t="s">
        <v>207</v>
      </c>
      <c r="Q1968" s="100">
        <v>4911.9799999999996</v>
      </c>
    </row>
    <row r="1969" spans="1:17" x14ac:dyDescent="0.3">
      <c r="A1969"/>
      <c r="B1969"/>
      <c r="C1969"/>
      <c r="D1969"/>
      <c r="E1969" s="98"/>
      <c r="F1969"/>
      <c r="G1969" s="99">
        <v>46295</v>
      </c>
      <c r="H1969" t="s">
        <v>231</v>
      </c>
      <c r="I1969" t="s">
        <v>241</v>
      </c>
      <c r="J1969" t="s">
        <v>143</v>
      </c>
      <c r="K1969" t="s">
        <v>77</v>
      </c>
      <c r="L1969" s="100">
        <v>70.59</v>
      </c>
      <c r="M1969" t="s">
        <v>210</v>
      </c>
      <c r="N1969" t="s">
        <v>279</v>
      </c>
      <c r="O1969" s="98">
        <v>0</v>
      </c>
      <c r="P1969" t="s">
        <v>207</v>
      </c>
      <c r="Q1969" s="100">
        <v>4911.9799999999996</v>
      </c>
    </row>
    <row r="1970" spans="1:17" x14ac:dyDescent="0.3">
      <c r="A1970"/>
      <c r="B1970"/>
      <c r="C1970"/>
      <c r="D1970"/>
      <c r="E1970" s="98"/>
      <c r="F1970"/>
      <c r="G1970" s="99">
        <v>46295</v>
      </c>
      <c r="H1970" t="s">
        <v>213</v>
      </c>
      <c r="I1970" t="s">
        <v>214</v>
      </c>
      <c r="J1970" t="s">
        <v>14</v>
      </c>
      <c r="K1970" t="s">
        <v>15</v>
      </c>
      <c r="L1970" s="100">
        <v>368.4</v>
      </c>
      <c r="M1970" t="s">
        <v>210</v>
      </c>
      <c r="N1970" t="s">
        <v>279</v>
      </c>
      <c r="O1970" s="98">
        <v>0</v>
      </c>
      <c r="P1970" t="s">
        <v>207</v>
      </c>
      <c r="Q1970" s="100">
        <v>4911.9799999999996</v>
      </c>
    </row>
    <row r="1971" spans="1:17" x14ac:dyDescent="0.3">
      <c r="A1971"/>
      <c r="B1971"/>
      <c r="C1971"/>
      <c r="D1971"/>
      <c r="E1971" s="98"/>
      <c r="F1971"/>
      <c r="G1971" s="99">
        <v>46295</v>
      </c>
      <c r="H1971" t="s">
        <v>213</v>
      </c>
      <c r="I1971" t="s">
        <v>214</v>
      </c>
      <c r="J1971" t="s">
        <v>14</v>
      </c>
      <c r="K1971" t="s">
        <v>15</v>
      </c>
      <c r="L1971" s="100">
        <v>368.4</v>
      </c>
      <c r="M1971" t="s">
        <v>130</v>
      </c>
      <c r="N1971" t="s">
        <v>279</v>
      </c>
      <c r="O1971" s="98">
        <v>0</v>
      </c>
      <c r="P1971" t="s">
        <v>207</v>
      </c>
      <c r="Q1971" s="100">
        <v>4911.9799999999996</v>
      </c>
    </row>
    <row r="1972" spans="1:17" x14ac:dyDescent="0.3">
      <c r="A1972"/>
      <c r="B1972"/>
      <c r="C1972"/>
      <c r="D1972"/>
      <c r="E1972" s="98"/>
      <c r="F1972"/>
      <c r="G1972" s="99">
        <v>46295</v>
      </c>
      <c r="H1972" t="s">
        <v>205</v>
      </c>
      <c r="I1972"/>
      <c r="J1972" t="s">
        <v>108</v>
      </c>
      <c r="K1972" t="s">
        <v>109</v>
      </c>
      <c r="L1972" s="100">
        <v>8.5399999999999991</v>
      </c>
      <c r="M1972" t="s">
        <v>206</v>
      </c>
      <c r="N1972" t="s">
        <v>279</v>
      </c>
      <c r="O1972" s="98">
        <v>0</v>
      </c>
      <c r="P1972" t="s">
        <v>207</v>
      </c>
      <c r="Q1972" s="100">
        <v>3236.52</v>
      </c>
    </row>
    <row r="1973" spans="1:17" x14ac:dyDescent="0.3">
      <c r="A1973"/>
      <c r="B1973"/>
      <c r="C1973"/>
      <c r="D1973"/>
      <c r="E1973" s="98"/>
      <c r="F1973"/>
      <c r="G1973" s="99">
        <v>46295</v>
      </c>
      <c r="H1973" t="s">
        <v>205</v>
      </c>
      <c r="I1973"/>
      <c r="J1973" t="s">
        <v>104</v>
      </c>
      <c r="K1973" t="s">
        <v>105</v>
      </c>
      <c r="L1973" s="100">
        <v>17.57</v>
      </c>
      <c r="M1973" t="s">
        <v>206</v>
      </c>
      <c r="N1973" t="s">
        <v>279</v>
      </c>
      <c r="O1973" s="98">
        <v>0</v>
      </c>
      <c r="P1973" t="s">
        <v>207</v>
      </c>
      <c r="Q1973" s="100">
        <v>3236.52</v>
      </c>
    </row>
    <row r="1974" spans="1:17" x14ac:dyDescent="0.3">
      <c r="A1974"/>
      <c r="B1974"/>
      <c r="C1974"/>
      <c r="D1974"/>
      <c r="E1974" s="98"/>
      <c r="F1974"/>
      <c r="G1974" s="99">
        <v>46295</v>
      </c>
      <c r="H1974" t="s">
        <v>205</v>
      </c>
      <c r="I1974"/>
      <c r="J1974" t="s">
        <v>36</v>
      </c>
      <c r="K1974" t="s">
        <v>37</v>
      </c>
      <c r="L1974" s="100">
        <v>1.25</v>
      </c>
      <c r="M1974" t="s">
        <v>206</v>
      </c>
      <c r="N1974" t="s">
        <v>279</v>
      </c>
      <c r="O1974" s="98">
        <v>0</v>
      </c>
      <c r="P1974" t="s">
        <v>207</v>
      </c>
      <c r="Q1974" s="100">
        <v>3236.52</v>
      </c>
    </row>
    <row r="1975" spans="1:17" x14ac:dyDescent="0.3">
      <c r="A1975"/>
      <c r="B1975"/>
      <c r="C1975"/>
      <c r="D1975"/>
      <c r="E1975" s="98"/>
      <c r="F1975"/>
      <c r="G1975" s="99">
        <v>46295</v>
      </c>
      <c r="H1975" t="s">
        <v>205</v>
      </c>
      <c r="I1975"/>
      <c r="J1975" t="s">
        <v>54</v>
      </c>
      <c r="K1975" t="s">
        <v>55</v>
      </c>
      <c r="L1975" s="100">
        <v>11.15</v>
      </c>
      <c r="M1975" t="s">
        <v>206</v>
      </c>
      <c r="N1975" t="s">
        <v>279</v>
      </c>
      <c r="O1975" s="98">
        <v>0</v>
      </c>
      <c r="P1975" t="s">
        <v>207</v>
      </c>
      <c r="Q1975" s="100">
        <v>3236.52</v>
      </c>
    </row>
    <row r="1976" spans="1:17" x14ac:dyDescent="0.3">
      <c r="A1976"/>
      <c r="B1976"/>
      <c r="C1976"/>
      <c r="D1976"/>
      <c r="E1976" s="98"/>
      <c r="F1976"/>
      <c r="G1976" s="99">
        <v>46295</v>
      </c>
      <c r="H1976" t="s">
        <v>205</v>
      </c>
      <c r="I1976"/>
      <c r="J1976" t="s">
        <v>88</v>
      </c>
      <c r="K1976" t="s">
        <v>89</v>
      </c>
      <c r="L1976" s="100">
        <v>39.770000000000003</v>
      </c>
      <c r="M1976" t="s">
        <v>206</v>
      </c>
      <c r="N1976" t="s">
        <v>279</v>
      </c>
      <c r="O1976" s="98">
        <v>0</v>
      </c>
      <c r="P1976" t="s">
        <v>207</v>
      </c>
      <c r="Q1976" s="100">
        <v>3236.52</v>
      </c>
    </row>
    <row r="1977" spans="1:17" x14ac:dyDescent="0.3">
      <c r="A1977"/>
      <c r="B1977"/>
      <c r="C1977"/>
      <c r="D1977"/>
      <c r="E1977" s="98"/>
      <c r="F1977"/>
      <c r="G1977" s="99">
        <v>46295</v>
      </c>
      <c r="H1977" t="s">
        <v>205</v>
      </c>
      <c r="I1977"/>
      <c r="J1977" t="s">
        <v>106</v>
      </c>
      <c r="K1977" t="s">
        <v>107</v>
      </c>
      <c r="L1977" s="100">
        <v>10.45</v>
      </c>
      <c r="M1977" t="s">
        <v>130</v>
      </c>
      <c r="N1977" t="s">
        <v>279</v>
      </c>
      <c r="O1977" s="98">
        <v>0</v>
      </c>
      <c r="P1977" t="s">
        <v>207</v>
      </c>
      <c r="Q1977" s="100">
        <v>3236.52</v>
      </c>
    </row>
    <row r="1978" spans="1:17" x14ac:dyDescent="0.3">
      <c r="A1978"/>
      <c r="B1978"/>
      <c r="C1978"/>
      <c r="D1978"/>
      <c r="E1978" s="98"/>
      <c r="F1978"/>
      <c r="G1978" s="99">
        <v>46295</v>
      </c>
      <c r="H1978" t="s">
        <v>205</v>
      </c>
      <c r="I1978"/>
      <c r="J1978" t="s">
        <v>56</v>
      </c>
      <c r="K1978" t="s">
        <v>57</v>
      </c>
      <c r="L1978" s="100">
        <v>11.15</v>
      </c>
      <c r="M1978" t="s">
        <v>130</v>
      </c>
      <c r="N1978" t="s">
        <v>279</v>
      </c>
      <c r="O1978" s="98">
        <v>0</v>
      </c>
      <c r="P1978" t="s">
        <v>207</v>
      </c>
      <c r="Q1978" s="100">
        <v>3236.52</v>
      </c>
    </row>
    <row r="1979" spans="1:17" x14ac:dyDescent="0.3">
      <c r="A1979"/>
      <c r="B1979"/>
      <c r="C1979"/>
      <c r="D1979"/>
      <c r="E1979" s="98"/>
      <c r="F1979"/>
      <c r="G1979" s="99">
        <v>46295</v>
      </c>
      <c r="H1979" t="s">
        <v>205</v>
      </c>
      <c r="I1979"/>
      <c r="J1979" t="s">
        <v>52</v>
      </c>
      <c r="K1979" t="s">
        <v>53</v>
      </c>
      <c r="L1979" s="100">
        <v>16.54</v>
      </c>
      <c r="M1979" t="s">
        <v>130</v>
      </c>
      <c r="N1979" t="s">
        <v>279</v>
      </c>
      <c r="O1979" s="98">
        <v>0</v>
      </c>
      <c r="P1979" t="s">
        <v>207</v>
      </c>
      <c r="Q1979" s="100">
        <v>3236.52</v>
      </c>
    </row>
    <row r="1980" spans="1:17" x14ac:dyDescent="0.3">
      <c r="A1980"/>
      <c r="B1980"/>
      <c r="C1980"/>
      <c r="D1980"/>
      <c r="E1980" s="98"/>
      <c r="F1980"/>
      <c r="G1980" s="99">
        <v>46295</v>
      </c>
      <c r="H1980" t="s">
        <v>208</v>
      </c>
      <c r="I1980" t="s">
        <v>209</v>
      </c>
      <c r="J1980" t="s">
        <v>26</v>
      </c>
      <c r="K1980" t="s">
        <v>27</v>
      </c>
      <c r="L1980" s="100">
        <v>199.5</v>
      </c>
      <c r="M1980" t="s">
        <v>210</v>
      </c>
      <c r="N1980" t="s">
        <v>279</v>
      </c>
      <c r="O1980" s="98">
        <v>0</v>
      </c>
      <c r="P1980" t="s">
        <v>207</v>
      </c>
      <c r="Q1980" s="100">
        <v>3236.52</v>
      </c>
    </row>
    <row r="1981" spans="1:17" x14ac:dyDescent="0.3">
      <c r="A1981"/>
      <c r="B1981"/>
      <c r="C1981"/>
      <c r="D1981"/>
      <c r="E1981" s="98"/>
      <c r="F1981"/>
      <c r="G1981" s="99">
        <v>46295</v>
      </c>
      <c r="H1981" t="s">
        <v>211</v>
      </c>
      <c r="I1981" t="s">
        <v>239</v>
      </c>
      <c r="J1981" t="s">
        <v>38</v>
      </c>
      <c r="K1981" t="s">
        <v>39</v>
      </c>
      <c r="L1981" s="100">
        <v>8.3800000000000008</v>
      </c>
      <c r="M1981" t="s">
        <v>206</v>
      </c>
      <c r="N1981" t="s">
        <v>279</v>
      </c>
      <c r="O1981" s="98">
        <v>0</v>
      </c>
      <c r="P1981" t="s">
        <v>207</v>
      </c>
      <c r="Q1981" s="100">
        <v>3236.52</v>
      </c>
    </row>
    <row r="1982" spans="1:17" x14ac:dyDescent="0.3">
      <c r="A1982"/>
      <c r="B1982"/>
      <c r="C1982"/>
      <c r="D1982"/>
      <c r="E1982" s="98"/>
      <c r="F1982"/>
      <c r="G1982" s="99">
        <v>46295</v>
      </c>
      <c r="H1982" t="s">
        <v>218</v>
      </c>
      <c r="I1982" t="s">
        <v>222</v>
      </c>
      <c r="J1982" t="s">
        <v>18</v>
      </c>
      <c r="K1982" t="s">
        <v>19</v>
      </c>
      <c r="L1982" s="100">
        <v>174.12</v>
      </c>
      <c r="M1982" t="s">
        <v>210</v>
      </c>
      <c r="N1982" t="s">
        <v>279</v>
      </c>
      <c r="O1982" s="98">
        <v>0</v>
      </c>
      <c r="P1982" t="s">
        <v>207</v>
      </c>
      <c r="Q1982" s="100">
        <v>3236.52</v>
      </c>
    </row>
    <row r="1983" spans="1:17" x14ac:dyDescent="0.3">
      <c r="A1983"/>
      <c r="B1983"/>
      <c r="C1983"/>
      <c r="D1983"/>
      <c r="E1983" s="98"/>
      <c r="F1983"/>
      <c r="G1983" s="99">
        <v>46295</v>
      </c>
      <c r="H1983" t="s">
        <v>218</v>
      </c>
      <c r="I1983" t="s">
        <v>222</v>
      </c>
      <c r="J1983" t="s">
        <v>18</v>
      </c>
      <c r="K1983" t="s">
        <v>19</v>
      </c>
      <c r="L1983" s="100">
        <v>180.6</v>
      </c>
      <c r="M1983" t="s">
        <v>130</v>
      </c>
      <c r="N1983" t="s">
        <v>279</v>
      </c>
      <c r="O1983" s="98">
        <v>0</v>
      </c>
      <c r="P1983" t="s">
        <v>207</v>
      </c>
      <c r="Q1983" s="100">
        <v>3236.52</v>
      </c>
    </row>
    <row r="1984" spans="1:17" x14ac:dyDescent="0.3">
      <c r="A1984"/>
      <c r="B1984"/>
      <c r="C1984"/>
      <c r="D1984"/>
      <c r="E1984" s="98"/>
      <c r="F1984"/>
      <c r="G1984" s="99">
        <v>46295</v>
      </c>
      <c r="H1984" t="s">
        <v>205</v>
      </c>
      <c r="I1984"/>
      <c r="J1984" t="s">
        <v>104</v>
      </c>
      <c r="K1984" t="s">
        <v>105</v>
      </c>
      <c r="L1984" s="100">
        <v>27.7</v>
      </c>
      <c r="M1984" t="s">
        <v>206</v>
      </c>
      <c r="N1984" t="s">
        <v>279</v>
      </c>
      <c r="O1984" s="98">
        <v>0</v>
      </c>
      <c r="P1984" t="s">
        <v>207</v>
      </c>
      <c r="Q1984" s="100">
        <v>5101.3100000000004</v>
      </c>
    </row>
    <row r="1985" spans="1:17" x14ac:dyDescent="0.3">
      <c r="A1985"/>
      <c r="B1985"/>
      <c r="C1985"/>
      <c r="D1985"/>
      <c r="E1985" s="98"/>
      <c r="F1985"/>
      <c r="G1985" s="99">
        <v>46295</v>
      </c>
      <c r="H1985" t="s">
        <v>205</v>
      </c>
      <c r="I1985"/>
      <c r="J1985" t="s">
        <v>90</v>
      </c>
      <c r="K1985" t="s">
        <v>91</v>
      </c>
      <c r="L1985" s="100">
        <v>60.67</v>
      </c>
      <c r="M1985" t="s">
        <v>206</v>
      </c>
      <c r="N1985" t="s">
        <v>279</v>
      </c>
      <c r="O1985" s="98">
        <v>0</v>
      </c>
      <c r="P1985" t="s">
        <v>207</v>
      </c>
      <c r="Q1985" s="100">
        <v>5101.3100000000004</v>
      </c>
    </row>
    <row r="1986" spans="1:17" x14ac:dyDescent="0.3">
      <c r="A1986"/>
      <c r="B1986"/>
      <c r="C1986"/>
      <c r="D1986"/>
      <c r="E1986" s="98"/>
      <c r="F1986"/>
      <c r="G1986" s="99">
        <v>46295</v>
      </c>
      <c r="H1986" t="s">
        <v>205</v>
      </c>
      <c r="I1986"/>
      <c r="J1986" t="s">
        <v>36</v>
      </c>
      <c r="K1986" t="s">
        <v>37</v>
      </c>
      <c r="L1986" s="100">
        <v>2.57</v>
      </c>
      <c r="M1986" t="s">
        <v>206</v>
      </c>
      <c r="N1986" t="s">
        <v>279</v>
      </c>
      <c r="O1986" s="98">
        <v>0</v>
      </c>
      <c r="P1986" t="s">
        <v>207</v>
      </c>
      <c r="Q1986" s="100">
        <v>5101.3100000000004</v>
      </c>
    </row>
    <row r="1987" spans="1:17" x14ac:dyDescent="0.3">
      <c r="A1987"/>
      <c r="B1987"/>
      <c r="C1987"/>
      <c r="D1987"/>
      <c r="E1987" s="98"/>
      <c r="F1987"/>
      <c r="G1987" s="99">
        <v>46295</v>
      </c>
      <c r="H1987" t="s">
        <v>205</v>
      </c>
      <c r="I1987"/>
      <c r="J1987" t="s">
        <v>54</v>
      </c>
      <c r="K1987" t="s">
        <v>55</v>
      </c>
      <c r="L1987" s="100">
        <v>11.15</v>
      </c>
      <c r="M1987" t="s">
        <v>206</v>
      </c>
      <c r="N1987" t="s">
        <v>279</v>
      </c>
      <c r="O1987" s="98">
        <v>0</v>
      </c>
      <c r="P1987" t="s">
        <v>207</v>
      </c>
      <c r="Q1987" s="100">
        <v>5101.3100000000004</v>
      </c>
    </row>
    <row r="1988" spans="1:17" x14ac:dyDescent="0.3">
      <c r="A1988"/>
      <c r="B1988"/>
      <c r="C1988"/>
      <c r="D1988"/>
      <c r="E1988" s="98"/>
      <c r="F1988"/>
      <c r="G1988" s="99">
        <v>46295</v>
      </c>
      <c r="H1988" t="s">
        <v>205</v>
      </c>
      <c r="I1988"/>
      <c r="J1988" t="s">
        <v>108</v>
      </c>
      <c r="K1988" t="s">
        <v>109</v>
      </c>
      <c r="L1988" s="100">
        <v>13.47</v>
      </c>
      <c r="M1988" t="s">
        <v>206</v>
      </c>
      <c r="N1988" t="s">
        <v>279</v>
      </c>
      <c r="O1988" s="98">
        <v>0</v>
      </c>
      <c r="P1988" t="s">
        <v>207</v>
      </c>
      <c r="Q1988" s="100">
        <v>5101.3100000000004</v>
      </c>
    </row>
    <row r="1989" spans="1:17" x14ac:dyDescent="0.3">
      <c r="A1989"/>
      <c r="B1989"/>
      <c r="C1989"/>
      <c r="D1989"/>
      <c r="E1989" s="98"/>
      <c r="F1989"/>
      <c r="G1989" s="99">
        <v>46295</v>
      </c>
      <c r="H1989" t="s">
        <v>205</v>
      </c>
      <c r="I1989"/>
      <c r="J1989" t="s">
        <v>23</v>
      </c>
      <c r="K1989" t="s">
        <v>24</v>
      </c>
      <c r="L1989" s="100">
        <v>6.63</v>
      </c>
      <c r="M1989" t="s">
        <v>130</v>
      </c>
      <c r="N1989" t="s">
        <v>279</v>
      </c>
      <c r="O1989" s="98">
        <v>0</v>
      </c>
      <c r="P1989" t="s">
        <v>207</v>
      </c>
      <c r="Q1989" s="100">
        <v>5101.3100000000004</v>
      </c>
    </row>
    <row r="1990" spans="1:17" x14ac:dyDescent="0.3">
      <c r="A1990"/>
      <c r="B1990"/>
      <c r="C1990"/>
      <c r="D1990"/>
      <c r="E1990" s="98"/>
      <c r="F1990"/>
      <c r="G1990" s="99">
        <v>46295</v>
      </c>
      <c r="H1990" t="s">
        <v>205</v>
      </c>
      <c r="I1990"/>
      <c r="J1990" t="s">
        <v>56</v>
      </c>
      <c r="K1990" t="s">
        <v>57</v>
      </c>
      <c r="L1990" s="100">
        <v>11.15</v>
      </c>
      <c r="M1990" t="s">
        <v>130</v>
      </c>
      <c r="N1990" t="s">
        <v>279</v>
      </c>
      <c r="O1990" s="98">
        <v>0</v>
      </c>
      <c r="P1990" t="s">
        <v>207</v>
      </c>
      <c r="Q1990" s="100">
        <v>5101.3100000000004</v>
      </c>
    </row>
    <row r="1991" spans="1:17" x14ac:dyDescent="0.3">
      <c r="A1991"/>
      <c r="B1991"/>
      <c r="C1991"/>
      <c r="D1991"/>
      <c r="E1991" s="98"/>
      <c r="F1991"/>
      <c r="G1991" s="99">
        <v>46295</v>
      </c>
      <c r="H1991" t="s">
        <v>205</v>
      </c>
      <c r="I1991"/>
      <c r="J1991" t="s">
        <v>52</v>
      </c>
      <c r="K1991" t="s">
        <v>53</v>
      </c>
      <c r="L1991" s="100">
        <v>16.54</v>
      </c>
      <c r="M1991" t="s">
        <v>130</v>
      </c>
      <c r="N1991" t="s">
        <v>279</v>
      </c>
      <c r="O1991" s="98">
        <v>0</v>
      </c>
      <c r="P1991" t="s">
        <v>207</v>
      </c>
      <c r="Q1991" s="100">
        <v>5101.3100000000004</v>
      </c>
    </row>
    <row r="1992" spans="1:17" x14ac:dyDescent="0.3">
      <c r="A1992"/>
      <c r="B1992"/>
      <c r="C1992"/>
      <c r="D1992"/>
      <c r="E1992" s="98"/>
      <c r="F1992"/>
      <c r="G1992" s="99">
        <v>46295</v>
      </c>
      <c r="H1992" t="s">
        <v>205</v>
      </c>
      <c r="I1992"/>
      <c r="J1992" t="s">
        <v>106</v>
      </c>
      <c r="K1992" t="s">
        <v>107</v>
      </c>
      <c r="L1992" s="100">
        <v>16.48</v>
      </c>
      <c r="M1992" t="s">
        <v>130</v>
      </c>
      <c r="N1992" t="s">
        <v>279</v>
      </c>
      <c r="O1992" s="98">
        <v>0</v>
      </c>
      <c r="P1992" t="s">
        <v>207</v>
      </c>
      <c r="Q1992" s="100">
        <v>5101.3100000000004</v>
      </c>
    </row>
    <row r="1993" spans="1:17" x14ac:dyDescent="0.3">
      <c r="A1993"/>
      <c r="B1993"/>
      <c r="C1993"/>
      <c r="D1993"/>
      <c r="E1993" s="98"/>
      <c r="F1993"/>
      <c r="G1993" s="99">
        <v>46295</v>
      </c>
      <c r="H1993" t="s">
        <v>208</v>
      </c>
      <c r="I1993" t="s">
        <v>209</v>
      </c>
      <c r="J1993" t="s">
        <v>26</v>
      </c>
      <c r="K1993" t="s">
        <v>27</v>
      </c>
      <c r="L1993" s="100">
        <v>72.5</v>
      </c>
      <c r="M1993" t="s">
        <v>210</v>
      </c>
      <c r="N1993" t="s">
        <v>279</v>
      </c>
      <c r="O1993" s="98">
        <v>0</v>
      </c>
      <c r="P1993" t="s">
        <v>207</v>
      </c>
      <c r="Q1993" s="100">
        <v>5101.3100000000004</v>
      </c>
    </row>
    <row r="1994" spans="1:17" x14ac:dyDescent="0.3">
      <c r="A1994"/>
      <c r="B1994"/>
      <c r="C1994"/>
      <c r="D1994"/>
      <c r="E1994" s="98"/>
      <c r="F1994"/>
      <c r="G1994" s="99">
        <v>46295</v>
      </c>
      <c r="H1994" t="s">
        <v>211</v>
      </c>
      <c r="I1994" t="s">
        <v>212</v>
      </c>
      <c r="J1994" t="s">
        <v>38</v>
      </c>
      <c r="K1994" t="s">
        <v>39</v>
      </c>
      <c r="L1994" s="100">
        <v>24.59</v>
      </c>
      <c r="M1994" t="s">
        <v>206</v>
      </c>
      <c r="N1994" t="s">
        <v>279</v>
      </c>
      <c r="O1994" s="98">
        <v>0</v>
      </c>
      <c r="P1994" t="s">
        <v>207</v>
      </c>
      <c r="Q1994" s="100">
        <v>5101.3100000000004</v>
      </c>
    </row>
    <row r="1995" spans="1:17" x14ac:dyDescent="0.3">
      <c r="A1995"/>
      <c r="B1995"/>
      <c r="C1995"/>
      <c r="D1995"/>
      <c r="E1995" s="98"/>
      <c r="F1995"/>
      <c r="G1995" s="99">
        <v>46295</v>
      </c>
      <c r="H1995" t="s">
        <v>227</v>
      </c>
      <c r="I1995" t="s">
        <v>228</v>
      </c>
      <c r="J1995" t="s">
        <v>50</v>
      </c>
      <c r="K1995" t="s">
        <v>51</v>
      </c>
      <c r="L1995" s="100">
        <v>25</v>
      </c>
      <c r="M1995" t="s">
        <v>210</v>
      </c>
      <c r="N1995" t="s">
        <v>279</v>
      </c>
      <c r="O1995" s="98">
        <v>0</v>
      </c>
      <c r="P1995" t="s">
        <v>207</v>
      </c>
      <c r="Q1995" s="100">
        <v>5101.3100000000004</v>
      </c>
    </row>
    <row r="1996" spans="1:17" x14ac:dyDescent="0.3">
      <c r="A1996"/>
      <c r="B1996"/>
      <c r="C1996"/>
      <c r="D1996"/>
      <c r="E1996" s="98"/>
      <c r="F1996"/>
      <c r="G1996" s="99">
        <v>46295</v>
      </c>
      <c r="H1996" t="s">
        <v>213</v>
      </c>
      <c r="I1996" t="s">
        <v>229</v>
      </c>
      <c r="J1996" t="s">
        <v>14</v>
      </c>
      <c r="K1996" t="s">
        <v>15</v>
      </c>
      <c r="L1996" s="100">
        <v>510.13</v>
      </c>
      <c r="M1996" t="s">
        <v>210</v>
      </c>
      <c r="N1996" t="s">
        <v>279</v>
      </c>
      <c r="O1996" s="98">
        <v>0</v>
      </c>
      <c r="P1996" t="s">
        <v>207</v>
      </c>
      <c r="Q1996" s="100">
        <v>5101.3100000000004</v>
      </c>
    </row>
    <row r="1997" spans="1:17" x14ac:dyDescent="0.3">
      <c r="A1997"/>
      <c r="B1997"/>
      <c r="C1997"/>
      <c r="D1997"/>
      <c r="E1997" s="98"/>
      <c r="F1997"/>
      <c r="G1997" s="99">
        <v>46295</v>
      </c>
      <c r="H1997" t="s">
        <v>213</v>
      </c>
      <c r="I1997" t="s">
        <v>229</v>
      </c>
      <c r="J1997" t="s">
        <v>14</v>
      </c>
      <c r="K1997" t="s">
        <v>15</v>
      </c>
      <c r="L1997" s="100">
        <v>510.13</v>
      </c>
      <c r="M1997" t="s">
        <v>130</v>
      </c>
      <c r="N1997" t="s">
        <v>279</v>
      </c>
      <c r="O1997" s="98">
        <v>0</v>
      </c>
      <c r="P1997" t="s">
        <v>207</v>
      </c>
      <c r="Q1997" s="100">
        <v>5101.3100000000004</v>
      </c>
    </row>
    <row r="1998" spans="1:17" x14ac:dyDescent="0.3">
      <c r="A1998"/>
      <c r="B1998"/>
      <c r="C1998"/>
      <c r="D1998"/>
      <c r="E1998" s="98"/>
      <c r="F1998"/>
      <c r="G1998" s="99">
        <v>46295</v>
      </c>
      <c r="H1998" t="s">
        <v>205</v>
      </c>
      <c r="I1998"/>
      <c r="J1998" t="s">
        <v>54</v>
      </c>
      <c r="K1998" t="s">
        <v>55</v>
      </c>
      <c r="L1998" s="100">
        <v>0</v>
      </c>
      <c r="M1998" t="s">
        <v>206</v>
      </c>
      <c r="N1998" t="s">
        <v>279</v>
      </c>
      <c r="O1998" s="98">
        <v>0</v>
      </c>
      <c r="P1998" t="s">
        <v>207</v>
      </c>
      <c r="Q1998" s="100">
        <v>0</v>
      </c>
    </row>
    <row r="1999" spans="1:17" x14ac:dyDescent="0.3">
      <c r="A1999"/>
      <c r="B1999"/>
      <c r="C1999"/>
      <c r="D1999"/>
      <c r="E1999" s="98"/>
      <c r="F1999"/>
      <c r="G1999" s="99">
        <v>46295</v>
      </c>
      <c r="H1999" t="s">
        <v>205</v>
      </c>
      <c r="I1999"/>
      <c r="J1999" t="s">
        <v>84</v>
      </c>
      <c r="K1999" t="s">
        <v>85</v>
      </c>
      <c r="L1999" s="100">
        <v>0</v>
      </c>
      <c r="M1999" t="s">
        <v>210</v>
      </c>
      <c r="N1999" t="s">
        <v>279</v>
      </c>
      <c r="O1999" s="98">
        <v>0</v>
      </c>
      <c r="P1999" t="s">
        <v>207</v>
      </c>
      <c r="Q1999" s="100">
        <v>0</v>
      </c>
    </row>
    <row r="2000" spans="1:17" x14ac:dyDescent="0.3">
      <c r="A2000"/>
      <c r="B2000"/>
      <c r="C2000"/>
      <c r="D2000"/>
      <c r="E2000" s="98"/>
      <c r="F2000"/>
      <c r="G2000" s="99">
        <v>46295</v>
      </c>
      <c r="H2000" t="s">
        <v>205</v>
      </c>
      <c r="I2000"/>
      <c r="J2000" t="s">
        <v>56</v>
      </c>
      <c r="K2000" t="s">
        <v>57</v>
      </c>
      <c r="L2000" s="100">
        <v>11.15</v>
      </c>
      <c r="M2000" t="s">
        <v>130</v>
      </c>
      <c r="N2000" t="s">
        <v>279</v>
      </c>
      <c r="O2000" s="98">
        <v>0</v>
      </c>
      <c r="P2000" t="s">
        <v>207</v>
      </c>
      <c r="Q2000" s="100">
        <v>0</v>
      </c>
    </row>
    <row r="2001" spans="1:17" x14ac:dyDescent="0.3">
      <c r="A2001"/>
      <c r="B2001"/>
      <c r="C2001"/>
      <c r="D2001"/>
      <c r="E2001" s="98"/>
      <c r="F2001"/>
      <c r="G2001" s="99">
        <v>46295</v>
      </c>
      <c r="H2001" t="s">
        <v>205</v>
      </c>
      <c r="I2001"/>
      <c r="J2001" t="s">
        <v>52</v>
      </c>
      <c r="K2001" t="s">
        <v>53</v>
      </c>
      <c r="L2001" s="100">
        <v>16.54</v>
      </c>
      <c r="M2001" t="s">
        <v>130</v>
      </c>
      <c r="N2001" t="s">
        <v>279</v>
      </c>
      <c r="O2001" s="98">
        <v>0</v>
      </c>
      <c r="P2001" t="s">
        <v>207</v>
      </c>
      <c r="Q2001" s="100">
        <v>0</v>
      </c>
    </row>
    <row r="2002" spans="1:17" x14ac:dyDescent="0.3">
      <c r="A2002"/>
      <c r="B2002"/>
      <c r="C2002"/>
      <c r="D2002"/>
      <c r="E2002" s="98"/>
      <c r="F2002"/>
      <c r="G2002" s="99">
        <v>46295</v>
      </c>
      <c r="H2002" t="s">
        <v>208</v>
      </c>
      <c r="I2002" t="s">
        <v>209</v>
      </c>
      <c r="J2002" t="s">
        <v>26</v>
      </c>
      <c r="K2002" t="s">
        <v>27</v>
      </c>
      <c r="L2002" s="100">
        <v>0</v>
      </c>
      <c r="M2002" t="s">
        <v>210</v>
      </c>
      <c r="N2002" t="s">
        <v>279</v>
      </c>
      <c r="O2002" s="98">
        <v>0</v>
      </c>
      <c r="P2002" t="s">
        <v>207</v>
      </c>
      <c r="Q2002" s="100">
        <v>0</v>
      </c>
    </row>
    <row r="2003" spans="1:17" x14ac:dyDescent="0.3">
      <c r="A2003"/>
      <c r="B2003"/>
      <c r="C2003"/>
      <c r="D2003"/>
      <c r="E2003" s="98"/>
      <c r="F2003"/>
      <c r="G2003" s="99">
        <v>46295</v>
      </c>
      <c r="H2003" t="s">
        <v>211</v>
      </c>
      <c r="I2003" t="s">
        <v>215</v>
      </c>
      <c r="J2003" t="s">
        <v>38</v>
      </c>
      <c r="K2003" t="s">
        <v>39</v>
      </c>
      <c r="L2003" s="100">
        <v>0</v>
      </c>
      <c r="M2003" t="s">
        <v>206</v>
      </c>
      <c r="N2003" t="s">
        <v>279</v>
      </c>
      <c r="O2003" s="98">
        <v>0</v>
      </c>
      <c r="P2003" t="s">
        <v>207</v>
      </c>
      <c r="Q2003" s="100">
        <v>0</v>
      </c>
    </row>
    <row r="2004" spans="1:17" x14ac:dyDescent="0.3">
      <c r="A2004"/>
      <c r="B2004"/>
      <c r="C2004"/>
      <c r="D2004"/>
      <c r="E2004" s="98"/>
      <c r="F2004"/>
      <c r="G2004" s="99">
        <v>46295</v>
      </c>
      <c r="H2004" t="s">
        <v>205</v>
      </c>
      <c r="I2004"/>
      <c r="J2004" t="s">
        <v>36</v>
      </c>
      <c r="K2004" t="s">
        <v>37</v>
      </c>
      <c r="L2004" s="100">
        <v>17.14</v>
      </c>
      <c r="M2004" t="s">
        <v>206</v>
      </c>
      <c r="N2004" t="s">
        <v>279</v>
      </c>
      <c r="O2004" s="98">
        <v>0</v>
      </c>
      <c r="P2004" t="s">
        <v>207</v>
      </c>
      <c r="Q2004" s="100">
        <v>3637.25</v>
      </c>
    </row>
    <row r="2005" spans="1:17" x14ac:dyDescent="0.3">
      <c r="A2005"/>
      <c r="B2005"/>
      <c r="C2005"/>
      <c r="D2005"/>
      <c r="E2005" s="98"/>
      <c r="F2005"/>
      <c r="G2005" s="99">
        <v>46295</v>
      </c>
      <c r="H2005" t="s">
        <v>205</v>
      </c>
      <c r="I2005"/>
      <c r="J2005" t="s">
        <v>54</v>
      </c>
      <c r="K2005" t="s">
        <v>55</v>
      </c>
      <c r="L2005" s="100">
        <v>11.15</v>
      </c>
      <c r="M2005" t="s">
        <v>206</v>
      </c>
      <c r="N2005" t="s">
        <v>279</v>
      </c>
      <c r="O2005" s="98">
        <v>0</v>
      </c>
      <c r="P2005" t="s">
        <v>207</v>
      </c>
      <c r="Q2005" s="100">
        <v>3637.25</v>
      </c>
    </row>
    <row r="2006" spans="1:17" x14ac:dyDescent="0.3">
      <c r="A2006"/>
      <c r="B2006"/>
      <c r="C2006"/>
      <c r="D2006"/>
      <c r="E2006" s="98"/>
      <c r="F2006"/>
      <c r="G2006" s="99">
        <v>46295</v>
      </c>
      <c r="H2006" t="s">
        <v>205</v>
      </c>
      <c r="I2006"/>
      <c r="J2006" t="s">
        <v>104</v>
      </c>
      <c r="K2006" t="s">
        <v>105</v>
      </c>
      <c r="L2006" s="100">
        <v>19.75</v>
      </c>
      <c r="M2006" t="s">
        <v>206</v>
      </c>
      <c r="N2006" t="s">
        <v>279</v>
      </c>
      <c r="O2006" s="98">
        <v>0</v>
      </c>
      <c r="P2006" t="s">
        <v>207</v>
      </c>
      <c r="Q2006" s="100">
        <v>3637.25</v>
      </c>
    </row>
    <row r="2007" spans="1:17" x14ac:dyDescent="0.3">
      <c r="A2007"/>
      <c r="B2007"/>
      <c r="C2007"/>
      <c r="D2007"/>
      <c r="E2007" s="98"/>
      <c r="F2007"/>
      <c r="G2007" s="99">
        <v>46295</v>
      </c>
      <c r="H2007" t="s">
        <v>205</v>
      </c>
      <c r="I2007"/>
      <c r="J2007" t="s">
        <v>108</v>
      </c>
      <c r="K2007" t="s">
        <v>109</v>
      </c>
      <c r="L2007" s="100">
        <v>9.6</v>
      </c>
      <c r="M2007" t="s">
        <v>206</v>
      </c>
      <c r="N2007" t="s">
        <v>279</v>
      </c>
      <c r="O2007" s="98">
        <v>0</v>
      </c>
      <c r="P2007" t="s">
        <v>207</v>
      </c>
      <c r="Q2007" s="100">
        <v>3637.25</v>
      </c>
    </row>
    <row r="2008" spans="1:17" x14ac:dyDescent="0.3">
      <c r="A2008"/>
      <c r="B2008"/>
      <c r="C2008"/>
      <c r="D2008"/>
      <c r="E2008" s="98"/>
      <c r="F2008"/>
      <c r="G2008" s="99">
        <v>46295</v>
      </c>
      <c r="H2008" t="s">
        <v>205</v>
      </c>
      <c r="I2008"/>
      <c r="J2008" t="s">
        <v>106</v>
      </c>
      <c r="K2008" t="s">
        <v>107</v>
      </c>
      <c r="L2008" s="100">
        <v>11.75</v>
      </c>
      <c r="M2008" t="s">
        <v>130</v>
      </c>
      <c r="N2008" t="s">
        <v>279</v>
      </c>
      <c r="O2008" s="98">
        <v>0</v>
      </c>
      <c r="P2008" t="s">
        <v>207</v>
      </c>
      <c r="Q2008" s="100">
        <v>3637.25</v>
      </c>
    </row>
    <row r="2009" spans="1:17" x14ac:dyDescent="0.3">
      <c r="A2009"/>
      <c r="B2009"/>
      <c r="C2009"/>
      <c r="D2009"/>
      <c r="E2009" s="98"/>
      <c r="F2009"/>
      <c r="G2009" s="99">
        <v>46295</v>
      </c>
      <c r="H2009" t="s">
        <v>205</v>
      </c>
      <c r="I2009"/>
      <c r="J2009" t="s">
        <v>52</v>
      </c>
      <c r="K2009" t="s">
        <v>53</v>
      </c>
      <c r="L2009" s="100">
        <v>16.54</v>
      </c>
      <c r="M2009" t="s">
        <v>130</v>
      </c>
      <c r="N2009" t="s">
        <v>279</v>
      </c>
      <c r="O2009" s="98">
        <v>0</v>
      </c>
      <c r="P2009" t="s">
        <v>207</v>
      </c>
      <c r="Q2009" s="100">
        <v>3637.25</v>
      </c>
    </row>
    <row r="2010" spans="1:17" x14ac:dyDescent="0.3">
      <c r="A2010"/>
      <c r="B2010"/>
      <c r="C2010"/>
      <c r="D2010"/>
      <c r="E2010" s="98"/>
      <c r="F2010"/>
      <c r="G2010" s="99">
        <v>46295</v>
      </c>
      <c r="H2010" t="s">
        <v>205</v>
      </c>
      <c r="I2010"/>
      <c r="J2010" t="s">
        <v>56</v>
      </c>
      <c r="K2010" t="s">
        <v>57</v>
      </c>
      <c r="L2010" s="100">
        <v>11.15</v>
      </c>
      <c r="M2010" t="s">
        <v>130</v>
      </c>
      <c r="N2010" t="s">
        <v>279</v>
      </c>
      <c r="O2010" s="98">
        <v>0</v>
      </c>
      <c r="P2010" t="s">
        <v>207</v>
      </c>
      <c r="Q2010" s="100">
        <v>3637.25</v>
      </c>
    </row>
    <row r="2011" spans="1:17" x14ac:dyDescent="0.3">
      <c r="A2011"/>
      <c r="B2011"/>
      <c r="C2011"/>
      <c r="D2011"/>
      <c r="E2011" s="98"/>
      <c r="F2011"/>
      <c r="G2011" s="99">
        <v>46295</v>
      </c>
      <c r="H2011" t="s">
        <v>208</v>
      </c>
      <c r="I2011" t="s">
        <v>209</v>
      </c>
      <c r="J2011" t="s">
        <v>26</v>
      </c>
      <c r="K2011" t="s">
        <v>27</v>
      </c>
      <c r="L2011" s="100">
        <v>72.5</v>
      </c>
      <c r="M2011" t="s">
        <v>210</v>
      </c>
      <c r="N2011" t="s">
        <v>279</v>
      </c>
      <c r="O2011" s="98">
        <v>0</v>
      </c>
      <c r="P2011" t="s">
        <v>207</v>
      </c>
      <c r="Q2011" s="100">
        <v>3637.25</v>
      </c>
    </row>
    <row r="2012" spans="1:17" x14ac:dyDescent="0.3">
      <c r="A2012"/>
      <c r="B2012"/>
      <c r="C2012"/>
      <c r="D2012"/>
      <c r="E2012" s="98"/>
      <c r="F2012"/>
      <c r="G2012" s="99">
        <v>46295</v>
      </c>
      <c r="H2012" t="s">
        <v>211</v>
      </c>
      <c r="I2012" t="s">
        <v>215</v>
      </c>
      <c r="J2012" t="s">
        <v>38</v>
      </c>
      <c r="K2012" t="s">
        <v>39</v>
      </c>
      <c r="L2012" s="100">
        <v>13.62</v>
      </c>
      <c r="M2012" t="s">
        <v>206</v>
      </c>
      <c r="N2012" t="s">
        <v>279</v>
      </c>
      <c r="O2012" s="98">
        <v>0</v>
      </c>
      <c r="P2012" t="s">
        <v>207</v>
      </c>
      <c r="Q2012" s="100">
        <v>3637.25</v>
      </c>
    </row>
    <row r="2013" spans="1:17" x14ac:dyDescent="0.3">
      <c r="A2013"/>
      <c r="B2013"/>
      <c r="C2013"/>
      <c r="D2013"/>
      <c r="E2013" s="98"/>
      <c r="F2013"/>
      <c r="G2013" s="99">
        <v>46295</v>
      </c>
      <c r="H2013" t="s">
        <v>218</v>
      </c>
      <c r="I2013" t="s">
        <v>222</v>
      </c>
      <c r="J2013" t="s">
        <v>18</v>
      </c>
      <c r="K2013" t="s">
        <v>19</v>
      </c>
      <c r="L2013" s="100">
        <v>195.68</v>
      </c>
      <c r="M2013" t="s">
        <v>210</v>
      </c>
      <c r="N2013" t="s">
        <v>279</v>
      </c>
      <c r="O2013" s="98">
        <v>0</v>
      </c>
      <c r="P2013" t="s">
        <v>207</v>
      </c>
      <c r="Q2013" s="100">
        <v>3637.25</v>
      </c>
    </row>
    <row r="2014" spans="1:17" x14ac:dyDescent="0.3">
      <c r="A2014"/>
      <c r="B2014"/>
      <c r="C2014"/>
      <c r="D2014"/>
      <c r="E2014" s="98"/>
      <c r="F2014"/>
      <c r="G2014" s="99">
        <v>46295</v>
      </c>
      <c r="H2014" t="s">
        <v>218</v>
      </c>
      <c r="I2014" t="s">
        <v>222</v>
      </c>
      <c r="J2014" t="s">
        <v>18</v>
      </c>
      <c r="K2014" t="s">
        <v>19</v>
      </c>
      <c r="L2014" s="100">
        <v>202.96</v>
      </c>
      <c r="M2014" t="s">
        <v>130</v>
      </c>
      <c r="N2014" t="s">
        <v>279</v>
      </c>
      <c r="O2014" s="98">
        <v>0</v>
      </c>
      <c r="P2014" t="s">
        <v>207</v>
      </c>
      <c r="Q2014" s="100">
        <v>3637.25</v>
      </c>
    </row>
    <row r="2015" spans="1:17" x14ac:dyDescent="0.3">
      <c r="A2015"/>
      <c r="B2015"/>
      <c r="C2015"/>
      <c r="D2015"/>
      <c r="E2015" s="98"/>
      <c r="F2015"/>
      <c r="G2015" s="99">
        <v>46295</v>
      </c>
      <c r="H2015" t="s">
        <v>205</v>
      </c>
      <c r="I2015"/>
      <c r="J2015" t="s">
        <v>108</v>
      </c>
      <c r="K2015" t="s">
        <v>109</v>
      </c>
      <c r="L2015" s="100">
        <v>9.74</v>
      </c>
      <c r="M2015" t="s">
        <v>206</v>
      </c>
      <c r="N2015" t="s">
        <v>279</v>
      </c>
      <c r="O2015" s="98">
        <v>0</v>
      </c>
      <c r="P2015" t="s">
        <v>207</v>
      </c>
      <c r="Q2015" s="100">
        <v>3691.26</v>
      </c>
    </row>
    <row r="2016" spans="1:17" x14ac:dyDescent="0.3">
      <c r="A2016"/>
      <c r="B2016"/>
      <c r="C2016"/>
      <c r="D2016"/>
      <c r="E2016" s="98"/>
      <c r="F2016"/>
      <c r="G2016" s="99">
        <v>46295</v>
      </c>
      <c r="H2016" t="s">
        <v>205</v>
      </c>
      <c r="I2016"/>
      <c r="J2016" t="s">
        <v>54</v>
      </c>
      <c r="K2016" t="s">
        <v>55</v>
      </c>
      <c r="L2016" s="100">
        <v>11.15</v>
      </c>
      <c r="M2016" t="s">
        <v>206</v>
      </c>
      <c r="N2016" t="s">
        <v>279</v>
      </c>
      <c r="O2016" s="98">
        <v>0</v>
      </c>
      <c r="P2016" t="s">
        <v>207</v>
      </c>
      <c r="Q2016" s="100">
        <v>3691.26</v>
      </c>
    </row>
    <row r="2017" spans="1:17" x14ac:dyDescent="0.3">
      <c r="A2017"/>
      <c r="B2017"/>
      <c r="C2017"/>
      <c r="D2017"/>
      <c r="E2017" s="98"/>
      <c r="F2017"/>
      <c r="G2017" s="99">
        <v>46295</v>
      </c>
      <c r="H2017" t="s">
        <v>205</v>
      </c>
      <c r="I2017"/>
      <c r="J2017" t="s">
        <v>104</v>
      </c>
      <c r="K2017" t="s">
        <v>105</v>
      </c>
      <c r="L2017" s="100">
        <v>20.04</v>
      </c>
      <c r="M2017" t="s">
        <v>206</v>
      </c>
      <c r="N2017" t="s">
        <v>279</v>
      </c>
      <c r="O2017" s="98">
        <v>0</v>
      </c>
      <c r="P2017" t="s">
        <v>207</v>
      </c>
      <c r="Q2017" s="100">
        <v>3691.26</v>
      </c>
    </row>
    <row r="2018" spans="1:17" x14ac:dyDescent="0.3">
      <c r="A2018"/>
      <c r="B2018"/>
      <c r="C2018"/>
      <c r="D2018"/>
      <c r="E2018" s="98"/>
      <c r="F2018"/>
      <c r="G2018" s="99">
        <v>46295</v>
      </c>
      <c r="H2018" t="s">
        <v>205</v>
      </c>
      <c r="I2018"/>
      <c r="J2018" t="s">
        <v>90</v>
      </c>
      <c r="K2018" t="s">
        <v>91</v>
      </c>
      <c r="L2018" s="100">
        <v>57.42</v>
      </c>
      <c r="M2018" t="s">
        <v>206</v>
      </c>
      <c r="N2018" t="s">
        <v>279</v>
      </c>
      <c r="O2018" s="98">
        <v>0</v>
      </c>
      <c r="P2018" t="s">
        <v>207</v>
      </c>
      <c r="Q2018" s="100">
        <v>3691.26</v>
      </c>
    </row>
    <row r="2019" spans="1:17" x14ac:dyDescent="0.3">
      <c r="A2019"/>
      <c r="B2019"/>
      <c r="C2019"/>
      <c r="D2019"/>
      <c r="E2019" s="98"/>
      <c r="F2019"/>
      <c r="G2019" s="99">
        <v>46295</v>
      </c>
      <c r="H2019" t="s">
        <v>205</v>
      </c>
      <c r="I2019"/>
      <c r="J2019" t="s">
        <v>36</v>
      </c>
      <c r="K2019" t="s">
        <v>37</v>
      </c>
      <c r="L2019" s="100">
        <v>21.81</v>
      </c>
      <c r="M2019" t="s">
        <v>206</v>
      </c>
      <c r="N2019" t="s">
        <v>279</v>
      </c>
      <c r="O2019" s="98">
        <v>0</v>
      </c>
      <c r="P2019" t="s">
        <v>207</v>
      </c>
      <c r="Q2019" s="100">
        <v>3691.26</v>
      </c>
    </row>
    <row r="2020" spans="1:17" x14ac:dyDescent="0.3">
      <c r="A2020"/>
      <c r="B2020"/>
      <c r="C2020"/>
      <c r="D2020"/>
      <c r="E2020" s="98"/>
      <c r="F2020"/>
      <c r="G2020" s="99">
        <v>46295</v>
      </c>
      <c r="H2020" t="s">
        <v>205</v>
      </c>
      <c r="I2020"/>
      <c r="J2020" t="s">
        <v>52</v>
      </c>
      <c r="K2020" t="s">
        <v>53</v>
      </c>
      <c r="L2020" s="100">
        <v>16.54</v>
      </c>
      <c r="M2020" t="s">
        <v>130</v>
      </c>
      <c r="N2020" t="s">
        <v>279</v>
      </c>
      <c r="O2020" s="98">
        <v>0</v>
      </c>
      <c r="P2020" t="s">
        <v>207</v>
      </c>
      <c r="Q2020" s="100">
        <v>3691.26</v>
      </c>
    </row>
    <row r="2021" spans="1:17" x14ac:dyDescent="0.3">
      <c r="A2021"/>
      <c r="B2021"/>
      <c r="C2021"/>
      <c r="D2021"/>
      <c r="E2021" s="98"/>
      <c r="F2021"/>
      <c r="G2021" s="99">
        <v>46295</v>
      </c>
      <c r="H2021" t="s">
        <v>205</v>
      </c>
      <c r="I2021"/>
      <c r="J2021" t="s">
        <v>106</v>
      </c>
      <c r="K2021" t="s">
        <v>107</v>
      </c>
      <c r="L2021" s="100">
        <v>11.92</v>
      </c>
      <c r="M2021" t="s">
        <v>130</v>
      </c>
      <c r="N2021" t="s">
        <v>279</v>
      </c>
      <c r="O2021" s="98">
        <v>0</v>
      </c>
      <c r="P2021" t="s">
        <v>207</v>
      </c>
      <c r="Q2021" s="100">
        <v>3691.26</v>
      </c>
    </row>
    <row r="2022" spans="1:17" x14ac:dyDescent="0.3">
      <c r="A2022"/>
      <c r="B2022"/>
      <c r="C2022"/>
      <c r="D2022"/>
      <c r="E2022" s="98"/>
      <c r="F2022"/>
      <c r="G2022" s="99">
        <v>46295</v>
      </c>
      <c r="H2022" t="s">
        <v>205</v>
      </c>
      <c r="I2022"/>
      <c r="J2022" t="s">
        <v>56</v>
      </c>
      <c r="K2022" t="s">
        <v>57</v>
      </c>
      <c r="L2022" s="100">
        <v>11.15</v>
      </c>
      <c r="M2022" t="s">
        <v>130</v>
      </c>
      <c r="N2022" t="s">
        <v>279</v>
      </c>
      <c r="O2022" s="98">
        <v>0</v>
      </c>
      <c r="P2022" t="s">
        <v>207</v>
      </c>
      <c r="Q2022" s="100">
        <v>3691.26</v>
      </c>
    </row>
    <row r="2023" spans="1:17" x14ac:dyDescent="0.3">
      <c r="A2023"/>
      <c r="B2023"/>
      <c r="C2023"/>
      <c r="D2023"/>
      <c r="E2023" s="98"/>
      <c r="F2023"/>
      <c r="G2023" s="99">
        <v>46295</v>
      </c>
      <c r="H2023" t="s">
        <v>208</v>
      </c>
      <c r="I2023" t="s">
        <v>209</v>
      </c>
      <c r="J2023" t="s">
        <v>26</v>
      </c>
      <c r="K2023" t="s">
        <v>27</v>
      </c>
      <c r="L2023" s="100">
        <v>72.5</v>
      </c>
      <c r="M2023" t="s">
        <v>210</v>
      </c>
      <c r="N2023" t="s">
        <v>279</v>
      </c>
      <c r="O2023" s="98">
        <v>0</v>
      </c>
      <c r="P2023" t="s">
        <v>207</v>
      </c>
      <c r="Q2023" s="100">
        <v>3691.26</v>
      </c>
    </row>
    <row r="2024" spans="1:17" x14ac:dyDescent="0.3">
      <c r="A2024"/>
      <c r="B2024"/>
      <c r="C2024"/>
      <c r="D2024"/>
      <c r="E2024" s="98"/>
      <c r="F2024"/>
      <c r="G2024" s="99">
        <v>46295</v>
      </c>
      <c r="H2024" t="s">
        <v>211</v>
      </c>
      <c r="I2024" t="s">
        <v>215</v>
      </c>
      <c r="J2024" t="s">
        <v>38</v>
      </c>
      <c r="K2024" t="s">
        <v>39</v>
      </c>
      <c r="L2024" s="100">
        <v>13.68</v>
      </c>
      <c r="M2024" t="s">
        <v>206</v>
      </c>
      <c r="N2024" t="s">
        <v>279</v>
      </c>
      <c r="O2024" s="98">
        <v>0</v>
      </c>
      <c r="P2024" t="s">
        <v>207</v>
      </c>
      <c r="Q2024" s="100">
        <v>3691.26</v>
      </c>
    </row>
    <row r="2025" spans="1:17" x14ac:dyDescent="0.3">
      <c r="A2025"/>
      <c r="B2025"/>
      <c r="C2025"/>
      <c r="D2025"/>
      <c r="E2025" s="98"/>
      <c r="F2025"/>
      <c r="G2025" s="99">
        <v>46295</v>
      </c>
      <c r="H2025" t="s">
        <v>216</v>
      </c>
      <c r="I2025" t="s">
        <v>217</v>
      </c>
      <c r="J2025" t="s">
        <v>40</v>
      </c>
      <c r="K2025" t="s">
        <v>41</v>
      </c>
      <c r="L2025" s="100">
        <v>110.74</v>
      </c>
      <c r="M2025" t="s">
        <v>210</v>
      </c>
      <c r="N2025" t="s">
        <v>279</v>
      </c>
      <c r="O2025" s="98">
        <v>0</v>
      </c>
      <c r="P2025" t="s">
        <v>207</v>
      </c>
      <c r="Q2025" s="100">
        <v>3691.26</v>
      </c>
    </row>
    <row r="2026" spans="1:17" x14ac:dyDescent="0.3">
      <c r="A2026"/>
      <c r="B2026"/>
      <c r="C2026"/>
      <c r="D2026"/>
      <c r="E2026" s="98"/>
      <c r="F2026"/>
      <c r="G2026" s="99">
        <v>46295</v>
      </c>
      <c r="H2026" t="s">
        <v>235</v>
      </c>
      <c r="I2026" t="s">
        <v>246</v>
      </c>
      <c r="J2026" t="s">
        <v>34</v>
      </c>
      <c r="K2026" t="s">
        <v>35</v>
      </c>
      <c r="L2026" s="100">
        <v>369.13</v>
      </c>
      <c r="M2026" t="s">
        <v>210</v>
      </c>
      <c r="N2026" t="s">
        <v>279</v>
      </c>
      <c r="O2026" s="98">
        <v>0</v>
      </c>
      <c r="P2026" t="s">
        <v>207</v>
      </c>
      <c r="Q2026" s="100">
        <v>3691.26</v>
      </c>
    </row>
    <row r="2027" spans="1:17" x14ac:dyDescent="0.3">
      <c r="A2027"/>
      <c r="B2027"/>
      <c r="C2027"/>
      <c r="D2027"/>
      <c r="E2027" s="98"/>
      <c r="F2027"/>
      <c r="G2027" s="99">
        <v>46295</v>
      </c>
      <c r="H2027" t="s">
        <v>235</v>
      </c>
      <c r="I2027" t="s">
        <v>246</v>
      </c>
      <c r="J2027" t="s">
        <v>34</v>
      </c>
      <c r="K2027" t="s">
        <v>35</v>
      </c>
      <c r="L2027" s="100">
        <v>285.7</v>
      </c>
      <c r="M2027" t="s">
        <v>130</v>
      </c>
      <c r="N2027" t="s">
        <v>279</v>
      </c>
      <c r="O2027" s="98">
        <v>0</v>
      </c>
      <c r="P2027" t="s">
        <v>207</v>
      </c>
      <c r="Q2027" s="100">
        <v>3691.26</v>
      </c>
    </row>
    <row r="2028" spans="1:17" x14ac:dyDescent="0.3">
      <c r="A2028"/>
      <c r="B2028"/>
      <c r="C2028"/>
      <c r="D2028"/>
      <c r="E2028" s="98"/>
      <c r="F2028"/>
      <c r="G2028" s="99">
        <v>46295</v>
      </c>
      <c r="H2028" t="s">
        <v>205</v>
      </c>
      <c r="I2028"/>
      <c r="J2028" t="s">
        <v>100</v>
      </c>
      <c r="K2028" t="s">
        <v>101</v>
      </c>
      <c r="L2028" s="100">
        <v>5</v>
      </c>
      <c r="M2028" t="s">
        <v>206</v>
      </c>
      <c r="N2028" t="s">
        <v>279</v>
      </c>
      <c r="O2028" s="98">
        <v>0</v>
      </c>
      <c r="P2028" t="s">
        <v>207</v>
      </c>
      <c r="Q2028" s="100">
        <v>5362.52</v>
      </c>
    </row>
    <row r="2029" spans="1:17" x14ac:dyDescent="0.3">
      <c r="A2029"/>
      <c r="B2029"/>
      <c r="C2029"/>
      <c r="D2029"/>
      <c r="E2029" s="98"/>
      <c r="F2029"/>
      <c r="G2029" s="99">
        <v>46295</v>
      </c>
      <c r="H2029" t="s">
        <v>205</v>
      </c>
      <c r="I2029"/>
      <c r="J2029" t="s">
        <v>36</v>
      </c>
      <c r="K2029" t="s">
        <v>37</v>
      </c>
      <c r="L2029" s="100">
        <v>3.98</v>
      </c>
      <c r="M2029" t="s">
        <v>206</v>
      </c>
      <c r="N2029" t="s">
        <v>279</v>
      </c>
      <c r="O2029" s="98">
        <v>0</v>
      </c>
      <c r="P2029" t="s">
        <v>207</v>
      </c>
      <c r="Q2029" s="100">
        <v>5362.52</v>
      </c>
    </row>
    <row r="2030" spans="1:17" x14ac:dyDescent="0.3">
      <c r="A2030"/>
      <c r="B2030"/>
      <c r="C2030"/>
      <c r="D2030"/>
      <c r="E2030" s="98"/>
      <c r="F2030"/>
      <c r="G2030" s="99">
        <v>46295</v>
      </c>
      <c r="H2030" t="s">
        <v>205</v>
      </c>
      <c r="I2030"/>
      <c r="J2030" t="s">
        <v>54</v>
      </c>
      <c r="K2030" t="s">
        <v>55</v>
      </c>
      <c r="L2030" s="100">
        <v>11.15</v>
      </c>
      <c r="M2030" t="s">
        <v>206</v>
      </c>
      <c r="N2030" t="s">
        <v>279</v>
      </c>
      <c r="O2030" s="98">
        <v>0</v>
      </c>
      <c r="P2030" t="s">
        <v>207</v>
      </c>
      <c r="Q2030" s="100">
        <v>5362.52</v>
      </c>
    </row>
    <row r="2031" spans="1:17" x14ac:dyDescent="0.3">
      <c r="A2031"/>
      <c r="B2031"/>
      <c r="C2031"/>
      <c r="D2031"/>
      <c r="E2031" s="98"/>
      <c r="F2031"/>
      <c r="G2031" s="99">
        <v>46295</v>
      </c>
      <c r="H2031" t="s">
        <v>205</v>
      </c>
      <c r="I2031"/>
      <c r="J2031" t="s">
        <v>108</v>
      </c>
      <c r="K2031" t="s">
        <v>109</v>
      </c>
      <c r="L2031" s="100">
        <v>14.16</v>
      </c>
      <c r="M2031" t="s">
        <v>206</v>
      </c>
      <c r="N2031" t="s">
        <v>279</v>
      </c>
      <c r="O2031" s="98">
        <v>0</v>
      </c>
      <c r="P2031" t="s">
        <v>207</v>
      </c>
      <c r="Q2031" s="100">
        <v>5362.52</v>
      </c>
    </row>
    <row r="2032" spans="1:17" x14ac:dyDescent="0.3">
      <c r="A2032"/>
      <c r="B2032"/>
      <c r="C2032"/>
      <c r="D2032"/>
      <c r="E2032" s="98"/>
      <c r="F2032"/>
      <c r="G2032" s="99">
        <v>46295</v>
      </c>
      <c r="H2032" t="s">
        <v>205</v>
      </c>
      <c r="I2032"/>
      <c r="J2032" t="s">
        <v>104</v>
      </c>
      <c r="K2032" t="s">
        <v>105</v>
      </c>
      <c r="L2032" s="100">
        <v>29.12</v>
      </c>
      <c r="M2032" t="s">
        <v>206</v>
      </c>
      <c r="N2032" t="s">
        <v>279</v>
      </c>
      <c r="O2032" s="98">
        <v>0</v>
      </c>
      <c r="P2032" t="s">
        <v>207</v>
      </c>
      <c r="Q2032" s="100">
        <v>5362.52</v>
      </c>
    </row>
    <row r="2033" spans="1:17" x14ac:dyDescent="0.3">
      <c r="A2033"/>
      <c r="B2033"/>
      <c r="C2033"/>
      <c r="D2033"/>
      <c r="E2033" s="98"/>
      <c r="F2033"/>
      <c r="G2033" s="99">
        <v>46295</v>
      </c>
      <c r="H2033" t="s">
        <v>205</v>
      </c>
      <c r="I2033"/>
      <c r="J2033" t="s">
        <v>86</v>
      </c>
      <c r="K2033" t="s">
        <v>87</v>
      </c>
      <c r="L2033" s="100">
        <v>53</v>
      </c>
      <c r="M2033" t="s">
        <v>210</v>
      </c>
      <c r="N2033" t="s">
        <v>279</v>
      </c>
      <c r="O2033" s="98">
        <v>0</v>
      </c>
      <c r="P2033" t="s">
        <v>207</v>
      </c>
      <c r="Q2033" s="100">
        <v>5362.52</v>
      </c>
    </row>
    <row r="2034" spans="1:17" x14ac:dyDescent="0.3">
      <c r="A2034"/>
      <c r="B2034"/>
      <c r="C2034"/>
      <c r="D2034"/>
      <c r="E2034" s="98"/>
      <c r="F2034"/>
      <c r="G2034" s="99">
        <v>46295</v>
      </c>
      <c r="H2034" t="s">
        <v>205</v>
      </c>
      <c r="I2034"/>
      <c r="J2034" t="s">
        <v>56</v>
      </c>
      <c r="K2034" t="s">
        <v>57</v>
      </c>
      <c r="L2034" s="100">
        <v>11.15</v>
      </c>
      <c r="M2034" t="s">
        <v>130</v>
      </c>
      <c r="N2034" t="s">
        <v>279</v>
      </c>
      <c r="O2034" s="98">
        <v>0</v>
      </c>
      <c r="P2034" t="s">
        <v>207</v>
      </c>
      <c r="Q2034" s="100">
        <v>5362.52</v>
      </c>
    </row>
    <row r="2035" spans="1:17" x14ac:dyDescent="0.3">
      <c r="A2035"/>
      <c r="B2035"/>
      <c r="C2035"/>
      <c r="D2035"/>
      <c r="E2035" s="98"/>
      <c r="F2035"/>
      <c r="G2035" s="99">
        <v>46295</v>
      </c>
      <c r="H2035" t="s">
        <v>205</v>
      </c>
      <c r="I2035"/>
      <c r="J2035" t="s">
        <v>52</v>
      </c>
      <c r="K2035" t="s">
        <v>53</v>
      </c>
      <c r="L2035" s="100">
        <v>16.54</v>
      </c>
      <c r="M2035" t="s">
        <v>130</v>
      </c>
      <c r="N2035" t="s">
        <v>279</v>
      </c>
      <c r="O2035" s="98">
        <v>0</v>
      </c>
      <c r="P2035" t="s">
        <v>207</v>
      </c>
      <c r="Q2035" s="100">
        <v>5362.52</v>
      </c>
    </row>
    <row r="2036" spans="1:17" x14ac:dyDescent="0.3">
      <c r="A2036"/>
      <c r="B2036"/>
      <c r="C2036"/>
      <c r="D2036"/>
      <c r="E2036" s="98"/>
      <c r="F2036"/>
      <c r="G2036" s="99">
        <v>46295</v>
      </c>
      <c r="H2036" t="s">
        <v>205</v>
      </c>
      <c r="I2036"/>
      <c r="J2036" t="s">
        <v>106</v>
      </c>
      <c r="K2036" t="s">
        <v>107</v>
      </c>
      <c r="L2036" s="100">
        <v>17.32</v>
      </c>
      <c r="M2036" t="s">
        <v>130</v>
      </c>
      <c r="N2036" t="s">
        <v>279</v>
      </c>
      <c r="O2036" s="98">
        <v>0</v>
      </c>
      <c r="P2036" t="s">
        <v>207</v>
      </c>
      <c r="Q2036" s="100">
        <v>5362.52</v>
      </c>
    </row>
    <row r="2037" spans="1:17" x14ac:dyDescent="0.3">
      <c r="A2037"/>
      <c r="B2037"/>
      <c r="C2037"/>
      <c r="D2037"/>
      <c r="E2037" s="98"/>
      <c r="F2037"/>
      <c r="G2037" s="99">
        <v>46295</v>
      </c>
      <c r="H2037" t="s">
        <v>208</v>
      </c>
      <c r="I2037" t="s">
        <v>209</v>
      </c>
      <c r="J2037" t="s">
        <v>26</v>
      </c>
      <c r="K2037" t="s">
        <v>27</v>
      </c>
      <c r="L2037" s="100">
        <v>199.5</v>
      </c>
      <c r="M2037" t="s">
        <v>210</v>
      </c>
      <c r="N2037" t="s">
        <v>279</v>
      </c>
      <c r="O2037" s="98">
        <v>0</v>
      </c>
      <c r="P2037" t="s">
        <v>207</v>
      </c>
      <c r="Q2037" s="100">
        <v>5362.52</v>
      </c>
    </row>
    <row r="2038" spans="1:17" x14ac:dyDescent="0.3">
      <c r="A2038"/>
      <c r="B2038"/>
      <c r="C2038"/>
      <c r="D2038"/>
      <c r="E2038" s="98"/>
      <c r="F2038"/>
      <c r="G2038" s="99">
        <v>46295</v>
      </c>
      <c r="H2038" t="s">
        <v>211</v>
      </c>
      <c r="I2038" t="s">
        <v>215</v>
      </c>
      <c r="J2038" t="s">
        <v>38</v>
      </c>
      <c r="K2038" t="s">
        <v>39</v>
      </c>
      <c r="L2038" s="100">
        <v>20.92</v>
      </c>
      <c r="M2038" t="s">
        <v>206</v>
      </c>
      <c r="N2038" t="s">
        <v>279</v>
      </c>
      <c r="O2038" s="98">
        <v>0</v>
      </c>
      <c r="P2038" t="s">
        <v>207</v>
      </c>
      <c r="Q2038" s="100">
        <v>5362.52</v>
      </c>
    </row>
    <row r="2039" spans="1:17" x14ac:dyDescent="0.3">
      <c r="A2039"/>
      <c r="B2039"/>
      <c r="C2039"/>
      <c r="D2039"/>
      <c r="E2039" s="98"/>
      <c r="F2039"/>
      <c r="G2039" s="99">
        <v>46295</v>
      </c>
      <c r="H2039" t="s">
        <v>227</v>
      </c>
      <c r="I2039" t="s">
        <v>228</v>
      </c>
      <c r="J2039" t="s">
        <v>50</v>
      </c>
      <c r="K2039" t="s">
        <v>51</v>
      </c>
      <c r="L2039" s="100">
        <v>25</v>
      </c>
      <c r="M2039" t="s">
        <v>210</v>
      </c>
      <c r="N2039" t="s">
        <v>279</v>
      </c>
      <c r="O2039" s="98">
        <v>0</v>
      </c>
      <c r="P2039" t="s">
        <v>207</v>
      </c>
      <c r="Q2039" s="100">
        <v>5362.52</v>
      </c>
    </row>
    <row r="2040" spans="1:17" x14ac:dyDescent="0.3">
      <c r="A2040"/>
      <c r="B2040"/>
      <c r="C2040"/>
      <c r="D2040"/>
      <c r="E2040" s="98"/>
      <c r="F2040"/>
      <c r="G2040" s="99">
        <v>46295</v>
      </c>
      <c r="H2040" t="s">
        <v>218</v>
      </c>
      <c r="I2040" t="s">
        <v>222</v>
      </c>
      <c r="J2040" t="s">
        <v>18</v>
      </c>
      <c r="K2040" t="s">
        <v>19</v>
      </c>
      <c r="L2040" s="100">
        <v>288.5</v>
      </c>
      <c r="M2040" t="s">
        <v>210</v>
      </c>
      <c r="N2040" t="s">
        <v>279</v>
      </c>
      <c r="O2040" s="98">
        <v>0</v>
      </c>
      <c r="P2040" t="s">
        <v>207</v>
      </c>
      <c r="Q2040" s="100">
        <v>5362.52</v>
      </c>
    </row>
    <row r="2041" spans="1:17" x14ac:dyDescent="0.3">
      <c r="A2041"/>
      <c r="B2041"/>
      <c r="C2041"/>
      <c r="D2041"/>
      <c r="E2041" s="98"/>
      <c r="F2041"/>
      <c r="G2041" s="99">
        <v>46295</v>
      </c>
      <c r="H2041" t="s">
        <v>218</v>
      </c>
      <c r="I2041" t="s">
        <v>222</v>
      </c>
      <c r="J2041" t="s">
        <v>18</v>
      </c>
      <c r="K2041" t="s">
        <v>19</v>
      </c>
      <c r="L2041" s="100">
        <v>299.23</v>
      </c>
      <c r="M2041" t="s">
        <v>130</v>
      </c>
      <c r="N2041" t="s">
        <v>279</v>
      </c>
      <c r="O2041" s="98">
        <v>0</v>
      </c>
      <c r="P2041" t="s">
        <v>207</v>
      </c>
      <c r="Q2041" s="100">
        <v>5362.52</v>
      </c>
    </row>
    <row r="2042" spans="1:17" x14ac:dyDescent="0.3">
      <c r="A2042"/>
      <c r="B2042"/>
      <c r="C2042"/>
      <c r="D2042"/>
      <c r="E2042" s="98"/>
      <c r="F2042"/>
      <c r="G2042" s="99">
        <v>46295</v>
      </c>
      <c r="H2042" t="s">
        <v>205</v>
      </c>
      <c r="I2042"/>
      <c r="J2042" t="s">
        <v>108</v>
      </c>
      <c r="K2042" t="s">
        <v>109</v>
      </c>
      <c r="L2042" s="100">
        <v>7.93</v>
      </c>
      <c r="M2042" t="s">
        <v>206</v>
      </c>
      <c r="N2042" t="s">
        <v>279</v>
      </c>
      <c r="O2042" s="98">
        <v>0</v>
      </c>
      <c r="P2042" t="s">
        <v>207</v>
      </c>
      <c r="Q2042" s="100">
        <v>3004.17</v>
      </c>
    </row>
    <row r="2043" spans="1:17" x14ac:dyDescent="0.3">
      <c r="A2043"/>
      <c r="B2043"/>
      <c r="C2043"/>
      <c r="D2043"/>
      <c r="E2043" s="98"/>
      <c r="F2043"/>
      <c r="G2043" s="99">
        <v>46295</v>
      </c>
      <c r="H2043" t="s">
        <v>205</v>
      </c>
      <c r="I2043"/>
      <c r="J2043" t="s">
        <v>104</v>
      </c>
      <c r="K2043" t="s">
        <v>105</v>
      </c>
      <c r="L2043" s="100">
        <v>16.309999999999999</v>
      </c>
      <c r="M2043" t="s">
        <v>206</v>
      </c>
      <c r="N2043" t="s">
        <v>279</v>
      </c>
      <c r="O2043" s="98">
        <v>0</v>
      </c>
      <c r="P2043" t="s">
        <v>207</v>
      </c>
      <c r="Q2043" s="100">
        <v>3004.17</v>
      </c>
    </row>
    <row r="2044" spans="1:17" x14ac:dyDescent="0.3">
      <c r="A2044"/>
      <c r="B2044"/>
      <c r="C2044"/>
      <c r="D2044"/>
      <c r="E2044" s="98"/>
      <c r="F2044"/>
      <c r="G2044" s="99">
        <v>46295</v>
      </c>
      <c r="H2044" t="s">
        <v>205</v>
      </c>
      <c r="I2044"/>
      <c r="J2044" t="s">
        <v>54</v>
      </c>
      <c r="K2044" t="s">
        <v>55</v>
      </c>
      <c r="L2044" s="100">
        <v>11.15</v>
      </c>
      <c r="M2044" t="s">
        <v>206</v>
      </c>
      <c r="N2044" t="s">
        <v>279</v>
      </c>
      <c r="O2044" s="98">
        <v>0</v>
      </c>
      <c r="P2044" t="s">
        <v>207</v>
      </c>
      <c r="Q2044" s="100">
        <v>3004.17</v>
      </c>
    </row>
    <row r="2045" spans="1:17" x14ac:dyDescent="0.3">
      <c r="A2045"/>
      <c r="B2045"/>
      <c r="C2045"/>
      <c r="D2045"/>
      <c r="E2045" s="98"/>
      <c r="F2045"/>
      <c r="G2045" s="99">
        <v>46295</v>
      </c>
      <c r="H2045" t="s">
        <v>205</v>
      </c>
      <c r="I2045"/>
      <c r="J2045" t="s">
        <v>23</v>
      </c>
      <c r="K2045" t="s">
        <v>24</v>
      </c>
      <c r="L2045" s="100">
        <v>3.91</v>
      </c>
      <c r="M2045" t="s">
        <v>130</v>
      </c>
      <c r="N2045" t="s">
        <v>279</v>
      </c>
      <c r="O2045" s="98">
        <v>0</v>
      </c>
      <c r="P2045" t="s">
        <v>207</v>
      </c>
      <c r="Q2045" s="100">
        <v>3004.17</v>
      </c>
    </row>
    <row r="2046" spans="1:17" x14ac:dyDescent="0.3">
      <c r="A2046"/>
      <c r="B2046"/>
      <c r="C2046"/>
      <c r="D2046"/>
      <c r="E2046" s="98"/>
      <c r="F2046"/>
      <c r="G2046" s="99">
        <v>46295</v>
      </c>
      <c r="H2046" t="s">
        <v>205</v>
      </c>
      <c r="I2046"/>
      <c r="J2046" t="s">
        <v>106</v>
      </c>
      <c r="K2046" t="s">
        <v>107</v>
      </c>
      <c r="L2046" s="100">
        <v>9.6999999999999993</v>
      </c>
      <c r="M2046" t="s">
        <v>130</v>
      </c>
      <c r="N2046" t="s">
        <v>279</v>
      </c>
      <c r="O2046" s="98">
        <v>0</v>
      </c>
      <c r="P2046" t="s">
        <v>207</v>
      </c>
      <c r="Q2046" s="100">
        <v>3004.17</v>
      </c>
    </row>
    <row r="2047" spans="1:17" x14ac:dyDescent="0.3">
      <c r="A2047"/>
      <c r="B2047"/>
      <c r="C2047"/>
      <c r="D2047"/>
      <c r="E2047" s="98"/>
      <c r="F2047"/>
      <c r="G2047" s="99">
        <v>46295</v>
      </c>
      <c r="H2047" t="s">
        <v>205</v>
      </c>
      <c r="I2047"/>
      <c r="J2047" t="s">
        <v>56</v>
      </c>
      <c r="K2047" t="s">
        <v>57</v>
      </c>
      <c r="L2047" s="100">
        <v>11.15</v>
      </c>
      <c r="M2047" t="s">
        <v>130</v>
      </c>
      <c r="N2047" t="s">
        <v>279</v>
      </c>
      <c r="O2047" s="98">
        <v>0</v>
      </c>
      <c r="P2047" t="s">
        <v>207</v>
      </c>
      <c r="Q2047" s="100">
        <v>3004.17</v>
      </c>
    </row>
    <row r="2048" spans="1:17" x14ac:dyDescent="0.3">
      <c r="A2048"/>
      <c r="B2048"/>
      <c r="C2048"/>
      <c r="D2048"/>
      <c r="E2048" s="98"/>
      <c r="F2048"/>
      <c r="G2048" s="99">
        <v>46295</v>
      </c>
      <c r="H2048" t="s">
        <v>205</v>
      </c>
      <c r="I2048"/>
      <c r="J2048" t="s">
        <v>52</v>
      </c>
      <c r="K2048" t="s">
        <v>53</v>
      </c>
      <c r="L2048" s="100">
        <v>16.54</v>
      </c>
      <c r="M2048" t="s">
        <v>130</v>
      </c>
      <c r="N2048" t="s">
        <v>279</v>
      </c>
      <c r="O2048" s="98">
        <v>0</v>
      </c>
      <c r="P2048" t="s">
        <v>207</v>
      </c>
      <c r="Q2048" s="100">
        <v>3004.17</v>
      </c>
    </row>
    <row r="2049" spans="1:17" x14ac:dyDescent="0.3">
      <c r="A2049"/>
      <c r="B2049"/>
      <c r="C2049"/>
      <c r="D2049"/>
      <c r="E2049" s="98"/>
      <c r="F2049"/>
      <c r="G2049" s="99">
        <v>46295</v>
      </c>
      <c r="H2049" t="s">
        <v>208</v>
      </c>
      <c r="I2049" t="s">
        <v>209</v>
      </c>
      <c r="J2049" t="s">
        <v>26</v>
      </c>
      <c r="K2049" t="s">
        <v>27</v>
      </c>
      <c r="L2049" s="100">
        <v>72.5</v>
      </c>
      <c r="M2049" t="s">
        <v>210</v>
      </c>
      <c r="N2049" t="s">
        <v>279</v>
      </c>
      <c r="O2049" s="98">
        <v>0</v>
      </c>
      <c r="P2049" t="s">
        <v>207</v>
      </c>
      <c r="Q2049" s="100">
        <v>3004.17</v>
      </c>
    </row>
    <row r="2050" spans="1:17" x14ac:dyDescent="0.3">
      <c r="A2050"/>
      <c r="B2050"/>
      <c r="C2050"/>
      <c r="D2050"/>
      <c r="E2050" s="98"/>
      <c r="F2050"/>
      <c r="G2050" s="99">
        <v>46295</v>
      </c>
      <c r="H2050" t="s">
        <v>216</v>
      </c>
      <c r="I2050" t="s">
        <v>217</v>
      </c>
      <c r="J2050" t="s">
        <v>40</v>
      </c>
      <c r="K2050" t="s">
        <v>41</v>
      </c>
      <c r="L2050" s="100">
        <v>90.13</v>
      </c>
      <c r="M2050" t="s">
        <v>210</v>
      </c>
      <c r="N2050" t="s">
        <v>279</v>
      </c>
      <c r="O2050" s="98">
        <v>0</v>
      </c>
      <c r="P2050" t="s">
        <v>207</v>
      </c>
      <c r="Q2050" s="100">
        <v>3004.17</v>
      </c>
    </row>
    <row r="2051" spans="1:17" x14ac:dyDescent="0.3">
      <c r="A2051"/>
      <c r="B2051"/>
      <c r="C2051"/>
      <c r="D2051"/>
      <c r="E2051" s="98"/>
      <c r="F2051"/>
      <c r="G2051" s="99">
        <v>46295</v>
      </c>
      <c r="H2051" t="s">
        <v>213</v>
      </c>
      <c r="I2051" t="s">
        <v>238</v>
      </c>
      <c r="J2051" t="s">
        <v>14</v>
      </c>
      <c r="K2051" t="s">
        <v>15</v>
      </c>
      <c r="L2051" s="100">
        <v>150.21</v>
      </c>
      <c r="M2051" t="s">
        <v>210</v>
      </c>
      <c r="N2051" t="s">
        <v>279</v>
      </c>
      <c r="O2051" s="98">
        <v>0</v>
      </c>
      <c r="P2051" t="s">
        <v>207</v>
      </c>
      <c r="Q2051" s="100">
        <v>3004.17</v>
      </c>
    </row>
    <row r="2052" spans="1:17" x14ac:dyDescent="0.3">
      <c r="A2052"/>
      <c r="B2052"/>
      <c r="C2052"/>
      <c r="D2052"/>
      <c r="E2052" s="98"/>
      <c r="F2052"/>
      <c r="G2052" s="99">
        <v>46295</v>
      </c>
      <c r="H2052" t="s">
        <v>213</v>
      </c>
      <c r="I2052" t="s">
        <v>238</v>
      </c>
      <c r="J2052" t="s">
        <v>14</v>
      </c>
      <c r="K2052" t="s">
        <v>15</v>
      </c>
      <c r="L2052" s="100">
        <v>150.21</v>
      </c>
      <c r="M2052" t="s">
        <v>130</v>
      </c>
      <c r="N2052" t="s">
        <v>279</v>
      </c>
      <c r="O2052" s="98">
        <v>0</v>
      </c>
      <c r="P2052" t="s">
        <v>207</v>
      </c>
      <c r="Q2052" s="100">
        <v>3004.17</v>
      </c>
    </row>
    <row r="2053" spans="1:17" x14ac:dyDescent="0.3">
      <c r="A2053"/>
      <c r="B2053"/>
      <c r="C2053"/>
      <c r="D2053"/>
      <c r="E2053" s="98"/>
      <c r="F2053"/>
      <c r="G2053" s="99">
        <v>46295</v>
      </c>
      <c r="H2053" t="s">
        <v>205</v>
      </c>
      <c r="I2053"/>
      <c r="J2053" t="s">
        <v>108</v>
      </c>
      <c r="K2053" t="s">
        <v>109</v>
      </c>
      <c r="L2053" s="100">
        <v>1.46</v>
      </c>
      <c r="M2053" t="s">
        <v>206</v>
      </c>
      <c r="N2053" t="s">
        <v>279</v>
      </c>
      <c r="O2053" s="98">
        <v>0</v>
      </c>
      <c r="P2053" t="s">
        <v>207</v>
      </c>
      <c r="Q2053" s="100">
        <v>551.25</v>
      </c>
    </row>
    <row r="2054" spans="1:17" x14ac:dyDescent="0.3">
      <c r="A2054"/>
      <c r="B2054"/>
      <c r="C2054"/>
      <c r="D2054"/>
      <c r="E2054" s="98"/>
      <c r="F2054"/>
      <c r="G2054" s="99">
        <v>46295</v>
      </c>
      <c r="H2054" t="s">
        <v>205</v>
      </c>
      <c r="I2054"/>
      <c r="J2054" t="s">
        <v>104</v>
      </c>
      <c r="K2054" t="s">
        <v>105</v>
      </c>
      <c r="L2054" s="100">
        <v>2.99</v>
      </c>
      <c r="M2054" t="s">
        <v>206</v>
      </c>
      <c r="N2054" t="s">
        <v>279</v>
      </c>
      <c r="O2054" s="98">
        <v>0</v>
      </c>
      <c r="P2054" t="s">
        <v>207</v>
      </c>
      <c r="Q2054" s="100">
        <v>551.25</v>
      </c>
    </row>
    <row r="2055" spans="1:17" x14ac:dyDescent="0.3">
      <c r="A2055"/>
      <c r="B2055"/>
      <c r="C2055"/>
      <c r="D2055"/>
      <c r="E2055" s="98"/>
      <c r="F2055"/>
      <c r="G2055" s="99">
        <v>46295</v>
      </c>
      <c r="H2055" t="s">
        <v>205</v>
      </c>
      <c r="I2055"/>
      <c r="J2055" t="s">
        <v>54</v>
      </c>
      <c r="K2055" t="s">
        <v>55</v>
      </c>
      <c r="L2055" s="100">
        <v>2.09</v>
      </c>
      <c r="M2055" t="s">
        <v>206</v>
      </c>
      <c r="N2055" t="s">
        <v>279</v>
      </c>
      <c r="O2055" s="98">
        <v>0</v>
      </c>
      <c r="P2055" t="s">
        <v>207</v>
      </c>
      <c r="Q2055" s="100">
        <v>551.25</v>
      </c>
    </row>
    <row r="2056" spans="1:17" x14ac:dyDescent="0.3">
      <c r="A2056"/>
      <c r="B2056"/>
      <c r="C2056"/>
      <c r="D2056"/>
      <c r="E2056" s="98"/>
      <c r="F2056"/>
      <c r="G2056" s="99">
        <v>46295</v>
      </c>
      <c r="H2056" t="s">
        <v>205</v>
      </c>
      <c r="I2056"/>
      <c r="J2056" t="s">
        <v>56</v>
      </c>
      <c r="K2056" t="s">
        <v>57</v>
      </c>
      <c r="L2056" s="100">
        <v>2.09</v>
      </c>
      <c r="M2056" t="s">
        <v>130</v>
      </c>
      <c r="N2056" t="s">
        <v>279</v>
      </c>
      <c r="O2056" s="98">
        <v>0</v>
      </c>
      <c r="P2056" t="s">
        <v>207</v>
      </c>
      <c r="Q2056" s="100">
        <v>551.25</v>
      </c>
    </row>
    <row r="2057" spans="1:17" x14ac:dyDescent="0.3">
      <c r="A2057"/>
      <c r="B2057"/>
      <c r="C2057"/>
      <c r="D2057"/>
      <c r="E2057" s="98"/>
      <c r="F2057"/>
      <c r="G2057" s="99">
        <v>46295</v>
      </c>
      <c r="H2057" t="s">
        <v>205</v>
      </c>
      <c r="I2057"/>
      <c r="J2057" t="s">
        <v>52</v>
      </c>
      <c r="K2057" t="s">
        <v>53</v>
      </c>
      <c r="L2057" s="100">
        <v>3.1</v>
      </c>
      <c r="M2057" t="s">
        <v>130</v>
      </c>
      <c r="N2057" t="s">
        <v>279</v>
      </c>
      <c r="O2057" s="98">
        <v>0</v>
      </c>
      <c r="P2057" t="s">
        <v>207</v>
      </c>
      <c r="Q2057" s="100">
        <v>551.25</v>
      </c>
    </row>
    <row r="2058" spans="1:17" x14ac:dyDescent="0.3">
      <c r="A2058"/>
      <c r="B2058"/>
      <c r="C2058"/>
      <c r="D2058"/>
      <c r="E2058" s="98"/>
      <c r="F2058"/>
      <c r="G2058" s="99">
        <v>46295</v>
      </c>
      <c r="H2058" t="s">
        <v>205</v>
      </c>
      <c r="I2058"/>
      <c r="J2058" t="s">
        <v>106</v>
      </c>
      <c r="K2058" t="s">
        <v>107</v>
      </c>
      <c r="L2058" s="100">
        <v>1.78</v>
      </c>
      <c r="M2058" t="s">
        <v>130</v>
      </c>
      <c r="N2058" t="s">
        <v>279</v>
      </c>
      <c r="O2058" s="98">
        <v>0</v>
      </c>
      <c r="P2058" t="s">
        <v>207</v>
      </c>
      <c r="Q2058" s="100">
        <v>551.25</v>
      </c>
    </row>
    <row r="2059" spans="1:17" x14ac:dyDescent="0.3">
      <c r="A2059"/>
      <c r="B2059"/>
      <c r="C2059"/>
      <c r="D2059"/>
      <c r="E2059" s="98"/>
      <c r="F2059"/>
      <c r="G2059" s="99">
        <v>46295</v>
      </c>
      <c r="H2059" t="s">
        <v>205</v>
      </c>
      <c r="I2059"/>
      <c r="J2059" t="s">
        <v>104</v>
      </c>
      <c r="K2059" t="s">
        <v>105</v>
      </c>
      <c r="L2059" s="100">
        <v>13.35</v>
      </c>
      <c r="M2059" t="s">
        <v>206</v>
      </c>
      <c r="N2059" t="s">
        <v>279</v>
      </c>
      <c r="O2059" s="98">
        <v>0</v>
      </c>
      <c r="P2059" t="s">
        <v>207</v>
      </c>
      <c r="Q2059" s="100">
        <v>2458.42</v>
      </c>
    </row>
    <row r="2060" spans="1:17" x14ac:dyDescent="0.3">
      <c r="A2060"/>
      <c r="B2060"/>
      <c r="C2060"/>
      <c r="D2060"/>
      <c r="E2060" s="98"/>
      <c r="F2060"/>
      <c r="G2060" s="99">
        <v>46295</v>
      </c>
      <c r="H2060" t="s">
        <v>205</v>
      </c>
      <c r="I2060"/>
      <c r="J2060" t="s">
        <v>92</v>
      </c>
      <c r="K2060" t="s">
        <v>93</v>
      </c>
      <c r="L2060" s="100">
        <v>36.880000000000003</v>
      </c>
      <c r="M2060" t="s">
        <v>206</v>
      </c>
      <c r="N2060" t="s">
        <v>279</v>
      </c>
      <c r="O2060" s="98">
        <v>0</v>
      </c>
      <c r="P2060" t="s">
        <v>207</v>
      </c>
      <c r="Q2060" s="100">
        <v>2458.42</v>
      </c>
    </row>
    <row r="2061" spans="1:17" x14ac:dyDescent="0.3">
      <c r="A2061"/>
      <c r="B2061"/>
      <c r="C2061"/>
      <c r="D2061"/>
      <c r="E2061" s="98"/>
      <c r="F2061"/>
      <c r="G2061" s="99">
        <v>46295</v>
      </c>
      <c r="H2061" t="s">
        <v>205</v>
      </c>
      <c r="I2061"/>
      <c r="J2061" t="s">
        <v>108</v>
      </c>
      <c r="K2061" t="s">
        <v>109</v>
      </c>
      <c r="L2061" s="100">
        <v>6.49</v>
      </c>
      <c r="M2061" t="s">
        <v>206</v>
      </c>
      <c r="N2061" t="s">
        <v>279</v>
      </c>
      <c r="O2061" s="98">
        <v>0</v>
      </c>
      <c r="P2061" t="s">
        <v>207</v>
      </c>
      <c r="Q2061" s="100">
        <v>2458.42</v>
      </c>
    </row>
    <row r="2062" spans="1:17" x14ac:dyDescent="0.3">
      <c r="A2062"/>
      <c r="B2062"/>
      <c r="C2062"/>
      <c r="D2062"/>
      <c r="E2062" s="98"/>
      <c r="F2062"/>
      <c r="G2062" s="99">
        <v>46295</v>
      </c>
      <c r="H2062" t="s">
        <v>205</v>
      </c>
      <c r="I2062"/>
      <c r="J2062" t="s">
        <v>54</v>
      </c>
      <c r="K2062" t="s">
        <v>55</v>
      </c>
      <c r="L2062" s="100">
        <v>11.15</v>
      </c>
      <c r="M2062" t="s">
        <v>206</v>
      </c>
      <c r="N2062" t="s">
        <v>279</v>
      </c>
      <c r="O2062" s="98">
        <v>0</v>
      </c>
      <c r="P2062" t="s">
        <v>207</v>
      </c>
      <c r="Q2062" s="100">
        <v>2458.42</v>
      </c>
    </row>
    <row r="2063" spans="1:17" x14ac:dyDescent="0.3">
      <c r="A2063"/>
      <c r="B2063"/>
      <c r="C2063"/>
      <c r="D2063"/>
      <c r="E2063" s="98"/>
      <c r="F2063"/>
      <c r="G2063" s="99">
        <v>46295</v>
      </c>
      <c r="H2063" t="s">
        <v>205</v>
      </c>
      <c r="I2063"/>
      <c r="J2063" t="s">
        <v>84</v>
      </c>
      <c r="K2063" t="s">
        <v>85</v>
      </c>
      <c r="L2063" s="100">
        <v>86.67</v>
      </c>
      <c r="M2063" t="s">
        <v>210</v>
      </c>
      <c r="N2063" t="s">
        <v>279</v>
      </c>
      <c r="O2063" s="98">
        <v>0</v>
      </c>
      <c r="P2063" t="s">
        <v>207</v>
      </c>
      <c r="Q2063" s="100">
        <v>2458.42</v>
      </c>
    </row>
    <row r="2064" spans="1:17" x14ac:dyDescent="0.3">
      <c r="A2064"/>
      <c r="B2064"/>
      <c r="C2064"/>
      <c r="D2064"/>
      <c r="E2064" s="98"/>
      <c r="F2064"/>
      <c r="G2064" s="99">
        <v>46295</v>
      </c>
      <c r="H2064" t="s">
        <v>205</v>
      </c>
      <c r="I2064"/>
      <c r="J2064" t="s">
        <v>52</v>
      </c>
      <c r="K2064" t="s">
        <v>53</v>
      </c>
      <c r="L2064" s="100">
        <v>16.54</v>
      </c>
      <c r="M2064" t="s">
        <v>130</v>
      </c>
      <c r="N2064" t="s">
        <v>279</v>
      </c>
      <c r="O2064" s="98">
        <v>0</v>
      </c>
      <c r="P2064" t="s">
        <v>207</v>
      </c>
      <c r="Q2064" s="100">
        <v>2458.42</v>
      </c>
    </row>
    <row r="2065" spans="1:17" x14ac:dyDescent="0.3">
      <c r="A2065"/>
      <c r="B2065"/>
      <c r="C2065"/>
      <c r="D2065"/>
      <c r="E2065" s="98"/>
      <c r="F2065"/>
      <c r="G2065" s="99">
        <v>46295</v>
      </c>
      <c r="H2065" t="s">
        <v>205</v>
      </c>
      <c r="I2065"/>
      <c r="J2065" t="s">
        <v>106</v>
      </c>
      <c r="K2065" t="s">
        <v>107</v>
      </c>
      <c r="L2065" s="100">
        <v>7.94</v>
      </c>
      <c r="M2065" t="s">
        <v>130</v>
      </c>
      <c r="N2065" t="s">
        <v>279</v>
      </c>
      <c r="O2065" s="98">
        <v>0</v>
      </c>
      <c r="P2065" t="s">
        <v>207</v>
      </c>
      <c r="Q2065" s="100">
        <v>2458.42</v>
      </c>
    </row>
    <row r="2066" spans="1:17" x14ac:dyDescent="0.3">
      <c r="A2066"/>
      <c r="B2066"/>
      <c r="C2066"/>
      <c r="D2066"/>
      <c r="E2066" s="98"/>
      <c r="F2066"/>
      <c r="G2066" s="99">
        <v>46295</v>
      </c>
      <c r="H2066" t="s">
        <v>205</v>
      </c>
      <c r="I2066"/>
      <c r="J2066" t="s">
        <v>56</v>
      </c>
      <c r="K2066" t="s">
        <v>57</v>
      </c>
      <c r="L2066" s="100">
        <v>11.15</v>
      </c>
      <c r="M2066" t="s">
        <v>130</v>
      </c>
      <c r="N2066" t="s">
        <v>279</v>
      </c>
      <c r="O2066" s="98">
        <v>0</v>
      </c>
      <c r="P2066" t="s">
        <v>207</v>
      </c>
      <c r="Q2066" s="100">
        <v>2458.42</v>
      </c>
    </row>
    <row r="2067" spans="1:17" x14ac:dyDescent="0.3">
      <c r="A2067"/>
      <c r="B2067"/>
      <c r="C2067"/>
      <c r="D2067"/>
      <c r="E2067" s="98"/>
      <c r="F2067"/>
      <c r="G2067" s="99">
        <v>46295</v>
      </c>
      <c r="H2067" t="s">
        <v>208</v>
      </c>
      <c r="I2067" t="s">
        <v>226</v>
      </c>
      <c r="J2067" t="s">
        <v>62</v>
      </c>
      <c r="K2067" t="s">
        <v>63</v>
      </c>
      <c r="L2067" s="100">
        <v>82</v>
      </c>
      <c r="M2067" t="s">
        <v>210</v>
      </c>
      <c r="N2067" t="s">
        <v>279</v>
      </c>
      <c r="O2067" s="98">
        <v>0</v>
      </c>
      <c r="P2067" t="s">
        <v>207</v>
      </c>
      <c r="Q2067" s="100">
        <v>2458.42</v>
      </c>
    </row>
    <row r="2068" spans="1:17" x14ac:dyDescent="0.3">
      <c r="A2068"/>
      <c r="B2068"/>
      <c r="C2068"/>
      <c r="D2068"/>
      <c r="E2068" s="98"/>
      <c r="F2068"/>
      <c r="G2068" s="99">
        <v>46295</v>
      </c>
      <c r="H2068" t="s">
        <v>211</v>
      </c>
      <c r="I2068" t="s">
        <v>215</v>
      </c>
      <c r="J2068" t="s">
        <v>38</v>
      </c>
      <c r="K2068" t="s">
        <v>39</v>
      </c>
      <c r="L2068" s="100">
        <v>9.25</v>
      </c>
      <c r="M2068" t="s">
        <v>206</v>
      </c>
      <c r="N2068" t="s">
        <v>279</v>
      </c>
      <c r="O2068" s="98">
        <v>0</v>
      </c>
      <c r="P2068" t="s">
        <v>207</v>
      </c>
      <c r="Q2068" s="100">
        <v>2458.42</v>
      </c>
    </row>
    <row r="2069" spans="1:17" x14ac:dyDescent="0.3">
      <c r="A2069"/>
      <c r="B2069"/>
      <c r="C2069"/>
      <c r="D2069"/>
      <c r="E2069" s="98"/>
      <c r="F2069"/>
      <c r="G2069" s="99">
        <v>46295</v>
      </c>
      <c r="H2069" t="s">
        <v>216</v>
      </c>
      <c r="I2069" t="s">
        <v>217</v>
      </c>
      <c r="J2069" t="s">
        <v>40</v>
      </c>
      <c r="K2069" t="s">
        <v>41</v>
      </c>
      <c r="L2069" s="100">
        <v>125</v>
      </c>
      <c r="M2069" t="s">
        <v>210</v>
      </c>
      <c r="N2069" t="s">
        <v>279</v>
      </c>
      <c r="O2069" s="98">
        <v>0</v>
      </c>
      <c r="P2069" t="s">
        <v>207</v>
      </c>
      <c r="Q2069" s="100">
        <v>2458.42</v>
      </c>
    </row>
    <row r="2070" spans="1:17" x14ac:dyDescent="0.3">
      <c r="A2070"/>
      <c r="B2070"/>
      <c r="C2070"/>
      <c r="D2070"/>
      <c r="E2070" s="98"/>
      <c r="F2070"/>
      <c r="G2070" s="99">
        <v>46295</v>
      </c>
      <c r="H2070" t="s">
        <v>220</v>
      </c>
      <c r="I2070" t="s">
        <v>221</v>
      </c>
      <c r="J2070" t="s">
        <v>48</v>
      </c>
      <c r="K2070" t="s">
        <v>49</v>
      </c>
      <c r="L2070" s="100">
        <v>100</v>
      </c>
      <c r="M2070" t="s">
        <v>210</v>
      </c>
      <c r="N2070" t="s">
        <v>279</v>
      </c>
      <c r="O2070" s="98">
        <v>0</v>
      </c>
      <c r="P2070" t="s">
        <v>207</v>
      </c>
      <c r="Q2070" s="100">
        <v>2458.42</v>
      </c>
    </row>
    <row r="2071" spans="1:17" x14ac:dyDescent="0.3">
      <c r="A2071"/>
      <c r="B2071"/>
      <c r="C2071"/>
      <c r="D2071"/>
      <c r="E2071" s="98"/>
      <c r="F2071"/>
      <c r="G2071" s="99">
        <v>46295</v>
      </c>
      <c r="H2071" t="s">
        <v>218</v>
      </c>
      <c r="I2071" t="s">
        <v>222</v>
      </c>
      <c r="J2071" t="s">
        <v>18</v>
      </c>
      <c r="K2071" t="s">
        <v>19</v>
      </c>
      <c r="L2071" s="100">
        <v>132.26</v>
      </c>
      <c r="M2071" t="s">
        <v>210</v>
      </c>
      <c r="N2071" t="s">
        <v>279</v>
      </c>
      <c r="O2071" s="98">
        <v>0</v>
      </c>
      <c r="P2071" t="s">
        <v>207</v>
      </c>
      <c r="Q2071" s="100">
        <v>2458.42</v>
      </c>
    </row>
    <row r="2072" spans="1:17" x14ac:dyDescent="0.3">
      <c r="A2072"/>
      <c r="B2072"/>
      <c r="C2072"/>
      <c r="D2072"/>
      <c r="E2072" s="98"/>
      <c r="F2072"/>
      <c r="G2072" s="99">
        <v>46295</v>
      </c>
      <c r="H2072" t="s">
        <v>218</v>
      </c>
      <c r="I2072" t="s">
        <v>222</v>
      </c>
      <c r="J2072" t="s">
        <v>18</v>
      </c>
      <c r="K2072" t="s">
        <v>19</v>
      </c>
      <c r="L2072" s="100">
        <v>137.18</v>
      </c>
      <c r="M2072" t="s">
        <v>130</v>
      </c>
      <c r="N2072" t="s">
        <v>279</v>
      </c>
      <c r="O2072" s="98">
        <v>0</v>
      </c>
      <c r="P2072" t="s">
        <v>207</v>
      </c>
      <c r="Q2072" s="100">
        <v>2458.42</v>
      </c>
    </row>
    <row r="2073" spans="1:17" x14ac:dyDescent="0.3">
      <c r="A2073"/>
      <c r="B2073"/>
      <c r="C2073"/>
      <c r="D2073"/>
      <c r="E2073" s="98"/>
      <c r="F2073"/>
      <c r="G2073" s="99">
        <v>46295</v>
      </c>
      <c r="H2073" t="s">
        <v>205</v>
      </c>
      <c r="I2073"/>
      <c r="J2073" t="s">
        <v>54</v>
      </c>
      <c r="K2073" t="s">
        <v>55</v>
      </c>
      <c r="L2073" s="100">
        <v>11.15</v>
      </c>
      <c r="M2073" t="s">
        <v>206</v>
      </c>
      <c r="N2073" t="s">
        <v>279</v>
      </c>
      <c r="O2073" s="98">
        <v>0</v>
      </c>
      <c r="P2073" t="s">
        <v>207</v>
      </c>
      <c r="Q2073" s="100">
        <v>3587.37</v>
      </c>
    </row>
    <row r="2074" spans="1:17" x14ac:dyDescent="0.3">
      <c r="A2074"/>
      <c r="B2074"/>
      <c r="C2074"/>
      <c r="D2074"/>
      <c r="E2074" s="98"/>
      <c r="F2074"/>
      <c r="G2074" s="99">
        <v>46295</v>
      </c>
      <c r="H2074" t="s">
        <v>205</v>
      </c>
      <c r="I2074"/>
      <c r="J2074" t="s">
        <v>108</v>
      </c>
      <c r="K2074" t="s">
        <v>109</v>
      </c>
      <c r="L2074" s="100">
        <v>9.4700000000000006</v>
      </c>
      <c r="M2074" t="s">
        <v>206</v>
      </c>
      <c r="N2074" t="s">
        <v>279</v>
      </c>
      <c r="O2074" s="98">
        <v>0</v>
      </c>
      <c r="P2074" t="s">
        <v>207</v>
      </c>
      <c r="Q2074" s="100">
        <v>3587.37</v>
      </c>
    </row>
    <row r="2075" spans="1:17" x14ac:dyDescent="0.3">
      <c r="A2075"/>
      <c r="B2075"/>
      <c r="C2075"/>
      <c r="D2075"/>
      <c r="E2075" s="98"/>
      <c r="F2075"/>
      <c r="G2075" s="99">
        <v>46295</v>
      </c>
      <c r="H2075" t="s">
        <v>205</v>
      </c>
      <c r="I2075"/>
      <c r="J2075" t="s">
        <v>104</v>
      </c>
      <c r="K2075" t="s">
        <v>105</v>
      </c>
      <c r="L2075" s="100">
        <v>19.48</v>
      </c>
      <c r="M2075" t="s">
        <v>206</v>
      </c>
      <c r="N2075" t="s">
        <v>279</v>
      </c>
      <c r="O2075" s="98">
        <v>0</v>
      </c>
      <c r="P2075" t="s">
        <v>207</v>
      </c>
      <c r="Q2075" s="100">
        <v>3587.37</v>
      </c>
    </row>
    <row r="2076" spans="1:17" x14ac:dyDescent="0.3">
      <c r="A2076"/>
      <c r="B2076"/>
      <c r="C2076"/>
      <c r="D2076"/>
      <c r="E2076" s="98"/>
      <c r="F2076"/>
      <c r="G2076" s="99">
        <v>46295</v>
      </c>
      <c r="H2076" t="s">
        <v>205</v>
      </c>
      <c r="I2076"/>
      <c r="J2076" t="s">
        <v>23</v>
      </c>
      <c r="K2076" t="s">
        <v>24</v>
      </c>
      <c r="L2076" s="100">
        <v>4.66</v>
      </c>
      <c r="M2076" t="s">
        <v>130</v>
      </c>
      <c r="N2076" t="s">
        <v>279</v>
      </c>
      <c r="O2076" s="98">
        <v>0</v>
      </c>
      <c r="P2076" t="s">
        <v>207</v>
      </c>
      <c r="Q2076" s="100">
        <v>3587.37</v>
      </c>
    </row>
    <row r="2077" spans="1:17" x14ac:dyDescent="0.3">
      <c r="A2077"/>
      <c r="B2077"/>
      <c r="C2077"/>
      <c r="D2077"/>
      <c r="E2077" s="98"/>
      <c r="F2077"/>
      <c r="G2077" s="99">
        <v>46295</v>
      </c>
      <c r="H2077" t="s">
        <v>205</v>
      </c>
      <c r="I2077"/>
      <c r="J2077" t="s">
        <v>52</v>
      </c>
      <c r="K2077" t="s">
        <v>53</v>
      </c>
      <c r="L2077" s="100">
        <v>16.54</v>
      </c>
      <c r="M2077" t="s">
        <v>130</v>
      </c>
      <c r="N2077" t="s">
        <v>279</v>
      </c>
      <c r="O2077" s="98">
        <v>0</v>
      </c>
      <c r="P2077" t="s">
        <v>207</v>
      </c>
      <c r="Q2077" s="100">
        <v>3587.37</v>
      </c>
    </row>
    <row r="2078" spans="1:17" x14ac:dyDescent="0.3">
      <c r="A2078"/>
      <c r="B2078"/>
      <c r="C2078"/>
      <c r="D2078"/>
      <c r="E2078" s="98"/>
      <c r="F2078"/>
      <c r="G2078" s="99">
        <v>46295</v>
      </c>
      <c r="H2078" t="s">
        <v>205</v>
      </c>
      <c r="I2078"/>
      <c r="J2078" t="s">
        <v>56</v>
      </c>
      <c r="K2078" t="s">
        <v>57</v>
      </c>
      <c r="L2078" s="100">
        <v>11.15</v>
      </c>
      <c r="M2078" t="s">
        <v>130</v>
      </c>
      <c r="N2078" t="s">
        <v>279</v>
      </c>
      <c r="O2078" s="98">
        <v>0</v>
      </c>
      <c r="P2078" t="s">
        <v>207</v>
      </c>
      <c r="Q2078" s="100">
        <v>3587.37</v>
      </c>
    </row>
    <row r="2079" spans="1:17" x14ac:dyDescent="0.3">
      <c r="A2079"/>
      <c r="B2079"/>
      <c r="C2079"/>
      <c r="D2079"/>
      <c r="E2079" s="98"/>
      <c r="F2079"/>
      <c r="G2079" s="99">
        <v>46295</v>
      </c>
      <c r="H2079" t="s">
        <v>205</v>
      </c>
      <c r="I2079"/>
      <c r="J2079" t="s">
        <v>106</v>
      </c>
      <c r="K2079" t="s">
        <v>107</v>
      </c>
      <c r="L2079" s="100">
        <v>11.59</v>
      </c>
      <c r="M2079" t="s">
        <v>130</v>
      </c>
      <c r="N2079" t="s">
        <v>279</v>
      </c>
      <c r="O2079" s="98">
        <v>0</v>
      </c>
      <c r="P2079" t="s">
        <v>207</v>
      </c>
      <c r="Q2079" s="100">
        <v>3587.37</v>
      </c>
    </row>
    <row r="2080" spans="1:17" x14ac:dyDescent="0.3">
      <c r="A2080"/>
      <c r="B2080"/>
      <c r="C2080"/>
      <c r="D2080"/>
      <c r="E2080" s="98"/>
      <c r="F2080"/>
      <c r="G2080" s="99">
        <v>46295</v>
      </c>
      <c r="H2080" t="s">
        <v>208</v>
      </c>
      <c r="I2080" t="s">
        <v>209</v>
      </c>
      <c r="J2080" t="s">
        <v>26</v>
      </c>
      <c r="K2080" t="s">
        <v>27</v>
      </c>
      <c r="L2080" s="100">
        <v>72.5</v>
      </c>
      <c r="M2080" t="s">
        <v>210</v>
      </c>
      <c r="N2080" t="s">
        <v>279</v>
      </c>
      <c r="O2080" s="98">
        <v>0</v>
      </c>
      <c r="P2080" t="s">
        <v>207</v>
      </c>
      <c r="Q2080" s="100">
        <v>3587.37</v>
      </c>
    </row>
    <row r="2081" spans="1:17" x14ac:dyDescent="0.3">
      <c r="A2081"/>
      <c r="B2081"/>
      <c r="C2081"/>
      <c r="D2081"/>
      <c r="E2081" s="98"/>
      <c r="F2081"/>
      <c r="G2081" s="99">
        <v>46295</v>
      </c>
      <c r="H2081" t="s">
        <v>211</v>
      </c>
      <c r="I2081" t="s">
        <v>212</v>
      </c>
      <c r="J2081" t="s">
        <v>38</v>
      </c>
      <c r="K2081" t="s">
        <v>39</v>
      </c>
      <c r="L2081" s="100">
        <v>17.940000000000001</v>
      </c>
      <c r="M2081" t="s">
        <v>206</v>
      </c>
      <c r="N2081" t="s">
        <v>279</v>
      </c>
      <c r="O2081" s="98">
        <v>0</v>
      </c>
      <c r="P2081" t="s">
        <v>207</v>
      </c>
      <c r="Q2081" s="100">
        <v>3587.37</v>
      </c>
    </row>
    <row r="2082" spans="1:17" x14ac:dyDescent="0.3">
      <c r="A2082"/>
      <c r="B2082"/>
      <c r="C2082"/>
      <c r="D2082"/>
      <c r="E2082" s="98"/>
      <c r="F2082"/>
      <c r="G2082" s="99">
        <v>46295</v>
      </c>
      <c r="H2082" t="s">
        <v>213</v>
      </c>
      <c r="I2082" t="s">
        <v>229</v>
      </c>
      <c r="J2082" t="s">
        <v>14</v>
      </c>
      <c r="K2082" t="s">
        <v>15</v>
      </c>
      <c r="L2082" s="100">
        <v>358.74</v>
      </c>
      <c r="M2082" t="s">
        <v>210</v>
      </c>
      <c r="N2082" t="s">
        <v>279</v>
      </c>
      <c r="O2082" s="98">
        <v>0</v>
      </c>
      <c r="P2082" t="s">
        <v>207</v>
      </c>
      <c r="Q2082" s="100">
        <v>3587.37</v>
      </c>
    </row>
    <row r="2083" spans="1:17" x14ac:dyDescent="0.3">
      <c r="A2083"/>
      <c r="B2083"/>
      <c r="C2083"/>
      <c r="D2083"/>
      <c r="E2083" s="98"/>
      <c r="F2083"/>
      <c r="G2083" s="99">
        <v>46295</v>
      </c>
      <c r="H2083" t="s">
        <v>213</v>
      </c>
      <c r="I2083" t="s">
        <v>229</v>
      </c>
      <c r="J2083" t="s">
        <v>14</v>
      </c>
      <c r="K2083" t="s">
        <v>15</v>
      </c>
      <c r="L2083" s="100">
        <v>358.74</v>
      </c>
      <c r="M2083" t="s">
        <v>130</v>
      </c>
      <c r="N2083" t="s">
        <v>279</v>
      </c>
      <c r="O2083" s="98">
        <v>0</v>
      </c>
      <c r="P2083" t="s">
        <v>207</v>
      </c>
      <c r="Q2083" s="100">
        <v>3587.37</v>
      </c>
    </row>
    <row r="2084" spans="1:17" x14ac:dyDescent="0.3">
      <c r="A2084"/>
      <c r="B2084"/>
      <c r="C2084"/>
      <c r="D2084"/>
      <c r="E2084" s="98"/>
      <c r="F2084"/>
      <c r="G2084" s="99">
        <v>46295</v>
      </c>
      <c r="H2084" t="s">
        <v>205</v>
      </c>
      <c r="I2084"/>
      <c r="J2084" t="s">
        <v>108</v>
      </c>
      <c r="K2084" t="s">
        <v>109</v>
      </c>
      <c r="L2084" s="100">
        <v>1.52</v>
      </c>
      <c r="M2084" t="s">
        <v>206</v>
      </c>
      <c r="N2084" t="s">
        <v>279</v>
      </c>
      <c r="O2084" s="98">
        <v>0</v>
      </c>
      <c r="P2084" t="s">
        <v>207</v>
      </c>
      <c r="Q2084" s="100">
        <v>576</v>
      </c>
    </row>
    <row r="2085" spans="1:17" x14ac:dyDescent="0.3">
      <c r="A2085"/>
      <c r="B2085"/>
      <c r="C2085"/>
      <c r="D2085"/>
      <c r="E2085" s="98"/>
      <c r="F2085"/>
      <c r="G2085" s="99">
        <v>46295</v>
      </c>
      <c r="H2085" t="s">
        <v>205</v>
      </c>
      <c r="I2085"/>
      <c r="J2085" t="s">
        <v>54</v>
      </c>
      <c r="K2085" t="s">
        <v>55</v>
      </c>
      <c r="L2085" s="100">
        <v>3.34</v>
      </c>
      <c r="M2085" t="s">
        <v>206</v>
      </c>
      <c r="N2085" t="s">
        <v>279</v>
      </c>
      <c r="O2085" s="98">
        <v>0</v>
      </c>
      <c r="P2085" t="s">
        <v>207</v>
      </c>
      <c r="Q2085" s="100">
        <v>576</v>
      </c>
    </row>
    <row r="2086" spans="1:17" x14ac:dyDescent="0.3">
      <c r="A2086"/>
      <c r="B2086"/>
      <c r="C2086"/>
      <c r="D2086"/>
      <c r="E2086" s="98"/>
      <c r="F2086"/>
      <c r="G2086" s="99">
        <v>46295</v>
      </c>
      <c r="H2086" t="s">
        <v>205</v>
      </c>
      <c r="I2086"/>
      <c r="J2086" t="s">
        <v>104</v>
      </c>
      <c r="K2086" t="s">
        <v>105</v>
      </c>
      <c r="L2086" s="100">
        <v>3.13</v>
      </c>
      <c r="M2086" t="s">
        <v>206</v>
      </c>
      <c r="N2086" t="s">
        <v>279</v>
      </c>
      <c r="O2086" s="98">
        <v>0</v>
      </c>
      <c r="P2086" t="s">
        <v>207</v>
      </c>
      <c r="Q2086" s="100">
        <v>576</v>
      </c>
    </row>
    <row r="2087" spans="1:17" x14ac:dyDescent="0.3">
      <c r="A2087"/>
      <c r="B2087"/>
      <c r="C2087"/>
      <c r="D2087"/>
      <c r="E2087" s="98"/>
      <c r="F2087"/>
      <c r="G2087" s="99">
        <v>46295</v>
      </c>
      <c r="H2087" t="s">
        <v>205</v>
      </c>
      <c r="I2087"/>
      <c r="J2087" t="s">
        <v>56</v>
      </c>
      <c r="K2087" t="s">
        <v>57</v>
      </c>
      <c r="L2087" s="100">
        <v>3.34</v>
      </c>
      <c r="M2087" t="s">
        <v>130</v>
      </c>
      <c r="N2087" t="s">
        <v>279</v>
      </c>
      <c r="O2087" s="98">
        <v>0</v>
      </c>
      <c r="P2087" t="s">
        <v>207</v>
      </c>
      <c r="Q2087" s="100">
        <v>576</v>
      </c>
    </row>
    <row r="2088" spans="1:17" x14ac:dyDescent="0.3">
      <c r="A2088"/>
      <c r="B2088"/>
      <c r="C2088"/>
      <c r="D2088"/>
      <c r="E2088" s="98"/>
      <c r="F2088"/>
      <c r="G2088" s="99">
        <v>46295</v>
      </c>
      <c r="H2088" t="s">
        <v>205</v>
      </c>
      <c r="I2088"/>
      <c r="J2088" t="s">
        <v>106</v>
      </c>
      <c r="K2088" t="s">
        <v>107</v>
      </c>
      <c r="L2088" s="100">
        <v>1.86</v>
      </c>
      <c r="M2088" t="s">
        <v>130</v>
      </c>
      <c r="N2088" t="s">
        <v>279</v>
      </c>
      <c r="O2088" s="98">
        <v>0</v>
      </c>
      <c r="P2088" t="s">
        <v>207</v>
      </c>
      <c r="Q2088" s="100">
        <v>576</v>
      </c>
    </row>
    <row r="2089" spans="1:17" x14ac:dyDescent="0.3">
      <c r="A2089"/>
      <c r="B2089"/>
      <c r="C2089"/>
      <c r="D2089"/>
      <c r="E2089" s="98"/>
      <c r="F2089"/>
      <c r="G2089" s="99">
        <v>46295</v>
      </c>
      <c r="H2089" t="s">
        <v>205</v>
      </c>
      <c r="I2089"/>
      <c r="J2089" t="s">
        <v>52</v>
      </c>
      <c r="K2089" t="s">
        <v>53</v>
      </c>
      <c r="L2089" s="100">
        <v>4.96</v>
      </c>
      <c r="M2089" t="s">
        <v>130</v>
      </c>
      <c r="N2089" t="s">
        <v>279</v>
      </c>
      <c r="O2089" s="98">
        <v>0</v>
      </c>
      <c r="P2089" t="s">
        <v>207</v>
      </c>
      <c r="Q2089" s="100">
        <v>576</v>
      </c>
    </row>
    <row r="2090" spans="1:17" x14ac:dyDescent="0.3">
      <c r="A2090"/>
      <c r="B2090"/>
      <c r="C2090"/>
      <c r="D2090"/>
      <c r="E2090" s="98"/>
      <c r="F2090"/>
      <c r="G2090" s="99">
        <v>46295</v>
      </c>
      <c r="H2090" t="s">
        <v>205</v>
      </c>
      <c r="I2090"/>
      <c r="J2090" t="s">
        <v>88</v>
      </c>
      <c r="K2090" t="s">
        <v>89</v>
      </c>
      <c r="L2090" s="100">
        <v>39.770000000000003</v>
      </c>
      <c r="M2090" t="s">
        <v>206</v>
      </c>
      <c r="N2090" t="s">
        <v>279</v>
      </c>
      <c r="O2090" s="98">
        <v>0</v>
      </c>
      <c r="P2090" t="s">
        <v>207</v>
      </c>
      <c r="Q2090" s="100">
        <v>4835.38</v>
      </c>
    </row>
    <row r="2091" spans="1:17" x14ac:dyDescent="0.3">
      <c r="A2091"/>
      <c r="B2091"/>
      <c r="C2091"/>
      <c r="D2091"/>
      <c r="E2091" s="98"/>
      <c r="F2091"/>
      <c r="G2091" s="99">
        <v>46295</v>
      </c>
      <c r="H2091" t="s">
        <v>205</v>
      </c>
      <c r="I2091"/>
      <c r="J2091" t="s">
        <v>108</v>
      </c>
      <c r="K2091" t="s">
        <v>109</v>
      </c>
      <c r="L2091" s="100">
        <v>12.77</v>
      </c>
      <c r="M2091" t="s">
        <v>206</v>
      </c>
      <c r="N2091" t="s">
        <v>279</v>
      </c>
      <c r="O2091" s="98">
        <v>0</v>
      </c>
      <c r="P2091" t="s">
        <v>207</v>
      </c>
      <c r="Q2091" s="100">
        <v>4835.38</v>
      </c>
    </row>
    <row r="2092" spans="1:17" x14ac:dyDescent="0.3">
      <c r="A2092"/>
      <c r="B2092"/>
      <c r="C2092"/>
      <c r="D2092"/>
      <c r="E2092" s="98"/>
      <c r="F2092"/>
      <c r="G2092" s="99">
        <v>46295</v>
      </c>
      <c r="H2092" t="s">
        <v>205</v>
      </c>
      <c r="I2092"/>
      <c r="J2092" t="s">
        <v>104</v>
      </c>
      <c r="K2092" t="s">
        <v>105</v>
      </c>
      <c r="L2092" s="100">
        <v>26.26</v>
      </c>
      <c r="M2092" t="s">
        <v>206</v>
      </c>
      <c r="N2092" t="s">
        <v>279</v>
      </c>
      <c r="O2092" s="98">
        <v>0</v>
      </c>
      <c r="P2092" t="s">
        <v>207</v>
      </c>
      <c r="Q2092" s="100">
        <v>4835.38</v>
      </c>
    </row>
    <row r="2093" spans="1:17" x14ac:dyDescent="0.3">
      <c r="A2093"/>
      <c r="B2093"/>
      <c r="C2093"/>
      <c r="D2093"/>
      <c r="E2093" s="98"/>
      <c r="F2093"/>
      <c r="G2093" s="99">
        <v>46295</v>
      </c>
      <c r="H2093" t="s">
        <v>205</v>
      </c>
      <c r="I2093"/>
      <c r="J2093" t="s">
        <v>54</v>
      </c>
      <c r="K2093" t="s">
        <v>55</v>
      </c>
      <c r="L2093" s="100">
        <v>11.15</v>
      </c>
      <c r="M2093" t="s">
        <v>206</v>
      </c>
      <c r="N2093" t="s">
        <v>279</v>
      </c>
      <c r="O2093" s="98">
        <v>0</v>
      </c>
      <c r="P2093" t="s">
        <v>207</v>
      </c>
      <c r="Q2093" s="100">
        <v>4835.38</v>
      </c>
    </row>
    <row r="2094" spans="1:17" x14ac:dyDescent="0.3">
      <c r="A2094"/>
      <c r="B2094"/>
      <c r="C2094"/>
      <c r="D2094"/>
      <c r="E2094" s="98"/>
      <c r="F2094"/>
      <c r="G2094" s="99">
        <v>46295</v>
      </c>
      <c r="H2094" t="s">
        <v>205</v>
      </c>
      <c r="I2094"/>
      <c r="J2094" t="s">
        <v>52</v>
      </c>
      <c r="K2094" t="s">
        <v>53</v>
      </c>
      <c r="L2094" s="100">
        <v>16.54</v>
      </c>
      <c r="M2094" t="s">
        <v>130</v>
      </c>
      <c r="N2094" t="s">
        <v>279</v>
      </c>
      <c r="O2094" s="98">
        <v>0</v>
      </c>
      <c r="P2094" t="s">
        <v>207</v>
      </c>
      <c r="Q2094" s="100">
        <v>4835.38</v>
      </c>
    </row>
    <row r="2095" spans="1:17" x14ac:dyDescent="0.3">
      <c r="A2095"/>
      <c r="B2095"/>
      <c r="C2095"/>
      <c r="D2095"/>
      <c r="E2095" s="98"/>
      <c r="F2095"/>
      <c r="G2095" s="99">
        <v>46295</v>
      </c>
      <c r="H2095" t="s">
        <v>205</v>
      </c>
      <c r="I2095"/>
      <c r="J2095" t="s">
        <v>56</v>
      </c>
      <c r="K2095" t="s">
        <v>57</v>
      </c>
      <c r="L2095" s="100">
        <v>11.15</v>
      </c>
      <c r="M2095" t="s">
        <v>130</v>
      </c>
      <c r="N2095" t="s">
        <v>279</v>
      </c>
      <c r="O2095" s="98">
        <v>0</v>
      </c>
      <c r="P2095" t="s">
        <v>207</v>
      </c>
      <c r="Q2095" s="100">
        <v>4835.38</v>
      </c>
    </row>
    <row r="2096" spans="1:17" x14ac:dyDescent="0.3">
      <c r="A2096"/>
      <c r="B2096"/>
      <c r="C2096"/>
      <c r="D2096"/>
      <c r="E2096" s="98"/>
      <c r="F2096"/>
      <c r="G2096" s="99">
        <v>46295</v>
      </c>
      <c r="H2096" t="s">
        <v>205</v>
      </c>
      <c r="I2096"/>
      <c r="J2096" t="s">
        <v>106</v>
      </c>
      <c r="K2096" t="s">
        <v>107</v>
      </c>
      <c r="L2096" s="100">
        <v>15.62</v>
      </c>
      <c r="M2096" t="s">
        <v>130</v>
      </c>
      <c r="N2096" t="s">
        <v>279</v>
      </c>
      <c r="O2096" s="98">
        <v>0</v>
      </c>
      <c r="P2096" t="s">
        <v>207</v>
      </c>
      <c r="Q2096" s="100">
        <v>4835.38</v>
      </c>
    </row>
    <row r="2097" spans="1:17" x14ac:dyDescent="0.3">
      <c r="A2097"/>
      <c r="B2097"/>
      <c r="C2097"/>
      <c r="D2097"/>
      <c r="E2097" s="98"/>
      <c r="F2097"/>
      <c r="G2097" s="99">
        <v>46295</v>
      </c>
      <c r="H2097" t="s">
        <v>208</v>
      </c>
      <c r="I2097" t="s">
        <v>209</v>
      </c>
      <c r="J2097" t="s">
        <v>26</v>
      </c>
      <c r="K2097" t="s">
        <v>27</v>
      </c>
      <c r="L2097" s="100">
        <v>72.5</v>
      </c>
      <c r="M2097" t="s">
        <v>210</v>
      </c>
      <c r="N2097" t="s">
        <v>279</v>
      </c>
      <c r="O2097" s="98">
        <v>0</v>
      </c>
      <c r="P2097" t="s">
        <v>207</v>
      </c>
      <c r="Q2097" s="100">
        <v>4835.38</v>
      </c>
    </row>
    <row r="2098" spans="1:17" x14ac:dyDescent="0.3">
      <c r="A2098"/>
      <c r="B2098"/>
      <c r="C2098"/>
      <c r="D2098"/>
      <c r="E2098" s="98"/>
      <c r="F2098"/>
      <c r="G2098" s="99">
        <v>46295</v>
      </c>
      <c r="H2098" t="s">
        <v>211</v>
      </c>
      <c r="I2098" t="s">
        <v>215</v>
      </c>
      <c r="J2098" t="s">
        <v>38</v>
      </c>
      <c r="K2098" t="s">
        <v>39</v>
      </c>
      <c r="L2098" s="100">
        <v>17.89</v>
      </c>
      <c r="M2098" t="s">
        <v>206</v>
      </c>
      <c r="N2098" t="s">
        <v>279</v>
      </c>
      <c r="O2098" s="98">
        <v>0</v>
      </c>
      <c r="P2098" t="s">
        <v>207</v>
      </c>
      <c r="Q2098" s="100">
        <v>4835.38</v>
      </c>
    </row>
    <row r="2099" spans="1:17" x14ac:dyDescent="0.3">
      <c r="A2099"/>
      <c r="B2099"/>
      <c r="C2099"/>
      <c r="D2099"/>
      <c r="E2099" s="98"/>
      <c r="F2099"/>
      <c r="G2099" s="99">
        <v>46295</v>
      </c>
      <c r="H2099" t="s">
        <v>218</v>
      </c>
      <c r="I2099" t="s">
        <v>222</v>
      </c>
      <c r="J2099" t="s">
        <v>18</v>
      </c>
      <c r="K2099" t="s">
        <v>19</v>
      </c>
      <c r="L2099" s="100">
        <v>260.14</v>
      </c>
      <c r="M2099" t="s">
        <v>210</v>
      </c>
      <c r="N2099" t="s">
        <v>279</v>
      </c>
      <c r="O2099" s="98">
        <v>0</v>
      </c>
      <c r="P2099" t="s">
        <v>207</v>
      </c>
      <c r="Q2099" s="100">
        <v>4835.38</v>
      </c>
    </row>
    <row r="2100" spans="1:17" x14ac:dyDescent="0.3">
      <c r="A2100"/>
      <c r="B2100"/>
      <c r="C2100"/>
      <c r="D2100"/>
      <c r="E2100" s="98"/>
      <c r="F2100"/>
      <c r="G2100" s="99">
        <v>46295</v>
      </c>
      <c r="H2100" t="s">
        <v>218</v>
      </c>
      <c r="I2100" t="s">
        <v>222</v>
      </c>
      <c r="J2100" t="s">
        <v>18</v>
      </c>
      <c r="K2100" t="s">
        <v>19</v>
      </c>
      <c r="L2100" s="100">
        <v>269.81</v>
      </c>
      <c r="M2100" t="s">
        <v>130</v>
      </c>
      <c r="N2100" t="s">
        <v>279</v>
      </c>
      <c r="O2100" s="98">
        <v>0</v>
      </c>
      <c r="P2100" t="s">
        <v>207</v>
      </c>
      <c r="Q2100" s="100">
        <v>4835.38</v>
      </c>
    </row>
    <row r="2101" spans="1:17" x14ac:dyDescent="0.3">
      <c r="A2101"/>
      <c r="B2101"/>
      <c r="C2101"/>
      <c r="D2101"/>
      <c r="E2101" s="98"/>
      <c r="F2101"/>
      <c r="G2101" s="99">
        <v>46295</v>
      </c>
      <c r="H2101" t="s">
        <v>223</v>
      </c>
      <c r="I2101" t="s">
        <v>224</v>
      </c>
      <c r="J2101" t="s">
        <v>82</v>
      </c>
      <c r="K2101" t="s">
        <v>83</v>
      </c>
      <c r="L2101" s="100">
        <v>12.5</v>
      </c>
      <c r="M2101" t="s">
        <v>210</v>
      </c>
      <c r="N2101" t="s">
        <v>279</v>
      </c>
      <c r="O2101" s="98">
        <v>0</v>
      </c>
      <c r="P2101" t="s">
        <v>207</v>
      </c>
      <c r="Q2101" s="100">
        <v>4835.38</v>
      </c>
    </row>
    <row r="2102" spans="1:17" x14ac:dyDescent="0.3">
      <c r="A2102"/>
      <c r="B2102"/>
      <c r="C2102"/>
      <c r="D2102"/>
      <c r="E2102" s="98"/>
      <c r="F2102"/>
      <c r="G2102" s="99">
        <v>46295</v>
      </c>
      <c r="H2102" t="s">
        <v>205</v>
      </c>
      <c r="I2102"/>
      <c r="J2102" t="s">
        <v>54</v>
      </c>
      <c r="K2102" t="s">
        <v>55</v>
      </c>
      <c r="L2102" s="100">
        <v>11.15</v>
      </c>
      <c r="M2102" t="s">
        <v>206</v>
      </c>
      <c r="N2102" t="s">
        <v>279</v>
      </c>
      <c r="O2102" s="98">
        <v>0</v>
      </c>
      <c r="P2102" t="s">
        <v>207</v>
      </c>
      <c r="Q2102" s="100">
        <v>1824.02</v>
      </c>
    </row>
    <row r="2103" spans="1:17" x14ac:dyDescent="0.3">
      <c r="A2103"/>
      <c r="B2103"/>
      <c r="C2103"/>
      <c r="D2103"/>
      <c r="E2103" s="98"/>
      <c r="F2103"/>
      <c r="G2103" s="99">
        <v>46295</v>
      </c>
      <c r="H2103" t="s">
        <v>205</v>
      </c>
      <c r="I2103"/>
      <c r="J2103" t="s">
        <v>108</v>
      </c>
      <c r="K2103" t="s">
        <v>109</v>
      </c>
      <c r="L2103" s="100">
        <v>4.82</v>
      </c>
      <c r="M2103" t="s">
        <v>206</v>
      </c>
      <c r="N2103" t="s">
        <v>279</v>
      </c>
      <c r="O2103" s="98">
        <v>0</v>
      </c>
      <c r="P2103" t="s">
        <v>207</v>
      </c>
      <c r="Q2103" s="100">
        <v>1824.02</v>
      </c>
    </row>
    <row r="2104" spans="1:17" x14ac:dyDescent="0.3">
      <c r="A2104"/>
      <c r="B2104"/>
      <c r="C2104"/>
      <c r="D2104"/>
      <c r="E2104" s="98"/>
      <c r="F2104"/>
      <c r="G2104" s="99">
        <v>46295</v>
      </c>
      <c r="H2104" t="s">
        <v>205</v>
      </c>
      <c r="I2104"/>
      <c r="J2104" t="s">
        <v>104</v>
      </c>
      <c r="K2104" t="s">
        <v>105</v>
      </c>
      <c r="L2104" s="100">
        <v>9.9</v>
      </c>
      <c r="M2104" t="s">
        <v>206</v>
      </c>
      <c r="N2104" t="s">
        <v>279</v>
      </c>
      <c r="O2104" s="98">
        <v>0</v>
      </c>
      <c r="P2104" t="s">
        <v>207</v>
      </c>
      <c r="Q2104" s="100">
        <v>1824.02</v>
      </c>
    </row>
    <row r="2105" spans="1:17" x14ac:dyDescent="0.3">
      <c r="A2105"/>
      <c r="B2105"/>
      <c r="C2105"/>
      <c r="D2105"/>
      <c r="E2105" s="98"/>
      <c r="F2105"/>
      <c r="G2105" s="99">
        <v>46295</v>
      </c>
      <c r="H2105" t="s">
        <v>205</v>
      </c>
      <c r="I2105"/>
      <c r="J2105" t="s">
        <v>56</v>
      </c>
      <c r="K2105" t="s">
        <v>57</v>
      </c>
      <c r="L2105" s="100">
        <v>11.15</v>
      </c>
      <c r="M2105" t="s">
        <v>130</v>
      </c>
      <c r="N2105" t="s">
        <v>279</v>
      </c>
      <c r="O2105" s="98">
        <v>0</v>
      </c>
      <c r="P2105" t="s">
        <v>207</v>
      </c>
      <c r="Q2105" s="100">
        <v>1824.02</v>
      </c>
    </row>
    <row r="2106" spans="1:17" x14ac:dyDescent="0.3">
      <c r="A2106"/>
      <c r="B2106"/>
      <c r="C2106"/>
      <c r="D2106"/>
      <c r="E2106" s="98"/>
      <c r="F2106"/>
      <c r="G2106" s="99">
        <v>46295</v>
      </c>
      <c r="H2106" t="s">
        <v>205</v>
      </c>
      <c r="I2106"/>
      <c r="J2106" t="s">
        <v>52</v>
      </c>
      <c r="K2106" t="s">
        <v>53</v>
      </c>
      <c r="L2106" s="100">
        <v>16.54</v>
      </c>
      <c r="M2106" t="s">
        <v>130</v>
      </c>
      <c r="N2106" t="s">
        <v>279</v>
      </c>
      <c r="O2106" s="98">
        <v>0</v>
      </c>
      <c r="P2106" t="s">
        <v>207</v>
      </c>
      <c r="Q2106" s="100">
        <v>1824.02</v>
      </c>
    </row>
    <row r="2107" spans="1:17" x14ac:dyDescent="0.3">
      <c r="A2107"/>
      <c r="B2107"/>
      <c r="C2107"/>
      <c r="D2107"/>
      <c r="E2107" s="98"/>
      <c r="F2107"/>
      <c r="G2107" s="99">
        <v>46295</v>
      </c>
      <c r="H2107" t="s">
        <v>205</v>
      </c>
      <c r="I2107"/>
      <c r="J2107" t="s">
        <v>106</v>
      </c>
      <c r="K2107" t="s">
        <v>107</v>
      </c>
      <c r="L2107" s="100">
        <v>5.89</v>
      </c>
      <c r="M2107" t="s">
        <v>130</v>
      </c>
      <c r="N2107" t="s">
        <v>279</v>
      </c>
      <c r="O2107" s="98">
        <v>0</v>
      </c>
      <c r="P2107" t="s">
        <v>207</v>
      </c>
      <c r="Q2107" s="100">
        <v>1824.02</v>
      </c>
    </row>
    <row r="2108" spans="1:17" x14ac:dyDescent="0.3">
      <c r="A2108"/>
      <c r="B2108"/>
      <c r="C2108"/>
      <c r="D2108"/>
      <c r="E2108" s="98"/>
      <c r="F2108"/>
      <c r="G2108" s="99">
        <v>46295</v>
      </c>
      <c r="H2108" t="s">
        <v>208</v>
      </c>
      <c r="I2108" t="s">
        <v>209</v>
      </c>
      <c r="J2108" t="s">
        <v>26</v>
      </c>
      <c r="K2108" t="s">
        <v>27</v>
      </c>
      <c r="L2108" s="100">
        <v>145</v>
      </c>
      <c r="M2108" t="s">
        <v>210</v>
      </c>
      <c r="N2108" t="s">
        <v>279</v>
      </c>
      <c r="O2108" s="98">
        <v>0</v>
      </c>
      <c r="P2108" t="s">
        <v>207</v>
      </c>
      <c r="Q2108" s="100">
        <v>1824.02</v>
      </c>
    </row>
    <row r="2109" spans="1:17" x14ac:dyDescent="0.3">
      <c r="A2109"/>
      <c r="B2109"/>
      <c r="C2109"/>
      <c r="D2109"/>
      <c r="E2109" s="98"/>
      <c r="F2109"/>
      <c r="G2109" s="99">
        <v>46295</v>
      </c>
      <c r="H2109" t="s">
        <v>218</v>
      </c>
      <c r="I2109" t="s">
        <v>222</v>
      </c>
      <c r="J2109" t="s">
        <v>18</v>
      </c>
      <c r="K2109" t="s">
        <v>19</v>
      </c>
      <c r="L2109" s="100">
        <v>98.13</v>
      </c>
      <c r="M2109" t="s">
        <v>210</v>
      </c>
      <c r="N2109" t="s">
        <v>279</v>
      </c>
      <c r="O2109" s="98">
        <v>0</v>
      </c>
      <c r="P2109" t="s">
        <v>207</v>
      </c>
      <c r="Q2109" s="100">
        <v>1824.02</v>
      </c>
    </row>
    <row r="2110" spans="1:17" x14ac:dyDescent="0.3">
      <c r="A2110"/>
      <c r="B2110"/>
      <c r="C2110"/>
      <c r="D2110"/>
      <c r="E2110" s="98"/>
      <c r="F2110"/>
      <c r="G2110" s="99">
        <v>46295</v>
      </c>
      <c r="H2110" t="s">
        <v>218</v>
      </c>
      <c r="I2110" t="s">
        <v>222</v>
      </c>
      <c r="J2110" t="s">
        <v>18</v>
      </c>
      <c r="K2110" t="s">
        <v>19</v>
      </c>
      <c r="L2110" s="100">
        <v>101.78</v>
      </c>
      <c r="M2110" t="s">
        <v>130</v>
      </c>
      <c r="N2110" t="s">
        <v>279</v>
      </c>
      <c r="O2110" s="98">
        <v>0</v>
      </c>
      <c r="P2110" t="s">
        <v>207</v>
      </c>
      <c r="Q2110" s="100">
        <v>1824.02</v>
      </c>
    </row>
    <row r="2111" spans="1:17" x14ac:dyDescent="0.3">
      <c r="A2111"/>
      <c r="B2111"/>
      <c r="C2111"/>
      <c r="D2111"/>
      <c r="E2111" s="98"/>
      <c r="F2111"/>
      <c r="G2111" s="99">
        <v>46295</v>
      </c>
      <c r="H2111" t="s">
        <v>205</v>
      </c>
      <c r="I2111"/>
      <c r="J2111" t="s">
        <v>108</v>
      </c>
      <c r="K2111" t="s">
        <v>109</v>
      </c>
      <c r="L2111" s="100">
        <v>7.93</v>
      </c>
      <c r="M2111" t="s">
        <v>206</v>
      </c>
      <c r="N2111" t="s">
        <v>279</v>
      </c>
      <c r="O2111" s="98">
        <v>0</v>
      </c>
      <c r="P2111" t="s">
        <v>207</v>
      </c>
      <c r="Q2111" s="100">
        <v>3004.17</v>
      </c>
    </row>
    <row r="2112" spans="1:17" x14ac:dyDescent="0.3">
      <c r="A2112"/>
      <c r="B2112"/>
      <c r="C2112"/>
      <c r="D2112"/>
      <c r="E2112" s="98"/>
      <c r="F2112"/>
      <c r="G2112" s="99">
        <v>46295</v>
      </c>
      <c r="H2112" t="s">
        <v>205</v>
      </c>
      <c r="I2112"/>
      <c r="J2112" t="s">
        <v>54</v>
      </c>
      <c r="K2112" t="s">
        <v>55</v>
      </c>
      <c r="L2112" s="100">
        <v>11.15</v>
      </c>
      <c r="M2112" t="s">
        <v>206</v>
      </c>
      <c r="N2112" t="s">
        <v>279</v>
      </c>
      <c r="O2112" s="98">
        <v>0</v>
      </c>
      <c r="P2112" t="s">
        <v>207</v>
      </c>
      <c r="Q2112" s="100">
        <v>3004.17</v>
      </c>
    </row>
    <row r="2113" spans="1:17" x14ac:dyDescent="0.3">
      <c r="A2113"/>
      <c r="B2113"/>
      <c r="C2113"/>
      <c r="D2113"/>
      <c r="E2113" s="98"/>
      <c r="F2113"/>
      <c r="G2113" s="99">
        <v>46295</v>
      </c>
      <c r="H2113" t="s">
        <v>205</v>
      </c>
      <c r="I2113"/>
      <c r="J2113" t="s">
        <v>104</v>
      </c>
      <c r="K2113" t="s">
        <v>105</v>
      </c>
      <c r="L2113" s="100">
        <v>16.309999999999999</v>
      </c>
      <c r="M2113" t="s">
        <v>206</v>
      </c>
      <c r="N2113" t="s">
        <v>279</v>
      </c>
      <c r="O2113" s="98">
        <v>0</v>
      </c>
      <c r="P2113" t="s">
        <v>207</v>
      </c>
      <c r="Q2113" s="100">
        <v>3004.17</v>
      </c>
    </row>
    <row r="2114" spans="1:17" x14ac:dyDescent="0.3">
      <c r="A2114"/>
      <c r="B2114"/>
      <c r="C2114"/>
      <c r="D2114"/>
      <c r="E2114" s="98"/>
      <c r="F2114"/>
      <c r="G2114" s="99">
        <v>46295</v>
      </c>
      <c r="H2114" t="s">
        <v>205</v>
      </c>
      <c r="I2114"/>
      <c r="J2114" t="s">
        <v>52</v>
      </c>
      <c r="K2114" t="s">
        <v>53</v>
      </c>
      <c r="L2114" s="100">
        <v>16.54</v>
      </c>
      <c r="M2114" t="s">
        <v>130</v>
      </c>
      <c r="N2114" t="s">
        <v>279</v>
      </c>
      <c r="O2114" s="98">
        <v>0</v>
      </c>
      <c r="P2114" t="s">
        <v>207</v>
      </c>
      <c r="Q2114" s="100">
        <v>3004.17</v>
      </c>
    </row>
    <row r="2115" spans="1:17" x14ac:dyDescent="0.3">
      <c r="A2115"/>
      <c r="B2115"/>
      <c r="C2115"/>
      <c r="D2115"/>
      <c r="E2115" s="98"/>
      <c r="F2115"/>
      <c r="G2115" s="99">
        <v>46295</v>
      </c>
      <c r="H2115" t="s">
        <v>205</v>
      </c>
      <c r="I2115"/>
      <c r="J2115" t="s">
        <v>106</v>
      </c>
      <c r="K2115" t="s">
        <v>107</v>
      </c>
      <c r="L2115" s="100">
        <v>9.6999999999999993</v>
      </c>
      <c r="M2115" t="s">
        <v>130</v>
      </c>
      <c r="N2115" t="s">
        <v>279</v>
      </c>
      <c r="O2115" s="98">
        <v>0</v>
      </c>
      <c r="P2115" t="s">
        <v>207</v>
      </c>
      <c r="Q2115" s="100">
        <v>3004.17</v>
      </c>
    </row>
    <row r="2116" spans="1:17" x14ac:dyDescent="0.3">
      <c r="A2116"/>
      <c r="B2116"/>
      <c r="C2116"/>
      <c r="D2116"/>
      <c r="E2116" s="98"/>
      <c r="F2116"/>
      <c r="G2116" s="99">
        <v>46295</v>
      </c>
      <c r="H2116" t="s">
        <v>205</v>
      </c>
      <c r="I2116"/>
      <c r="J2116" t="s">
        <v>56</v>
      </c>
      <c r="K2116" t="s">
        <v>57</v>
      </c>
      <c r="L2116" s="100">
        <v>11.15</v>
      </c>
      <c r="M2116" t="s">
        <v>130</v>
      </c>
      <c r="N2116" t="s">
        <v>279</v>
      </c>
      <c r="O2116" s="98">
        <v>0</v>
      </c>
      <c r="P2116" t="s">
        <v>207</v>
      </c>
      <c r="Q2116" s="100">
        <v>3004.17</v>
      </c>
    </row>
    <row r="2117" spans="1:17" x14ac:dyDescent="0.3">
      <c r="A2117"/>
      <c r="B2117"/>
      <c r="C2117"/>
      <c r="D2117"/>
      <c r="E2117" s="98"/>
      <c r="F2117"/>
      <c r="G2117" s="99">
        <v>46295</v>
      </c>
      <c r="H2117" t="s">
        <v>211</v>
      </c>
      <c r="I2117" t="s">
        <v>239</v>
      </c>
      <c r="J2117" t="s">
        <v>38</v>
      </c>
      <c r="K2117" t="s">
        <v>39</v>
      </c>
      <c r="L2117" s="100">
        <v>7.21</v>
      </c>
      <c r="M2117" t="s">
        <v>206</v>
      </c>
      <c r="N2117" t="s">
        <v>279</v>
      </c>
      <c r="O2117" s="98">
        <v>0</v>
      </c>
      <c r="P2117" t="s">
        <v>207</v>
      </c>
      <c r="Q2117" s="100">
        <v>3004.17</v>
      </c>
    </row>
    <row r="2118" spans="1:17" x14ac:dyDescent="0.3">
      <c r="A2118"/>
      <c r="B2118"/>
      <c r="C2118"/>
      <c r="D2118"/>
      <c r="E2118" s="98"/>
      <c r="F2118"/>
      <c r="G2118" s="99">
        <v>46295</v>
      </c>
      <c r="H2118" t="s">
        <v>216</v>
      </c>
      <c r="I2118" t="s">
        <v>217</v>
      </c>
      <c r="J2118" t="s">
        <v>40</v>
      </c>
      <c r="K2118" t="s">
        <v>41</v>
      </c>
      <c r="L2118" s="100">
        <v>90.13</v>
      </c>
      <c r="M2118" t="s">
        <v>210</v>
      </c>
      <c r="N2118" t="s">
        <v>279</v>
      </c>
      <c r="O2118" s="98">
        <v>0</v>
      </c>
      <c r="P2118" t="s">
        <v>207</v>
      </c>
      <c r="Q2118" s="100">
        <v>3004.17</v>
      </c>
    </row>
    <row r="2119" spans="1:17" x14ac:dyDescent="0.3">
      <c r="A2119"/>
      <c r="B2119"/>
      <c r="C2119"/>
      <c r="D2119"/>
      <c r="E2119" s="98"/>
      <c r="F2119"/>
      <c r="G2119" s="99">
        <v>46295</v>
      </c>
      <c r="H2119" t="s">
        <v>218</v>
      </c>
      <c r="I2119" t="s">
        <v>253</v>
      </c>
      <c r="J2119" t="s">
        <v>30</v>
      </c>
      <c r="K2119" t="s">
        <v>31</v>
      </c>
      <c r="L2119" s="100">
        <v>150.21</v>
      </c>
      <c r="M2119" t="s">
        <v>210</v>
      </c>
      <c r="N2119" t="s">
        <v>279</v>
      </c>
      <c r="O2119" s="98">
        <v>0</v>
      </c>
      <c r="P2119" t="s">
        <v>207</v>
      </c>
      <c r="Q2119" s="100">
        <v>3004.17</v>
      </c>
    </row>
    <row r="2120" spans="1:17" x14ac:dyDescent="0.3">
      <c r="A2120"/>
      <c r="B2120"/>
      <c r="C2120"/>
      <c r="D2120"/>
      <c r="E2120" s="98"/>
      <c r="F2120"/>
      <c r="G2120" s="99">
        <v>46295</v>
      </c>
      <c r="H2120" t="s">
        <v>218</v>
      </c>
      <c r="I2120" t="s">
        <v>253</v>
      </c>
      <c r="J2120" t="s">
        <v>30</v>
      </c>
      <c r="K2120" t="s">
        <v>31</v>
      </c>
      <c r="L2120" s="100">
        <v>167.63</v>
      </c>
      <c r="M2120" t="s">
        <v>130</v>
      </c>
      <c r="N2120" t="s">
        <v>279</v>
      </c>
      <c r="O2120" s="98">
        <v>0</v>
      </c>
      <c r="P2120" t="s">
        <v>207</v>
      </c>
      <c r="Q2120" s="100">
        <v>3004.17</v>
      </c>
    </row>
    <row r="2121" spans="1:17" x14ac:dyDescent="0.3">
      <c r="A2121"/>
      <c r="B2121"/>
      <c r="C2121"/>
      <c r="D2121"/>
      <c r="E2121" s="98"/>
      <c r="F2121"/>
      <c r="G2121" s="99">
        <v>46295</v>
      </c>
      <c r="H2121" t="s">
        <v>205</v>
      </c>
      <c r="I2121"/>
      <c r="J2121" t="s">
        <v>104</v>
      </c>
      <c r="K2121" t="s">
        <v>105</v>
      </c>
      <c r="L2121" s="100">
        <v>21.58</v>
      </c>
      <c r="M2121" t="s">
        <v>206</v>
      </c>
      <c r="N2121" t="s">
        <v>279</v>
      </c>
      <c r="O2121" s="98">
        <v>0</v>
      </c>
      <c r="P2121" t="s">
        <v>207</v>
      </c>
      <c r="Q2121" s="100">
        <v>3974.51</v>
      </c>
    </row>
    <row r="2122" spans="1:17" x14ac:dyDescent="0.3">
      <c r="A2122"/>
      <c r="B2122"/>
      <c r="C2122"/>
      <c r="D2122"/>
      <c r="E2122" s="98"/>
      <c r="F2122"/>
      <c r="G2122" s="99">
        <v>46295</v>
      </c>
      <c r="H2122" t="s">
        <v>205</v>
      </c>
      <c r="I2122"/>
      <c r="J2122" t="s">
        <v>54</v>
      </c>
      <c r="K2122" t="s">
        <v>55</v>
      </c>
      <c r="L2122" s="100">
        <v>11.15</v>
      </c>
      <c r="M2122" t="s">
        <v>206</v>
      </c>
      <c r="N2122" t="s">
        <v>279</v>
      </c>
      <c r="O2122" s="98">
        <v>0</v>
      </c>
      <c r="P2122" t="s">
        <v>207</v>
      </c>
      <c r="Q2122" s="100">
        <v>3974.51</v>
      </c>
    </row>
    <row r="2123" spans="1:17" x14ac:dyDescent="0.3">
      <c r="A2123"/>
      <c r="B2123"/>
      <c r="C2123"/>
      <c r="D2123"/>
      <c r="E2123" s="98"/>
      <c r="F2123"/>
      <c r="G2123" s="99">
        <v>46295</v>
      </c>
      <c r="H2123" t="s">
        <v>205</v>
      </c>
      <c r="I2123"/>
      <c r="J2123" t="s">
        <v>36</v>
      </c>
      <c r="K2123" t="s">
        <v>37</v>
      </c>
      <c r="L2123" s="100">
        <v>34.51</v>
      </c>
      <c r="M2123" t="s">
        <v>206</v>
      </c>
      <c r="N2123" t="s">
        <v>279</v>
      </c>
      <c r="O2123" s="98">
        <v>0</v>
      </c>
      <c r="P2123" t="s">
        <v>207</v>
      </c>
      <c r="Q2123" s="100">
        <v>3974.51</v>
      </c>
    </row>
    <row r="2124" spans="1:17" x14ac:dyDescent="0.3">
      <c r="A2124"/>
      <c r="B2124"/>
      <c r="C2124"/>
      <c r="D2124"/>
      <c r="E2124" s="98"/>
      <c r="F2124"/>
      <c r="G2124" s="99">
        <v>46295</v>
      </c>
      <c r="H2124" t="s">
        <v>205</v>
      </c>
      <c r="I2124"/>
      <c r="J2124" t="s">
        <v>108</v>
      </c>
      <c r="K2124" t="s">
        <v>109</v>
      </c>
      <c r="L2124" s="100">
        <v>10.49</v>
      </c>
      <c r="M2124" t="s">
        <v>206</v>
      </c>
      <c r="N2124" t="s">
        <v>279</v>
      </c>
      <c r="O2124" s="98">
        <v>0</v>
      </c>
      <c r="P2124" t="s">
        <v>207</v>
      </c>
      <c r="Q2124" s="100">
        <v>3974.51</v>
      </c>
    </row>
    <row r="2125" spans="1:17" x14ac:dyDescent="0.3">
      <c r="A2125"/>
      <c r="B2125"/>
      <c r="C2125"/>
      <c r="D2125"/>
      <c r="E2125" s="98"/>
      <c r="F2125"/>
      <c r="G2125" s="99">
        <v>46295</v>
      </c>
      <c r="H2125" t="s">
        <v>205</v>
      </c>
      <c r="I2125"/>
      <c r="J2125" t="s">
        <v>106</v>
      </c>
      <c r="K2125" t="s">
        <v>107</v>
      </c>
      <c r="L2125" s="100">
        <v>12.84</v>
      </c>
      <c r="M2125" t="s">
        <v>130</v>
      </c>
      <c r="N2125" t="s">
        <v>279</v>
      </c>
      <c r="O2125" s="98">
        <v>0</v>
      </c>
      <c r="P2125" t="s">
        <v>207</v>
      </c>
      <c r="Q2125" s="100">
        <v>3974.51</v>
      </c>
    </row>
    <row r="2126" spans="1:17" x14ac:dyDescent="0.3">
      <c r="A2126"/>
      <c r="B2126"/>
      <c r="C2126"/>
      <c r="D2126"/>
      <c r="E2126" s="98"/>
      <c r="F2126"/>
      <c r="G2126" s="99">
        <v>46295</v>
      </c>
      <c r="H2126" t="s">
        <v>205</v>
      </c>
      <c r="I2126"/>
      <c r="J2126" t="s">
        <v>56</v>
      </c>
      <c r="K2126" t="s">
        <v>57</v>
      </c>
      <c r="L2126" s="100">
        <v>11.15</v>
      </c>
      <c r="M2126" t="s">
        <v>130</v>
      </c>
      <c r="N2126" t="s">
        <v>279</v>
      </c>
      <c r="O2126" s="98">
        <v>0</v>
      </c>
      <c r="P2126" t="s">
        <v>207</v>
      </c>
      <c r="Q2126" s="100">
        <v>3974.51</v>
      </c>
    </row>
    <row r="2127" spans="1:17" x14ac:dyDescent="0.3">
      <c r="A2127"/>
      <c r="B2127"/>
      <c r="C2127"/>
      <c r="D2127"/>
      <c r="E2127" s="98"/>
      <c r="F2127"/>
      <c r="G2127" s="99">
        <v>46295</v>
      </c>
      <c r="H2127" t="s">
        <v>205</v>
      </c>
      <c r="I2127"/>
      <c r="J2127" t="s">
        <v>52</v>
      </c>
      <c r="K2127" t="s">
        <v>53</v>
      </c>
      <c r="L2127" s="100">
        <v>16.54</v>
      </c>
      <c r="M2127" t="s">
        <v>130</v>
      </c>
      <c r="N2127" t="s">
        <v>279</v>
      </c>
      <c r="O2127" s="98">
        <v>0</v>
      </c>
      <c r="P2127" t="s">
        <v>207</v>
      </c>
      <c r="Q2127" s="100">
        <v>3974.51</v>
      </c>
    </row>
    <row r="2128" spans="1:17" x14ac:dyDescent="0.3">
      <c r="A2128"/>
      <c r="B2128"/>
      <c r="C2128"/>
      <c r="D2128"/>
      <c r="E2128" s="98"/>
      <c r="F2128"/>
      <c r="G2128" s="99">
        <v>46295</v>
      </c>
      <c r="H2128" t="s">
        <v>208</v>
      </c>
      <c r="I2128" t="s">
        <v>233</v>
      </c>
      <c r="J2128" t="s">
        <v>32</v>
      </c>
      <c r="K2128" t="s">
        <v>33</v>
      </c>
      <c r="L2128" s="100">
        <v>141</v>
      </c>
      <c r="M2128" t="s">
        <v>210</v>
      </c>
      <c r="N2128" t="s">
        <v>279</v>
      </c>
      <c r="O2128" s="98">
        <v>0</v>
      </c>
      <c r="P2128" t="s">
        <v>207</v>
      </c>
      <c r="Q2128" s="100">
        <v>3974.51</v>
      </c>
    </row>
    <row r="2129" spans="1:17" x14ac:dyDescent="0.3">
      <c r="A2129"/>
      <c r="B2129"/>
      <c r="C2129"/>
      <c r="D2129"/>
      <c r="E2129" s="98"/>
      <c r="F2129"/>
      <c r="G2129" s="99">
        <v>46295</v>
      </c>
      <c r="H2129" t="s">
        <v>211</v>
      </c>
      <c r="I2129" t="s">
        <v>215</v>
      </c>
      <c r="J2129" t="s">
        <v>38</v>
      </c>
      <c r="K2129" t="s">
        <v>39</v>
      </c>
      <c r="L2129" s="100">
        <v>15.5</v>
      </c>
      <c r="M2129" t="s">
        <v>206</v>
      </c>
      <c r="N2129" t="s">
        <v>279</v>
      </c>
      <c r="O2129" s="98">
        <v>0</v>
      </c>
      <c r="P2129" t="s">
        <v>207</v>
      </c>
      <c r="Q2129" s="100">
        <v>3974.51</v>
      </c>
    </row>
    <row r="2130" spans="1:17" x14ac:dyDescent="0.3">
      <c r="A2130"/>
      <c r="B2130"/>
      <c r="C2130"/>
      <c r="D2130"/>
      <c r="E2130" s="98"/>
      <c r="F2130"/>
      <c r="G2130" s="99">
        <v>46295</v>
      </c>
      <c r="H2130" t="s">
        <v>227</v>
      </c>
      <c r="I2130" t="s">
        <v>228</v>
      </c>
      <c r="J2130" t="s">
        <v>50</v>
      </c>
      <c r="K2130" t="s">
        <v>51</v>
      </c>
      <c r="L2130" s="100">
        <v>596.17999999999995</v>
      </c>
      <c r="M2130" t="s">
        <v>206</v>
      </c>
      <c r="N2130" t="s">
        <v>279</v>
      </c>
      <c r="O2130" s="98">
        <v>0</v>
      </c>
      <c r="P2130" t="s">
        <v>207</v>
      </c>
      <c r="Q2130" s="100">
        <v>3974.51</v>
      </c>
    </row>
    <row r="2131" spans="1:17" x14ac:dyDescent="0.3">
      <c r="A2131"/>
      <c r="B2131"/>
      <c r="C2131"/>
      <c r="D2131"/>
      <c r="E2131" s="98"/>
      <c r="F2131"/>
      <c r="G2131" s="99">
        <v>46295</v>
      </c>
      <c r="H2131" t="s">
        <v>216</v>
      </c>
      <c r="I2131" t="s">
        <v>217</v>
      </c>
      <c r="J2131" t="s">
        <v>40</v>
      </c>
      <c r="K2131" t="s">
        <v>41</v>
      </c>
      <c r="L2131" s="100">
        <v>794.9</v>
      </c>
      <c r="M2131" t="s">
        <v>206</v>
      </c>
      <c r="N2131" t="s">
        <v>279</v>
      </c>
      <c r="O2131" s="98">
        <v>0</v>
      </c>
      <c r="P2131" t="s">
        <v>207</v>
      </c>
      <c r="Q2131" s="100">
        <v>3974.51</v>
      </c>
    </row>
    <row r="2132" spans="1:17" x14ac:dyDescent="0.3">
      <c r="A2132"/>
      <c r="B2132"/>
      <c r="C2132"/>
      <c r="D2132"/>
      <c r="E2132" s="98"/>
      <c r="F2132"/>
      <c r="G2132" s="99">
        <v>46295</v>
      </c>
      <c r="H2132" t="s">
        <v>218</v>
      </c>
      <c r="I2132" t="s">
        <v>222</v>
      </c>
      <c r="J2132" t="s">
        <v>18</v>
      </c>
      <c r="K2132" t="s">
        <v>19</v>
      </c>
      <c r="L2132" s="100">
        <v>213.83</v>
      </c>
      <c r="M2132" t="s">
        <v>210</v>
      </c>
      <c r="N2132" t="s">
        <v>279</v>
      </c>
      <c r="O2132" s="98">
        <v>0</v>
      </c>
      <c r="P2132" t="s">
        <v>207</v>
      </c>
      <c r="Q2132" s="100">
        <v>3974.51</v>
      </c>
    </row>
    <row r="2133" spans="1:17" x14ac:dyDescent="0.3">
      <c r="A2133"/>
      <c r="B2133"/>
      <c r="C2133"/>
      <c r="D2133"/>
      <c r="E2133" s="98"/>
      <c r="F2133"/>
      <c r="G2133" s="99">
        <v>46295</v>
      </c>
      <c r="H2133" t="s">
        <v>218</v>
      </c>
      <c r="I2133" t="s">
        <v>222</v>
      </c>
      <c r="J2133" t="s">
        <v>18</v>
      </c>
      <c r="K2133" t="s">
        <v>19</v>
      </c>
      <c r="L2133" s="100">
        <v>221.78</v>
      </c>
      <c r="M2133" t="s">
        <v>130</v>
      </c>
      <c r="N2133" t="s">
        <v>279</v>
      </c>
      <c r="O2133" s="98">
        <v>0</v>
      </c>
      <c r="P2133" t="s">
        <v>207</v>
      </c>
      <c r="Q2133" s="100">
        <v>3974.51</v>
      </c>
    </row>
    <row r="2134" spans="1:17" x14ac:dyDescent="0.3">
      <c r="A2134"/>
      <c r="B2134"/>
      <c r="C2134"/>
      <c r="D2134"/>
      <c r="E2134" s="98"/>
      <c r="F2134"/>
      <c r="G2134" s="99">
        <v>46295</v>
      </c>
      <c r="H2134" t="s">
        <v>205</v>
      </c>
      <c r="I2134"/>
      <c r="J2134" t="s">
        <v>54</v>
      </c>
      <c r="K2134" t="s">
        <v>55</v>
      </c>
      <c r="L2134" s="100">
        <v>2.9</v>
      </c>
      <c r="M2134" t="s">
        <v>206</v>
      </c>
      <c r="N2134" t="s">
        <v>279</v>
      </c>
      <c r="O2134" s="98">
        <v>0</v>
      </c>
      <c r="P2134" t="s">
        <v>207</v>
      </c>
      <c r="Q2134" s="100">
        <v>1170.83</v>
      </c>
    </row>
    <row r="2135" spans="1:17" x14ac:dyDescent="0.3">
      <c r="A2135"/>
      <c r="B2135"/>
      <c r="C2135"/>
      <c r="D2135"/>
      <c r="E2135" s="98"/>
      <c r="F2135"/>
      <c r="G2135" s="99">
        <v>46295</v>
      </c>
      <c r="H2135" t="s">
        <v>205</v>
      </c>
      <c r="I2135"/>
      <c r="J2135" t="s">
        <v>104</v>
      </c>
      <c r="K2135" t="s">
        <v>105</v>
      </c>
      <c r="L2135" s="100">
        <v>6.36</v>
      </c>
      <c r="M2135" t="s">
        <v>206</v>
      </c>
      <c r="N2135" t="s">
        <v>279</v>
      </c>
      <c r="O2135" s="98">
        <v>0</v>
      </c>
      <c r="P2135" t="s">
        <v>207</v>
      </c>
      <c r="Q2135" s="100">
        <v>1170.83</v>
      </c>
    </row>
    <row r="2136" spans="1:17" x14ac:dyDescent="0.3">
      <c r="A2136"/>
      <c r="B2136"/>
      <c r="C2136"/>
      <c r="D2136"/>
      <c r="E2136" s="98"/>
      <c r="F2136"/>
      <c r="G2136" s="99">
        <v>46295</v>
      </c>
      <c r="H2136" t="s">
        <v>205</v>
      </c>
      <c r="I2136"/>
      <c r="J2136" t="s">
        <v>108</v>
      </c>
      <c r="K2136" t="s">
        <v>109</v>
      </c>
      <c r="L2136" s="100">
        <v>3.09</v>
      </c>
      <c r="M2136" t="s">
        <v>206</v>
      </c>
      <c r="N2136" t="s">
        <v>279</v>
      </c>
      <c r="O2136" s="98">
        <v>0</v>
      </c>
      <c r="P2136" t="s">
        <v>207</v>
      </c>
      <c r="Q2136" s="100">
        <v>1170.83</v>
      </c>
    </row>
    <row r="2137" spans="1:17" x14ac:dyDescent="0.3">
      <c r="A2137"/>
      <c r="B2137"/>
      <c r="C2137"/>
      <c r="D2137"/>
      <c r="E2137" s="98"/>
      <c r="F2137"/>
      <c r="G2137" s="99">
        <v>46295</v>
      </c>
      <c r="H2137" t="s">
        <v>205</v>
      </c>
      <c r="I2137"/>
      <c r="J2137" t="s">
        <v>106</v>
      </c>
      <c r="K2137" t="s">
        <v>107</v>
      </c>
      <c r="L2137" s="100">
        <v>3.78</v>
      </c>
      <c r="M2137" t="s">
        <v>130</v>
      </c>
      <c r="N2137" t="s">
        <v>279</v>
      </c>
      <c r="O2137" s="98">
        <v>0</v>
      </c>
      <c r="P2137" t="s">
        <v>207</v>
      </c>
      <c r="Q2137" s="100">
        <v>1170.83</v>
      </c>
    </row>
    <row r="2138" spans="1:17" x14ac:dyDescent="0.3">
      <c r="A2138"/>
      <c r="B2138"/>
      <c r="C2138"/>
      <c r="D2138"/>
      <c r="E2138" s="98"/>
      <c r="F2138"/>
      <c r="G2138" s="99">
        <v>46295</v>
      </c>
      <c r="H2138" t="s">
        <v>205</v>
      </c>
      <c r="I2138"/>
      <c r="J2138" t="s">
        <v>56</v>
      </c>
      <c r="K2138" t="s">
        <v>57</v>
      </c>
      <c r="L2138" s="100">
        <v>2.9</v>
      </c>
      <c r="M2138" t="s">
        <v>130</v>
      </c>
      <c r="N2138" t="s">
        <v>279</v>
      </c>
      <c r="O2138" s="98">
        <v>0</v>
      </c>
      <c r="P2138" t="s">
        <v>207</v>
      </c>
      <c r="Q2138" s="100">
        <v>1170.83</v>
      </c>
    </row>
    <row r="2139" spans="1:17" x14ac:dyDescent="0.3">
      <c r="A2139"/>
      <c r="B2139"/>
      <c r="C2139"/>
      <c r="D2139"/>
      <c r="E2139" s="98"/>
      <c r="F2139"/>
      <c r="G2139" s="99">
        <v>46295</v>
      </c>
      <c r="H2139" t="s">
        <v>205</v>
      </c>
      <c r="I2139"/>
      <c r="J2139" t="s">
        <v>52</v>
      </c>
      <c r="K2139" t="s">
        <v>53</v>
      </c>
      <c r="L2139" s="100">
        <v>4.3</v>
      </c>
      <c r="M2139" t="s">
        <v>130</v>
      </c>
      <c r="N2139" t="s">
        <v>279</v>
      </c>
      <c r="O2139" s="98">
        <v>0</v>
      </c>
      <c r="P2139" t="s">
        <v>207</v>
      </c>
      <c r="Q2139" s="100">
        <v>1170.83</v>
      </c>
    </row>
    <row r="2140" spans="1:17" x14ac:dyDescent="0.3">
      <c r="A2140"/>
      <c r="B2140"/>
      <c r="C2140"/>
      <c r="D2140"/>
      <c r="E2140" s="98"/>
      <c r="F2140"/>
      <c r="G2140" s="99">
        <v>46295</v>
      </c>
      <c r="H2140" t="s">
        <v>205</v>
      </c>
      <c r="I2140"/>
      <c r="J2140" t="s">
        <v>23</v>
      </c>
      <c r="K2140" t="s">
        <v>24</v>
      </c>
      <c r="L2140" s="100">
        <v>1.52</v>
      </c>
      <c r="M2140" t="s">
        <v>130</v>
      </c>
      <c r="N2140" t="s">
        <v>279</v>
      </c>
      <c r="O2140" s="98">
        <v>0</v>
      </c>
      <c r="P2140" t="s">
        <v>207</v>
      </c>
      <c r="Q2140" s="100">
        <v>1170.83</v>
      </c>
    </row>
    <row r="2141" spans="1:17" x14ac:dyDescent="0.3">
      <c r="A2141"/>
      <c r="B2141"/>
      <c r="C2141"/>
      <c r="D2141"/>
      <c r="E2141" s="98"/>
      <c r="F2141"/>
      <c r="G2141" s="99">
        <v>46295</v>
      </c>
      <c r="H2141" t="s">
        <v>213</v>
      </c>
      <c r="I2141" t="s">
        <v>229</v>
      </c>
      <c r="J2141" t="s">
        <v>14</v>
      </c>
      <c r="K2141" t="s">
        <v>15</v>
      </c>
      <c r="L2141" s="100">
        <v>117.08</v>
      </c>
      <c r="M2141" t="s">
        <v>210</v>
      </c>
      <c r="N2141" t="s">
        <v>279</v>
      </c>
      <c r="O2141" s="98">
        <v>0</v>
      </c>
      <c r="P2141" t="s">
        <v>207</v>
      </c>
      <c r="Q2141" s="100">
        <v>1170.83</v>
      </c>
    </row>
    <row r="2142" spans="1:17" x14ac:dyDescent="0.3">
      <c r="A2142"/>
      <c r="B2142"/>
      <c r="C2142"/>
      <c r="D2142"/>
      <c r="E2142" s="98"/>
      <c r="F2142"/>
      <c r="G2142" s="99">
        <v>46295</v>
      </c>
      <c r="H2142" t="s">
        <v>213</v>
      </c>
      <c r="I2142" t="s">
        <v>229</v>
      </c>
      <c r="J2142" t="s">
        <v>14</v>
      </c>
      <c r="K2142" t="s">
        <v>15</v>
      </c>
      <c r="L2142" s="100">
        <v>117.08</v>
      </c>
      <c r="M2142" t="s">
        <v>130</v>
      </c>
      <c r="N2142" t="s">
        <v>279</v>
      </c>
      <c r="O2142" s="98">
        <v>0</v>
      </c>
      <c r="P2142" t="s">
        <v>207</v>
      </c>
      <c r="Q2142" s="100">
        <v>1170.83</v>
      </c>
    </row>
    <row r="2143" spans="1:17" x14ac:dyDescent="0.3">
      <c r="A2143"/>
      <c r="B2143"/>
      <c r="C2143"/>
      <c r="D2143"/>
      <c r="E2143" s="98"/>
      <c r="F2143"/>
      <c r="G2143" s="99">
        <v>46295</v>
      </c>
      <c r="H2143" t="s">
        <v>205</v>
      </c>
      <c r="I2143"/>
      <c r="J2143" t="s">
        <v>54</v>
      </c>
      <c r="K2143" t="s">
        <v>55</v>
      </c>
      <c r="L2143" s="100">
        <v>11.15</v>
      </c>
      <c r="M2143" t="s">
        <v>206</v>
      </c>
      <c r="N2143" t="s">
        <v>279</v>
      </c>
      <c r="O2143" s="98">
        <v>0</v>
      </c>
      <c r="P2143" t="s">
        <v>207</v>
      </c>
      <c r="Q2143" s="100">
        <v>2424.04</v>
      </c>
    </row>
    <row r="2144" spans="1:17" x14ac:dyDescent="0.3">
      <c r="A2144"/>
      <c r="B2144"/>
      <c r="C2144"/>
      <c r="D2144"/>
      <c r="E2144" s="98"/>
      <c r="F2144"/>
      <c r="G2144" s="99">
        <v>46295</v>
      </c>
      <c r="H2144" t="s">
        <v>205</v>
      </c>
      <c r="I2144"/>
      <c r="J2144" t="s">
        <v>104</v>
      </c>
      <c r="K2144" t="s">
        <v>105</v>
      </c>
      <c r="L2144" s="100">
        <v>13.16</v>
      </c>
      <c r="M2144" t="s">
        <v>206</v>
      </c>
      <c r="N2144" t="s">
        <v>279</v>
      </c>
      <c r="O2144" s="98">
        <v>0</v>
      </c>
      <c r="P2144" t="s">
        <v>207</v>
      </c>
      <c r="Q2144" s="100">
        <v>2424.04</v>
      </c>
    </row>
    <row r="2145" spans="1:17" x14ac:dyDescent="0.3">
      <c r="A2145"/>
      <c r="B2145"/>
      <c r="C2145"/>
      <c r="D2145"/>
      <c r="E2145" s="98"/>
      <c r="F2145"/>
      <c r="G2145" s="99">
        <v>46295</v>
      </c>
      <c r="H2145" t="s">
        <v>205</v>
      </c>
      <c r="I2145"/>
      <c r="J2145" t="s">
        <v>108</v>
      </c>
      <c r="K2145" t="s">
        <v>109</v>
      </c>
      <c r="L2145" s="100">
        <v>6.4</v>
      </c>
      <c r="M2145" t="s">
        <v>206</v>
      </c>
      <c r="N2145" t="s">
        <v>279</v>
      </c>
      <c r="O2145" s="98">
        <v>0</v>
      </c>
      <c r="P2145" t="s">
        <v>207</v>
      </c>
      <c r="Q2145" s="100">
        <v>2424.04</v>
      </c>
    </row>
    <row r="2146" spans="1:17" x14ac:dyDescent="0.3">
      <c r="A2146"/>
      <c r="B2146"/>
      <c r="C2146"/>
      <c r="D2146"/>
      <c r="E2146" s="98"/>
      <c r="F2146"/>
      <c r="G2146" s="99">
        <v>46295</v>
      </c>
      <c r="H2146" t="s">
        <v>205</v>
      </c>
      <c r="I2146"/>
      <c r="J2146" t="s">
        <v>52</v>
      </c>
      <c r="K2146" t="s">
        <v>53</v>
      </c>
      <c r="L2146" s="100">
        <v>16.54</v>
      </c>
      <c r="M2146" t="s">
        <v>130</v>
      </c>
      <c r="N2146" t="s">
        <v>279</v>
      </c>
      <c r="O2146" s="98">
        <v>0</v>
      </c>
      <c r="P2146" t="s">
        <v>207</v>
      </c>
      <c r="Q2146" s="100">
        <v>2424.04</v>
      </c>
    </row>
    <row r="2147" spans="1:17" x14ac:dyDescent="0.3">
      <c r="A2147"/>
      <c r="B2147"/>
      <c r="C2147"/>
      <c r="D2147"/>
      <c r="E2147" s="98"/>
      <c r="F2147"/>
      <c r="G2147" s="99">
        <v>46295</v>
      </c>
      <c r="H2147" t="s">
        <v>205</v>
      </c>
      <c r="I2147"/>
      <c r="J2147" t="s">
        <v>106</v>
      </c>
      <c r="K2147" t="s">
        <v>107</v>
      </c>
      <c r="L2147" s="100">
        <v>7.83</v>
      </c>
      <c r="M2147" t="s">
        <v>130</v>
      </c>
      <c r="N2147" t="s">
        <v>279</v>
      </c>
      <c r="O2147" s="98">
        <v>0</v>
      </c>
      <c r="P2147" t="s">
        <v>207</v>
      </c>
      <c r="Q2147" s="100">
        <v>2424.04</v>
      </c>
    </row>
    <row r="2148" spans="1:17" x14ac:dyDescent="0.3">
      <c r="A2148"/>
      <c r="B2148"/>
      <c r="C2148"/>
      <c r="D2148"/>
      <c r="E2148" s="98"/>
      <c r="F2148"/>
      <c r="G2148" s="99">
        <v>46295</v>
      </c>
      <c r="H2148" t="s">
        <v>205</v>
      </c>
      <c r="I2148"/>
      <c r="J2148" t="s">
        <v>56</v>
      </c>
      <c r="K2148" t="s">
        <v>57</v>
      </c>
      <c r="L2148" s="100">
        <v>11.15</v>
      </c>
      <c r="M2148" t="s">
        <v>130</v>
      </c>
      <c r="N2148" t="s">
        <v>279</v>
      </c>
      <c r="O2148" s="98">
        <v>0</v>
      </c>
      <c r="P2148" t="s">
        <v>207</v>
      </c>
      <c r="Q2148" s="100">
        <v>2424.04</v>
      </c>
    </row>
    <row r="2149" spans="1:17" x14ac:dyDescent="0.3">
      <c r="A2149"/>
      <c r="B2149"/>
      <c r="C2149"/>
      <c r="D2149"/>
      <c r="E2149" s="98"/>
      <c r="F2149"/>
      <c r="G2149" s="99">
        <v>46295</v>
      </c>
      <c r="H2149" t="s">
        <v>208</v>
      </c>
      <c r="I2149" t="s">
        <v>209</v>
      </c>
      <c r="J2149" t="s">
        <v>26</v>
      </c>
      <c r="K2149" t="s">
        <v>27</v>
      </c>
      <c r="L2149" s="100">
        <v>145</v>
      </c>
      <c r="M2149" t="s">
        <v>210</v>
      </c>
      <c r="N2149" t="s">
        <v>279</v>
      </c>
      <c r="O2149" s="98">
        <v>0</v>
      </c>
      <c r="P2149" t="s">
        <v>207</v>
      </c>
      <c r="Q2149" s="100">
        <v>2424.04</v>
      </c>
    </row>
    <row r="2150" spans="1:17" x14ac:dyDescent="0.3">
      <c r="A2150"/>
      <c r="B2150"/>
      <c r="C2150"/>
      <c r="D2150"/>
      <c r="E2150" s="98"/>
      <c r="F2150"/>
      <c r="G2150" s="99">
        <v>46295</v>
      </c>
      <c r="H2150" t="s">
        <v>218</v>
      </c>
      <c r="I2150" t="s">
        <v>222</v>
      </c>
      <c r="J2150" t="s">
        <v>18</v>
      </c>
      <c r="K2150" t="s">
        <v>19</v>
      </c>
      <c r="L2150" s="100">
        <v>130.41</v>
      </c>
      <c r="M2150" t="s">
        <v>210</v>
      </c>
      <c r="N2150" t="s">
        <v>279</v>
      </c>
      <c r="O2150" s="98">
        <v>0</v>
      </c>
      <c r="P2150" t="s">
        <v>207</v>
      </c>
      <c r="Q2150" s="100">
        <v>2424.04</v>
      </c>
    </row>
    <row r="2151" spans="1:17" x14ac:dyDescent="0.3">
      <c r="A2151"/>
      <c r="B2151"/>
      <c r="C2151"/>
      <c r="D2151"/>
      <c r="E2151" s="98"/>
      <c r="F2151"/>
      <c r="G2151" s="99">
        <v>46295</v>
      </c>
      <c r="H2151" t="s">
        <v>218</v>
      </c>
      <c r="I2151" t="s">
        <v>222</v>
      </c>
      <c r="J2151" t="s">
        <v>18</v>
      </c>
      <c r="K2151" t="s">
        <v>19</v>
      </c>
      <c r="L2151" s="100">
        <v>135.26</v>
      </c>
      <c r="M2151" t="s">
        <v>130</v>
      </c>
      <c r="N2151" t="s">
        <v>279</v>
      </c>
      <c r="O2151" s="98">
        <v>0</v>
      </c>
      <c r="P2151" t="s">
        <v>207</v>
      </c>
      <c r="Q2151" s="100">
        <v>2424.04</v>
      </c>
    </row>
    <row r="2152" spans="1:17" x14ac:dyDescent="0.3">
      <c r="A2152"/>
      <c r="B2152"/>
      <c r="C2152"/>
      <c r="D2152"/>
      <c r="E2152" s="98"/>
      <c r="F2152"/>
      <c r="G2152" s="99">
        <v>46295</v>
      </c>
      <c r="H2152" t="s">
        <v>205</v>
      </c>
      <c r="I2152"/>
      <c r="J2152" t="s">
        <v>90</v>
      </c>
      <c r="K2152" t="s">
        <v>91</v>
      </c>
      <c r="L2152" s="100">
        <v>57.42</v>
      </c>
      <c r="M2152" t="s">
        <v>206</v>
      </c>
      <c r="N2152" t="s">
        <v>279</v>
      </c>
      <c r="O2152" s="98">
        <v>0</v>
      </c>
      <c r="P2152" t="s">
        <v>207</v>
      </c>
      <c r="Q2152" s="100">
        <v>4282</v>
      </c>
    </row>
    <row r="2153" spans="1:17" x14ac:dyDescent="0.3">
      <c r="A2153"/>
      <c r="B2153"/>
      <c r="C2153"/>
      <c r="D2153"/>
      <c r="E2153" s="98"/>
      <c r="F2153"/>
      <c r="G2153" s="99">
        <v>46295</v>
      </c>
      <c r="H2153" t="s">
        <v>205</v>
      </c>
      <c r="I2153"/>
      <c r="J2153" t="s">
        <v>104</v>
      </c>
      <c r="K2153" t="s">
        <v>105</v>
      </c>
      <c r="L2153" s="100">
        <v>23.25</v>
      </c>
      <c r="M2153" t="s">
        <v>206</v>
      </c>
      <c r="N2153" t="s">
        <v>279</v>
      </c>
      <c r="O2153" s="98">
        <v>0</v>
      </c>
      <c r="P2153" t="s">
        <v>207</v>
      </c>
      <c r="Q2153" s="100">
        <v>4282</v>
      </c>
    </row>
    <row r="2154" spans="1:17" x14ac:dyDescent="0.3">
      <c r="A2154"/>
      <c r="B2154"/>
      <c r="C2154"/>
      <c r="D2154"/>
      <c r="E2154" s="98"/>
      <c r="F2154"/>
      <c r="G2154" s="99">
        <v>46295</v>
      </c>
      <c r="H2154" t="s">
        <v>205</v>
      </c>
      <c r="I2154"/>
      <c r="J2154" t="s">
        <v>108</v>
      </c>
      <c r="K2154" t="s">
        <v>109</v>
      </c>
      <c r="L2154" s="100">
        <v>11.3</v>
      </c>
      <c r="M2154" t="s">
        <v>206</v>
      </c>
      <c r="N2154" t="s">
        <v>279</v>
      </c>
      <c r="O2154" s="98">
        <v>0</v>
      </c>
      <c r="P2154" t="s">
        <v>207</v>
      </c>
      <c r="Q2154" s="100">
        <v>4282</v>
      </c>
    </row>
    <row r="2155" spans="1:17" x14ac:dyDescent="0.3">
      <c r="A2155"/>
      <c r="B2155"/>
      <c r="C2155"/>
      <c r="D2155"/>
      <c r="E2155" s="98"/>
      <c r="F2155"/>
      <c r="G2155" s="99">
        <v>46295</v>
      </c>
      <c r="H2155" t="s">
        <v>205</v>
      </c>
      <c r="I2155"/>
      <c r="J2155" t="s">
        <v>54</v>
      </c>
      <c r="K2155" t="s">
        <v>55</v>
      </c>
      <c r="L2155" s="100">
        <v>11.15</v>
      </c>
      <c r="M2155" t="s">
        <v>206</v>
      </c>
      <c r="N2155" t="s">
        <v>279</v>
      </c>
      <c r="O2155" s="98">
        <v>0</v>
      </c>
      <c r="P2155" t="s">
        <v>207</v>
      </c>
      <c r="Q2155" s="100">
        <v>4282</v>
      </c>
    </row>
    <row r="2156" spans="1:17" x14ac:dyDescent="0.3">
      <c r="A2156"/>
      <c r="B2156"/>
      <c r="C2156"/>
      <c r="D2156"/>
      <c r="E2156" s="98"/>
      <c r="F2156"/>
      <c r="G2156" s="99">
        <v>46295</v>
      </c>
      <c r="H2156" t="s">
        <v>205</v>
      </c>
      <c r="I2156"/>
      <c r="J2156" t="s">
        <v>23</v>
      </c>
      <c r="K2156" t="s">
        <v>24</v>
      </c>
      <c r="L2156" s="100">
        <v>5.57</v>
      </c>
      <c r="M2156" t="s">
        <v>130</v>
      </c>
      <c r="N2156" t="s">
        <v>279</v>
      </c>
      <c r="O2156" s="98">
        <v>0</v>
      </c>
      <c r="P2156" t="s">
        <v>207</v>
      </c>
      <c r="Q2156" s="100">
        <v>4282</v>
      </c>
    </row>
    <row r="2157" spans="1:17" x14ac:dyDescent="0.3">
      <c r="A2157"/>
      <c r="B2157"/>
      <c r="C2157"/>
      <c r="D2157"/>
      <c r="E2157" s="98"/>
      <c r="F2157"/>
      <c r="G2157" s="99">
        <v>46295</v>
      </c>
      <c r="H2157" t="s">
        <v>205</v>
      </c>
      <c r="I2157"/>
      <c r="J2157" t="s">
        <v>52</v>
      </c>
      <c r="K2157" t="s">
        <v>53</v>
      </c>
      <c r="L2157" s="100">
        <v>16.54</v>
      </c>
      <c r="M2157" t="s">
        <v>130</v>
      </c>
      <c r="N2157" t="s">
        <v>279</v>
      </c>
      <c r="O2157" s="98">
        <v>0</v>
      </c>
      <c r="P2157" t="s">
        <v>207</v>
      </c>
      <c r="Q2157" s="100">
        <v>4282</v>
      </c>
    </row>
    <row r="2158" spans="1:17" x14ac:dyDescent="0.3">
      <c r="A2158"/>
      <c r="B2158"/>
      <c r="C2158"/>
      <c r="D2158"/>
      <c r="E2158" s="98"/>
      <c r="F2158"/>
      <c r="G2158" s="99">
        <v>46295</v>
      </c>
      <c r="H2158" t="s">
        <v>205</v>
      </c>
      <c r="I2158"/>
      <c r="J2158" t="s">
        <v>56</v>
      </c>
      <c r="K2158" t="s">
        <v>57</v>
      </c>
      <c r="L2158" s="100">
        <v>11.15</v>
      </c>
      <c r="M2158" t="s">
        <v>130</v>
      </c>
      <c r="N2158" t="s">
        <v>279</v>
      </c>
      <c r="O2158" s="98">
        <v>0</v>
      </c>
      <c r="P2158" t="s">
        <v>207</v>
      </c>
      <c r="Q2158" s="100">
        <v>4282</v>
      </c>
    </row>
    <row r="2159" spans="1:17" x14ac:dyDescent="0.3">
      <c r="A2159"/>
      <c r="B2159"/>
      <c r="C2159"/>
      <c r="D2159"/>
      <c r="E2159" s="98"/>
      <c r="F2159"/>
      <c r="G2159" s="99">
        <v>46295</v>
      </c>
      <c r="H2159" t="s">
        <v>205</v>
      </c>
      <c r="I2159"/>
      <c r="J2159" t="s">
        <v>106</v>
      </c>
      <c r="K2159" t="s">
        <v>107</v>
      </c>
      <c r="L2159" s="100">
        <v>13.83</v>
      </c>
      <c r="M2159" t="s">
        <v>130</v>
      </c>
      <c r="N2159" t="s">
        <v>279</v>
      </c>
      <c r="O2159" s="98">
        <v>0</v>
      </c>
      <c r="P2159" t="s">
        <v>207</v>
      </c>
      <c r="Q2159" s="100">
        <v>4282</v>
      </c>
    </row>
    <row r="2160" spans="1:17" x14ac:dyDescent="0.3">
      <c r="A2160"/>
      <c r="B2160"/>
      <c r="C2160"/>
      <c r="D2160"/>
      <c r="E2160" s="98"/>
      <c r="F2160"/>
      <c r="G2160" s="99">
        <v>46295</v>
      </c>
      <c r="H2160" t="s">
        <v>208</v>
      </c>
      <c r="I2160" t="s">
        <v>230</v>
      </c>
      <c r="J2160" t="s">
        <v>66</v>
      </c>
      <c r="K2160" t="s">
        <v>67</v>
      </c>
      <c r="L2160" s="100">
        <v>78.5</v>
      </c>
      <c r="M2160" t="s">
        <v>210</v>
      </c>
      <c r="N2160" t="s">
        <v>279</v>
      </c>
      <c r="O2160" s="98">
        <v>0</v>
      </c>
      <c r="P2160" t="s">
        <v>207</v>
      </c>
      <c r="Q2160" s="100">
        <v>4282</v>
      </c>
    </row>
    <row r="2161" spans="1:17" x14ac:dyDescent="0.3">
      <c r="A2161"/>
      <c r="B2161"/>
      <c r="C2161"/>
      <c r="D2161"/>
      <c r="E2161" s="98"/>
      <c r="F2161"/>
      <c r="G2161" s="99">
        <v>46295</v>
      </c>
      <c r="H2161" t="s">
        <v>211</v>
      </c>
      <c r="I2161" t="s">
        <v>212</v>
      </c>
      <c r="J2161" t="s">
        <v>38</v>
      </c>
      <c r="K2161" t="s">
        <v>39</v>
      </c>
      <c r="L2161" s="100">
        <v>20.49</v>
      </c>
      <c r="M2161" t="s">
        <v>206</v>
      </c>
      <c r="N2161" t="s">
        <v>279</v>
      </c>
      <c r="O2161" s="98">
        <v>0</v>
      </c>
      <c r="P2161" t="s">
        <v>207</v>
      </c>
      <c r="Q2161" s="100">
        <v>4282</v>
      </c>
    </row>
    <row r="2162" spans="1:17" x14ac:dyDescent="0.3">
      <c r="A2162"/>
      <c r="B2162"/>
      <c r="C2162"/>
      <c r="D2162"/>
      <c r="E2162" s="98"/>
      <c r="F2162"/>
      <c r="G2162" s="99">
        <v>46295</v>
      </c>
      <c r="H2162" t="s">
        <v>231</v>
      </c>
      <c r="I2162" t="s">
        <v>232</v>
      </c>
      <c r="J2162" t="s">
        <v>143</v>
      </c>
      <c r="K2162" t="s">
        <v>77</v>
      </c>
      <c r="L2162" s="100">
        <v>300</v>
      </c>
      <c r="M2162" t="s">
        <v>210</v>
      </c>
      <c r="N2162" t="s">
        <v>279</v>
      </c>
      <c r="O2162" s="98">
        <v>0</v>
      </c>
      <c r="P2162" t="s">
        <v>207</v>
      </c>
      <c r="Q2162" s="100">
        <v>4282</v>
      </c>
    </row>
    <row r="2163" spans="1:17" x14ac:dyDescent="0.3">
      <c r="A2163"/>
      <c r="B2163"/>
      <c r="C2163"/>
      <c r="D2163"/>
      <c r="E2163" s="98"/>
      <c r="F2163"/>
      <c r="G2163" s="99">
        <v>46295</v>
      </c>
      <c r="H2163" t="s">
        <v>213</v>
      </c>
      <c r="I2163" t="s">
        <v>229</v>
      </c>
      <c r="J2163" t="s">
        <v>14</v>
      </c>
      <c r="K2163" t="s">
        <v>15</v>
      </c>
      <c r="L2163" s="100">
        <v>428.2</v>
      </c>
      <c r="M2163" t="s">
        <v>210</v>
      </c>
      <c r="N2163" t="s">
        <v>279</v>
      </c>
      <c r="O2163" s="98">
        <v>0</v>
      </c>
      <c r="P2163" t="s">
        <v>207</v>
      </c>
      <c r="Q2163" s="100">
        <v>4282</v>
      </c>
    </row>
    <row r="2164" spans="1:17" x14ac:dyDescent="0.3">
      <c r="A2164"/>
      <c r="B2164"/>
      <c r="C2164"/>
      <c r="D2164"/>
      <c r="E2164" s="98"/>
      <c r="F2164"/>
      <c r="G2164" s="99">
        <v>46295</v>
      </c>
      <c r="H2164" t="s">
        <v>213</v>
      </c>
      <c r="I2164" t="s">
        <v>229</v>
      </c>
      <c r="J2164" t="s">
        <v>14</v>
      </c>
      <c r="K2164" t="s">
        <v>15</v>
      </c>
      <c r="L2164" s="100">
        <v>428.2</v>
      </c>
      <c r="M2164" t="s">
        <v>130</v>
      </c>
      <c r="N2164" t="s">
        <v>279</v>
      </c>
      <c r="O2164" s="98">
        <v>0</v>
      </c>
      <c r="P2164" t="s">
        <v>207</v>
      </c>
      <c r="Q2164" s="100">
        <v>4282</v>
      </c>
    </row>
    <row r="2165" spans="1:17" x14ac:dyDescent="0.3">
      <c r="A2165"/>
      <c r="B2165"/>
      <c r="C2165"/>
      <c r="D2165"/>
      <c r="E2165" s="98"/>
      <c r="F2165"/>
      <c r="G2165" s="99">
        <v>46295</v>
      </c>
      <c r="H2165" t="s">
        <v>205</v>
      </c>
      <c r="I2165"/>
      <c r="J2165" t="s">
        <v>92</v>
      </c>
      <c r="K2165" t="s">
        <v>93</v>
      </c>
      <c r="L2165" s="100">
        <v>35.19</v>
      </c>
      <c r="M2165" t="s">
        <v>206</v>
      </c>
      <c r="N2165" t="s">
        <v>279</v>
      </c>
      <c r="O2165" s="98">
        <v>0</v>
      </c>
      <c r="P2165" t="s">
        <v>207</v>
      </c>
      <c r="Q2165" s="100">
        <v>2345.67</v>
      </c>
    </row>
    <row r="2166" spans="1:17" x14ac:dyDescent="0.3">
      <c r="A2166"/>
      <c r="B2166"/>
      <c r="C2166"/>
      <c r="D2166"/>
      <c r="E2166" s="98"/>
      <c r="F2166"/>
      <c r="G2166" s="99">
        <v>46295</v>
      </c>
      <c r="H2166" t="s">
        <v>205</v>
      </c>
      <c r="I2166"/>
      <c r="J2166" t="s">
        <v>104</v>
      </c>
      <c r="K2166" t="s">
        <v>105</v>
      </c>
      <c r="L2166" s="100">
        <v>12.74</v>
      </c>
      <c r="M2166" t="s">
        <v>206</v>
      </c>
      <c r="N2166" t="s">
        <v>279</v>
      </c>
      <c r="O2166" s="98">
        <v>0</v>
      </c>
      <c r="P2166" t="s">
        <v>207</v>
      </c>
      <c r="Q2166" s="100">
        <v>2345.67</v>
      </c>
    </row>
    <row r="2167" spans="1:17" x14ac:dyDescent="0.3">
      <c r="A2167"/>
      <c r="B2167"/>
      <c r="C2167"/>
      <c r="D2167"/>
      <c r="E2167" s="98"/>
      <c r="F2167"/>
      <c r="G2167" s="99">
        <v>46295</v>
      </c>
      <c r="H2167" t="s">
        <v>205</v>
      </c>
      <c r="I2167"/>
      <c r="J2167" t="s">
        <v>54</v>
      </c>
      <c r="K2167" t="s">
        <v>55</v>
      </c>
      <c r="L2167" s="100">
        <v>11.15</v>
      </c>
      <c r="M2167" t="s">
        <v>206</v>
      </c>
      <c r="N2167" t="s">
        <v>279</v>
      </c>
      <c r="O2167" s="98">
        <v>0</v>
      </c>
      <c r="P2167" t="s">
        <v>207</v>
      </c>
      <c r="Q2167" s="100">
        <v>2345.67</v>
      </c>
    </row>
    <row r="2168" spans="1:17" x14ac:dyDescent="0.3">
      <c r="A2168"/>
      <c r="B2168"/>
      <c r="C2168"/>
      <c r="D2168"/>
      <c r="E2168" s="98"/>
      <c r="F2168"/>
      <c r="G2168" s="99">
        <v>46295</v>
      </c>
      <c r="H2168" t="s">
        <v>205</v>
      </c>
      <c r="I2168"/>
      <c r="J2168" t="s">
        <v>108</v>
      </c>
      <c r="K2168" t="s">
        <v>109</v>
      </c>
      <c r="L2168" s="100">
        <v>6.19</v>
      </c>
      <c r="M2168" t="s">
        <v>206</v>
      </c>
      <c r="N2168" t="s">
        <v>279</v>
      </c>
      <c r="O2168" s="98">
        <v>0</v>
      </c>
      <c r="P2168" t="s">
        <v>207</v>
      </c>
      <c r="Q2168" s="100">
        <v>2345.67</v>
      </c>
    </row>
    <row r="2169" spans="1:17" x14ac:dyDescent="0.3">
      <c r="A2169"/>
      <c r="B2169"/>
      <c r="C2169"/>
      <c r="D2169"/>
      <c r="E2169" s="98"/>
      <c r="F2169"/>
      <c r="G2169" s="99">
        <v>46295</v>
      </c>
      <c r="H2169" t="s">
        <v>205</v>
      </c>
      <c r="I2169"/>
      <c r="J2169" t="s">
        <v>36</v>
      </c>
      <c r="K2169" t="s">
        <v>37</v>
      </c>
      <c r="L2169" s="100">
        <v>9.48</v>
      </c>
      <c r="M2169" t="s">
        <v>206</v>
      </c>
      <c r="N2169" t="s">
        <v>279</v>
      </c>
      <c r="O2169" s="98">
        <v>0</v>
      </c>
      <c r="P2169" t="s">
        <v>207</v>
      </c>
      <c r="Q2169" s="100">
        <v>2345.67</v>
      </c>
    </row>
    <row r="2170" spans="1:17" x14ac:dyDescent="0.3">
      <c r="A2170"/>
      <c r="B2170"/>
      <c r="C2170"/>
      <c r="D2170"/>
      <c r="E2170" s="98"/>
      <c r="F2170"/>
      <c r="G2170" s="99">
        <v>46295</v>
      </c>
      <c r="H2170" t="s">
        <v>205</v>
      </c>
      <c r="I2170"/>
      <c r="J2170" t="s">
        <v>84</v>
      </c>
      <c r="K2170" t="s">
        <v>85</v>
      </c>
      <c r="L2170" s="100">
        <v>86.67</v>
      </c>
      <c r="M2170" t="s">
        <v>210</v>
      </c>
      <c r="N2170" t="s">
        <v>279</v>
      </c>
      <c r="O2170" s="98">
        <v>0</v>
      </c>
      <c r="P2170" t="s">
        <v>207</v>
      </c>
      <c r="Q2170" s="100">
        <v>2345.67</v>
      </c>
    </row>
    <row r="2171" spans="1:17" x14ac:dyDescent="0.3">
      <c r="A2171"/>
      <c r="B2171"/>
      <c r="C2171"/>
      <c r="D2171"/>
      <c r="E2171" s="98"/>
      <c r="F2171"/>
      <c r="G2171" s="99">
        <v>46295</v>
      </c>
      <c r="H2171" t="s">
        <v>205</v>
      </c>
      <c r="I2171"/>
      <c r="J2171" t="s">
        <v>56</v>
      </c>
      <c r="K2171" t="s">
        <v>57</v>
      </c>
      <c r="L2171" s="100">
        <v>11.15</v>
      </c>
      <c r="M2171" t="s">
        <v>130</v>
      </c>
      <c r="N2171" t="s">
        <v>279</v>
      </c>
      <c r="O2171" s="98">
        <v>0</v>
      </c>
      <c r="P2171" t="s">
        <v>207</v>
      </c>
      <c r="Q2171" s="100">
        <v>2345.67</v>
      </c>
    </row>
    <row r="2172" spans="1:17" x14ac:dyDescent="0.3">
      <c r="A2172"/>
      <c r="B2172"/>
      <c r="C2172"/>
      <c r="D2172"/>
      <c r="E2172" s="98"/>
      <c r="F2172"/>
      <c r="G2172" s="99">
        <v>46295</v>
      </c>
      <c r="H2172" t="s">
        <v>205</v>
      </c>
      <c r="I2172"/>
      <c r="J2172" t="s">
        <v>52</v>
      </c>
      <c r="K2172" t="s">
        <v>53</v>
      </c>
      <c r="L2172" s="100">
        <v>16.54</v>
      </c>
      <c r="M2172" t="s">
        <v>130</v>
      </c>
      <c r="N2172" t="s">
        <v>279</v>
      </c>
      <c r="O2172" s="98">
        <v>0</v>
      </c>
      <c r="P2172" t="s">
        <v>207</v>
      </c>
      <c r="Q2172" s="100">
        <v>2345.67</v>
      </c>
    </row>
    <row r="2173" spans="1:17" x14ac:dyDescent="0.3">
      <c r="A2173"/>
      <c r="B2173"/>
      <c r="C2173"/>
      <c r="D2173"/>
      <c r="E2173" s="98"/>
      <c r="F2173"/>
      <c r="G2173" s="99">
        <v>46295</v>
      </c>
      <c r="H2173" t="s">
        <v>205</v>
      </c>
      <c r="I2173"/>
      <c r="J2173" t="s">
        <v>106</v>
      </c>
      <c r="K2173" t="s">
        <v>107</v>
      </c>
      <c r="L2173" s="100">
        <v>7.58</v>
      </c>
      <c r="M2173" t="s">
        <v>130</v>
      </c>
      <c r="N2173" t="s">
        <v>279</v>
      </c>
      <c r="O2173" s="98">
        <v>0</v>
      </c>
      <c r="P2173" t="s">
        <v>207</v>
      </c>
      <c r="Q2173" s="100">
        <v>2345.67</v>
      </c>
    </row>
    <row r="2174" spans="1:17" x14ac:dyDescent="0.3">
      <c r="A2174"/>
      <c r="B2174"/>
      <c r="C2174"/>
      <c r="D2174"/>
      <c r="E2174" s="98"/>
      <c r="F2174"/>
      <c r="G2174" s="99">
        <v>46295</v>
      </c>
      <c r="H2174" t="s">
        <v>208</v>
      </c>
      <c r="I2174" t="s">
        <v>225</v>
      </c>
      <c r="J2174" t="s">
        <v>70</v>
      </c>
      <c r="K2174" t="s">
        <v>71</v>
      </c>
      <c r="L2174" s="100">
        <v>51</v>
      </c>
      <c r="M2174" t="s">
        <v>210</v>
      </c>
      <c r="N2174" t="s">
        <v>279</v>
      </c>
      <c r="O2174" s="98">
        <v>0</v>
      </c>
      <c r="P2174" t="s">
        <v>207</v>
      </c>
      <c r="Q2174" s="100">
        <v>2345.67</v>
      </c>
    </row>
    <row r="2175" spans="1:17" x14ac:dyDescent="0.3">
      <c r="A2175"/>
      <c r="B2175"/>
      <c r="C2175"/>
      <c r="D2175"/>
      <c r="E2175" s="98"/>
      <c r="F2175"/>
      <c r="G2175" s="99">
        <v>46295</v>
      </c>
      <c r="H2175" t="s">
        <v>216</v>
      </c>
      <c r="I2175" t="s">
        <v>217</v>
      </c>
      <c r="J2175" t="s">
        <v>40</v>
      </c>
      <c r="K2175" t="s">
        <v>41</v>
      </c>
      <c r="L2175" s="100">
        <v>70.37</v>
      </c>
      <c r="M2175" t="s">
        <v>210</v>
      </c>
      <c r="N2175" t="s">
        <v>279</v>
      </c>
      <c r="O2175" s="98">
        <v>0</v>
      </c>
      <c r="P2175" t="s">
        <v>207</v>
      </c>
      <c r="Q2175" s="100">
        <v>2345.67</v>
      </c>
    </row>
    <row r="2176" spans="1:17" x14ac:dyDescent="0.3">
      <c r="A2176"/>
      <c r="B2176"/>
      <c r="C2176"/>
      <c r="D2176"/>
      <c r="E2176" s="98"/>
      <c r="F2176"/>
      <c r="G2176" s="99">
        <v>46295</v>
      </c>
      <c r="H2176" t="s">
        <v>218</v>
      </c>
      <c r="I2176" t="s">
        <v>222</v>
      </c>
      <c r="J2176" t="s">
        <v>18</v>
      </c>
      <c r="K2176" t="s">
        <v>19</v>
      </c>
      <c r="L2176" s="100">
        <v>126.2</v>
      </c>
      <c r="M2176" t="s">
        <v>210</v>
      </c>
      <c r="N2176" t="s">
        <v>279</v>
      </c>
      <c r="O2176" s="98">
        <v>0</v>
      </c>
      <c r="P2176" t="s">
        <v>207</v>
      </c>
      <c r="Q2176" s="100">
        <v>2345.67</v>
      </c>
    </row>
    <row r="2177" spans="1:17" x14ac:dyDescent="0.3">
      <c r="A2177"/>
      <c r="B2177"/>
      <c r="C2177"/>
      <c r="D2177"/>
      <c r="E2177" s="98"/>
      <c r="F2177"/>
      <c r="G2177" s="99">
        <v>46295</v>
      </c>
      <c r="H2177" t="s">
        <v>218</v>
      </c>
      <c r="I2177" t="s">
        <v>222</v>
      </c>
      <c r="J2177" t="s">
        <v>18</v>
      </c>
      <c r="K2177" t="s">
        <v>19</v>
      </c>
      <c r="L2177" s="100">
        <v>130.88999999999999</v>
      </c>
      <c r="M2177" t="s">
        <v>130</v>
      </c>
      <c r="N2177" t="s">
        <v>279</v>
      </c>
      <c r="O2177" s="98">
        <v>0</v>
      </c>
      <c r="P2177" t="s">
        <v>207</v>
      </c>
      <c r="Q2177" s="100">
        <v>2345.67</v>
      </c>
    </row>
    <row r="2178" spans="1:17" x14ac:dyDescent="0.3">
      <c r="A2178"/>
      <c r="B2178"/>
      <c r="C2178"/>
      <c r="D2178"/>
      <c r="E2178" s="98"/>
      <c r="F2178"/>
      <c r="G2178" s="99">
        <v>46295</v>
      </c>
      <c r="H2178" t="s">
        <v>205</v>
      </c>
      <c r="I2178"/>
      <c r="J2178" t="s">
        <v>88</v>
      </c>
      <c r="K2178" t="s">
        <v>89</v>
      </c>
      <c r="L2178" s="100">
        <v>39.770000000000003</v>
      </c>
      <c r="M2178" t="s">
        <v>206</v>
      </c>
      <c r="N2178" t="s">
        <v>279</v>
      </c>
      <c r="O2178" s="98">
        <v>0</v>
      </c>
      <c r="P2178" t="s">
        <v>207</v>
      </c>
      <c r="Q2178" s="100">
        <v>2806.08</v>
      </c>
    </row>
    <row r="2179" spans="1:17" x14ac:dyDescent="0.3">
      <c r="A2179"/>
      <c r="B2179"/>
      <c r="C2179"/>
      <c r="D2179"/>
      <c r="E2179" s="98"/>
      <c r="F2179"/>
      <c r="G2179" s="99">
        <v>46295</v>
      </c>
      <c r="H2179" t="s">
        <v>205</v>
      </c>
      <c r="I2179"/>
      <c r="J2179" t="s">
        <v>104</v>
      </c>
      <c r="K2179" t="s">
        <v>105</v>
      </c>
      <c r="L2179" s="100">
        <v>15.24</v>
      </c>
      <c r="M2179" t="s">
        <v>206</v>
      </c>
      <c r="N2179" t="s">
        <v>279</v>
      </c>
      <c r="O2179" s="98">
        <v>0</v>
      </c>
      <c r="P2179" t="s">
        <v>207</v>
      </c>
      <c r="Q2179" s="100">
        <v>2806.08</v>
      </c>
    </row>
    <row r="2180" spans="1:17" x14ac:dyDescent="0.3">
      <c r="A2180"/>
      <c r="B2180"/>
      <c r="C2180"/>
      <c r="D2180"/>
      <c r="E2180" s="98"/>
      <c r="F2180"/>
      <c r="G2180" s="99">
        <v>46295</v>
      </c>
      <c r="H2180" t="s">
        <v>205</v>
      </c>
      <c r="I2180"/>
      <c r="J2180" t="s">
        <v>108</v>
      </c>
      <c r="K2180" t="s">
        <v>109</v>
      </c>
      <c r="L2180" s="100">
        <v>7.41</v>
      </c>
      <c r="M2180" t="s">
        <v>206</v>
      </c>
      <c r="N2180" t="s">
        <v>279</v>
      </c>
      <c r="O2180" s="98">
        <v>0</v>
      </c>
      <c r="P2180" t="s">
        <v>207</v>
      </c>
      <c r="Q2180" s="100">
        <v>2806.08</v>
      </c>
    </row>
    <row r="2181" spans="1:17" x14ac:dyDescent="0.3">
      <c r="A2181"/>
      <c r="B2181"/>
      <c r="C2181"/>
      <c r="D2181"/>
      <c r="E2181" s="98"/>
      <c r="F2181"/>
      <c r="G2181" s="99">
        <v>46295</v>
      </c>
      <c r="H2181" t="s">
        <v>205</v>
      </c>
      <c r="I2181"/>
      <c r="J2181" t="s">
        <v>54</v>
      </c>
      <c r="K2181" t="s">
        <v>55</v>
      </c>
      <c r="L2181" s="100">
        <v>11.15</v>
      </c>
      <c r="M2181" t="s">
        <v>206</v>
      </c>
      <c r="N2181" t="s">
        <v>279</v>
      </c>
      <c r="O2181" s="98">
        <v>0</v>
      </c>
      <c r="P2181" t="s">
        <v>207</v>
      </c>
      <c r="Q2181" s="100">
        <v>2806.08</v>
      </c>
    </row>
    <row r="2182" spans="1:17" x14ac:dyDescent="0.3">
      <c r="A2182"/>
      <c r="B2182"/>
      <c r="C2182"/>
      <c r="D2182"/>
      <c r="E2182" s="98"/>
      <c r="F2182"/>
      <c r="G2182" s="99">
        <v>46295</v>
      </c>
      <c r="H2182" t="s">
        <v>205</v>
      </c>
      <c r="I2182"/>
      <c r="J2182" t="s">
        <v>106</v>
      </c>
      <c r="K2182" t="s">
        <v>107</v>
      </c>
      <c r="L2182" s="100">
        <v>9.06</v>
      </c>
      <c r="M2182" t="s">
        <v>130</v>
      </c>
      <c r="N2182" t="s">
        <v>279</v>
      </c>
      <c r="O2182" s="98">
        <v>0</v>
      </c>
      <c r="P2182" t="s">
        <v>207</v>
      </c>
      <c r="Q2182" s="100">
        <v>2806.08</v>
      </c>
    </row>
    <row r="2183" spans="1:17" x14ac:dyDescent="0.3">
      <c r="A2183"/>
      <c r="B2183"/>
      <c r="C2183"/>
      <c r="D2183"/>
      <c r="E2183" s="98"/>
      <c r="F2183"/>
      <c r="G2183" s="99">
        <v>46295</v>
      </c>
      <c r="H2183" t="s">
        <v>205</v>
      </c>
      <c r="I2183"/>
      <c r="J2183" t="s">
        <v>56</v>
      </c>
      <c r="K2183" t="s">
        <v>57</v>
      </c>
      <c r="L2183" s="100">
        <v>11.15</v>
      </c>
      <c r="M2183" t="s">
        <v>130</v>
      </c>
      <c r="N2183" t="s">
        <v>279</v>
      </c>
      <c r="O2183" s="98">
        <v>0</v>
      </c>
      <c r="P2183" t="s">
        <v>207</v>
      </c>
      <c r="Q2183" s="100">
        <v>2806.08</v>
      </c>
    </row>
    <row r="2184" spans="1:17" x14ac:dyDescent="0.3">
      <c r="A2184"/>
      <c r="B2184"/>
      <c r="C2184"/>
      <c r="D2184"/>
      <c r="E2184" s="98"/>
      <c r="F2184"/>
      <c r="G2184" s="99">
        <v>46295</v>
      </c>
      <c r="H2184" t="s">
        <v>205</v>
      </c>
      <c r="I2184"/>
      <c r="J2184" t="s">
        <v>52</v>
      </c>
      <c r="K2184" t="s">
        <v>53</v>
      </c>
      <c r="L2184" s="100">
        <v>16.54</v>
      </c>
      <c r="M2184" t="s">
        <v>130</v>
      </c>
      <c r="N2184" t="s">
        <v>279</v>
      </c>
      <c r="O2184" s="98">
        <v>0</v>
      </c>
      <c r="P2184" t="s">
        <v>207</v>
      </c>
      <c r="Q2184" s="100">
        <v>2806.08</v>
      </c>
    </row>
    <row r="2185" spans="1:17" x14ac:dyDescent="0.3">
      <c r="A2185"/>
      <c r="B2185"/>
      <c r="C2185"/>
      <c r="D2185"/>
      <c r="E2185" s="98"/>
      <c r="F2185"/>
      <c r="G2185" s="99">
        <v>46295</v>
      </c>
      <c r="H2185" t="s">
        <v>208</v>
      </c>
      <c r="I2185" t="s">
        <v>209</v>
      </c>
      <c r="J2185" t="s">
        <v>26</v>
      </c>
      <c r="K2185" t="s">
        <v>27</v>
      </c>
      <c r="L2185" s="100">
        <v>72.5</v>
      </c>
      <c r="M2185" t="s">
        <v>210</v>
      </c>
      <c r="N2185" t="s">
        <v>279</v>
      </c>
      <c r="O2185" s="98">
        <v>0</v>
      </c>
      <c r="P2185" t="s">
        <v>207</v>
      </c>
      <c r="Q2185" s="100">
        <v>2806.08</v>
      </c>
    </row>
    <row r="2186" spans="1:17" x14ac:dyDescent="0.3">
      <c r="A2186"/>
      <c r="B2186"/>
      <c r="C2186"/>
      <c r="D2186"/>
      <c r="E2186" s="98"/>
      <c r="F2186"/>
      <c r="G2186" s="99">
        <v>46295</v>
      </c>
      <c r="H2186" t="s">
        <v>218</v>
      </c>
      <c r="I2186" t="s">
        <v>222</v>
      </c>
      <c r="J2186" t="s">
        <v>18</v>
      </c>
      <c r="K2186" t="s">
        <v>19</v>
      </c>
      <c r="L2186" s="100">
        <v>150.97</v>
      </c>
      <c r="M2186" t="s">
        <v>210</v>
      </c>
      <c r="N2186" t="s">
        <v>279</v>
      </c>
      <c r="O2186" s="98">
        <v>0</v>
      </c>
      <c r="P2186" t="s">
        <v>207</v>
      </c>
      <c r="Q2186" s="100">
        <v>2806.08</v>
      </c>
    </row>
    <row r="2187" spans="1:17" x14ac:dyDescent="0.3">
      <c r="A2187"/>
      <c r="B2187"/>
      <c r="C2187"/>
      <c r="D2187"/>
      <c r="E2187" s="98"/>
      <c r="F2187"/>
      <c r="G2187" s="99">
        <v>46295</v>
      </c>
      <c r="H2187" t="s">
        <v>218</v>
      </c>
      <c r="I2187" t="s">
        <v>222</v>
      </c>
      <c r="J2187" t="s">
        <v>18</v>
      </c>
      <c r="K2187" t="s">
        <v>19</v>
      </c>
      <c r="L2187" s="100">
        <v>156.58000000000001</v>
      </c>
      <c r="M2187" t="s">
        <v>130</v>
      </c>
      <c r="N2187" t="s">
        <v>279</v>
      </c>
      <c r="O2187" s="98">
        <v>0</v>
      </c>
      <c r="P2187" t="s">
        <v>207</v>
      </c>
      <c r="Q2187" s="100">
        <v>2806.08</v>
      </c>
    </row>
    <row r="2188" spans="1:17" x14ac:dyDescent="0.3">
      <c r="A2188"/>
      <c r="B2188"/>
      <c r="C2188"/>
      <c r="D2188"/>
      <c r="E2188" s="98"/>
      <c r="F2188"/>
      <c r="G2188" s="99">
        <v>46295</v>
      </c>
      <c r="H2188" t="s">
        <v>205</v>
      </c>
      <c r="I2188"/>
      <c r="J2188" t="s">
        <v>108</v>
      </c>
      <c r="K2188" t="s">
        <v>109</v>
      </c>
      <c r="L2188" s="100">
        <v>2.29</v>
      </c>
      <c r="M2188" t="s">
        <v>206</v>
      </c>
      <c r="N2188" t="s">
        <v>279</v>
      </c>
      <c r="O2188" s="98">
        <v>0</v>
      </c>
      <c r="P2188" t="s">
        <v>207</v>
      </c>
      <c r="Q2188" s="100">
        <v>868.02</v>
      </c>
    </row>
    <row r="2189" spans="1:17" x14ac:dyDescent="0.3">
      <c r="A2189"/>
      <c r="B2189"/>
      <c r="C2189"/>
      <c r="D2189"/>
      <c r="E2189" s="98"/>
      <c r="F2189"/>
      <c r="G2189" s="99">
        <v>46295</v>
      </c>
      <c r="H2189" t="s">
        <v>205</v>
      </c>
      <c r="I2189"/>
      <c r="J2189" t="s">
        <v>104</v>
      </c>
      <c r="K2189" t="s">
        <v>105</v>
      </c>
      <c r="L2189" s="100">
        <v>4.71</v>
      </c>
      <c r="M2189" t="s">
        <v>206</v>
      </c>
      <c r="N2189" t="s">
        <v>279</v>
      </c>
      <c r="O2189" s="98">
        <v>0</v>
      </c>
      <c r="P2189" t="s">
        <v>207</v>
      </c>
      <c r="Q2189" s="100">
        <v>868.02</v>
      </c>
    </row>
    <row r="2190" spans="1:17" x14ac:dyDescent="0.3">
      <c r="A2190"/>
      <c r="B2190"/>
      <c r="C2190"/>
      <c r="D2190"/>
      <c r="E2190" s="98"/>
      <c r="F2190"/>
      <c r="G2190" s="99">
        <v>46295</v>
      </c>
      <c r="H2190" t="s">
        <v>205</v>
      </c>
      <c r="I2190"/>
      <c r="J2190" t="s">
        <v>54</v>
      </c>
      <c r="K2190" t="s">
        <v>55</v>
      </c>
      <c r="L2190" s="100">
        <v>6.53</v>
      </c>
      <c r="M2190" t="s">
        <v>206</v>
      </c>
      <c r="N2190" t="s">
        <v>279</v>
      </c>
      <c r="O2190" s="98">
        <v>0</v>
      </c>
      <c r="P2190" t="s">
        <v>207</v>
      </c>
      <c r="Q2190" s="100">
        <v>868.02</v>
      </c>
    </row>
    <row r="2191" spans="1:17" x14ac:dyDescent="0.3">
      <c r="A2191"/>
      <c r="B2191"/>
      <c r="C2191"/>
      <c r="D2191"/>
      <c r="E2191" s="98"/>
      <c r="F2191"/>
      <c r="G2191" s="99">
        <v>46295</v>
      </c>
      <c r="H2191" t="s">
        <v>205</v>
      </c>
      <c r="I2191"/>
      <c r="J2191" t="s">
        <v>56</v>
      </c>
      <c r="K2191" t="s">
        <v>57</v>
      </c>
      <c r="L2191" s="100">
        <v>6.53</v>
      </c>
      <c r="M2191" t="s">
        <v>130</v>
      </c>
      <c r="N2191" t="s">
        <v>279</v>
      </c>
      <c r="O2191" s="98">
        <v>0</v>
      </c>
      <c r="P2191" t="s">
        <v>207</v>
      </c>
      <c r="Q2191" s="100">
        <v>868.02</v>
      </c>
    </row>
    <row r="2192" spans="1:17" x14ac:dyDescent="0.3">
      <c r="A2192"/>
      <c r="B2192"/>
      <c r="C2192"/>
      <c r="D2192"/>
      <c r="E2192" s="98"/>
      <c r="F2192"/>
      <c r="G2192" s="99">
        <v>46295</v>
      </c>
      <c r="H2192" t="s">
        <v>205</v>
      </c>
      <c r="I2192"/>
      <c r="J2192" t="s">
        <v>52</v>
      </c>
      <c r="K2192" t="s">
        <v>53</v>
      </c>
      <c r="L2192" s="100">
        <v>9.69</v>
      </c>
      <c r="M2192" t="s">
        <v>130</v>
      </c>
      <c r="N2192" t="s">
        <v>279</v>
      </c>
      <c r="O2192" s="98">
        <v>0</v>
      </c>
      <c r="P2192" t="s">
        <v>207</v>
      </c>
      <c r="Q2192" s="100">
        <v>868.02</v>
      </c>
    </row>
    <row r="2193" spans="1:17" x14ac:dyDescent="0.3">
      <c r="A2193"/>
      <c r="B2193"/>
      <c r="C2193"/>
      <c r="D2193"/>
      <c r="E2193" s="98"/>
      <c r="F2193"/>
      <c r="G2193" s="99">
        <v>46295</v>
      </c>
      <c r="H2193" t="s">
        <v>205</v>
      </c>
      <c r="I2193"/>
      <c r="J2193" t="s">
        <v>106</v>
      </c>
      <c r="K2193" t="s">
        <v>107</v>
      </c>
      <c r="L2193" s="100">
        <v>2.8</v>
      </c>
      <c r="M2193" t="s">
        <v>130</v>
      </c>
      <c r="N2193" t="s">
        <v>279</v>
      </c>
      <c r="O2193" s="98">
        <v>0</v>
      </c>
      <c r="P2193" t="s">
        <v>207</v>
      </c>
      <c r="Q2193" s="100">
        <v>868.02</v>
      </c>
    </row>
    <row r="2194" spans="1:17" x14ac:dyDescent="0.3">
      <c r="A2194"/>
      <c r="B2194"/>
      <c r="C2194"/>
      <c r="D2194"/>
      <c r="E2194" s="98"/>
      <c r="F2194"/>
      <c r="G2194" s="99">
        <v>46295</v>
      </c>
      <c r="H2194" t="s">
        <v>205</v>
      </c>
      <c r="I2194"/>
      <c r="J2194" t="s">
        <v>108</v>
      </c>
      <c r="K2194" t="s">
        <v>109</v>
      </c>
      <c r="L2194" s="100">
        <v>1.95</v>
      </c>
      <c r="M2194" t="s">
        <v>206</v>
      </c>
      <c r="N2194" t="s">
        <v>279</v>
      </c>
      <c r="O2194" s="98">
        <v>0</v>
      </c>
      <c r="P2194" t="s">
        <v>207</v>
      </c>
      <c r="Q2194" s="100">
        <v>740</v>
      </c>
    </row>
    <row r="2195" spans="1:17" x14ac:dyDescent="0.3">
      <c r="A2195"/>
      <c r="B2195"/>
      <c r="C2195"/>
      <c r="D2195"/>
      <c r="E2195" s="98"/>
      <c r="F2195"/>
      <c r="G2195" s="99">
        <v>46295</v>
      </c>
      <c r="H2195" t="s">
        <v>205</v>
      </c>
      <c r="I2195"/>
      <c r="J2195" t="s">
        <v>104</v>
      </c>
      <c r="K2195" t="s">
        <v>105</v>
      </c>
      <c r="L2195" s="100">
        <v>4.0199999999999996</v>
      </c>
      <c r="M2195" t="s">
        <v>206</v>
      </c>
      <c r="N2195" t="s">
        <v>279</v>
      </c>
      <c r="O2195" s="98">
        <v>0</v>
      </c>
      <c r="P2195" t="s">
        <v>207</v>
      </c>
      <c r="Q2195" s="100">
        <v>740</v>
      </c>
    </row>
    <row r="2196" spans="1:17" x14ac:dyDescent="0.3">
      <c r="A2196"/>
      <c r="B2196"/>
      <c r="C2196"/>
      <c r="D2196"/>
      <c r="E2196" s="98"/>
      <c r="F2196"/>
      <c r="G2196" s="99">
        <v>46295</v>
      </c>
      <c r="H2196" t="s">
        <v>205</v>
      </c>
      <c r="I2196"/>
      <c r="J2196" t="s">
        <v>54</v>
      </c>
      <c r="K2196" t="s">
        <v>55</v>
      </c>
      <c r="L2196" s="100">
        <v>5.57</v>
      </c>
      <c r="M2196" t="s">
        <v>206</v>
      </c>
      <c r="N2196" t="s">
        <v>279</v>
      </c>
      <c r="O2196" s="98">
        <v>0</v>
      </c>
      <c r="P2196" t="s">
        <v>207</v>
      </c>
      <c r="Q2196" s="100">
        <v>740</v>
      </c>
    </row>
    <row r="2197" spans="1:17" x14ac:dyDescent="0.3">
      <c r="A2197"/>
      <c r="B2197"/>
      <c r="C2197"/>
      <c r="D2197"/>
      <c r="E2197" s="98"/>
      <c r="F2197"/>
      <c r="G2197" s="99">
        <v>46295</v>
      </c>
      <c r="H2197" t="s">
        <v>205</v>
      </c>
      <c r="I2197"/>
      <c r="J2197" t="s">
        <v>52</v>
      </c>
      <c r="K2197" t="s">
        <v>53</v>
      </c>
      <c r="L2197" s="100">
        <v>8.26</v>
      </c>
      <c r="M2197" t="s">
        <v>130</v>
      </c>
      <c r="N2197" t="s">
        <v>279</v>
      </c>
      <c r="O2197" s="98">
        <v>0</v>
      </c>
      <c r="P2197" t="s">
        <v>207</v>
      </c>
      <c r="Q2197" s="100">
        <v>740</v>
      </c>
    </row>
    <row r="2198" spans="1:17" x14ac:dyDescent="0.3">
      <c r="A2198"/>
      <c r="B2198"/>
      <c r="C2198"/>
      <c r="D2198"/>
      <c r="E2198" s="98"/>
      <c r="F2198"/>
      <c r="G2198" s="99">
        <v>46295</v>
      </c>
      <c r="H2198" t="s">
        <v>205</v>
      </c>
      <c r="I2198"/>
      <c r="J2198" t="s">
        <v>56</v>
      </c>
      <c r="K2198" t="s">
        <v>57</v>
      </c>
      <c r="L2198" s="100">
        <v>5.57</v>
      </c>
      <c r="M2198" t="s">
        <v>130</v>
      </c>
      <c r="N2198" t="s">
        <v>279</v>
      </c>
      <c r="O2198" s="98">
        <v>0</v>
      </c>
      <c r="P2198" t="s">
        <v>207</v>
      </c>
      <c r="Q2198" s="100">
        <v>740</v>
      </c>
    </row>
    <row r="2199" spans="1:17" x14ac:dyDescent="0.3">
      <c r="A2199"/>
      <c r="B2199"/>
      <c r="C2199"/>
      <c r="D2199"/>
      <c r="E2199" s="98"/>
      <c r="F2199"/>
      <c r="G2199" s="99">
        <v>46295</v>
      </c>
      <c r="H2199" t="s">
        <v>205</v>
      </c>
      <c r="I2199"/>
      <c r="J2199" t="s">
        <v>106</v>
      </c>
      <c r="K2199" t="s">
        <v>107</v>
      </c>
      <c r="L2199" s="100">
        <v>2.39</v>
      </c>
      <c r="M2199" t="s">
        <v>130</v>
      </c>
      <c r="N2199" t="s">
        <v>279</v>
      </c>
      <c r="O2199" s="98">
        <v>0</v>
      </c>
      <c r="P2199" t="s">
        <v>207</v>
      </c>
      <c r="Q2199" s="100">
        <v>740</v>
      </c>
    </row>
    <row r="2200" spans="1:17" x14ac:dyDescent="0.3">
      <c r="A2200"/>
      <c r="B2200"/>
      <c r="C2200"/>
      <c r="D2200"/>
      <c r="E2200" s="98"/>
      <c r="F2200"/>
      <c r="G2200" s="99">
        <v>46295</v>
      </c>
      <c r="H2200" t="s">
        <v>205</v>
      </c>
      <c r="I2200"/>
      <c r="J2200" t="s">
        <v>54</v>
      </c>
      <c r="K2200" t="s">
        <v>55</v>
      </c>
      <c r="L2200" s="100">
        <v>11.15</v>
      </c>
      <c r="M2200" t="s">
        <v>206</v>
      </c>
      <c r="N2200" t="s">
        <v>279</v>
      </c>
      <c r="O2200" s="98">
        <v>0</v>
      </c>
      <c r="P2200" t="s">
        <v>207</v>
      </c>
      <c r="Q2200" s="100">
        <v>3999.25</v>
      </c>
    </row>
    <row r="2201" spans="1:17" x14ac:dyDescent="0.3">
      <c r="A2201"/>
      <c r="B2201"/>
      <c r="C2201"/>
      <c r="D2201"/>
      <c r="E2201" s="98"/>
      <c r="F2201"/>
      <c r="G2201" s="99">
        <v>46295</v>
      </c>
      <c r="H2201" t="s">
        <v>205</v>
      </c>
      <c r="I2201"/>
      <c r="J2201" t="s">
        <v>36</v>
      </c>
      <c r="K2201" t="s">
        <v>37</v>
      </c>
      <c r="L2201" s="100">
        <v>1.49</v>
      </c>
      <c r="M2201" t="s">
        <v>206</v>
      </c>
      <c r="N2201" t="s">
        <v>279</v>
      </c>
      <c r="O2201" s="98">
        <v>0</v>
      </c>
      <c r="P2201" t="s">
        <v>207</v>
      </c>
      <c r="Q2201" s="100">
        <v>3999.25</v>
      </c>
    </row>
    <row r="2202" spans="1:17" x14ac:dyDescent="0.3">
      <c r="A2202"/>
      <c r="B2202"/>
      <c r="C2202"/>
      <c r="D2202"/>
      <c r="E2202" s="98"/>
      <c r="F2202"/>
      <c r="G2202" s="99">
        <v>46295</v>
      </c>
      <c r="H2202" t="s">
        <v>205</v>
      </c>
      <c r="I2202"/>
      <c r="J2202" t="s">
        <v>108</v>
      </c>
      <c r="K2202" t="s">
        <v>109</v>
      </c>
      <c r="L2202" s="100">
        <v>10.56</v>
      </c>
      <c r="M2202" t="s">
        <v>206</v>
      </c>
      <c r="N2202" t="s">
        <v>279</v>
      </c>
      <c r="O2202" s="98">
        <v>0</v>
      </c>
      <c r="P2202" t="s">
        <v>207</v>
      </c>
      <c r="Q2202" s="100">
        <v>3999.25</v>
      </c>
    </row>
    <row r="2203" spans="1:17" x14ac:dyDescent="0.3">
      <c r="A2203"/>
      <c r="B2203"/>
      <c r="C2203"/>
      <c r="D2203"/>
      <c r="E2203" s="98"/>
      <c r="F2203"/>
      <c r="G2203" s="99">
        <v>46295</v>
      </c>
      <c r="H2203" t="s">
        <v>205</v>
      </c>
      <c r="I2203"/>
      <c r="J2203" t="s">
        <v>104</v>
      </c>
      <c r="K2203" t="s">
        <v>105</v>
      </c>
      <c r="L2203" s="100">
        <v>21.72</v>
      </c>
      <c r="M2203" t="s">
        <v>206</v>
      </c>
      <c r="N2203" t="s">
        <v>279</v>
      </c>
      <c r="O2203" s="98">
        <v>0</v>
      </c>
      <c r="P2203" t="s">
        <v>207</v>
      </c>
      <c r="Q2203" s="100">
        <v>3999.25</v>
      </c>
    </row>
    <row r="2204" spans="1:17" x14ac:dyDescent="0.3">
      <c r="A2204"/>
      <c r="B2204"/>
      <c r="C2204"/>
      <c r="D2204"/>
      <c r="E2204" s="98"/>
      <c r="F2204"/>
      <c r="G2204" s="99">
        <v>46295</v>
      </c>
      <c r="H2204" t="s">
        <v>205</v>
      </c>
      <c r="I2204"/>
      <c r="J2204" t="s">
        <v>88</v>
      </c>
      <c r="K2204" t="s">
        <v>89</v>
      </c>
      <c r="L2204" s="100">
        <v>39.770000000000003</v>
      </c>
      <c r="M2204" t="s">
        <v>206</v>
      </c>
      <c r="N2204" t="s">
        <v>279</v>
      </c>
      <c r="O2204" s="98">
        <v>0</v>
      </c>
      <c r="P2204" t="s">
        <v>207</v>
      </c>
      <c r="Q2204" s="100">
        <v>3999.25</v>
      </c>
    </row>
    <row r="2205" spans="1:17" x14ac:dyDescent="0.3">
      <c r="A2205"/>
      <c r="B2205"/>
      <c r="C2205"/>
      <c r="D2205"/>
      <c r="E2205" s="98"/>
      <c r="F2205"/>
      <c r="G2205" s="99">
        <v>46295</v>
      </c>
      <c r="H2205" t="s">
        <v>205</v>
      </c>
      <c r="I2205"/>
      <c r="J2205" t="s">
        <v>100</v>
      </c>
      <c r="K2205" t="s">
        <v>101</v>
      </c>
      <c r="L2205" s="100">
        <v>10</v>
      </c>
      <c r="M2205" t="s">
        <v>206</v>
      </c>
      <c r="N2205" t="s">
        <v>279</v>
      </c>
      <c r="O2205" s="98">
        <v>0</v>
      </c>
      <c r="P2205" t="s">
        <v>207</v>
      </c>
      <c r="Q2205" s="100">
        <v>3999.25</v>
      </c>
    </row>
    <row r="2206" spans="1:17" x14ac:dyDescent="0.3">
      <c r="A2206"/>
      <c r="B2206"/>
      <c r="C2206"/>
      <c r="D2206"/>
      <c r="E2206" s="98"/>
      <c r="F2206"/>
      <c r="G2206" s="99">
        <v>46295</v>
      </c>
      <c r="H2206" t="s">
        <v>205</v>
      </c>
      <c r="I2206"/>
      <c r="J2206" t="s">
        <v>106</v>
      </c>
      <c r="K2206" t="s">
        <v>107</v>
      </c>
      <c r="L2206" s="100">
        <v>12.92</v>
      </c>
      <c r="M2206" t="s">
        <v>130</v>
      </c>
      <c r="N2206" t="s">
        <v>279</v>
      </c>
      <c r="O2206" s="98">
        <v>0</v>
      </c>
      <c r="P2206" t="s">
        <v>207</v>
      </c>
      <c r="Q2206" s="100">
        <v>3999.25</v>
      </c>
    </row>
    <row r="2207" spans="1:17" x14ac:dyDescent="0.3">
      <c r="A2207"/>
      <c r="B2207"/>
      <c r="C2207"/>
      <c r="D2207"/>
      <c r="E2207" s="98"/>
      <c r="F2207"/>
      <c r="G2207" s="99">
        <v>46295</v>
      </c>
      <c r="H2207" t="s">
        <v>205</v>
      </c>
      <c r="I2207"/>
      <c r="J2207" t="s">
        <v>52</v>
      </c>
      <c r="K2207" t="s">
        <v>53</v>
      </c>
      <c r="L2207" s="100">
        <v>16.54</v>
      </c>
      <c r="M2207" t="s">
        <v>130</v>
      </c>
      <c r="N2207" t="s">
        <v>279</v>
      </c>
      <c r="O2207" s="98">
        <v>0</v>
      </c>
      <c r="P2207" t="s">
        <v>207</v>
      </c>
      <c r="Q2207" s="100">
        <v>3999.25</v>
      </c>
    </row>
    <row r="2208" spans="1:17" x14ac:dyDescent="0.3">
      <c r="A2208"/>
      <c r="B2208"/>
      <c r="C2208"/>
      <c r="D2208"/>
      <c r="E2208" s="98"/>
      <c r="F2208"/>
      <c r="G2208" s="99">
        <v>46295</v>
      </c>
      <c r="H2208" t="s">
        <v>205</v>
      </c>
      <c r="I2208"/>
      <c r="J2208" t="s">
        <v>56</v>
      </c>
      <c r="K2208" t="s">
        <v>57</v>
      </c>
      <c r="L2208" s="100">
        <v>11.15</v>
      </c>
      <c r="M2208" t="s">
        <v>130</v>
      </c>
      <c r="N2208" t="s">
        <v>279</v>
      </c>
      <c r="O2208" s="98">
        <v>0</v>
      </c>
      <c r="P2208" t="s">
        <v>207</v>
      </c>
      <c r="Q2208" s="100">
        <v>3999.25</v>
      </c>
    </row>
    <row r="2209" spans="1:17" x14ac:dyDescent="0.3">
      <c r="A2209"/>
      <c r="B2209"/>
      <c r="C2209"/>
      <c r="D2209"/>
      <c r="E2209" s="98"/>
      <c r="F2209"/>
      <c r="G2209" s="99">
        <v>46295</v>
      </c>
      <c r="H2209" t="s">
        <v>208</v>
      </c>
      <c r="I2209" t="s">
        <v>209</v>
      </c>
      <c r="J2209" t="s">
        <v>26</v>
      </c>
      <c r="K2209" t="s">
        <v>27</v>
      </c>
      <c r="L2209" s="100">
        <v>127</v>
      </c>
      <c r="M2209" t="s">
        <v>210</v>
      </c>
      <c r="N2209" t="s">
        <v>279</v>
      </c>
      <c r="O2209" s="98">
        <v>0</v>
      </c>
      <c r="P2209" t="s">
        <v>207</v>
      </c>
      <c r="Q2209" s="100">
        <v>3999.25</v>
      </c>
    </row>
    <row r="2210" spans="1:17" x14ac:dyDescent="0.3">
      <c r="A2210"/>
      <c r="B2210"/>
      <c r="C2210"/>
      <c r="D2210"/>
      <c r="E2210" s="98"/>
      <c r="F2210"/>
      <c r="G2210" s="99">
        <v>46295</v>
      </c>
      <c r="H2210" t="s">
        <v>211</v>
      </c>
      <c r="I2210" t="s">
        <v>215</v>
      </c>
      <c r="J2210" t="s">
        <v>38</v>
      </c>
      <c r="K2210" t="s">
        <v>39</v>
      </c>
      <c r="L2210" s="100">
        <v>15.6</v>
      </c>
      <c r="M2210" t="s">
        <v>206</v>
      </c>
      <c r="N2210" t="s">
        <v>279</v>
      </c>
      <c r="O2210" s="98">
        <v>0</v>
      </c>
      <c r="P2210" t="s">
        <v>207</v>
      </c>
      <c r="Q2210" s="100">
        <v>3999.25</v>
      </c>
    </row>
    <row r="2211" spans="1:17" x14ac:dyDescent="0.3">
      <c r="A2211"/>
      <c r="B2211"/>
      <c r="C2211"/>
      <c r="D2211"/>
      <c r="E2211" s="98"/>
      <c r="F2211"/>
      <c r="G2211" s="99">
        <v>46295</v>
      </c>
      <c r="H2211" t="s">
        <v>216</v>
      </c>
      <c r="I2211" t="s">
        <v>217</v>
      </c>
      <c r="J2211" t="s">
        <v>40</v>
      </c>
      <c r="K2211" t="s">
        <v>41</v>
      </c>
      <c r="L2211" s="100">
        <v>119.98</v>
      </c>
      <c r="M2211" t="s">
        <v>210</v>
      </c>
      <c r="N2211" t="s">
        <v>279</v>
      </c>
      <c r="O2211" s="98">
        <v>0</v>
      </c>
      <c r="P2211" t="s">
        <v>207</v>
      </c>
      <c r="Q2211" s="100">
        <v>3999.25</v>
      </c>
    </row>
    <row r="2212" spans="1:17" x14ac:dyDescent="0.3">
      <c r="A2212"/>
      <c r="B2212"/>
      <c r="C2212"/>
      <c r="D2212"/>
      <c r="E2212" s="98"/>
      <c r="F2212"/>
      <c r="G2212" s="99">
        <v>46295</v>
      </c>
      <c r="H2212" t="s">
        <v>218</v>
      </c>
      <c r="I2212" t="s">
        <v>222</v>
      </c>
      <c r="J2212" t="s">
        <v>18</v>
      </c>
      <c r="K2212" t="s">
        <v>19</v>
      </c>
      <c r="L2212" s="100">
        <v>215.16</v>
      </c>
      <c r="M2212" t="s">
        <v>210</v>
      </c>
      <c r="N2212" t="s">
        <v>279</v>
      </c>
      <c r="O2212" s="98">
        <v>0</v>
      </c>
      <c r="P2212" t="s">
        <v>207</v>
      </c>
      <c r="Q2212" s="100">
        <v>3999.25</v>
      </c>
    </row>
    <row r="2213" spans="1:17" x14ac:dyDescent="0.3">
      <c r="A2213"/>
      <c r="B2213"/>
      <c r="C2213"/>
      <c r="D2213"/>
      <c r="E2213" s="98"/>
      <c r="F2213"/>
      <c r="G2213" s="99">
        <v>46295</v>
      </c>
      <c r="H2213" t="s">
        <v>218</v>
      </c>
      <c r="I2213" t="s">
        <v>222</v>
      </c>
      <c r="J2213" t="s">
        <v>18</v>
      </c>
      <c r="K2213" t="s">
        <v>19</v>
      </c>
      <c r="L2213" s="100">
        <v>223.16</v>
      </c>
      <c r="M2213" t="s">
        <v>130</v>
      </c>
      <c r="N2213" t="s">
        <v>279</v>
      </c>
      <c r="O2213" s="98">
        <v>0</v>
      </c>
      <c r="P2213" t="s">
        <v>207</v>
      </c>
      <c r="Q2213" s="100">
        <v>3999.25</v>
      </c>
    </row>
    <row r="2214" spans="1:17" x14ac:dyDescent="0.3">
      <c r="A2214"/>
      <c r="B2214"/>
      <c r="C2214"/>
      <c r="D2214"/>
      <c r="E2214" s="98"/>
      <c r="F2214"/>
      <c r="G2214" s="99">
        <v>46295</v>
      </c>
      <c r="H2214" t="s">
        <v>205</v>
      </c>
      <c r="I2214"/>
      <c r="J2214" t="s">
        <v>108</v>
      </c>
      <c r="K2214" t="s">
        <v>109</v>
      </c>
      <c r="L2214" s="100">
        <v>4.1500000000000004</v>
      </c>
      <c r="M2214" t="s">
        <v>206</v>
      </c>
      <c r="N2214" t="s">
        <v>279</v>
      </c>
      <c r="O2214" s="98">
        <v>0</v>
      </c>
      <c r="P2214" t="s">
        <v>207</v>
      </c>
      <c r="Q2214" s="100">
        <v>1573.6</v>
      </c>
    </row>
    <row r="2215" spans="1:17" x14ac:dyDescent="0.3">
      <c r="A2215"/>
      <c r="B2215"/>
      <c r="C2215"/>
      <c r="D2215"/>
      <c r="E2215" s="98"/>
      <c r="F2215"/>
      <c r="G2215" s="99">
        <v>46295</v>
      </c>
      <c r="H2215" t="s">
        <v>205</v>
      </c>
      <c r="I2215"/>
      <c r="J2215" t="s">
        <v>104</v>
      </c>
      <c r="K2215" t="s">
        <v>105</v>
      </c>
      <c r="L2215" s="100">
        <v>8.5399999999999991</v>
      </c>
      <c r="M2215" t="s">
        <v>206</v>
      </c>
      <c r="N2215" t="s">
        <v>279</v>
      </c>
      <c r="O2215" s="98">
        <v>0</v>
      </c>
      <c r="P2215" t="s">
        <v>207</v>
      </c>
      <c r="Q2215" s="100">
        <v>1573.6</v>
      </c>
    </row>
    <row r="2216" spans="1:17" x14ac:dyDescent="0.3">
      <c r="A2216"/>
      <c r="B2216"/>
      <c r="C2216"/>
      <c r="D2216"/>
      <c r="E2216" s="98"/>
      <c r="F2216"/>
      <c r="G2216" s="99">
        <v>46295</v>
      </c>
      <c r="H2216" t="s">
        <v>205</v>
      </c>
      <c r="I2216"/>
      <c r="J2216" t="s">
        <v>54</v>
      </c>
      <c r="K2216" t="s">
        <v>55</v>
      </c>
      <c r="L2216" s="100">
        <v>3.9</v>
      </c>
      <c r="M2216" t="s">
        <v>206</v>
      </c>
      <c r="N2216" t="s">
        <v>279</v>
      </c>
      <c r="O2216" s="98">
        <v>0</v>
      </c>
      <c r="P2216" t="s">
        <v>207</v>
      </c>
      <c r="Q2216" s="100">
        <v>1573.6</v>
      </c>
    </row>
    <row r="2217" spans="1:17" x14ac:dyDescent="0.3">
      <c r="A2217"/>
      <c r="B2217"/>
      <c r="C2217"/>
      <c r="D2217"/>
      <c r="E2217" s="98"/>
      <c r="F2217"/>
      <c r="G2217" s="99">
        <v>46295</v>
      </c>
      <c r="H2217" t="s">
        <v>205</v>
      </c>
      <c r="I2217"/>
      <c r="J2217" t="s">
        <v>56</v>
      </c>
      <c r="K2217" t="s">
        <v>57</v>
      </c>
      <c r="L2217" s="100">
        <v>3.9</v>
      </c>
      <c r="M2217" t="s">
        <v>130</v>
      </c>
      <c r="N2217" t="s">
        <v>279</v>
      </c>
      <c r="O2217" s="98">
        <v>0</v>
      </c>
      <c r="P2217" t="s">
        <v>207</v>
      </c>
      <c r="Q2217" s="100">
        <v>1573.6</v>
      </c>
    </row>
    <row r="2218" spans="1:17" x14ac:dyDescent="0.3">
      <c r="A2218"/>
      <c r="B2218"/>
      <c r="C2218"/>
      <c r="D2218"/>
      <c r="E2218" s="98"/>
      <c r="F2218"/>
      <c r="G2218" s="99">
        <v>46295</v>
      </c>
      <c r="H2218" t="s">
        <v>205</v>
      </c>
      <c r="I2218"/>
      <c r="J2218" t="s">
        <v>52</v>
      </c>
      <c r="K2218" t="s">
        <v>53</v>
      </c>
      <c r="L2218" s="100">
        <v>5.78</v>
      </c>
      <c r="M2218" t="s">
        <v>130</v>
      </c>
      <c r="N2218" t="s">
        <v>279</v>
      </c>
      <c r="O2218" s="98">
        <v>0</v>
      </c>
      <c r="P2218" t="s">
        <v>207</v>
      </c>
      <c r="Q2218" s="100">
        <v>1573.6</v>
      </c>
    </row>
    <row r="2219" spans="1:17" x14ac:dyDescent="0.3">
      <c r="A2219"/>
      <c r="B2219"/>
      <c r="C2219"/>
      <c r="D2219"/>
      <c r="E2219" s="98"/>
      <c r="F2219"/>
      <c r="G2219" s="99">
        <v>46295</v>
      </c>
      <c r="H2219" t="s">
        <v>205</v>
      </c>
      <c r="I2219"/>
      <c r="J2219" t="s">
        <v>106</v>
      </c>
      <c r="K2219" t="s">
        <v>107</v>
      </c>
      <c r="L2219" s="100">
        <v>5.08</v>
      </c>
      <c r="M2219" t="s">
        <v>130</v>
      </c>
      <c r="N2219" t="s">
        <v>279</v>
      </c>
      <c r="O2219" s="98">
        <v>0</v>
      </c>
      <c r="P2219" t="s">
        <v>207</v>
      </c>
      <c r="Q2219" s="100">
        <v>1573.6</v>
      </c>
    </row>
    <row r="2220" spans="1:17" x14ac:dyDescent="0.3">
      <c r="A2220"/>
      <c r="B2220"/>
      <c r="C2220"/>
      <c r="D2220"/>
      <c r="E2220" s="98"/>
      <c r="F2220"/>
      <c r="G2220" s="99">
        <v>46295</v>
      </c>
      <c r="H2220" t="s">
        <v>205</v>
      </c>
      <c r="I2220"/>
      <c r="J2220" t="s">
        <v>54</v>
      </c>
      <c r="K2220" t="s">
        <v>55</v>
      </c>
      <c r="L2220" s="100">
        <v>11.15</v>
      </c>
      <c r="M2220" t="s">
        <v>206</v>
      </c>
      <c r="N2220" t="s">
        <v>279</v>
      </c>
      <c r="O2220" s="98">
        <v>0</v>
      </c>
      <c r="P2220" t="s">
        <v>207</v>
      </c>
      <c r="Q2220" s="100">
        <v>4393.67</v>
      </c>
    </row>
    <row r="2221" spans="1:17" x14ac:dyDescent="0.3">
      <c r="A2221"/>
      <c r="B2221"/>
      <c r="C2221"/>
      <c r="D2221"/>
      <c r="E2221" s="98"/>
      <c r="F2221"/>
      <c r="G2221" s="99">
        <v>46295</v>
      </c>
      <c r="H2221" t="s">
        <v>205</v>
      </c>
      <c r="I2221"/>
      <c r="J2221" t="s">
        <v>104</v>
      </c>
      <c r="K2221" t="s">
        <v>105</v>
      </c>
      <c r="L2221" s="100">
        <v>23.86</v>
      </c>
      <c r="M2221" t="s">
        <v>206</v>
      </c>
      <c r="N2221" t="s">
        <v>279</v>
      </c>
      <c r="O2221" s="98">
        <v>0</v>
      </c>
      <c r="P2221" t="s">
        <v>207</v>
      </c>
      <c r="Q2221" s="100">
        <v>4393.67</v>
      </c>
    </row>
    <row r="2222" spans="1:17" x14ac:dyDescent="0.3">
      <c r="A2222"/>
      <c r="B2222"/>
      <c r="C2222"/>
      <c r="D2222"/>
      <c r="E2222" s="98"/>
      <c r="F2222"/>
      <c r="G2222" s="99">
        <v>46295</v>
      </c>
      <c r="H2222" t="s">
        <v>205</v>
      </c>
      <c r="I2222"/>
      <c r="J2222" t="s">
        <v>108</v>
      </c>
      <c r="K2222" t="s">
        <v>109</v>
      </c>
      <c r="L2222" s="100">
        <v>11.6</v>
      </c>
      <c r="M2222" t="s">
        <v>206</v>
      </c>
      <c r="N2222" t="s">
        <v>279</v>
      </c>
      <c r="O2222" s="98">
        <v>0</v>
      </c>
      <c r="P2222" t="s">
        <v>207</v>
      </c>
      <c r="Q2222" s="100">
        <v>4393.67</v>
      </c>
    </row>
    <row r="2223" spans="1:17" x14ac:dyDescent="0.3">
      <c r="A2223"/>
      <c r="B2223"/>
      <c r="C2223"/>
      <c r="D2223"/>
      <c r="E2223" s="98"/>
      <c r="F2223"/>
      <c r="G2223" s="99">
        <v>46295</v>
      </c>
      <c r="H2223" t="s">
        <v>205</v>
      </c>
      <c r="I2223"/>
      <c r="J2223" t="s">
        <v>52</v>
      </c>
      <c r="K2223" t="s">
        <v>53</v>
      </c>
      <c r="L2223" s="100">
        <v>16.54</v>
      </c>
      <c r="M2223" t="s">
        <v>130</v>
      </c>
      <c r="N2223" t="s">
        <v>279</v>
      </c>
      <c r="O2223" s="98">
        <v>0</v>
      </c>
      <c r="P2223" t="s">
        <v>207</v>
      </c>
      <c r="Q2223" s="100">
        <v>4393.67</v>
      </c>
    </row>
    <row r="2224" spans="1:17" x14ac:dyDescent="0.3">
      <c r="A2224"/>
      <c r="B2224"/>
      <c r="C2224"/>
      <c r="D2224"/>
      <c r="E2224" s="98"/>
      <c r="F2224"/>
      <c r="G2224" s="99">
        <v>46295</v>
      </c>
      <c r="H2224" t="s">
        <v>205</v>
      </c>
      <c r="I2224"/>
      <c r="J2224" t="s">
        <v>23</v>
      </c>
      <c r="K2224" t="s">
        <v>24</v>
      </c>
      <c r="L2224" s="100">
        <v>5.71</v>
      </c>
      <c r="M2224" t="s">
        <v>130</v>
      </c>
      <c r="N2224" t="s">
        <v>279</v>
      </c>
      <c r="O2224" s="98">
        <v>0</v>
      </c>
      <c r="P2224" t="s">
        <v>207</v>
      </c>
      <c r="Q2224" s="100">
        <v>4393.67</v>
      </c>
    </row>
    <row r="2225" spans="1:17" x14ac:dyDescent="0.3">
      <c r="A2225"/>
      <c r="B2225"/>
      <c r="C2225"/>
      <c r="D2225"/>
      <c r="E2225" s="98"/>
      <c r="F2225"/>
      <c r="G2225" s="99">
        <v>46295</v>
      </c>
      <c r="H2225" t="s">
        <v>205</v>
      </c>
      <c r="I2225"/>
      <c r="J2225" t="s">
        <v>106</v>
      </c>
      <c r="K2225" t="s">
        <v>107</v>
      </c>
      <c r="L2225" s="100">
        <v>14.19</v>
      </c>
      <c r="M2225" t="s">
        <v>130</v>
      </c>
      <c r="N2225" t="s">
        <v>279</v>
      </c>
      <c r="O2225" s="98">
        <v>0</v>
      </c>
      <c r="P2225" t="s">
        <v>207</v>
      </c>
      <c r="Q2225" s="100">
        <v>4393.67</v>
      </c>
    </row>
    <row r="2226" spans="1:17" x14ac:dyDescent="0.3">
      <c r="A2226"/>
      <c r="B2226"/>
      <c r="C2226"/>
      <c r="D2226"/>
      <c r="E2226" s="98"/>
      <c r="F2226"/>
      <c r="G2226" s="99">
        <v>46295</v>
      </c>
      <c r="H2226" t="s">
        <v>205</v>
      </c>
      <c r="I2226"/>
      <c r="J2226" t="s">
        <v>56</v>
      </c>
      <c r="K2226" t="s">
        <v>57</v>
      </c>
      <c r="L2226" s="100">
        <v>11.15</v>
      </c>
      <c r="M2226" t="s">
        <v>130</v>
      </c>
      <c r="N2226" t="s">
        <v>279</v>
      </c>
      <c r="O2226" s="98">
        <v>0</v>
      </c>
      <c r="P2226" t="s">
        <v>207</v>
      </c>
      <c r="Q2226" s="100">
        <v>4393.67</v>
      </c>
    </row>
    <row r="2227" spans="1:17" x14ac:dyDescent="0.3">
      <c r="A2227"/>
      <c r="B2227"/>
      <c r="C2227"/>
      <c r="D2227"/>
      <c r="E2227" s="98"/>
      <c r="F2227"/>
      <c r="G2227" s="99">
        <v>46295</v>
      </c>
      <c r="H2227" t="s">
        <v>208</v>
      </c>
      <c r="I2227" t="s">
        <v>209</v>
      </c>
      <c r="J2227" t="s">
        <v>26</v>
      </c>
      <c r="K2227" t="s">
        <v>27</v>
      </c>
      <c r="L2227" s="100">
        <v>145</v>
      </c>
      <c r="M2227" t="s">
        <v>210</v>
      </c>
      <c r="N2227" t="s">
        <v>279</v>
      </c>
      <c r="O2227" s="98">
        <v>0</v>
      </c>
      <c r="P2227" t="s">
        <v>207</v>
      </c>
      <c r="Q2227" s="100">
        <v>4393.67</v>
      </c>
    </row>
    <row r="2228" spans="1:17" x14ac:dyDescent="0.3">
      <c r="A2228"/>
      <c r="B2228"/>
      <c r="C2228"/>
      <c r="D2228"/>
      <c r="E2228" s="98"/>
      <c r="F2228"/>
      <c r="G2228" s="99">
        <v>46295</v>
      </c>
      <c r="H2228" t="s">
        <v>213</v>
      </c>
      <c r="I2228" t="s">
        <v>229</v>
      </c>
      <c r="J2228" t="s">
        <v>14</v>
      </c>
      <c r="K2228" t="s">
        <v>15</v>
      </c>
      <c r="L2228" s="100">
        <v>439.37</v>
      </c>
      <c r="M2228" t="s">
        <v>210</v>
      </c>
      <c r="N2228" t="s">
        <v>279</v>
      </c>
      <c r="O2228" s="98">
        <v>0</v>
      </c>
      <c r="P2228" t="s">
        <v>207</v>
      </c>
      <c r="Q2228" s="100">
        <v>4393.67</v>
      </c>
    </row>
    <row r="2229" spans="1:17" x14ac:dyDescent="0.3">
      <c r="A2229"/>
      <c r="B2229"/>
      <c r="C2229"/>
      <c r="D2229"/>
      <c r="E2229" s="98"/>
      <c r="F2229"/>
      <c r="G2229" s="99">
        <v>46295</v>
      </c>
      <c r="H2229" t="s">
        <v>213</v>
      </c>
      <c r="I2229" t="s">
        <v>229</v>
      </c>
      <c r="J2229" t="s">
        <v>14</v>
      </c>
      <c r="K2229" t="s">
        <v>15</v>
      </c>
      <c r="L2229" s="100">
        <v>439.37</v>
      </c>
      <c r="M2229" t="s">
        <v>130</v>
      </c>
      <c r="N2229" t="s">
        <v>279</v>
      </c>
      <c r="O2229" s="98">
        <v>0</v>
      </c>
      <c r="P2229" t="s">
        <v>207</v>
      </c>
      <c r="Q2229" s="100">
        <v>4393.67</v>
      </c>
    </row>
    <row r="2230" spans="1:17" x14ac:dyDescent="0.3">
      <c r="A2230"/>
      <c r="B2230"/>
      <c r="C2230"/>
      <c r="D2230"/>
      <c r="E2230" s="98"/>
      <c r="F2230"/>
      <c r="G2230" s="99">
        <v>46295</v>
      </c>
      <c r="H2230" t="s">
        <v>205</v>
      </c>
      <c r="I2230"/>
      <c r="J2230" t="s">
        <v>104</v>
      </c>
      <c r="K2230" t="s">
        <v>105</v>
      </c>
      <c r="L2230" s="100">
        <v>26.3</v>
      </c>
      <c r="M2230" t="s">
        <v>206</v>
      </c>
      <c r="N2230" t="s">
        <v>279</v>
      </c>
      <c r="O2230" s="98">
        <v>0</v>
      </c>
      <c r="P2230" t="s">
        <v>207</v>
      </c>
      <c r="Q2230" s="100">
        <v>4842.58</v>
      </c>
    </row>
    <row r="2231" spans="1:17" x14ac:dyDescent="0.3">
      <c r="A2231"/>
      <c r="B2231"/>
      <c r="C2231"/>
      <c r="D2231"/>
      <c r="E2231" s="98"/>
      <c r="F2231"/>
      <c r="G2231" s="99">
        <v>46295</v>
      </c>
      <c r="H2231" t="s">
        <v>205</v>
      </c>
      <c r="I2231"/>
      <c r="J2231" t="s">
        <v>108</v>
      </c>
      <c r="K2231" t="s">
        <v>109</v>
      </c>
      <c r="L2231" s="100">
        <v>12.78</v>
      </c>
      <c r="M2231" t="s">
        <v>206</v>
      </c>
      <c r="N2231" t="s">
        <v>279</v>
      </c>
      <c r="O2231" s="98">
        <v>0</v>
      </c>
      <c r="P2231" t="s">
        <v>207</v>
      </c>
      <c r="Q2231" s="100">
        <v>4842.58</v>
      </c>
    </row>
    <row r="2232" spans="1:17" x14ac:dyDescent="0.3">
      <c r="A2232"/>
      <c r="B2232"/>
      <c r="C2232"/>
      <c r="D2232"/>
      <c r="E2232" s="98"/>
      <c r="F2232"/>
      <c r="G2232" s="99">
        <v>46295</v>
      </c>
      <c r="H2232" t="s">
        <v>205</v>
      </c>
      <c r="I2232"/>
      <c r="J2232" t="s">
        <v>54</v>
      </c>
      <c r="K2232" t="s">
        <v>55</v>
      </c>
      <c r="L2232" s="100">
        <v>11.15</v>
      </c>
      <c r="M2232" t="s">
        <v>206</v>
      </c>
      <c r="N2232" t="s">
        <v>279</v>
      </c>
      <c r="O2232" s="98">
        <v>0</v>
      </c>
      <c r="P2232" t="s">
        <v>207</v>
      </c>
      <c r="Q2232" s="100">
        <v>4842.58</v>
      </c>
    </row>
    <row r="2233" spans="1:17" x14ac:dyDescent="0.3">
      <c r="A2233"/>
      <c r="B2233"/>
      <c r="C2233"/>
      <c r="D2233"/>
      <c r="E2233" s="98"/>
      <c r="F2233"/>
      <c r="G2233" s="99">
        <v>46295</v>
      </c>
      <c r="H2233" t="s">
        <v>205</v>
      </c>
      <c r="I2233"/>
      <c r="J2233" t="s">
        <v>90</v>
      </c>
      <c r="K2233" t="s">
        <v>91</v>
      </c>
      <c r="L2233" s="100">
        <v>60.67</v>
      </c>
      <c r="M2233" t="s">
        <v>206</v>
      </c>
      <c r="N2233" t="s">
        <v>279</v>
      </c>
      <c r="O2233" s="98">
        <v>0</v>
      </c>
      <c r="P2233" t="s">
        <v>207</v>
      </c>
      <c r="Q2233" s="100">
        <v>4842.58</v>
      </c>
    </row>
    <row r="2234" spans="1:17" x14ac:dyDescent="0.3">
      <c r="A2234"/>
      <c r="B2234"/>
      <c r="C2234"/>
      <c r="D2234"/>
      <c r="E2234" s="98"/>
      <c r="F2234"/>
      <c r="G2234" s="99">
        <v>46295</v>
      </c>
      <c r="H2234" t="s">
        <v>205</v>
      </c>
      <c r="I2234"/>
      <c r="J2234" t="s">
        <v>106</v>
      </c>
      <c r="K2234" t="s">
        <v>107</v>
      </c>
      <c r="L2234" s="100">
        <v>15.64</v>
      </c>
      <c r="M2234" t="s">
        <v>130</v>
      </c>
      <c r="N2234" t="s">
        <v>279</v>
      </c>
      <c r="O2234" s="98">
        <v>0</v>
      </c>
      <c r="P2234" t="s">
        <v>207</v>
      </c>
      <c r="Q2234" s="100">
        <v>4842.58</v>
      </c>
    </row>
    <row r="2235" spans="1:17" x14ac:dyDescent="0.3">
      <c r="A2235"/>
      <c r="B2235"/>
      <c r="C2235"/>
      <c r="D2235"/>
      <c r="E2235" s="98"/>
      <c r="F2235"/>
      <c r="G2235" s="99">
        <v>46295</v>
      </c>
      <c r="H2235" t="s">
        <v>205</v>
      </c>
      <c r="I2235"/>
      <c r="J2235" t="s">
        <v>52</v>
      </c>
      <c r="K2235" t="s">
        <v>53</v>
      </c>
      <c r="L2235" s="100">
        <v>16.54</v>
      </c>
      <c r="M2235" t="s">
        <v>130</v>
      </c>
      <c r="N2235" t="s">
        <v>279</v>
      </c>
      <c r="O2235" s="98">
        <v>0</v>
      </c>
      <c r="P2235" t="s">
        <v>207</v>
      </c>
      <c r="Q2235" s="100">
        <v>4842.58</v>
      </c>
    </row>
    <row r="2236" spans="1:17" x14ac:dyDescent="0.3">
      <c r="A2236"/>
      <c r="B2236"/>
      <c r="C2236"/>
      <c r="D2236"/>
      <c r="E2236" s="98"/>
      <c r="F2236"/>
      <c r="G2236" s="99">
        <v>46295</v>
      </c>
      <c r="H2236" t="s">
        <v>205</v>
      </c>
      <c r="I2236"/>
      <c r="J2236" t="s">
        <v>56</v>
      </c>
      <c r="K2236" t="s">
        <v>57</v>
      </c>
      <c r="L2236" s="100">
        <v>11.15</v>
      </c>
      <c r="M2236" t="s">
        <v>130</v>
      </c>
      <c r="N2236" t="s">
        <v>279</v>
      </c>
      <c r="O2236" s="98">
        <v>0</v>
      </c>
      <c r="P2236" t="s">
        <v>207</v>
      </c>
      <c r="Q2236" s="100">
        <v>4842.58</v>
      </c>
    </row>
    <row r="2237" spans="1:17" x14ac:dyDescent="0.3">
      <c r="A2237"/>
      <c r="B2237"/>
      <c r="C2237"/>
      <c r="D2237"/>
      <c r="E2237" s="98"/>
      <c r="F2237"/>
      <c r="G2237" s="99">
        <v>46295</v>
      </c>
      <c r="H2237" t="s">
        <v>208</v>
      </c>
      <c r="I2237" t="s">
        <v>209</v>
      </c>
      <c r="J2237" t="s">
        <v>26</v>
      </c>
      <c r="K2237" t="s">
        <v>27</v>
      </c>
      <c r="L2237" s="100">
        <v>127</v>
      </c>
      <c r="M2237" t="s">
        <v>210</v>
      </c>
      <c r="N2237" t="s">
        <v>279</v>
      </c>
      <c r="O2237" s="98">
        <v>0</v>
      </c>
      <c r="P2237" t="s">
        <v>207</v>
      </c>
      <c r="Q2237" s="100">
        <v>4842.58</v>
      </c>
    </row>
    <row r="2238" spans="1:17" x14ac:dyDescent="0.3">
      <c r="A2238"/>
      <c r="B2238"/>
      <c r="C2238"/>
      <c r="D2238"/>
      <c r="E2238" s="98"/>
      <c r="F2238"/>
      <c r="G2238" s="99">
        <v>46295</v>
      </c>
      <c r="H2238" t="s">
        <v>216</v>
      </c>
      <c r="I2238" t="s">
        <v>217</v>
      </c>
      <c r="J2238" t="s">
        <v>40</v>
      </c>
      <c r="K2238" t="s">
        <v>41</v>
      </c>
      <c r="L2238" s="100">
        <v>145.28</v>
      </c>
      <c r="M2238" t="s">
        <v>210</v>
      </c>
      <c r="N2238" t="s">
        <v>279</v>
      </c>
      <c r="O2238" s="98">
        <v>0</v>
      </c>
      <c r="P2238" t="s">
        <v>207</v>
      </c>
      <c r="Q2238" s="100">
        <v>4842.58</v>
      </c>
    </row>
    <row r="2239" spans="1:17" x14ac:dyDescent="0.3">
      <c r="A2239"/>
      <c r="B2239"/>
      <c r="C2239"/>
      <c r="D2239"/>
      <c r="E2239" s="98"/>
      <c r="F2239"/>
      <c r="G2239" s="99">
        <v>46295</v>
      </c>
      <c r="H2239" t="s">
        <v>235</v>
      </c>
      <c r="I2239" t="s">
        <v>254</v>
      </c>
      <c r="J2239" t="s">
        <v>16</v>
      </c>
      <c r="K2239" t="s">
        <v>17</v>
      </c>
      <c r="L2239" s="100">
        <v>290.55</v>
      </c>
      <c r="M2239" t="s">
        <v>210</v>
      </c>
      <c r="N2239" t="s">
        <v>279</v>
      </c>
      <c r="O2239" s="98">
        <v>0</v>
      </c>
      <c r="P2239" t="s">
        <v>207</v>
      </c>
      <c r="Q2239" s="100">
        <v>4842.58</v>
      </c>
    </row>
    <row r="2240" spans="1:17" x14ac:dyDescent="0.3">
      <c r="A2240"/>
      <c r="B2240"/>
      <c r="C2240"/>
      <c r="D2240"/>
      <c r="E2240" s="98"/>
      <c r="F2240"/>
      <c r="G2240" s="99">
        <v>46295</v>
      </c>
      <c r="H2240" t="s">
        <v>235</v>
      </c>
      <c r="I2240" t="s">
        <v>254</v>
      </c>
      <c r="J2240" t="s">
        <v>16</v>
      </c>
      <c r="K2240" t="s">
        <v>17</v>
      </c>
      <c r="L2240" s="100">
        <v>374.82</v>
      </c>
      <c r="M2240" t="s">
        <v>130</v>
      </c>
      <c r="N2240" t="s">
        <v>279</v>
      </c>
      <c r="O2240" s="98">
        <v>0</v>
      </c>
      <c r="P2240" t="s">
        <v>207</v>
      </c>
      <c r="Q2240" s="100">
        <v>4842.58</v>
      </c>
    </row>
    <row r="2241" spans="1:17" x14ac:dyDescent="0.3">
      <c r="A2241"/>
      <c r="B2241"/>
      <c r="C2241"/>
      <c r="D2241"/>
      <c r="E2241" s="98"/>
      <c r="F2241"/>
      <c r="G2241" s="99">
        <v>46295</v>
      </c>
      <c r="H2241" t="s">
        <v>205</v>
      </c>
      <c r="I2241"/>
      <c r="J2241" t="s">
        <v>108</v>
      </c>
      <c r="K2241" t="s">
        <v>109</v>
      </c>
      <c r="L2241" s="100">
        <v>11.15</v>
      </c>
      <c r="M2241" t="s">
        <v>206</v>
      </c>
      <c r="N2241" t="s">
        <v>279</v>
      </c>
      <c r="O2241" s="98">
        <v>0</v>
      </c>
      <c r="P2241" t="s">
        <v>207</v>
      </c>
      <c r="Q2241" s="100">
        <v>4222.5</v>
      </c>
    </row>
    <row r="2242" spans="1:17" x14ac:dyDescent="0.3">
      <c r="A2242"/>
      <c r="B2242"/>
      <c r="C2242"/>
      <c r="D2242"/>
      <c r="E2242" s="98"/>
      <c r="F2242"/>
      <c r="G2242" s="99">
        <v>46295</v>
      </c>
      <c r="H2242" t="s">
        <v>205</v>
      </c>
      <c r="I2242"/>
      <c r="J2242" t="s">
        <v>104</v>
      </c>
      <c r="K2242" t="s">
        <v>105</v>
      </c>
      <c r="L2242" s="100">
        <v>22.93</v>
      </c>
      <c r="M2242" t="s">
        <v>206</v>
      </c>
      <c r="N2242" t="s">
        <v>279</v>
      </c>
      <c r="O2242" s="98">
        <v>0</v>
      </c>
      <c r="P2242" t="s">
        <v>207</v>
      </c>
      <c r="Q2242" s="100">
        <v>4222.5</v>
      </c>
    </row>
    <row r="2243" spans="1:17" x14ac:dyDescent="0.3">
      <c r="A2243"/>
      <c r="B2243"/>
      <c r="C2243"/>
      <c r="D2243"/>
      <c r="E2243" s="98"/>
      <c r="F2243"/>
      <c r="G2243" s="99">
        <v>46295</v>
      </c>
      <c r="H2243" t="s">
        <v>205</v>
      </c>
      <c r="I2243"/>
      <c r="J2243" t="s">
        <v>54</v>
      </c>
      <c r="K2243" t="s">
        <v>55</v>
      </c>
      <c r="L2243" s="100">
        <v>11.15</v>
      </c>
      <c r="M2243" t="s">
        <v>206</v>
      </c>
      <c r="N2243" t="s">
        <v>279</v>
      </c>
      <c r="O2243" s="98">
        <v>0</v>
      </c>
      <c r="P2243" t="s">
        <v>207</v>
      </c>
      <c r="Q2243" s="100">
        <v>4222.5</v>
      </c>
    </row>
    <row r="2244" spans="1:17" x14ac:dyDescent="0.3">
      <c r="A2244"/>
      <c r="B2244"/>
      <c r="C2244"/>
      <c r="D2244"/>
      <c r="E2244" s="98"/>
      <c r="F2244"/>
      <c r="G2244" s="99">
        <v>46295</v>
      </c>
      <c r="H2244" t="s">
        <v>205</v>
      </c>
      <c r="I2244"/>
      <c r="J2244" t="s">
        <v>52</v>
      </c>
      <c r="K2244" t="s">
        <v>53</v>
      </c>
      <c r="L2244" s="100">
        <v>16.54</v>
      </c>
      <c r="M2244" t="s">
        <v>130</v>
      </c>
      <c r="N2244" t="s">
        <v>279</v>
      </c>
      <c r="O2244" s="98">
        <v>0</v>
      </c>
      <c r="P2244" t="s">
        <v>207</v>
      </c>
      <c r="Q2244" s="100">
        <v>4222.5</v>
      </c>
    </row>
    <row r="2245" spans="1:17" x14ac:dyDescent="0.3">
      <c r="A2245"/>
      <c r="B2245"/>
      <c r="C2245"/>
      <c r="D2245"/>
      <c r="E2245" s="98"/>
      <c r="F2245"/>
      <c r="G2245" s="99">
        <v>46295</v>
      </c>
      <c r="H2245" t="s">
        <v>205</v>
      </c>
      <c r="I2245"/>
      <c r="J2245" t="s">
        <v>56</v>
      </c>
      <c r="K2245" t="s">
        <v>57</v>
      </c>
      <c r="L2245" s="100">
        <v>11.15</v>
      </c>
      <c r="M2245" t="s">
        <v>130</v>
      </c>
      <c r="N2245" t="s">
        <v>279</v>
      </c>
      <c r="O2245" s="98">
        <v>0</v>
      </c>
      <c r="P2245" t="s">
        <v>207</v>
      </c>
      <c r="Q2245" s="100">
        <v>4222.5</v>
      </c>
    </row>
    <row r="2246" spans="1:17" x14ac:dyDescent="0.3">
      <c r="A2246"/>
      <c r="B2246"/>
      <c r="C2246"/>
      <c r="D2246"/>
      <c r="E2246" s="98"/>
      <c r="F2246"/>
      <c r="G2246" s="99">
        <v>46295</v>
      </c>
      <c r="H2246" t="s">
        <v>205</v>
      </c>
      <c r="I2246"/>
      <c r="J2246" t="s">
        <v>106</v>
      </c>
      <c r="K2246" t="s">
        <v>107</v>
      </c>
      <c r="L2246" s="100">
        <v>13.64</v>
      </c>
      <c r="M2246" t="s">
        <v>130</v>
      </c>
      <c r="N2246" t="s">
        <v>279</v>
      </c>
      <c r="O2246" s="98">
        <v>0</v>
      </c>
      <c r="P2246" t="s">
        <v>207</v>
      </c>
      <c r="Q2246" s="100">
        <v>4222.5</v>
      </c>
    </row>
    <row r="2247" spans="1:17" x14ac:dyDescent="0.3">
      <c r="A2247"/>
      <c r="B2247"/>
      <c r="C2247"/>
      <c r="D2247"/>
      <c r="E2247" s="98"/>
      <c r="F2247"/>
      <c r="G2247" s="99">
        <v>46295</v>
      </c>
      <c r="H2247" t="s">
        <v>208</v>
      </c>
      <c r="I2247" t="s">
        <v>209</v>
      </c>
      <c r="J2247" t="s">
        <v>26</v>
      </c>
      <c r="K2247" t="s">
        <v>27</v>
      </c>
      <c r="L2247" s="100">
        <v>72.5</v>
      </c>
      <c r="M2247" t="s">
        <v>210</v>
      </c>
      <c r="N2247" t="s">
        <v>279</v>
      </c>
      <c r="O2247" s="98">
        <v>0</v>
      </c>
      <c r="P2247" t="s">
        <v>207</v>
      </c>
      <c r="Q2247" s="100">
        <v>4222.5</v>
      </c>
    </row>
    <row r="2248" spans="1:17" x14ac:dyDescent="0.3">
      <c r="A2248"/>
      <c r="B2248"/>
      <c r="C2248"/>
      <c r="D2248"/>
      <c r="E2248" s="98"/>
      <c r="F2248"/>
      <c r="G2248" s="99">
        <v>46295</v>
      </c>
      <c r="H2248" t="s">
        <v>216</v>
      </c>
      <c r="I2248" t="s">
        <v>217</v>
      </c>
      <c r="J2248" t="s">
        <v>40</v>
      </c>
      <c r="K2248" t="s">
        <v>41</v>
      </c>
      <c r="L2248" s="100">
        <v>126.68</v>
      </c>
      <c r="M2248" t="s">
        <v>210</v>
      </c>
      <c r="N2248" t="s">
        <v>279</v>
      </c>
      <c r="O2248" s="98">
        <v>0</v>
      </c>
      <c r="P2248" t="s">
        <v>207</v>
      </c>
      <c r="Q2248" s="100">
        <v>4222.5</v>
      </c>
    </row>
    <row r="2249" spans="1:17" x14ac:dyDescent="0.3">
      <c r="A2249"/>
      <c r="B2249"/>
      <c r="C2249"/>
      <c r="D2249"/>
      <c r="E2249" s="98"/>
      <c r="F2249"/>
      <c r="G2249" s="99">
        <v>46295</v>
      </c>
      <c r="H2249" t="s">
        <v>218</v>
      </c>
      <c r="I2249" t="s">
        <v>222</v>
      </c>
      <c r="J2249" t="s">
        <v>18</v>
      </c>
      <c r="K2249" t="s">
        <v>19</v>
      </c>
      <c r="L2249" s="100">
        <v>227.17</v>
      </c>
      <c r="M2249" t="s">
        <v>210</v>
      </c>
      <c r="N2249" t="s">
        <v>279</v>
      </c>
      <c r="O2249" s="98">
        <v>0</v>
      </c>
      <c r="P2249" t="s">
        <v>207</v>
      </c>
      <c r="Q2249" s="100">
        <v>4222.5</v>
      </c>
    </row>
    <row r="2250" spans="1:17" x14ac:dyDescent="0.3">
      <c r="A2250"/>
      <c r="B2250"/>
      <c r="C2250"/>
      <c r="D2250"/>
      <c r="E2250" s="98"/>
      <c r="F2250"/>
      <c r="G2250" s="99">
        <v>46295</v>
      </c>
      <c r="H2250" t="s">
        <v>218</v>
      </c>
      <c r="I2250" t="s">
        <v>222</v>
      </c>
      <c r="J2250" t="s">
        <v>18</v>
      </c>
      <c r="K2250" t="s">
        <v>19</v>
      </c>
      <c r="L2250" s="100">
        <v>235.62</v>
      </c>
      <c r="M2250" t="s">
        <v>130</v>
      </c>
      <c r="N2250" t="s">
        <v>279</v>
      </c>
      <c r="O2250" s="98">
        <v>0</v>
      </c>
      <c r="P2250" t="s">
        <v>207</v>
      </c>
      <c r="Q2250" s="100">
        <v>4222.5</v>
      </c>
    </row>
    <row r="2251" spans="1:17" x14ac:dyDescent="0.3">
      <c r="A2251"/>
      <c r="B2251"/>
      <c r="C2251"/>
      <c r="D2251"/>
      <c r="E2251" s="98"/>
      <c r="F2251"/>
      <c r="G2251" s="99">
        <v>46295</v>
      </c>
      <c r="H2251" t="s">
        <v>205</v>
      </c>
      <c r="I2251"/>
      <c r="J2251" t="s">
        <v>104</v>
      </c>
      <c r="K2251" t="s">
        <v>105</v>
      </c>
      <c r="L2251" s="100">
        <v>48.4</v>
      </c>
      <c r="M2251" t="s">
        <v>206</v>
      </c>
      <c r="N2251" t="s">
        <v>279</v>
      </c>
      <c r="O2251" s="98">
        <v>0</v>
      </c>
      <c r="P2251" t="s">
        <v>207</v>
      </c>
      <c r="Q2251" s="100">
        <v>8912.89</v>
      </c>
    </row>
    <row r="2252" spans="1:17" x14ac:dyDescent="0.3">
      <c r="A2252"/>
      <c r="B2252"/>
      <c r="C2252"/>
      <c r="D2252"/>
      <c r="E2252" s="98"/>
      <c r="F2252"/>
      <c r="G2252" s="99">
        <v>46295</v>
      </c>
      <c r="H2252" t="s">
        <v>205</v>
      </c>
      <c r="I2252"/>
      <c r="J2252" t="s">
        <v>54</v>
      </c>
      <c r="K2252" t="s">
        <v>55</v>
      </c>
      <c r="L2252" s="100">
        <v>11.15</v>
      </c>
      <c r="M2252" t="s">
        <v>206</v>
      </c>
      <c r="N2252" t="s">
        <v>279</v>
      </c>
      <c r="O2252" s="98">
        <v>0</v>
      </c>
      <c r="P2252" t="s">
        <v>207</v>
      </c>
      <c r="Q2252" s="100">
        <v>8912.89</v>
      </c>
    </row>
    <row r="2253" spans="1:17" x14ac:dyDescent="0.3">
      <c r="A2253"/>
      <c r="B2253"/>
      <c r="C2253"/>
      <c r="D2253"/>
      <c r="E2253" s="98"/>
      <c r="F2253"/>
      <c r="G2253" s="99">
        <v>46295</v>
      </c>
      <c r="H2253" t="s">
        <v>205</v>
      </c>
      <c r="I2253"/>
      <c r="J2253" t="s">
        <v>108</v>
      </c>
      <c r="K2253" t="s">
        <v>109</v>
      </c>
      <c r="L2253" s="100">
        <v>23.53</v>
      </c>
      <c r="M2253" t="s">
        <v>206</v>
      </c>
      <c r="N2253" t="s">
        <v>279</v>
      </c>
      <c r="O2253" s="98">
        <v>0</v>
      </c>
      <c r="P2253" t="s">
        <v>207</v>
      </c>
      <c r="Q2253" s="100">
        <v>8912.89</v>
      </c>
    </row>
    <row r="2254" spans="1:17" x14ac:dyDescent="0.3">
      <c r="A2254"/>
      <c r="B2254"/>
      <c r="C2254"/>
      <c r="D2254"/>
      <c r="E2254" s="98"/>
      <c r="F2254"/>
      <c r="G2254" s="99">
        <v>46295</v>
      </c>
      <c r="H2254" t="s">
        <v>205</v>
      </c>
      <c r="I2254"/>
      <c r="J2254" t="s">
        <v>36</v>
      </c>
      <c r="K2254" t="s">
        <v>37</v>
      </c>
      <c r="L2254" s="100">
        <v>21.15</v>
      </c>
      <c r="M2254" t="s">
        <v>206</v>
      </c>
      <c r="N2254" t="s">
        <v>279</v>
      </c>
      <c r="O2254" s="98">
        <v>0</v>
      </c>
      <c r="P2254" t="s">
        <v>207</v>
      </c>
      <c r="Q2254" s="100">
        <v>8912.89</v>
      </c>
    </row>
    <row r="2255" spans="1:17" x14ac:dyDescent="0.3">
      <c r="A2255"/>
      <c r="B2255"/>
      <c r="C2255"/>
      <c r="D2255"/>
      <c r="E2255" s="98"/>
      <c r="F2255"/>
      <c r="G2255" s="99">
        <v>46295</v>
      </c>
      <c r="H2255" t="s">
        <v>205</v>
      </c>
      <c r="I2255"/>
      <c r="J2255" t="s">
        <v>90</v>
      </c>
      <c r="K2255" t="s">
        <v>91</v>
      </c>
      <c r="L2255" s="100">
        <v>60.67</v>
      </c>
      <c r="M2255" t="s">
        <v>206</v>
      </c>
      <c r="N2255" t="s">
        <v>279</v>
      </c>
      <c r="O2255" s="98">
        <v>0</v>
      </c>
      <c r="P2255" t="s">
        <v>207</v>
      </c>
      <c r="Q2255" s="100">
        <v>8912.89</v>
      </c>
    </row>
    <row r="2256" spans="1:17" x14ac:dyDescent="0.3">
      <c r="A2256"/>
      <c r="B2256"/>
      <c r="C2256"/>
      <c r="D2256"/>
      <c r="E2256" s="98"/>
      <c r="F2256"/>
      <c r="G2256" s="99">
        <v>46295</v>
      </c>
      <c r="H2256" t="s">
        <v>205</v>
      </c>
      <c r="I2256"/>
      <c r="J2256" t="s">
        <v>52</v>
      </c>
      <c r="K2256" t="s">
        <v>53</v>
      </c>
      <c r="L2256" s="100">
        <v>16.54</v>
      </c>
      <c r="M2256" t="s">
        <v>130</v>
      </c>
      <c r="N2256" t="s">
        <v>279</v>
      </c>
      <c r="O2256" s="98">
        <v>0</v>
      </c>
      <c r="P2256" t="s">
        <v>207</v>
      </c>
      <c r="Q2256" s="100">
        <v>8912.89</v>
      </c>
    </row>
    <row r="2257" spans="1:17" x14ac:dyDescent="0.3">
      <c r="A2257"/>
      <c r="B2257"/>
      <c r="C2257"/>
      <c r="D2257"/>
      <c r="E2257" s="98"/>
      <c r="F2257"/>
      <c r="G2257" s="99">
        <v>46295</v>
      </c>
      <c r="H2257" t="s">
        <v>205</v>
      </c>
      <c r="I2257"/>
      <c r="J2257" t="s">
        <v>23</v>
      </c>
      <c r="K2257" t="s">
        <v>24</v>
      </c>
      <c r="L2257" s="100">
        <v>-41.91</v>
      </c>
      <c r="M2257" t="s">
        <v>130</v>
      </c>
      <c r="N2257" t="s">
        <v>279</v>
      </c>
      <c r="O2257" s="98">
        <v>0</v>
      </c>
      <c r="P2257" t="s">
        <v>207</v>
      </c>
      <c r="Q2257" s="100">
        <v>8912.89</v>
      </c>
    </row>
    <row r="2258" spans="1:17" x14ac:dyDescent="0.3">
      <c r="A2258"/>
      <c r="B2258"/>
      <c r="C2258"/>
      <c r="D2258"/>
      <c r="E2258" s="98"/>
      <c r="F2258"/>
      <c r="G2258" s="99">
        <v>46295</v>
      </c>
      <c r="H2258" t="s">
        <v>205</v>
      </c>
      <c r="I2258"/>
      <c r="J2258" t="s">
        <v>106</v>
      </c>
      <c r="K2258" t="s">
        <v>107</v>
      </c>
      <c r="L2258" s="100">
        <v>28.79</v>
      </c>
      <c r="M2258" t="s">
        <v>130</v>
      </c>
      <c r="N2258" t="s">
        <v>279</v>
      </c>
      <c r="O2258" s="98">
        <v>0</v>
      </c>
      <c r="P2258" t="s">
        <v>207</v>
      </c>
      <c r="Q2258" s="100">
        <v>8912.89</v>
      </c>
    </row>
    <row r="2259" spans="1:17" x14ac:dyDescent="0.3">
      <c r="A2259"/>
      <c r="B2259"/>
      <c r="C2259"/>
      <c r="D2259"/>
      <c r="E2259" s="98"/>
      <c r="F2259"/>
      <c r="G2259" s="99">
        <v>46295</v>
      </c>
      <c r="H2259" t="s">
        <v>205</v>
      </c>
      <c r="I2259"/>
      <c r="J2259" t="s">
        <v>56</v>
      </c>
      <c r="K2259" t="s">
        <v>57</v>
      </c>
      <c r="L2259" s="100">
        <v>11.15</v>
      </c>
      <c r="M2259" t="s">
        <v>130</v>
      </c>
      <c r="N2259" t="s">
        <v>279</v>
      </c>
      <c r="O2259" s="98">
        <v>0</v>
      </c>
      <c r="P2259" t="s">
        <v>207</v>
      </c>
      <c r="Q2259" s="100">
        <v>8912.89</v>
      </c>
    </row>
    <row r="2260" spans="1:17" x14ac:dyDescent="0.3">
      <c r="A2260"/>
      <c r="B2260"/>
      <c r="C2260"/>
      <c r="D2260"/>
      <c r="E2260" s="98"/>
      <c r="F2260"/>
      <c r="G2260" s="99">
        <v>46295</v>
      </c>
      <c r="H2260" t="s">
        <v>208</v>
      </c>
      <c r="I2260" t="s">
        <v>244</v>
      </c>
      <c r="J2260" t="s">
        <v>68</v>
      </c>
      <c r="K2260" t="s">
        <v>69</v>
      </c>
      <c r="L2260" s="100">
        <v>131.5</v>
      </c>
      <c r="M2260" t="s">
        <v>210</v>
      </c>
      <c r="N2260" t="s">
        <v>279</v>
      </c>
      <c r="O2260" s="98">
        <v>0</v>
      </c>
      <c r="P2260" t="s">
        <v>207</v>
      </c>
      <c r="Q2260" s="100">
        <v>8912.89</v>
      </c>
    </row>
    <row r="2261" spans="1:17" x14ac:dyDescent="0.3">
      <c r="A2261"/>
      <c r="B2261"/>
      <c r="C2261"/>
      <c r="D2261"/>
      <c r="E2261" s="98"/>
      <c r="F2261"/>
      <c r="G2261" s="99">
        <v>46295</v>
      </c>
      <c r="H2261" t="s">
        <v>213</v>
      </c>
      <c r="I2261" t="s">
        <v>229</v>
      </c>
      <c r="J2261" t="s">
        <v>14</v>
      </c>
      <c r="K2261" t="s">
        <v>15</v>
      </c>
      <c r="L2261" s="100">
        <v>891.29</v>
      </c>
      <c r="M2261" t="s">
        <v>210</v>
      </c>
      <c r="N2261" t="s">
        <v>279</v>
      </c>
      <c r="O2261" s="98">
        <v>0</v>
      </c>
      <c r="P2261" t="s">
        <v>207</v>
      </c>
      <c r="Q2261" s="100">
        <v>8912.89</v>
      </c>
    </row>
    <row r="2262" spans="1:17" x14ac:dyDescent="0.3">
      <c r="A2262"/>
      <c r="B2262"/>
      <c r="C2262"/>
      <c r="D2262"/>
      <c r="E2262" s="98"/>
      <c r="F2262"/>
      <c r="G2262" s="99">
        <v>46295</v>
      </c>
      <c r="H2262" t="s">
        <v>213</v>
      </c>
      <c r="I2262" t="s">
        <v>229</v>
      </c>
      <c r="J2262" t="s">
        <v>14</v>
      </c>
      <c r="K2262" t="s">
        <v>15</v>
      </c>
      <c r="L2262" s="100">
        <v>891.29</v>
      </c>
      <c r="M2262" t="s">
        <v>130</v>
      </c>
      <c r="N2262" t="s">
        <v>279</v>
      </c>
      <c r="O2262" s="98">
        <v>0</v>
      </c>
      <c r="P2262" t="s">
        <v>207</v>
      </c>
      <c r="Q2262" s="100">
        <v>8912.89</v>
      </c>
    </row>
    <row r="2263" spans="1:17" x14ac:dyDescent="0.3">
      <c r="A2263"/>
      <c r="B2263"/>
      <c r="C2263"/>
      <c r="D2263"/>
      <c r="E2263" s="98"/>
      <c r="F2263"/>
      <c r="G2263" s="99">
        <v>46295</v>
      </c>
      <c r="H2263" t="s">
        <v>205</v>
      </c>
      <c r="I2263"/>
      <c r="J2263" t="s">
        <v>104</v>
      </c>
      <c r="K2263" t="s">
        <v>105</v>
      </c>
      <c r="L2263" s="100">
        <v>2.98</v>
      </c>
      <c r="M2263" t="s">
        <v>206</v>
      </c>
      <c r="N2263" t="s">
        <v>279</v>
      </c>
      <c r="O2263" s="98">
        <v>0</v>
      </c>
      <c r="P2263" t="s">
        <v>207</v>
      </c>
      <c r="Q2263" s="100">
        <v>549.36</v>
      </c>
    </row>
    <row r="2264" spans="1:17" x14ac:dyDescent="0.3">
      <c r="A2264"/>
      <c r="B2264"/>
      <c r="C2264"/>
      <c r="D2264"/>
      <c r="E2264" s="98"/>
      <c r="F2264"/>
      <c r="G2264" s="99">
        <v>46295</v>
      </c>
      <c r="H2264" t="s">
        <v>205</v>
      </c>
      <c r="I2264"/>
      <c r="J2264" t="s">
        <v>54</v>
      </c>
      <c r="K2264" t="s">
        <v>55</v>
      </c>
      <c r="L2264" s="100">
        <v>4.46</v>
      </c>
      <c r="M2264" t="s">
        <v>206</v>
      </c>
      <c r="N2264" t="s">
        <v>279</v>
      </c>
      <c r="O2264" s="98">
        <v>0</v>
      </c>
      <c r="P2264" t="s">
        <v>207</v>
      </c>
      <c r="Q2264" s="100">
        <v>549.36</v>
      </c>
    </row>
    <row r="2265" spans="1:17" x14ac:dyDescent="0.3">
      <c r="A2265"/>
      <c r="B2265"/>
      <c r="C2265"/>
      <c r="D2265"/>
      <c r="E2265" s="98"/>
      <c r="F2265"/>
      <c r="G2265" s="99">
        <v>46295</v>
      </c>
      <c r="H2265" t="s">
        <v>205</v>
      </c>
      <c r="I2265"/>
      <c r="J2265" t="s">
        <v>108</v>
      </c>
      <c r="K2265" t="s">
        <v>109</v>
      </c>
      <c r="L2265" s="100">
        <v>1.45</v>
      </c>
      <c r="M2265" t="s">
        <v>206</v>
      </c>
      <c r="N2265" t="s">
        <v>279</v>
      </c>
      <c r="O2265" s="98">
        <v>0</v>
      </c>
      <c r="P2265" t="s">
        <v>207</v>
      </c>
      <c r="Q2265" s="100">
        <v>549.36</v>
      </c>
    </row>
    <row r="2266" spans="1:17" x14ac:dyDescent="0.3">
      <c r="A2266"/>
      <c r="B2266"/>
      <c r="C2266"/>
      <c r="D2266"/>
      <c r="E2266" s="98"/>
      <c r="F2266"/>
      <c r="G2266" s="99">
        <v>46295</v>
      </c>
      <c r="H2266" t="s">
        <v>205</v>
      </c>
      <c r="I2266"/>
      <c r="J2266" t="s">
        <v>56</v>
      </c>
      <c r="K2266" t="s">
        <v>57</v>
      </c>
      <c r="L2266" s="100">
        <v>4.46</v>
      </c>
      <c r="M2266" t="s">
        <v>130</v>
      </c>
      <c r="N2266" t="s">
        <v>279</v>
      </c>
      <c r="O2266" s="98">
        <v>0</v>
      </c>
      <c r="P2266" t="s">
        <v>207</v>
      </c>
      <c r="Q2266" s="100">
        <v>549.36</v>
      </c>
    </row>
    <row r="2267" spans="1:17" x14ac:dyDescent="0.3">
      <c r="A2267"/>
      <c r="B2267"/>
      <c r="C2267"/>
      <c r="D2267"/>
      <c r="E2267" s="98"/>
      <c r="F2267"/>
      <c r="G2267" s="99">
        <v>46295</v>
      </c>
      <c r="H2267" t="s">
        <v>205</v>
      </c>
      <c r="I2267"/>
      <c r="J2267" t="s">
        <v>106</v>
      </c>
      <c r="K2267" t="s">
        <v>107</v>
      </c>
      <c r="L2267" s="100">
        <v>1.77</v>
      </c>
      <c r="M2267" t="s">
        <v>130</v>
      </c>
      <c r="N2267" t="s">
        <v>279</v>
      </c>
      <c r="O2267" s="98">
        <v>0</v>
      </c>
      <c r="P2267" t="s">
        <v>207</v>
      </c>
      <c r="Q2267" s="100">
        <v>549.36</v>
      </c>
    </row>
    <row r="2268" spans="1:17" x14ac:dyDescent="0.3">
      <c r="A2268"/>
      <c r="B2268"/>
      <c r="C2268"/>
      <c r="D2268"/>
      <c r="E2268" s="98"/>
      <c r="F2268"/>
      <c r="G2268" s="99">
        <v>46295</v>
      </c>
      <c r="H2268" t="s">
        <v>205</v>
      </c>
      <c r="I2268"/>
      <c r="J2268" t="s">
        <v>52</v>
      </c>
      <c r="K2268" t="s">
        <v>53</v>
      </c>
      <c r="L2268" s="100">
        <v>6.62</v>
      </c>
      <c r="M2268" t="s">
        <v>130</v>
      </c>
      <c r="N2268" t="s">
        <v>279</v>
      </c>
      <c r="O2268" s="98">
        <v>0</v>
      </c>
      <c r="P2268" t="s">
        <v>207</v>
      </c>
      <c r="Q2268" s="100">
        <v>549.36</v>
      </c>
    </row>
    <row r="2269" spans="1:17" x14ac:dyDescent="0.3">
      <c r="A2269"/>
      <c r="B2269"/>
      <c r="C2269"/>
      <c r="D2269"/>
      <c r="E2269" s="98"/>
      <c r="F2269"/>
      <c r="G2269" s="99">
        <v>46295</v>
      </c>
      <c r="H2269" t="s">
        <v>205</v>
      </c>
      <c r="I2269"/>
      <c r="J2269" t="s">
        <v>36</v>
      </c>
      <c r="K2269" t="s">
        <v>37</v>
      </c>
      <c r="L2269" s="100">
        <v>0.86</v>
      </c>
      <c r="M2269" t="s">
        <v>206</v>
      </c>
      <c r="N2269" t="s">
        <v>279</v>
      </c>
      <c r="O2269" s="98">
        <v>0</v>
      </c>
      <c r="P2269" t="s">
        <v>207</v>
      </c>
      <c r="Q2269" s="100">
        <v>3694.5</v>
      </c>
    </row>
    <row r="2270" spans="1:17" x14ac:dyDescent="0.3">
      <c r="A2270"/>
      <c r="B2270"/>
      <c r="C2270"/>
      <c r="D2270"/>
      <c r="E2270" s="98"/>
      <c r="F2270"/>
      <c r="G2270" s="99">
        <v>46295</v>
      </c>
      <c r="H2270" t="s">
        <v>205</v>
      </c>
      <c r="I2270"/>
      <c r="J2270" t="s">
        <v>108</v>
      </c>
      <c r="K2270" t="s">
        <v>109</v>
      </c>
      <c r="L2270" s="100">
        <v>9.75</v>
      </c>
      <c r="M2270" t="s">
        <v>206</v>
      </c>
      <c r="N2270" t="s">
        <v>279</v>
      </c>
      <c r="O2270" s="98">
        <v>0</v>
      </c>
      <c r="P2270" t="s">
        <v>207</v>
      </c>
      <c r="Q2270" s="100">
        <v>3694.5</v>
      </c>
    </row>
    <row r="2271" spans="1:17" x14ac:dyDescent="0.3">
      <c r="A2271"/>
      <c r="B2271"/>
      <c r="C2271"/>
      <c r="D2271"/>
      <c r="E2271" s="98"/>
      <c r="F2271"/>
      <c r="G2271" s="99">
        <v>46295</v>
      </c>
      <c r="H2271" t="s">
        <v>205</v>
      </c>
      <c r="I2271"/>
      <c r="J2271" t="s">
        <v>104</v>
      </c>
      <c r="K2271" t="s">
        <v>105</v>
      </c>
      <c r="L2271" s="100">
        <v>20.059999999999999</v>
      </c>
      <c r="M2271" t="s">
        <v>206</v>
      </c>
      <c r="N2271" t="s">
        <v>279</v>
      </c>
      <c r="O2271" s="98">
        <v>0</v>
      </c>
      <c r="P2271" t="s">
        <v>207</v>
      </c>
      <c r="Q2271" s="100">
        <v>3694.5</v>
      </c>
    </row>
    <row r="2272" spans="1:17" x14ac:dyDescent="0.3">
      <c r="A2272"/>
      <c r="B2272"/>
      <c r="C2272"/>
      <c r="D2272"/>
      <c r="E2272" s="98"/>
      <c r="F2272"/>
      <c r="G2272" s="99">
        <v>46295</v>
      </c>
      <c r="H2272" t="s">
        <v>205</v>
      </c>
      <c r="I2272"/>
      <c r="J2272" t="s">
        <v>54</v>
      </c>
      <c r="K2272" t="s">
        <v>55</v>
      </c>
      <c r="L2272" s="100">
        <v>11.15</v>
      </c>
      <c r="M2272" t="s">
        <v>206</v>
      </c>
      <c r="N2272" t="s">
        <v>279</v>
      </c>
      <c r="O2272" s="98">
        <v>0</v>
      </c>
      <c r="P2272" t="s">
        <v>207</v>
      </c>
      <c r="Q2272" s="100">
        <v>3694.5</v>
      </c>
    </row>
    <row r="2273" spans="1:17" x14ac:dyDescent="0.3">
      <c r="A2273"/>
      <c r="B2273"/>
      <c r="C2273"/>
      <c r="D2273"/>
      <c r="E2273" s="98"/>
      <c r="F2273"/>
      <c r="G2273" s="99">
        <v>46295</v>
      </c>
      <c r="H2273" t="s">
        <v>205</v>
      </c>
      <c r="I2273"/>
      <c r="J2273" t="s">
        <v>88</v>
      </c>
      <c r="K2273" t="s">
        <v>89</v>
      </c>
      <c r="L2273" s="100">
        <v>39.770000000000003</v>
      </c>
      <c r="M2273" t="s">
        <v>206</v>
      </c>
      <c r="N2273" t="s">
        <v>279</v>
      </c>
      <c r="O2273" s="98">
        <v>0</v>
      </c>
      <c r="P2273" t="s">
        <v>207</v>
      </c>
      <c r="Q2273" s="100">
        <v>3694.5</v>
      </c>
    </row>
    <row r="2274" spans="1:17" x14ac:dyDescent="0.3">
      <c r="A2274"/>
      <c r="B2274"/>
      <c r="C2274"/>
      <c r="D2274"/>
      <c r="E2274" s="98"/>
      <c r="F2274"/>
      <c r="G2274" s="99">
        <v>46295</v>
      </c>
      <c r="H2274" t="s">
        <v>205</v>
      </c>
      <c r="I2274"/>
      <c r="J2274" t="s">
        <v>52</v>
      </c>
      <c r="K2274" t="s">
        <v>53</v>
      </c>
      <c r="L2274" s="100">
        <v>16.54</v>
      </c>
      <c r="M2274" t="s">
        <v>130</v>
      </c>
      <c r="N2274" t="s">
        <v>279</v>
      </c>
      <c r="O2274" s="98">
        <v>0</v>
      </c>
      <c r="P2274" t="s">
        <v>207</v>
      </c>
      <c r="Q2274" s="100">
        <v>3694.5</v>
      </c>
    </row>
    <row r="2275" spans="1:17" x14ac:dyDescent="0.3">
      <c r="A2275"/>
      <c r="B2275"/>
      <c r="C2275"/>
      <c r="D2275"/>
      <c r="E2275" s="98"/>
      <c r="F2275"/>
      <c r="G2275" s="99">
        <v>46295</v>
      </c>
      <c r="H2275" t="s">
        <v>205</v>
      </c>
      <c r="I2275"/>
      <c r="J2275" t="s">
        <v>106</v>
      </c>
      <c r="K2275" t="s">
        <v>107</v>
      </c>
      <c r="L2275" s="100">
        <v>11.93</v>
      </c>
      <c r="M2275" t="s">
        <v>130</v>
      </c>
      <c r="N2275" t="s">
        <v>279</v>
      </c>
      <c r="O2275" s="98">
        <v>0</v>
      </c>
      <c r="P2275" t="s">
        <v>207</v>
      </c>
      <c r="Q2275" s="100">
        <v>3694.5</v>
      </c>
    </row>
    <row r="2276" spans="1:17" x14ac:dyDescent="0.3">
      <c r="A2276"/>
      <c r="B2276"/>
      <c r="C2276"/>
      <c r="D2276"/>
      <c r="E2276" s="98"/>
      <c r="F2276"/>
      <c r="G2276" s="99">
        <v>46295</v>
      </c>
      <c r="H2276" t="s">
        <v>205</v>
      </c>
      <c r="I2276"/>
      <c r="J2276" t="s">
        <v>56</v>
      </c>
      <c r="K2276" t="s">
        <v>57</v>
      </c>
      <c r="L2276" s="100">
        <v>11.15</v>
      </c>
      <c r="M2276" t="s">
        <v>130</v>
      </c>
      <c r="N2276" t="s">
        <v>279</v>
      </c>
      <c r="O2276" s="98">
        <v>0</v>
      </c>
      <c r="P2276" t="s">
        <v>207</v>
      </c>
      <c r="Q2276" s="100">
        <v>3694.5</v>
      </c>
    </row>
    <row r="2277" spans="1:17" x14ac:dyDescent="0.3">
      <c r="A2277"/>
      <c r="B2277"/>
      <c r="C2277"/>
      <c r="D2277"/>
      <c r="E2277" s="98"/>
      <c r="F2277"/>
      <c r="G2277" s="99">
        <v>46295</v>
      </c>
      <c r="H2277" t="s">
        <v>208</v>
      </c>
      <c r="I2277" t="s">
        <v>209</v>
      </c>
      <c r="J2277" t="s">
        <v>26</v>
      </c>
      <c r="K2277" t="s">
        <v>27</v>
      </c>
      <c r="L2277" s="100">
        <v>127</v>
      </c>
      <c r="M2277" t="s">
        <v>210</v>
      </c>
      <c r="N2277" t="s">
        <v>279</v>
      </c>
      <c r="O2277" s="98">
        <v>0</v>
      </c>
      <c r="P2277" t="s">
        <v>207</v>
      </c>
      <c r="Q2277" s="100">
        <v>3694.5</v>
      </c>
    </row>
    <row r="2278" spans="1:17" x14ac:dyDescent="0.3">
      <c r="A2278"/>
      <c r="B2278"/>
      <c r="C2278"/>
      <c r="D2278"/>
      <c r="E2278" s="98"/>
      <c r="F2278"/>
      <c r="G2278" s="99">
        <v>46295</v>
      </c>
      <c r="H2278" t="s">
        <v>220</v>
      </c>
      <c r="I2278" t="s">
        <v>221</v>
      </c>
      <c r="J2278" t="s">
        <v>48</v>
      </c>
      <c r="K2278" t="s">
        <v>49</v>
      </c>
      <c r="L2278" s="100">
        <v>91.67</v>
      </c>
      <c r="M2278" t="s">
        <v>210</v>
      </c>
      <c r="N2278" t="s">
        <v>279</v>
      </c>
      <c r="O2278" s="98">
        <v>0</v>
      </c>
      <c r="P2278" t="s">
        <v>207</v>
      </c>
      <c r="Q2278" s="100">
        <v>3694.5</v>
      </c>
    </row>
    <row r="2279" spans="1:17" x14ac:dyDescent="0.3">
      <c r="A2279"/>
      <c r="B2279"/>
      <c r="C2279"/>
      <c r="D2279"/>
      <c r="E2279" s="98"/>
      <c r="F2279"/>
      <c r="G2279" s="99">
        <v>46295</v>
      </c>
      <c r="H2279" t="s">
        <v>218</v>
      </c>
      <c r="I2279" t="s">
        <v>222</v>
      </c>
      <c r="J2279" t="s">
        <v>18</v>
      </c>
      <c r="K2279" t="s">
        <v>19</v>
      </c>
      <c r="L2279" s="100">
        <v>198.76</v>
      </c>
      <c r="M2279" t="s">
        <v>210</v>
      </c>
      <c r="N2279" t="s">
        <v>279</v>
      </c>
      <c r="O2279" s="98">
        <v>0</v>
      </c>
      <c r="P2279" t="s">
        <v>207</v>
      </c>
      <c r="Q2279" s="100">
        <v>3694.5</v>
      </c>
    </row>
    <row r="2280" spans="1:17" x14ac:dyDescent="0.3">
      <c r="A2280"/>
      <c r="B2280"/>
      <c r="C2280"/>
      <c r="D2280"/>
      <c r="E2280" s="98"/>
      <c r="F2280"/>
      <c r="G2280" s="99">
        <v>46295</v>
      </c>
      <c r="H2280" t="s">
        <v>218</v>
      </c>
      <c r="I2280" t="s">
        <v>222</v>
      </c>
      <c r="J2280" t="s">
        <v>18</v>
      </c>
      <c r="K2280" t="s">
        <v>19</v>
      </c>
      <c r="L2280" s="100">
        <v>206.15</v>
      </c>
      <c r="M2280" t="s">
        <v>130</v>
      </c>
      <c r="N2280" t="s">
        <v>279</v>
      </c>
      <c r="O2280" s="98">
        <v>0</v>
      </c>
      <c r="P2280" t="s">
        <v>207</v>
      </c>
      <c r="Q2280" s="100">
        <v>3694.5</v>
      </c>
    </row>
    <row r="2281" spans="1:17" x14ac:dyDescent="0.3">
      <c r="A2281"/>
      <c r="B2281"/>
      <c r="C2281"/>
      <c r="D2281"/>
      <c r="E2281" s="98"/>
      <c r="F2281"/>
      <c r="G2281" s="99">
        <v>46295</v>
      </c>
      <c r="H2281" t="s">
        <v>205</v>
      </c>
      <c r="I2281"/>
      <c r="J2281" t="s">
        <v>108</v>
      </c>
      <c r="K2281" t="s">
        <v>109</v>
      </c>
      <c r="L2281" s="100">
        <v>11.18</v>
      </c>
      <c r="M2281" t="s">
        <v>206</v>
      </c>
      <c r="N2281" t="s">
        <v>279</v>
      </c>
      <c r="O2281" s="98">
        <v>0</v>
      </c>
      <c r="P2281" t="s">
        <v>207</v>
      </c>
      <c r="Q2281" s="100">
        <v>4234.37</v>
      </c>
    </row>
    <row r="2282" spans="1:17" x14ac:dyDescent="0.3">
      <c r="A2282"/>
      <c r="B2282"/>
      <c r="C2282"/>
      <c r="D2282"/>
      <c r="E2282" s="98"/>
      <c r="F2282"/>
      <c r="G2282" s="99">
        <v>46295</v>
      </c>
      <c r="H2282" t="s">
        <v>205</v>
      </c>
      <c r="I2282"/>
      <c r="J2282" t="s">
        <v>104</v>
      </c>
      <c r="K2282" t="s">
        <v>105</v>
      </c>
      <c r="L2282" s="100">
        <v>22.99</v>
      </c>
      <c r="M2282" t="s">
        <v>206</v>
      </c>
      <c r="N2282" t="s">
        <v>279</v>
      </c>
      <c r="O2282" s="98">
        <v>0</v>
      </c>
      <c r="P2282" t="s">
        <v>207</v>
      </c>
      <c r="Q2282" s="100">
        <v>4234.37</v>
      </c>
    </row>
    <row r="2283" spans="1:17" x14ac:dyDescent="0.3">
      <c r="A2283"/>
      <c r="B2283"/>
      <c r="C2283"/>
      <c r="D2283"/>
      <c r="E2283" s="98"/>
      <c r="F2283"/>
      <c r="G2283" s="99">
        <v>46295</v>
      </c>
      <c r="H2283" t="s">
        <v>205</v>
      </c>
      <c r="I2283"/>
      <c r="J2283" t="s">
        <v>90</v>
      </c>
      <c r="K2283" t="s">
        <v>91</v>
      </c>
      <c r="L2283" s="100">
        <v>57.42</v>
      </c>
      <c r="M2283" t="s">
        <v>206</v>
      </c>
      <c r="N2283" t="s">
        <v>279</v>
      </c>
      <c r="O2283" s="98">
        <v>0</v>
      </c>
      <c r="P2283" t="s">
        <v>207</v>
      </c>
      <c r="Q2283" s="100">
        <v>4234.37</v>
      </c>
    </row>
    <row r="2284" spans="1:17" x14ac:dyDescent="0.3">
      <c r="A2284"/>
      <c r="B2284"/>
      <c r="C2284"/>
      <c r="D2284"/>
      <c r="E2284" s="98"/>
      <c r="F2284"/>
      <c r="G2284" s="99">
        <v>46295</v>
      </c>
      <c r="H2284" t="s">
        <v>205</v>
      </c>
      <c r="I2284"/>
      <c r="J2284" t="s">
        <v>54</v>
      </c>
      <c r="K2284" t="s">
        <v>55</v>
      </c>
      <c r="L2284" s="100">
        <v>11.15</v>
      </c>
      <c r="M2284" t="s">
        <v>206</v>
      </c>
      <c r="N2284" t="s">
        <v>279</v>
      </c>
      <c r="O2284" s="98">
        <v>0</v>
      </c>
      <c r="P2284" t="s">
        <v>207</v>
      </c>
      <c r="Q2284" s="100">
        <v>4234.37</v>
      </c>
    </row>
    <row r="2285" spans="1:17" x14ac:dyDescent="0.3">
      <c r="A2285"/>
      <c r="B2285"/>
      <c r="C2285"/>
      <c r="D2285"/>
      <c r="E2285" s="98"/>
      <c r="F2285"/>
      <c r="G2285" s="99">
        <v>46295</v>
      </c>
      <c r="H2285" t="s">
        <v>205</v>
      </c>
      <c r="I2285"/>
      <c r="J2285" t="s">
        <v>23</v>
      </c>
      <c r="K2285" t="s">
        <v>24</v>
      </c>
      <c r="L2285" s="100">
        <v>5.5</v>
      </c>
      <c r="M2285" t="s">
        <v>130</v>
      </c>
      <c r="N2285" t="s">
        <v>279</v>
      </c>
      <c r="O2285" s="98">
        <v>0</v>
      </c>
      <c r="P2285" t="s">
        <v>207</v>
      </c>
      <c r="Q2285" s="100">
        <v>4234.37</v>
      </c>
    </row>
    <row r="2286" spans="1:17" x14ac:dyDescent="0.3">
      <c r="A2286"/>
      <c r="B2286"/>
      <c r="C2286"/>
      <c r="D2286"/>
      <c r="E2286" s="98"/>
      <c r="F2286"/>
      <c r="G2286" s="99">
        <v>46295</v>
      </c>
      <c r="H2286" t="s">
        <v>205</v>
      </c>
      <c r="I2286"/>
      <c r="J2286" t="s">
        <v>52</v>
      </c>
      <c r="K2286" t="s">
        <v>53</v>
      </c>
      <c r="L2286" s="100">
        <v>16.54</v>
      </c>
      <c r="M2286" t="s">
        <v>130</v>
      </c>
      <c r="N2286" t="s">
        <v>279</v>
      </c>
      <c r="O2286" s="98">
        <v>0</v>
      </c>
      <c r="P2286" t="s">
        <v>207</v>
      </c>
      <c r="Q2286" s="100">
        <v>4234.37</v>
      </c>
    </row>
    <row r="2287" spans="1:17" x14ac:dyDescent="0.3">
      <c r="A2287"/>
      <c r="B2287"/>
      <c r="C2287"/>
      <c r="D2287"/>
      <c r="E2287" s="98"/>
      <c r="F2287"/>
      <c r="G2287" s="99">
        <v>46295</v>
      </c>
      <c r="H2287" t="s">
        <v>205</v>
      </c>
      <c r="I2287"/>
      <c r="J2287" t="s">
        <v>56</v>
      </c>
      <c r="K2287" t="s">
        <v>57</v>
      </c>
      <c r="L2287" s="100">
        <v>11.15</v>
      </c>
      <c r="M2287" t="s">
        <v>130</v>
      </c>
      <c r="N2287" t="s">
        <v>279</v>
      </c>
      <c r="O2287" s="98">
        <v>0</v>
      </c>
      <c r="P2287" t="s">
        <v>207</v>
      </c>
      <c r="Q2287" s="100">
        <v>4234.37</v>
      </c>
    </row>
    <row r="2288" spans="1:17" x14ac:dyDescent="0.3">
      <c r="A2288"/>
      <c r="B2288"/>
      <c r="C2288"/>
      <c r="D2288"/>
      <c r="E2288" s="98"/>
      <c r="F2288"/>
      <c r="G2288" s="99">
        <v>46295</v>
      </c>
      <c r="H2288" t="s">
        <v>205</v>
      </c>
      <c r="I2288"/>
      <c r="J2288" t="s">
        <v>106</v>
      </c>
      <c r="K2288" t="s">
        <v>107</v>
      </c>
      <c r="L2288" s="100">
        <v>13.68</v>
      </c>
      <c r="M2288" t="s">
        <v>130</v>
      </c>
      <c r="N2288" t="s">
        <v>279</v>
      </c>
      <c r="O2288" s="98">
        <v>0</v>
      </c>
      <c r="P2288" t="s">
        <v>207</v>
      </c>
      <c r="Q2288" s="100">
        <v>4234.37</v>
      </c>
    </row>
    <row r="2289" spans="1:17" x14ac:dyDescent="0.3">
      <c r="A2289"/>
      <c r="B2289"/>
      <c r="C2289"/>
      <c r="D2289"/>
      <c r="E2289" s="98"/>
      <c r="F2289"/>
      <c r="G2289" s="99">
        <v>46295</v>
      </c>
      <c r="H2289" t="s">
        <v>208</v>
      </c>
      <c r="I2289" t="s">
        <v>233</v>
      </c>
      <c r="J2289" t="s">
        <v>32</v>
      </c>
      <c r="K2289" t="s">
        <v>33</v>
      </c>
      <c r="L2289" s="100">
        <v>123.5</v>
      </c>
      <c r="M2289" t="s">
        <v>210</v>
      </c>
      <c r="N2289" t="s">
        <v>279</v>
      </c>
      <c r="O2289" s="98">
        <v>0</v>
      </c>
      <c r="P2289" t="s">
        <v>207</v>
      </c>
      <c r="Q2289" s="100">
        <v>4234.37</v>
      </c>
    </row>
    <row r="2290" spans="1:17" x14ac:dyDescent="0.3">
      <c r="A2290"/>
      <c r="B2290"/>
      <c r="C2290"/>
      <c r="D2290"/>
      <c r="E2290" s="98"/>
      <c r="F2290"/>
      <c r="G2290" s="99">
        <v>46295</v>
      </c>
      <c r="H2290" t="s">
        <v>211</v>
      </c>
      <c r="I2290" t="s">
        <v>212</v>
      </c>
      <c r="J2290" t="s">
        <v>38</v>
      </c>
      <c r="K2290" t="s">
        <v>39</v>
      </c>
      <c r="L2290" s="100">
        <v>20.260000000000002</v>
      </c>
      <c r="M2290" t="s">
        <v>206</v>
      </c>
      <c r="N2290" t="s">
        <v>279</v>
      </c>
      <c r="O2290" s="98">
        <v>0</v>
      </c>
      <c r="P2290" t="s">
        <v>207</v>
      </c>
      <c r="Q2290" s="100">
        <v>4234.37</v>
      </c>
    </row>
    <row r="2291" spans="1:17" x14ac:dyDescent="0.3">
      <c r="A2291"/>
      <c r="B2291"/>
      <c r="C2291"/>
      <c r="D2291"/>
      <c r="E2291" s="98"/>
      <c r="F2291"/>
      <c r="G2291" s="99">
        <v>46295</v>
      </c>
      <c r="H2291" t="s">
        <v>213</v>
      </c>
      <c r="I2291" t="s">
        <v>229</v>
      </c>
      <c r="J2291" t="s">
        <v>14</v>
      </c>
      <c r="K2291" t="s">
        <v>15</v>
      </c>
      <c r="L2291" s="100">
        <v>423.44</v>
      </c>
      <c r="M2291" t="s">
        <v>210</v>
      </c>
      <c r="N2291" t="s">
        <v>279</v>
      </c>
      <c r="O2291" s="98">
        <v>0</v>
      </c>
      <c r="P2291" t="s">
        <v>207</v>
      </c>
      <c r="Q2291" s="100">
        <v>4234.37</v>
      </c>
    </row>
    <row r="2292" spans="1:17" x14ac:dyDescent="0.3">
      <c r="A2292"/>
      <c r="B2292"/>
      <c r="C2292"/>
      <c r="D2292"/>
      <c r="E2292" s="98"/>
      <c r="F2292"/>
      <c r="G2292" s="99">
        <v>46295</v>
      </c>
      <c r="H2292" t="s">
        <v>213</v>
      </c>
      <c r="I2292" t="s">
        <v>229</v>
      </c>
      <c r="J2292" t="s">
        <v>14</v>
      </c>
      <c r="K2292" t="s">
        <v>15</v>
      </c>
      <c r="L2292" s="100">
        <v>423.44</v>
      </c>
      <c r="M2292" t="s">
        <v>130</v>
      </c>
      <c r="N2292" t="s">
        <v>279</v>
      </c>
      <c r="O2292" s="98">
        <v>0</v>
      </c>
      <c r="P2292" t="s">
        <v>207</v>
      </c>
      <c r="Q2292" s="100">
        <v>4234.37</v>
      </c>
    </row>
    <row r="2293" spans="1:17" x14ac:dyDescent="0.3">
      <c r="A2293"/>
      <c r="B2293"/>
      <c r="C2293"/>
      <c r="D2293"/>
      <c r="E2293" s="98"/>
      <c r="F2293"/>
      <c r="G2293" s="99">
        <v>46295</v>
      </c>
      <c r="H2293" t="s">
        <v>205</v>
      </c>
      <c r="I2293"/>
      <c r="J2293" t="s">
        <v>104</v>
      </c>
      <c r="K2293" t="s">
        <v>105</v>
      </c>
      <c r="L2293" s="100">
        <v>57.98</v>
      </c>
      <c r="M2293" t="s">
        <v>206</v>
      </c>
      <c r="N2293" t="s">
        <v>279</v>
      </c>
      <c r="O2293" s="98">
        <v>0</v>
      </c>
      <c r="P2293" t="s">
        <v>207</v>
      </c>
      <c r="Q2293" s="100">
        <v>10678.45</v>
      </c>
    </row>
    <row r="2294" spans="1:17" x14ac:dyDescent="0.3">
      <c r="A2294"/>
      <c r="B2294"/>
      <c r="C2294"/>
      <c r="D2294"/>
      <c r="E2294" s="98"/>
      <c r="F2294"/>
      <c r="G2294" s="99">
        <v>46295</v>
      </c>
      <c r="H2294" t="s">
        <v>205</v>
      </c>
      <c r="I2294"/>
      <c r="J2294" t="s">
        <v>90</v>
      </c>
      <c r="K2294" t="s">
        <v>91</v>
      </c>
      <c r="L2294" s="100">
        <v>60.67</v>
      </c>
      <c r="M2294" t="s">
        <v>206</v>
      </c>
      <c r="N2294" t="s">
        <v>279</v>
      </c>
      <c r="O2294" s="98">
        <v>0</v>
      </c>
      <c r="P2294" t="s">
        <v>207</v>
      </c>
      <c r="Q2294" s="100">
        <v>10678.45</v>
      </c>
    </row>
    <row r="2295" spans="1:17" x14ac:dyDescent="0.3">
      <c r="A2295"/>
      <c r="B2295"/>
      <c r="C2295"/>
      <c r="D2295"/>
      <c r="E2295" s="98"/>
      <c r="F2295"/>
      <c r="G2295" s="99">
        <v>46295</v>
      </c>
      <c r="H2295" t="s">
        <v>205</v>
      </c>
      <c r="I2295"/>
      <c r="J2295" t="s">
        <v>108</v>
      </c>
      <c r="K2295" t="s">
        <v>109</v>
      </c>
      <c r="L2295" s="100">
        <v>28.19</v>
      </c>
      <c r="M2295" t="s">
        <v>206</v>
      </c>
      <c r="N2295" t="s">
        <v>279</v>
      </c>
      <c r="O2295" s="98">
        <v>0</v>
      </c>
      <c r="P2295" t="s">
        <v>207</v>
      </c>
      <c r="Q2295" s="100">
        <v>10678.45</v>
      </c>
    </row>
    <row r="2296" spans="1:17" x14ac:dyDescent="0.3">
      <c r="A2296"/>
      <c r="B2296"/>
      <c r="C2296"/>
      <c r="D2296"/>
      <c r="E2296" s="98"/>
      <c r="F2296"/>
      <c r="G2296" s="99">
        <v>46295</v>
      </c>
      <c r="H2296" t="s">
        <v>205</v>
      </c>
      <c r="I2296"/>
      <c r="J2296" t="s">
        <v>54</v>
      </c>
      <c r="K2296" t="s">
        <v>55</v>
      </c>
      <c r="L2296" s="100">
        <v>11.15</v>
      </c>
      <c r="M2296" t="s">
        <v>206</v>
      </c>
      <c r="N2296" t="s">
        <v>279</v>
      </c>
      <c r="O2296" s="98">
        <v>0</v>
      </c>
      <c r="P2296" t="s">
        <v>207</v>
      </c>
      <c r="Q2296" s="100">
        <v>10678.45</v>
      </c>
    </row>
    <row r="2297" spans="1:17" x14ac:dyDescent="0.3">
      <c r="A2297"/>
      <c r="B2297"/>
      <c r="C2297"/>
      <c r="D2297"/>
      <c r="E2297" s="98"/>
      <c r="F2297"/>
      <c r="G2297" s="99">
        <v>46295</v>
      </c>
      <c r="H2297" t="s">
        <v>205</v>
      </c>
      <c r="I2297"/>
      <c r="J2297" t="s">
        <v>106</v>
      </c>
      <c r="K2297" t="s">
        <v>107</v>
      </c>
      <c r="L2297" s="100">
        <v>34.49</v>
      </c>
      <c r="M2297" t="s">
        <v>130</v>
      </c>
      <c r="N2297" t="s">
        <v>279</v>
      </c>
      <c r="O2297" s="98">
        <v>0</v>
      </c>
      <c r="P2297" t="s">
        <v>207</v>
      </c>
      <c r="Q2297" s="100">
        <v>10678.45</v>
      </c>
    </row>
    <row r="2298" spans="1:17" x14ac:dyDescent="0.3">
      <c r="A2298"/>
      <c r="B2298"/>
      <c r="C2298"/>
      <c r="D2298"/>
      <c r="E2298" s="98"/>
      <c r="F2298"/>
      <c r="G2298" s="99">
        <v>46295</v>
      </c>
      <c r="H2298" t="s">
        <v>205</v>
      </c>
      <c r="I2298"/>
      <c r="J2298" t="s">
        <v>52</v>
      </c>
      <c r="K2298" t="s">
        <v>53</v>
      </c>
      <c r="L2298" s="100">
        <v>16.54</v>
      </c>
      <c r="M2298" t="s">
        <v>130</v>
      </c>
      <c r="N2298" t="s">
        <v>279</v>
      </c>
      <c r="O2298" s="98">
        <v>0</v>
      </c>
      <c r="P2298" t="s">
        <v>207</v>
      </c>
      <c r="Q2298" s="100">
        <v>10678.45</v>
      </c>
    </row>
    <row r="2299" spans="1:17" x14ac:dyDescent="0.3">
      <c r="A2299"/>
      <c r="B2299"/>
      <c r="C2299"/>
      <c r="D2299"/>
      <c r="E2299" s="98"/>
      <c r="F2299"/>
      <c r="G2299" s="99">
        <v>46295</v>
      </c>
      <c r="H2299" t="s">
        <v>205</v>
      </c>
      <c r="I2299"/>
      <c r="J2299" t="s">
        <v>23</v>
      </c>
      <c r="K2299" t="s">
        <v>24</v>
      </c>
      <c r="L2299" s="100">
        <v>13.88</v>
      </c>
      <c r="M2299" t="s">
        <v>130</v>
      </c>
      <c r="N2299" t="s">
        <v>279</v>
      </c>
      <c r="O2299" s="98">
        <v>0</v>
      </c>
      <c r="P2299" t="s">
        <v>207</v>
      </c>
      <c r="Q2299" s="100">
        <v>10678.45</v>
      </c>
    </row>
    <row r="2300" spans="1:17" x14ac:dyDescent="0.3">
      <c r="A2300"/>
      <c r="B2300"/>
      <c r="C2300"/>
      <c r="D2300"/>
      <c r="E2300" s="98"/>
      <c r="F2300"/>
      <c r="G2300" s="99">
        <v>46295</v>
      </c>
      <c r="H2300" t="s">
        <v>205</v>
      </c>
      <c r="I2300"/>
      <c r="J2300" t="s">
        <v>56</v>
      </c>
      <c r="K2300" t="s">
        <v>57</v>
      </c>
      <c r="L2300" s="100">
        <v>11.15</v>
      </c>
      <c r="M2300" t="s">
        <v>130</v>
      </c>
      <c r="N2300" t="s">
        <v>279</v>
      </c>
      <c r="O2300" s="98">
        <v>0</v>
      </c>
      <c r="P2300" t="s">
        <v>207</v>
      </c>
      <c r="Q2300" s="100">
        <v>10678.45</v>
      </c>
    </row>
    <row r="2301" spans="1:17" x14ac:dyDescent="0.3">
      <c r="A2301"/>
      <c r="B2301"/>
      <c r="C2301"/>
      <c r="D2301"/>
      <c r="E2301" s="98"/>
      <c r="F2301"/>
      <c r="G2301" s="99">
        <v>46295</v>
      </c>
      <c r="H2301" t="s">
        <v>208</v>
      </c>
      <c r="I2301" t="s">
        <v>240</v>
      </c>
      <c r="J2301" t="s">
        <v>64</v>
      </c>
      <c r="K2301" t="s">
        <v>65</v>
      </c>
      <c r="L2301" s="100">
        <v>12.5</v>
      </c>
      <c r="M2301" t="s">
        <v>210</v>
      </c>
      <c r="N2301" t="s">
        <v>279</v>
      </c>
      <c r="O2301" s="98">
        <v>0</v>
      </c>
      <c r="P2301" t="s">
        <v>207</v>
      </c>
      <c r="Q2301" s="100">
        <v>10678.45</v>
      </c>
    </row>
    <row r="2302" spans="1:17" x14ac:dyDescent="0.3">
      <c r="A2302"/>
      <c r="B2302"/>
      <c r="C2302"/>
      <c r="D2302"/>
      <c r="E2302" s="98"/>
      <c r="F2302"/>
      <c r="G2302" s="99">
        <v>46295</v>
      </c>
      <c r="H2302" t="s">
        <v>211</v>
      </c>
      <c r="I2302" t="s">
        <v>212</v>
      </c>
      <c r="J2302" t="s">
        <v>38</v>
      </c>
      <c r="K2302" t="s">
        <v>39</v>
      </c>
      <c r="L2302" s="100">
        <v>21.7</v>
      </c>
      <c r="M2302" t="s">
        <v>206</v>
      </c>
      <c r="N2302" t="s">
        <v>279</v>
      </c>
      <c r="O2302" s="98">
        <v>0</v>
      </c>
      <c r="P2302" t="s">
        <v>207</v>
      </c>
      <c r="Q2302" s="100">
        <v>10678.45</v>
      </c>
    </row>
    <row r="2303" spans="1:17" x14ac:dyDescent="0.3">
      <c r="A2303"/>
      <c r="B2303"/>
      <c r="C2303"/>
      <c r="D2303"/>
      <c r="E2303" s="98"/>
      <c r="F2303"/>
      <c r="G2303" s="99">
        <v>46295</v>
      </c>
      <c r="H2303" t="s">
        <v>213</v>
      </c>
      <c r="I2303" t="s">
        <v>214</v>
      </c>
      <c r="J2303" t="s">
        <v>14</v>
      </c>
      <c r="K2303" t="s">
        <v>15</v>
      </c>
      <c r="L2303" s="100">
        <v>800.88</v>
      </c>
      <c r="M2303" t="s">
        <v>210</v>
      </c>
      <c r="N2303" t="s">
        <v>279</v>
      </c>
      <c r="O2303" s="98">
        <v>0</v>
      </c>
      <c r="P2303" t="s">
        <v>207</v>
      </c>
      <c r="Q2303" s="100">
        <v>10678.45</v>
      </c>
    </row>
    <row r="2304" spans="1:17" x14ac:dyDescent="0.3">
      <c r="A2304"/>
      <c r="B2304"/>
      <c r="C2304"/>
      <c r="D2304"/>
      <c r="E2304" s="98"/>
      <c r="F2304"/>
      <c r="G2304" s="99">
        <v>46295</v>
      </c>
      <c r="H2304" t="s">
        <v>213</v>
      </c>
      <c r="I2304" t="s">
        <v>214</v>
      </c>
      <c r="J2304" t="s">
        <v>14</v>
      </c>
      <c r="K2304" t="s">
        <v>15</v>
      </c>
      <c r="L2304" s="100">
        <v>800.88</v>
      </c>
      <c r="M2304" t="s">
        <v>130</v>
      </c>
      <c r="N2304" t="s">
        <v>279</v>
      </c>
      <c r="O2304" s="98">
        <v>0</v>
      </c>
      <c r="P2304" t="s">
        <v>207</v>
      </c>
      <c r="Q2304" s="100">
        <v>10678.45</v>
      </c>
    </row>
    <row r="2305" spans="1:17" x14ac:dyDescent="0.3">
      <c r="A2305"/>
      <c r="B2305"/>
      <c r="C2305"/>
      <c r="D2305"/>
      <c r="E2305" s="98"/>
      <c r="F2305"/>
      <c r="G2305" s="99">
        <v>46295</v>
      </c>
      <c r="H2305" t="s">
        <v>205</v>
      </c>
      <c r="I2305"/>
      <c r="J2305" t="s">
        <v>54</v>
      </c>
      <c r="K2305" t="s">
        <v>55</v>
      </c>
      <c r="L2305" s="100">
        <v>12.26</v>
      </c>
      <c r="M2305" t="s">
        <v>206</v>
      </c>
      <c r="N2305" t="s">
        <v>279</v>
      </c>
      <c r="O2305" s="98">
        <v>0</v>
      </c>
      <c r="P2305" t="s">
        <v>207</v>
      </c>
      <c r="Q2305" s="100">
        <v>2001.12</v>
      </c>
    </row>
    <row r="2306" spans="1:17" x14ac:dyDescent="0.3">
      <c r="A2306"/>
      <c r="B2306"/>
      <c r="C2306"/>
      <c r="D2306"/>
      <c r="E2306" s="98"/>
      <c r="F2306"/>
      <c r="G2306" s="99">
        <v>46295</v>
      </c>
      <c r="H2306" t="s">
        <v>205</v>
      </c>
      <c r="I2306"/>
      <c r="J2306" t="s">
        <v>104</v>
      </c>
      <c r="K2306" t="s">
        <v>105</v>
      </c>
      <c r="L2306" s="100">
        <v>10.87</v>
      </c>
      <c r="M2306" t="s">
        <v>206</v>
      </c>
      <c r="N2306" t="s">
        <v>279</v>
      </c>
      <c r="O2306" s="98">
        <v>0</v>
      </c>
      <c r="P2306" t="s">
        <v>207</v>
      </c>
      <c r="Q2306" s="100">
        <v>2001.12</v>
      </c>
    </row>
    <row r="2307" spans="1:17" x14ac:dyDescent="0.3">
      <c r="A2307"/>
      <c r="B2307"/>
      <c r="C2307"/>
      <c r="D2307"/>
      <c r="E2307" s="98"/>
      <c r="F2307"/>
      <c r="G2307" s="99">
        <v>46295</v>
      </c>
      <c r="H2307" t="s">
        <v>205</v>
      </c>
      <c r="I2307"/>
      <c r="J2307" t="s">
        <v>108</v>
      </c>
      <c r="K2307" t="s">
        <v>109</v>
      </c>
      <c r="L2307" s="100">
        <v>5.28</v>
      </c>
      <c r="M2307" t="s">
        <v>206</v>
      </c>
      <c r="N2307" t="s">
        <v>279</v>
      </c>
      <c r="O2307" s="98">
        <v>0</v>
      </c>
      <c r="P2307" t="s">
        <v>207</v>
      </c>
      <c r="Q2307" s="100">
        <v>2001.12</v>
      </c>
    </row>
    <row r="2308" spans="1:17" x14ac:dyDescent="0.3">
      <c r="A2308"/>
      <c r="B2308"/>
      <c r="C2308"/>
      <c r="D2308"/>
      <c r="E2308" s="98"/>
      <c r="F2308"/>
      <c r="G2308" s="99">
        <v>46295</v>
      </c>
      <c r="H2308" t="s">
        <v>205</v>
      </c>
      <c r="I2308"/>
      <c r="J2308" t="s">
        <v>102</v>
      </c>
      <c r="K2308" t="s">
        <v>255</v>
      </c>
      <c r="L2308" s="100">
        <v>100</v>
      </c>
      <c r="M2308" t="s">
        <v>210</v>
      </c>
      <c r="N2308" t="s">
        <v>279</v>
      </c>
      <c r="O2308" s="98">
        <v>0</v>
      </c>
      <c r="P2308" t="s">
        <v>207</v>
      </c>
      <c r="Q2308" s="100">
        <v>2001.12</v>
      </c>
    </row>
    <row r="2309" spans="1:17" x14ac:dyDescent="0.3">
      <c r="A2309"/>
      <c r="B2309"/>
      <c r="C2309"/>
      <c r="D2309"/>
      <c r="E2309" s="98"/>
      <c r="F2309"/>
      <c r="G2309" s="99">
        <v>46295</v>
      </c>
      <c r="H2309" t="s">
        <v>205</v>
      </c>
      <c r="I2309"/>
      <c r="J2309" t="s">
        <v>52</v>
      </c>
      <c r="K2309" t="s">
        <v>53</v>
      </c>
      <c r="L2309" s="100">
        <v>18.18</v>
      </c>
      <c r="M2309" t="s">
        <v>130</v>
      </c>
      <c r="N2309" t="s">
        <v>279</v>
      </c>
      <c r="O2309" s="98">
        <v>0</v>
      </c>
      <c r="P2309" t="s">
        <v>207</v>
      </c>
      <c r="Q2309" s="100">
        <v>2001.12</v>
      </c>
    </row>
    <row r="2310" spans="1:17" x14ac:dyDescent="0.3">
      <c r="A2310"/>
      <c r="B2310"/>
      <c r="C2310"/>
      <c r="D2310"/>
      <c r="E2310" s="98"/>
      <c r="F2310"/>
      <c r="G2310" s="99">
        <v>46295</v>
      </c>
      <c r="H2310" t="s">
        <v>205</v>
      </c>
      <c r="I2310"/>
      <c r="J2310" t="s">
        <v>106</v>
      </c>
      <c r="K2310" t="s">
        <v>107</v>
      </c>
      <c r="L2310" s="100">
        <v>6.46</v>
      </c>
      <c r="M2310" t="s">
        <v>130</v>
      </c>
      <c r="N2310" t="s">
        <v>279</v>
      </c>
      <c r="O2310" s="98">
        <v>0</v>
      </c>
      <c r="P2310" t="s">
        <v>207</v>
      </c>
      <c r="Q2310" s="100">
        <v>2001.12</v>
      </c>
    </row>
    <row r="2311" spans="1:17" x14ac:dyDescent="0.3">
      <c r="A2311"/>
      <c r="B2311"/>
      <c r="C2311"/>
      <c r="D2311"/>
      <c r="E2311" s="98"/>
      <c r="F2311"/>
      <c r="G2311" s="99">
        <v>46295</v>
      </c>
      <c r="H2311" t="s">
        <v>205</v>
      </c>
      <c r="I2311"/>
      <c r="J2311" t="s">
        <v>56</v>
      </c>
      <c r="K2311" t="s">
        <v>57</v>
      </c>
      <c r="L2311" s="100">
        <v>12.26</v>
      </c>
      <c r="M2311" t="s">
        <v>130</v>
      </c>
      <c r="N2311" t="s">
        <v>279</v>
      </c>
      <c r="O2311" s="98">
        <v>0</v>
      </c>
      <c r="P2311" t="s">
        <v>207</v>
      </c>
      <c r="Q2311" s="100">
        <v>2001.12</v>
      </c>
    </row>
    <row r="2312" spans="1:17" x14ac:dyDescent="0.3">
      <c r="A2312"/>
      <c r="B2312"/>
      <c r="C2312"/>
      <c r="D2312"/>
      <c r="E2312" s="98"/>
      <c r="F2312"/>
      <c r="G2312" s="99">
        <v>46295</v>
      </c>
      <c r="H2312" t="s">
        <v>218</v>
      </c>
      <c r="I2312" t="s">
        <v>222</v>
      </c>
      <c r="J2312" t="s">
        <v>18</v>
      </c>
      <c r="K2312" t="s">
        <v>19</v>
      </c>
      <c r="L2312" s="100">
        <v>107.66</v>
      </c>
      <c r="M2312" t="s">
        <v>210</v>
      </c>
      <c r="N2312" t="s">
        <v>279</v>
      </c>
      <c r="O2312" s="98">
        <v>0</v>
      </c>
      <c r="P2312" t="s">
        <v>207</v>
      </c>
      <c r="Q2312" s="100">
        <v>2001.12</v>
      </c>
    </row>
    <row r="2313" spans="1:17" x14ac:dyDescent="0.3">
      <c r="A2313"/>
      <c r="B2313"/>
      <c r="C2313"/>
      <c r="D2313"/>
      <c r="E2313" s="98"/>
      <c r="F2313"/>
      <c r="G2313" s="99">
        <v>46295</v>
      </c>
      <c r="H2313" t="s">
        <v>218</v>
      </c>
      <c r="I2313" t="s">
        <v>222</v>
      </c>
      <c r="J2313" t="s">
        <v>18</v>
      </c>
      <c r="K2313" t="s">
        <v>19</v>
      </c>
      <c r="L2313" s="100">
        <v>111.66</v>
      </c>
      <c r="M2313" t="s">
        <v>130</v>
      </c>
      <c r="N2313" t="s">
        <v>279</v>
      </c>
      <c r="O2313" s="98">
        <v>0</v>
      </c>
      <c r="P2313" t="s">
        <v>207</v>
      </c>
      <c r="Q2313" s="100">
        <v>2001.12</v>
      </c>
    </row>
    <row r="2314" spans="1:17" x14ac:dyDescent="0.3">
      <c r="A2314"/>
      <c r="B2314"/>
      <c r="C2314"/>
      <c r="D2314"/>
      <c r="E2314" s="98"/>
      <c r="F2314"/>
      <c r="G2314" s="99">
        <v>46295</v>
      </c>
      <c r="H2314" t="s">
        <v>205</v>
      </c>
      <c r="I2314"/>
      <c r="J2314" t="s">
        <v>104</v>
      </c>
      <c r="K2314" t="s">
        <v>105</v>
      </c>
      <c r="L2314" s="100">
        <v>5</v>
      </c>
      <c r="M2314" t="s">
        <v>206</v>
      </c>
      <c r="N2314" t="s">
        <v>279</v>
      </c>
      <c r="O2314" s="98">
        <v>0</v>
      </c>
      <c r="P2314" t="s">
        <v>207</v>
      </c>
      <c r="Q2314" s="100">
        <v>921.3</v>
      </c>
    </row>
    <row r="2315" spans="1:17" x14ac:dyDescent="0.3">
      <c r="A2315"/>
      <c r="B2315"/>
      <c r="C2315"/>
      <c r="D2315"/>
      <c r="E2315" s="98"/>
      <c r="F2315"/>
      <c r="G2315" s="99">
        <v>46295</v>
      </c>
      <c r="H2315" t="s">
        <v>205</v>
      </c>
      <c r="I2315"/>
      <c r="J2315" t="s">
        <v>54</v>
      </c>
      <c r="K2315" t="s">
        <v>55</v>
      </c>
      <c r="L2315" s="100">
        <v>2.09</v>
      </c>
      <c r="M2315" t="s">
        <v>206</v>
      </c>
      <c r="N2315" t="s">
        <v>279</v>
      </c>
      <c r="O2315" s="98">
        <v>0</v>
      </c>
      <c r="P2315" t="s">
        <v>207</v>
      </c>
      <c r="Q2315" s="100">
        <v>921.3</v>
      </c>
    </row>
    <row r="2316" spans="1:17" x14ac:dyDescent="0.3">
      <c r="A2316"/>
      <c r="B2316"/>
      <c r="C2316"/>
      <c r="D2316"/>
      <c r="E2316" s="98"/>
      <c r="F2316"/>
      <c r="G2316" s="99">
        <v>46295</v>
      </c>
      <c r="H2316" t="s">
        <v>205</v>
      </c>
      <c r="I2316"/>
      <c r="J2316" t="s">
        <v>108</v>
      </c>
      <c r="K2316" t="s">
        <v>109</v>
      </c>
      <c r="L2316" s="100">
        <v>2.4300000000000002</v>
      </c>
      <c r="M2316" t="s">
        <v>206</v>
      </c>
      <c r="N2316" t="s">
        <v>279</v>
      </c>
      <c r="O2316" s="98">
        <v>0</v>
      </c>
      <c r="P2316" t="s">
        <v>207</v>
      </c>
      <c r="Q2316" s="100">
        <v>921.3</v>
      </c>
    </row>
    <row r="2317" spans="1:17" x14ac:dyDescent="0.3">
      <c r="A2317"/>
      <c r="B2317"/>
      <c r="C2317"/>
      <c r="D2317"/>
      <c r="E2317" s="98"/>
      <c r="F2317"/>
      <c r="G2317" s="99">
        <v>46295</v>
      </c>
      <c r="H2317" t="s">
        <v>205</v>
      </c>
      <c r="I2317"/>
      <c r="J2317" t="s">
        <v>106</v>
      </c>
      <c r="K2317" t="s">
        <v>107</v>
      </c>
      <c r="L2317" s="100">
        <v>2.98</v>
      </c>
      <c r="M2317" t="s">
        <v>130</v>
      </c>
      <c r="N2317" t="s">
        <v>279</v>
      </c>
      <c r="O2317" s="98">
        <v>0</v>
      </c>
      <c r="P2317" t="s">
        <v>207</v>
      </c>
      <c r="Q2317" s="100">
        <v>921.3</v>
      </c>
    </row>
    <row r="2318" spans="1:17" x14ac:dyDescent="0.3">
      <c r="A2318"/>
      <c r="B2318"/>
      <c r="C2318"/>
      <c r="D2318"/>
      <c r="E2318" s="98"/>
      <c r="F2318"/>
      <c r="G2318" s="99">
        <v>46295</v>
      </c>
      <c r="H2318" t="s">
        <v>205</v>
      </c>
      <c r="I2318"/>
      <c r="J2318" t="s">
        <v>52</v>
      </c>
      <c r="K2318" t="s">
        <v>53</v>
      </c>
      <c r="L2318" s="100">
        <v>3.1</v>
      </c>
      <c r="M2318" t="s">
        <v>130</v>
      </c>
      <c r="N2318" t="s">
        <v>279</v>
      </c>
      <c r="O2318" s="98">
        <v>0</v>
      </c>
      <c r="P2318" t="s">
        <v>207</v>
      </c>
      <c r="Q2318" s="100">
        <v>921.3</v>
      </c>
    </row>
    <row r="2319" spans="1:17" x14ac:dyDescent="0.3">
      <c r="A2319"/>
      <c r="B2319"/>
      <c r="C2319"/>
      <c r="D2319"/>
      <c r="E2319" s="98"/>
      <c r="F2319"/>
      <c r="G2319" s="99">
        <v>46295</v>
      </c>
      <c r="H2319" t="s">
        <v>205</v>
      </c>
      <c r="I2319"/>
      <c r="J2319" t="s">
        <v>56</v>
      </c>
      <c r="K2319" t="s">
        <v>57</v>
      </c>
      <c r="L2319" s="100">
        <v>2.09</v>
      </c>
      <c r="M2319" t="s">
        <v>130</v>
      </c>
      <c r="N2319" t="s">
        <v>279</v>
      </c>
      <c r="O2319" s="98">
        <v>0</v>
      </c>
      <c r="P2319" t="s">
        <v>207</v>
      </c>
      <c r="Q2319" s="100">
        <v>921.3</v>
      </c>
    </row>
    <row r="2320" spans="1:17" x14ac:dyDescent="0.3">
      <c r="A2320"/>
      <c r="B2320"/>
      <c r="C2320"/>
      <c r="D2320"/>
      <c r="E2320" s="98"/>
      <c r="F2320"/>
      <c r="G2320" s="99">
        <v>46295</v>
      </c>
      <c r="H2320" t="s">
        <v>205</v>
      </c>
      <c r="I2320"/>
      <c r="J2320" t="s">
        <v>108</v>
      </c>
      <c r="K2320" t="s">
        <v>109</v>
      </c>
      <c r="L2320" s="100">
        <v>8.3800000000000008</v>
      </c>
      <c r="M2320" t="s">
        <v>206</v>
      </c>
      <c r="N2320" t="s">
        <v>279</v>
      </c>
      <c r="O2320" s="98">
        <v>0</v>
      </c>
      <c r="P2320" t="s">
        <v>207</v>
      </c>
      <c r="Q2320" s="100">
        <v>3174.02</v>
      </c>
    </row>
    <row r="2321" spans="1:17" x14ac:dyDescent="0.3">
      <c r="A2321"/>
      <c r="B2321"/>
      <c r="C2321"/>
      <c r="D2321"/>
      <c r="E2321" s="98"/>
      <c r="F2321"/>
      <c r="G2321" s="99">
        <v>46295</v>
      </c>
      <c r="H2321" t="s">
        <v>205</v>
      </c>
      <c r="I2321"/>
      <c r="J2321" t="s">
        <v>88</v>
      </c>
      <c r="K2321" t="s">
        <v>89</v>
      </c>
      <c r="L2321" s="100">
        <v>39.770000000000003</v>
      </c>
      <c r="M2321" t="s">
        <v>206</v>
      </c>
      <c r="N2321" t="s">
        <v>279</v>
      </c>
      <c r="O2321" s="98">
        <v>0</v>
      </c>
      <c r="P2321" t="s">
        <v>207</v>
      </c>
      <c r="Q2321" s="100">
        <v>3174.02</v>
      </c>
    </row>
    <row r="2322" spans="1:17" x14ac:dyDescent="0.3">
      <c r="A2322"/>
      <c r="B2322"/>
      <c r="C2322"/>
      <c r="D2322"/>
      <c r="E2322" s="98"/>
      <c r="F2322"/>
      <c r="G2322" s="99">
        <v>46295</v>
      </c>
      <c r="H2322" t="s">
        <v>205</v>
      </c>
      <c r="I2322"/>
      <c r="J2322" t="s">
        <v>104</v>
      </c>
      <c r="K2322" t="s">
        <v>105</v>
      </c>
      <c r="L2322" s="100">
        <v>17.23</v>
      </c>
      <c r="M2322" t="s">
        <v>206</v>
      </c>
      <c r="N2322" t="s">
        <v>279</v>
      </c>
      <c r="O2322" s="98">
        <v>0</v>
      </c>
      <c r="P2322" t="s">
        <v>207</v>
      </c>
      <c r="Q2322" s="100">
        <v>3174.02</v>
      </c>
    </row>
    <row r="2323" spans="1:17" x14ac:dyDescent="0.3">
      <c r="A2323"/>
      <c r="B2323"/>
      <c r="C2323"/>
      <c r="D2323"/>
      <c r="E2323" s="98"/>
      <c r="F2323"/>
      <c r="G2323" s="99">
        <v>46295</v>
      </c>
      <c r="H2323" t="s">
        <v>205</v>
      </c>
      <c r="I2323"/>
      <c r="J2323" t="s">
        <v>54</v>
      </c>
      <c r="K2323" t="s">
        <v>55</v>
      </c>
      <c r="L2323" s="100">
        <v>11.15</v>
      </c>
      <c r="M2323" t="s">
        <v>206</v>
      </c>
      <c r="N2323" t="s">
        <v>279</v>
      </c>
      <c r="O2323" s="98">
        <v>0</v>
      </c>
      <c r="P2323" t="s">
        <v>207</v>
      </c>
      <c r="Q2323" s="100">
        <v>3174.02</v>
      </c>
    </row>
    <row r="2324" spans="1:17" x14ac:dyDescent="0.3">
      <c r="A2324"/>
      <c r="B2324"/>
      <c r="C2324"/>
      <c r="D2324"/>
      <c r="E2324" s="98"/>
      <c r="F2324"/>
      <c r="G2324" s="99">
        <v>46295</v>
      </c>
      <c r="H2324" t="s">
        <v>205</v>
      </c>
      <c r="I2324"/>
      <c r="J2324" t="s">
        <v>106</v>
      </c>
      <c r="K2324" t="s">
        <v>107</v>
      </c>
      <c r="L2324" s="100">
        <v>10.25</v>
      </c>
      <c r="M2324" t="s">
        <v>130</v>
      </c>
      <c r="N2324" t="s">
        <v>279</v>
      </c>
      <c r="O2324" s="98">
        <v>0</v>
      </c>
      <c r="P2324" t="s">
        <v>207</v>
      </c>
      <c r="Q2324" s="100">
        <v>3174.02</v>
      </c>
    </row>
    <row r="2325" spans="1:17" x14ac:dyDescent="0.3">
      <c r="A2325"/>
      <c r="B2325"/>
      <c r="C2325"/>
      <c r="D2325"/>
      <c r="E2325" s="98"/>
      <c r="F2325"/>
      <c r="G2325" s="99">
        <v>46295</v>
      </c>
      <c r="H2325" t="s">
        <v>205</v>
      </c>
      <c r="I2325"/>
      <c r="J2325" t="s">
        <v>52</v>
      </c>
      <c r="K2325" t="s">
        <v>53</v>
      </c>
      <c r="L2325" s="100">
        <v>16.54</v>
      </c>
      <c r="M2325" t="s">
        <v>130</v>
      </c>
      <c r="N2325" t="s">
        <v>279</v>
      </c>
      <c r="O2325" s="98">
        <v>0</v>
      </c>
      <c r="P2325" t="s">
        <v>207</v>
      </c>
      <c r="Q2325" s="100">
        <v>3174.02</v>
      </c>
    </row>
    <row r="2326" spans="1:17" x14ac:dyDescent="0.3">
      <c r="A2326"/>
      <c r="B2326"/>
      <c r="C2326"/>
      <c r="D2326"/>
      <c r="E2326" s="98"/>
      <c r="F2326"/>
      <c r="G2326" s="99">
        <v>46295</v>
      </c>
      <c r="H2326" t="s">
        <v>205</v>
      </c>
      <c r="I2326"/>
      <c r="J2326" t="s">
        <v>56</v>
      </c>
      <c r="K2326" t="s">
        <v>57</v>
      </c>
      <c r="L2326" s="100">
        <v>11.15</v>
      </c>
      <c r="M2326" t="s">
        <v>130</v>
      </c>
      <c r="N2326" t="s">
        <v>279</v>
      </c>
      <c r="O2326" s="98">
        <v>0</v>
      </c>
      <c r="P2326" t="s">
        <v>207</v>
      </c>
      <c r="Q2326" s="100">
        <v>3174.02</v>
      </c>
    </row>
    <row r="2327" spans="1:17" x14ac:dyDescent="0.3">
      <c r="A2327"/>
      <c r="B2327"/>
      <c r="C2327"/>
      <c r="D2327"/>
      <c r="E2327" s="98"/>
      <c r="F2327"/>
      <c r="G2327" s="99">
        <v>46295</v>
      </c>
      <c r="H2327" t="s">
        <v>208</v>
      </c>
      <c r="I2327" t="s">
        <v>209</v>
      </c>
      <c r="J2327" t="s">
        <v>26</v>
      </c>
      <c r="K2327" t="s">
        <v>27</v>
      </c>
      <c r="L2327" s="100">
        <v>72.5</v>
      </c>
      <c r="M2327" t="s">
        <v>210</v>
      </c>
      <c r="N2327" t="s">
        <v>279</v>
      </c>
      <c r="O2327" s="98">
        <v>0</v>
      </c>
      <c r="P2327" t="s">
        <v>207</v>
      </c>
      <c r="Q2327" s="100">
        <v>3174.02</v>
      </c>
    </row>
    <row r="2328" spans="1:17" x14ac:dyDescent="0.3">
      <c r="A2328"/>
      <c r="B2328"/>
      <c r="C2328"/>
      <c r="D2328"/>
      <c r="E2328" s="98"/>
      <c r="F2328"/>
      <c r="G2328" s="99">
        <v>46295</v>
      </c>
      <c r="H2328" t="s">
        <v>211</v>
      </c>
      <c r="I2328" t="s">
        <v>215</v>
      </c>
      <c r="J2328" t="s">
        <v>38</v>
      </c>
      <c r="K2328" t="s">
        <v>39</v>
      </c>
      <c r="L2328" s="100">
        <v>13.62</v>
      </c>
      <c r="M2328" t="s">
        <v>206</v>
      </c>
      <c r="N2328" t="s">
        <v>279</v>
      </c>
      <c r="O2328" s="98">
        <v>0</v>
      </c>
      <c r="P2328" t="s">
        <v>207</v>
      </c>
      <c r="Q2328" s="100">
        <v>3174.02</v>
      </c>
    </row>
    <row r="2329" spans="1:17" x14ac:dyDescent="0.3">
      <c r="A2329"/>
      <c r="B2329"/>
      <c r="C2329"/>
      <c r="D2329"/>
      <c r="E2329" s="98"/>
      <c r="F2329"/>
      <c r="G2329" s="99">
        <v>46295</v>
      </c>
      <c r="H2329" t="s">
        <v>216</v>
      </c>
      <c r="I2329" t="s">
        <v>217</v>
      </c>
      <c r="J2329" t="s">
        <v>40</v>
      </c>
      <c r="K2329" t="s">
        <v>41</v>
      </c>
      <c r="L2329" s="100">
        <v>95.22</v>
      </c>
      <c r="M2329" t="s">
        <v>210</v>
      </c>
      <c r="N2329" t="s">
        <v>279</v>
      </c>
      <c r="O2329" s="98">
        <v>0</v>
      </c>
      <c r="P2329" t="s">
        <v>207</v>
      </c>
      <c r="Q2329" s="100">
        <v>3174.02</v>
      </c>
    </row>
    <row r="2330" spans="1:17" x14ac:dyDescent="0.3">
      <c r="A2330"/>
      <c r="B2330"/>
      <c r="C2330"/>
      <c r="D2330"/>
      <c r="E2330" s="98"/>
      <c r="F2330"/>
      <c r="G2330" s="99">
        <v>46295</v>
      </c>
      <c r="H2330" t="s">
        <v>220</v>
      </c>
      <c r="I2330" t="s">
        <v>221</v>
      </c>
      <c r="J2330" t="s">
        <v>48</v>
      </c>
      <c r="K2330" t="s">
        <v>49</v>
      </c>
      <c r="L2330" s="100">
        <v>87.5</v>
      </c>
      <c r="M2330" t="s">
        <v>210</v>
      </c>
      <c r="N2330" t="s">
        <v>279</v>
      </c>
      <c r="O2330" s="98">
        <v>0</v>
      </c>
      <c r="P2330" t="s">
        <v>207</v>
      </c>
      <c r="Q2330" s="100">
        <v>3174.02</v>
      </c>
    </row>
    <row r="2331" spans="1:17" x14ac:dyDescent="0.3">
      <c r="A2331"/>
      <c r="B2331"/>
      <c r="C2331"/>
      <c r="D2331"/>
      <c r="E2331" s="98"/>
      <c r="F2331"/>
      <c r="G2331" s="99">
        <v>46295</v>
      </c>
      <c r="H2331" t="s">
        <v>218</v>
      </c>
      <c r="I2331" t="s">
        <v>222</v>
      </c>
      <c r="J2331" t="s">
        <v>18</v>
      </c>
      <c r="K2331" t="s">
        <v>19</v>
      </c>
      <c r="L2331" s="100">
        <v>170.76</v>
      </c>
      <c r="M2331" t="s">
        <v>210</v>
      </c>
      <c r="N2331" t="s">
        <v>279</v>
      </c>
      <c r="O2331" s="98">
        <v>0</v>
      </c>
      <c r="P2331" t="s">
        <v>207</v>
      </c>
      <c r="Q2331" s="100">
        <v>3174.02</v>
      </c>
    </row>
    <row r="2332" spans="1:17" x14ac:dyDescent="0.3">
      <c r="A2332"/>
      <c r="B2332"/>
      <c r="C2332"/>
      <c r="D2332"/>
      <c r="E2332" s="98"/>
      <c r="F2332"/>
      <c r="G2332" s="99">
        <v>46295</v>
      </c>
      <c r="H2332" t="s">
        <v>218</v>
      </c>
      <c r="I2332" t="s">
        <v>222</v>
      </c>
      <c r="J2332" t="s">
        <v>18</v>
      </c>
      <c r="K2332" t="s">
        <v>19</v>
      </c>
      <c r="L2332" s="100">
        <v>177.11</v>
      </c>
      <c r="M2332" t="s">
        <v>130</v>
      </c>
      <c r="N2332" t="s">
        <v>279</v>
      </c>
      <c r="O2332" s="98">
        <v>0</v>
      </c>
      <c r="P2332" t="s">
        <v>207</v>
      </c>
      <c r="Q2332" s="100">
        <v>3174.02</v>
      </c>
    </row>
    <row r="2333" spans="1:17" x14ac:dyDescent="0.3">
      <c r="A2333"/>
      <c r="B2333"/>
      <c r="C2333"/>
      <c r="D2333"/>
      <c r="E2333" s="98"/>
      <c r="F2333"/>
      <c r="G2333" s="99">
        <v>46295</v>
      </c>
      <c r="H2333" t="s">
        <v>205</v>
      </c>
      <c r="I2333"/>
      <c r="J2333" t="s">
        <v>108</v>
      </c>
      <c r="K2333" t="s">
        <v>109</v>
      </c>
      <c r="L2333" s="100">
        <v>4.05</v>
      </c>
      <c r="M2333" t="s">
        <v>206</v>
      </c>
      <c r="N2333" t="s">
        <v>279</v>
      </c>
      <c r="O2333" s="98">
        <v>0</v>
      </c>
      <c r="P2333" t="s">
        <v>207</v>
      </c>
      <c r="Q2333" s="100">
        <v>1535.49</v>
      </c>
    </row>
    <row r="2334" spans="1:17" x14ac:dyDescent="0.3">
      <c r="A2334"/>
      <c r="B2334"/>
      <c r="C2334"/>
      <c r="D2334"/>
      <c r="E2334" s="98"/>
      <c r="F2334"/>
      <c r="G2334" s="99">
        <v>46295</v>
      </c>
      <c r="H2334" t="s">
        <v>205</v>
      </c>
      <c r="I2334"/>
      <c r="J2334" t="s">
        <v>104</v>
      </c>
      <c r="K2334" t="s">
        <v>105</v>
      </c>
      <c r="L2334" s="100">
        <v>8.34</v>
      </c>
      <c r="M2334" t="s">
        <v>206</v>
      </c>
      <c r="N2334" t="s">
        <v>279</v>
      </c>
      <c r="O2334" s="98">
        <v>0</v>
      </c>
      <c r="P2334" t="s">
        <v>207</v>
      </c>
      <c r="Q2334" s="100">
        <v>1535.49</v>
      </c>
    </row>
    <row r="2335" spans="1:17" x14ac:dyDescent="0.3">
      <c r="A2335"/>
      <c r="B2335"/>
      <c r="C2335"/>
      <c r="D2335"/>
      <c r="E2335" s="98"/>
      <c r="F2335"/>
      <c r="G2335" s="99">
        <v>46295</v>
      </c>
      <c r="H2335" t="s">
        <v>205</v>
      </c>
      <c r="I2335"/>
      <c r="J2335" t="s">
        <v>54</v>
      </c>
      <c r="K2335" t="s">
        <v>55</v>
      </c>
      <c r="L2335" s="100">
        <v>3.48</v>
      </c>
      <c r="M2335" t="s">
        <v>206</v>
      </c>
      <c r="N2335" t="s">
        <v>279</v>
      </c>
      <c r="O2335" s="98">
        <v>0</v>
      </c>
      <c r="P2335" t="s">
        <v>207</v>
      </c>
      <c r="Q2335" s="100">
        <v>1535.49</v>
      </c>
    </row>
    <row r="2336" spans="1:17" x14ac:dyDescent="0.3">
      <c r="A2336"/>
      <c r="B2336"/>
      <c r="C2336"/>
      <c r="D2336"/>
      <c r="E2336" s="98"/>
      <c r="F2336"/>
      <c r="G2336" s="99">
        <v>46295</v>
      </c>
      <c r="H2336" t="s">
        <v>205</v>
      </c>
      <c r="I2336"/>
      <c r="J2336" t="s">
        <v>106</v>
      </c>
      <c r="K2336" t="s">
        <v>107</v>
      </c>
      <c r="L2336" s="100">
        <v>4.96</v>
      </c>
      <c r="M2336" t="s">
        <v>130</v>
      </c>
      <c r="N2336" t="s">
        <v>279</v>
      </c>
      <c r="O2336" s="98">
        <v>0</v>
      </c>
      <c r="P2336" t="s">
        <v>207</v>
      </c>
      <c r="Q2336" s="100">
        <v>1535.49</v>
      </c>
    </row>
    <row r="2337" spans="1:17" x14ac:dyDescent="0.3">
      <c r="A2337"/>
      <c r="B2337"/>
      <c r="C2337"/>
      <c r="D2337"/>
      <c r="E2337" s="98"/>
      <c r="F2337"/>
      <c r="G2337" s="99">
        <v>46295</v>
      </c>
      <c r="H2337" t="s">
        <v>205</v>
      </c>
      <c r="I2337"/>
      <c r="J2337" t="s">
        <v>56</v>
      </c>
      <c r="K2337" t="s">
        <v>57</v>
      </c>
      <c r="L2337" s="100">
        <v>3.48</v>
      </c>
      <c r="M2337" t="s">
        <v>130</v>
      </c>
      <c r="N2337" t="s">
        <v>279</v>
      </c>
      <c r="O2337" s="98">
        <v>0</v>
      </c>
      <c r="P2337" t="s">
        <v>207</v>
      </c>
      <c r="Q2337" s="100">
        <v>1535.49</v>
      </c>
    </row>
    <row r="2338" spans="1:17" x14ac:dyDescent="0.3">
      <c r="A2338"/>
      <c r="B2338"/>
      <c r="C2338"/>
      <c r="D2338"/>
      <c r="E2338" s="98"/>
      <c r="F2338"/>
      <c r="G2338" s="99">
        <v>46295</v>
      </c>
      <c r="H2338" t="s">
        <v>205</v>
      </c>
      <c r="I2338"/>
      <c r="J2338" t="s">
        <v>52</v>
      </c>
      <c r="K2338" t="s">
        <v>53</v>
      </c>
      <c r="L2338" s="100">
        <v>5.16</v>
      </c>
      <c r="M2338" t="s">
        <v>130</v>
      </c>
      <c r="N2338" t="s">
        <v>279</v>
      </c>
      <c r="O2338" s="98">
        <v>0</v>
      </c>
      <c r="P2338" t="s">
        <v>207</v>
      </c>
      <c r="Q2338" s="100">
        <v>1535.49</v>
      </c>
    </row>
    <row r="2339" spans="1:17" x14ac:dyDescent="0.3">
      <c r="A2339"/>
      <c r="B2339"/>
      <c r="C2339"/>
      <c r="D2339"/>
      <c r="E2339" s="98"/>
      <c r="F2339"/>
      <c r="G2339" s="99">
        <v>46295</v>
      </c>
      <c r="H2339" t="s">
        <v>205</v>
      </c>
      <c r="I2339"/>
      <c r="J2339" t="s">
        <v>108</v>
      </c>
      <c r="K2339" t="s">
        <v>109</v>
      </c>
      <c r="L2339" s="100">
        <v>13.19</v>
      </c>
      <c r="M2339" t="s">
        <v>206</v>
      </c>
      <c r="N2339" t="s">
        <v>279</v>
      </c>
      <c r="O2339" s="98">
        <v>0</v>
      </c>
      <c r="P2339" t="s">
        <v>207</v>
      </c>
      <c r="Q2339" s="100">
        <v>4995.93</v>
      </c>
    </row>
    <row r="2340" spans="1:17" x14ac:dyDescent="0.3">
      <c r="A2340"/>
      <c r="B2340"/>
      <c r="C2340"/>
      <c r="D2340"/>
      <c r="E2340" s="98"/>
      <c r="F2340"/>
      <c r="G2340" s="99">
        <v>46295</v>
      </c>
      <c r="H2340" t="s">
        <v>205</v>
      </c>
      <c r="I2340"/>
      <c r="J2340" t="s">
        <v>90</v>
      </c>
      <c r="K2340" t="s">
        <v>91</v>
      </c>
      <c r="L2340" s="100">
        <v>60.67</v>
      </c>
      <c r="M2340" t="s">
        <v>206</v>
      </c>
      <c r="N2340" t="s">
        <v>279</v>
      </c>
      <c r="O2340" s="98">
        <v>0</v>
      </c>
      <c r="P2340" t="s">
        <v>207</v>
      </c>
      <c r="Q2340" s="100">
        <v>4995.93</v>
      </c>
    </row>
    <row r="2341" spans="1:17" x14ac:dyDescent="0.3">
      <c r="A2341"/>
      <c r="B2341"/>
      <c r="C2341"/>
      <c r="D2341"/>
      <c r="E2341" s="98"/>
      <c r="F2341"/>
      <c r="G2341" s="99">
        <v>46295</v>
      </c>
      <c r="H2341" t="s">
        <v>205</v>
      </c>
      <c r="I2341"/>
      <c r="J2341" t="s">
        <v>104</v>
      </c>
      <c r="K2341" t="s">
        <v>105</v>
      </c>
      <c r="L2341" s="100">
        <v>27.13</v>
      </c>
      <c r="M2341" t="s">
        <v>206</v>
      </c>
      <c r="N2341" t="s">
        <v>279</v>
      </c>
      <c r="O2341" s="98">
        <v>0</v>
      </c>
      <c r="P2341" t="s">
        <v>207</v>
      </c>
      <c r="Q2341" s="100">
        <v>4995.93</v>
      </c>
    </row>
    <row r="2342" spans="1:17" x14ac:dyDescent="0.3">
      <c r="A2342"/>
      <c r="B2342"/>
      <c r="C2342"/>
      <c r="D2342"/>
      <c r="E2342" s="98"/>
      <c r="F2342"/>
      <c r="G2342" s="99">
        <v>46295</v>
      </c>
      <c r="H2342" t="s">
        <v>205</v>
      </c>
      <c r="I2342"/>
      <c r="J2342" t="s">
        <v>54</v>
      </c>
      <c r="K2342" t="s">
        <v>55</v>
      </c>
      <c r="L2342" s="100">
        <v>11.15</v>
      </c>
      <c r="M2342" t="s">
        <v>206</v>
      </c>
      <c r="N2342" t="s">
        <v>279</v>
      </c>
      <c r="O2342" s="98">
        <v>0</v>
      </c>
      <c r="P2342" t="s">
        <v>207</v>
      </c>
      <c r="Q2342" s="100">
        <v>4995.93</v>
      </c>
    </row>
    <row r="2343" spans="1:17" x14ac:dyDescent="0.3">
      <c r="A2343"/>
      <c r="B2343"/>
      <c r="C2343"/>
      <c r="D2343"/>
      <c r="E2343" s="98"/>
      <c r="F2343"/>
      <c r="G2343" s="99">
        <v>46295</v>
      </c>
      <c r="H2343" t="s">
        <v>205</v>
      </c>
      <c r="I2343"/>
      <c r="J2343" t="s">
        <v>106</v>
      </c>
      <c r="K2343" t="s">
        <v>107</v>
      </c>
      <c r="L2343" s="100">
        <v>16.14</v>
      </c>
      <c r="M2343" t="s">
        <v>130</v>
      </c>
      <c r="N2343" t="s">
        <v>279</v>
      </c>
      <c r="O2343" s="98">
        <v>0</v>
      </c>
      <c r="P2343" t="s">
        <v>207</v>
      </c>
      <c r="Q2343" s="100">
        <v>4995.93</v>
      </c>
    </row>
    <row r="2344" spans="1:17" x14ac:dyDescent="0.3">
      <c r="A2344"/>
      <c r="B2344"/>
      <c r="C2344"/>
      <c r="D2344"/>
      <c r="E2344" s="98"/>
      <c r="F2344"/>
      <c r="G2344" s="99">
        <v>46295</v>
      </c>
      <c r="H2344" t="s">
        <v>205</v>
      </c>
      <c r="I2344"/>
      <c r="J2344" t="s">
        <v>56</v>
      </c>
      <c r="K2344" t="s">
        <v>57</v>
      </c>
      <c r="L2344" s="100">
        <v>11.15</v>
      </c>
      <c r="M2344" t="s">
        <v>130</v>
      </c>
      <c r="N2344" t="s">
        <v>279</v>
      </c>
      <c r="O2344" s="98">
        <v>0</v>
      </c>
      <c r="P2344" t="s">
        <v>207</v>
      </c>
      <c r="Q2344" s="100">
        <v>4995.93</v>
      </c>
    </row>
    <row r="2345" spans="1:17" x14ac:dyDescent="0.3">
      <c r="A2345"/>
      <c r="B2345"/>
      <c r="C2345"/>
      <c r="D2345"/>
      <c r="E2345" s="98"/>
      <c r="F2345"/>
      <c r="G2345" s="99">
        <v>46295</v>
      </c>
      <c r="H2345" t="s">
        <v>205</v>
      </c>
      <c r="I2345"/>
      <c r="J2345" t="s">
        <v>23</v>
      </c>
      <c r="K2345" t="s">
        <v>24</v>
      </c>
      <c r="L2345" s="100">
        <v>6.49</v>
      </c>
      <c r="M2345" t="s">
        <v>130</v>
      </c>
      <c r="N2345" t="s">
        <v>279</v>
      </c>
      <c r="O2345" s="98">
        <v>0</v>
      </c>
      <c r="P2345" t="s">
        <v>207</v>
      </c>
      <c r="Q2345" s="100">
        <v>4995.93</v>
      </c>
    </row>
    <row r="2346" spans="1:17" x14ac:dyDescent="0.3">
      <c r="A2346"/>
      <c r="B2346"/>
      <c r="C2346"/>
      <c r="D2346"/>
      <c r="E2346" s="98"/>
      <c r="F2346"/>
      <c r="G2346" s="99">
        <v>46295</v>
      </c>
      <c r="H2346" t="s">
        <v>205</v>
      </c>
      <c r="I2346"/>
      <c r="J2346" t="s">
        <v>52</v>
      </c>
      <c r="K2346" t="s">
        <v>53</v>
      </c>
      <c r="L2346" s="100">
        <v>16.54</v>
      </c>
      <c r="M2346" t="s">
        <v>130</v>
      </c>
      <c r="N2346" t="s">
        <v>279</v>
      </c>
      <c r="O2346" s="98">
        <v>0</v>
      </c>
      <c r="P2346" t="s">
        <v>207</v>
      </c>
      <c r="Q2346" s="100">
        <v>4995.93</v>
      </c>
    </row>
    <row r="2347" spans="1:17" x14ac:dyDescent="0.3">
      <c r="A2347"/>
      <c r="B2347"/>
      <c r="C2347"/>
      <c r="D2347"/>
      <c r="E2347" s="98"/>
      <c r="F2347"/>
      <c r="G2347" s="99">
        <v>46295</v>
      </c>
      <c r="H2347" t="s">
        <v>208</v>
      </c>
      <c r="I2347" t="s">
        <v>233</v>
      </c>
      <c r="J2347" t="s">
        <v>32</v>
      </c>
      <c r="K2347" t="s">
        <v>33</v>
      </c>
      <c r="L2347" s="100">
        <v>141</v>
      </c>
      <c r="M2347" t="s">
        <v>210</v>
      </c>
      <c r="N2347" t="s">
        <v>279</v>
      </c>
      <c r="O2347" s="98">
        <v>0</v>
      </c>
      <c r="P2347" t="s">
        <v>207</v>
      </c>
      <c r="Q2347" s="100">
        <v>4995.93</v>
      </c>
    </row>
    <row r="2348" spans="1:17" x14ac:dyDescent="0.3">
      <c r="A2348"/>
      <c r="B2348"/>
      <c r="C2348"/>
      <c r="D2348"/>
      <c r="E2348" s="98"/>
      <c r="F2348"/>
      <c r="G2348" s="99">
        <v>46295</v>
      </c>
      <c r="H2348" t="s">
        <v>211</v>
      </c>
      <c r="I2348" t="s">
        <v>212</v>
      </c>
      <c r="J2348" t="s">
        <v>38</v>
      </c>
      <c r="K2348" t="s">
        <v>39</v>
      </c>
      <c r="L2348" s="100">
        <v>24.06</v>
      </c>
      <c r="M2348" t="s">
        <v>206</v>
      </c>
      <c r="N2348" t="s">
        <v>279</v>
      </c>
      <c r="O2348" s="98">
        <v>0</v>
      </c>
      <c r="P2348" t="s">
        <v>207</v>
      </c>
      <c r="Q2348" s="100">
        <v>4995.93</v>
      </c>
    </row>
    <row r="2349" spans="1:17" x14ac:dyDescent="0.3">
      <c r="A2349"/>
      <c r="B2349"/>
      <c r="C2349"/>
      <c r="D2349"/>
      <c r="E2349" s="98"/>
      <c r="F2349"/>
      <c r="G2349" s="99">
        <v>46295</v>
      </c>
      <c r="H2349" t="s">
        <v>216</v>
      </c>
      <c r="I2349" t="s">
        <v>217</v>
      </c>
      <c r="J2349" t="s">
        <v>40</v>
      </c>
      <c r="K2349" t="s">
        <v>41</v>
      </c>
      <c r="L2349" s="100">
        <v>149.88</v>
      </c>
      <c r="M2349" t="s">
        <v>210</v>
      </c>
      <c r="N2349" t="s">
        <v>279</v>
      </c>
      <c r="O2349" s="98">
        <v>0</v>
      </c>
      <c r="P2349" t="s">
        <v>207</v>
      </c>
      <c r="Q2349" s="100">
        <v>4995.93</v>
      </c>
    </row>
    <row r="2350" spans="1:17" x14ac:dyDescent="0.3">
      <c r="A2350"/>
      <c r="B2350"/>
      <c r="C2350"/>
      <c r="D2350"/>
      <c r="E2350" s="98"/>
      <c r="F2350"/>
      <c r="G2350" s="99">
        <v>46295</v>
      </c>
      <c r="H2350" t="s">
        <v>213</v>
      </c>
      <c r="I2350" t="s">
        <v>238</v>
      </c>
      <c r="J2350" t="s">
        <v>14</v>
      </c>
      <c r="K2350" t="s">
        <v>15</v>
      </c>
      <c r="L2350" s="100">
        <v>249.8</v>
      </c>
      <c r="M2350" t="s">
        <v>210</v>
      </c>
      <c r="N2350" t="s">
        <v>279</v>
      </c>
      <c r="O2350" s="98">
        <v>0</v>
      </c>
      <c r="P2350" t="s">
        <v>207</v>
      </c>
      <c r="Q2350" s="100">
        <v>4995.93</v>
      </c>
    </row>
    <row r="2351" spans="1:17" x14ac:dyDescent="0.3">
      <c r="A2351"/>
      <c r="B2351"/>
      <c r="C2351"/>
      <c r="D2351"/>
      <c r="E2351" s="98"/>
      <c r="F2351"/>
      <c r="G2351" s="99">
        <v>46295</v>
      </c>
      <c r="H2351" t="s">
        <v>213</v>
      </c>
      <c r="I2351" t="s">
        <v>238</v>
      </c>
      <c r="J2351" t="s">
        <v>14</v>
      </c>
      <c r="K2351" t="s">
        <v>15</v>
      </c>
      <c r="L2351" s="100">
        <v>249.8</v>
      </c>
      <c r="M2351" t="s">
        <v>130</v>
      </c>
      <c r="N2351" t="s">
        <v>279</v>
      </c>
      <c r="O2351" s="98">
        <v>0</v>
      </c>
      <c r="P2351" t="s">
        <v>207</v>
      </c>
      <c r="Q2351" s="100">
        <v>4995.93</v>
      </c>
    </row>
    <row r="2352" spans="1:17" x14ac:dyDescent="0.3">
      <c r="A2352"/>
      <c r="B2352"/>
      <c r="C2352"/>
      <c r="D2352"/>
      <c r="E2352" s="98"/>
      <c r="F2352"/>
      <c r="G2352" s="99">
        <v>46295</v>
      </c>
      <c r="H2352" t="s">
        <v>205</v>
      </c>
      <c r="I2352"/>
      <c r="J2352" t="s">
        <v>104</v>
      </c>
      <c r="K2352" t="s">
        <v>105</v>
      </c>
      <c r="L2352" s="100">
        <v>23.02</v>
      </c>
      <c r="M2352" t="s">
        <v>206</v>
      </c>
      <c r="N2352" t="s">
        <v>279</v>
      </c>
      <c r="O2352" s="98">
        <v>0</v>
      </c>
      <c r="P2352" t="s">
        <v>207</v>
      </c>
      <c r="Q2352" s="100">
        <v>4239.32</v>
      </c>
    </row>
    <row r="2353" spans="1:17" x14ac:dyDescent="0.3">
      <c r="A2353"/>
      <c r="B2353"/>
      <c r="C2353"/>
      <c r="D2353"/>
      <c r="E2353" s="98"/>
      <c r="F2353"/>
      <c r="G2353" s="99">
        <v>46295</v>
      </c>
      <c r="H2353" t="s">
        <v>205</v>
      </c>
      <c r="I2353"/>
      <c r="J2353" t="s">
        <v>108</v>
      </c>
      <c r="K2353" t="s">
        <v>109</v>
      </c>
      <c r="L2353" s="100">
        <v>11.19</v>
      </c>
      <c r="M2353" t="s">
        <v>206</v>
      </c>
      <c r="N2353" t="s">
        <v>279</v>
      </c>
      <c r="O2353" s="98">
        <v>0</v>
      </c>
      <c r="P2353" t="s">
        <v>207</v>
      </c>
      <c r="Q2353" s="100">
        <v>4239.32</v>
      </c>
    </row>
    <row r="2354" spans="1:17" x14ac:dyDescent="0.3">
      <c r="A2354"/>
      <c r="B2354"/>
      <c r="C2354"/>
      <c r="D2354"/>
      <c r="E2354" s="98"/>
      <c r="F2354"/>
      <c r="G2354" s="99">
        <v>46295</v>
      </c>
      <c r="H2354" t="s">
        <v>205</v>
      </c>
      <c r="I2354"/>
      <c r="J2354" t="s">
        <v>54</v>
      </c>
      <c r="K2354" t="s">
        <v>55</v>
      </c>
      <c r="L2354" s="100">
        <v>11.15</v>
      </c>
      <c r="M2354" t="s">
        <v>206</v>
      </c>
      <c r="N2354" t="s">
        <v>279</v>
      </c>
      <c r="O2354" s="98">
        <v>0</v>
      </c>
      <c r="P2354" t="s">
        <v>207</v>
      </c>
      <c r="Q2354" s="100">
        <v>4239.32</v>
      </c>
    </row>
    <row r="2355" spans="1:17" x14ac:dyDescent="0.3">
      <c r="A2355"/>
      <c r="B2355"/>
      <c r="C2355"/>
      <c r="D2355"/>
      <c r="E2355" s="98"/>
      <c r="F2355"/>
      <c r="G2355" s="99">
        <v>46295</v>
      </c>
      <c r="H2355" t="s">
        <v>205</v>
      </c>
      <c r="I2355"/>
      <c r="J2355" t="s">
        <v>56</v>
      </c>
      <c r="K2355" t="s">
        <v>57</v>
      </c>
      <c r="L2355" s="100">
        <v>11.15</v>
      </c>
      <c r="M2355" t="s">
        <v>130</v>
      </c>
      <c r="N2355" t="s">
        <v>279</v>
      </c>
      <c r="O2355" s="98">
        <v>0</v>
      </c>
      <c r="P2355" t="s">
        <v>207</v>
      </c>
      <c r="Q2355" s="100">
        <v>4239.32</v>
      </c>
    </row>
    <row r="2356" spans="1:17" x14ac:dyDescent="0.3">
      <c r="A2356"/>
      <c r="B2356"/>
      <c r="C2356"/>
      <c r="D2356"/>
      <c r="E2356" s="98"/>
      <c r="F2356"/>
      <c r="G2356" s="99">
        <v>46295</v>
      </c>
      <c r="H2356" t="s">
        <v>205</v>
      </c>
      <c r="I2356"/>
      <c r="J2356" t="s">
        <v>106</v>
      </c>
      <c r="K2356" t="s">
        <v>107</v>
      </c>
      <c r="L2356" s="100">
        <v>13.69</v>
      </c>
      <c r="M2356" t="s">
        <v>130</v>
      </c>
      <c r="N2356" t="s">
        <v>279</v>
      </c>
      <c r="O2356" s="98">
        <v>0</v>
      </c>
      <c r="P2356" t="s">
        <v>207</v>
      </c>
      <c r="Q2356" s="100">
        <v>4239.32</v>
      </c>
    </row>
    <row r="2357" spans="1:17" x14ac:dyDescent="0.3">
      <c r="A2357"/>
      <c r="B2357"/>
      <c r="C2357"/>
      <c r="D2357"/>
      <c r="E2357" s="98"/>
      <c r="F2357"/>
      <c r="G2357" s="99">
        <v>46295</v>
      </c>
      <c r="H2357" t="s">
        <v>205</v>
      </c>
      <c r="I2357"/>
      <c r="J2357" t="s">
        <v>52</v>
      </c>
      <c r="K2357" t="s">
        <v>53</v>
      </c>
      <c r="L2357" s="100">
        <v>16.54</v>
      </c>
      <c r="M2357" t="s">
        <v>130</v>
      </c>
      <c r="N2357" t="s">
        <v>279</v>
      </c>
      <c r="O2357" s="98">
        <v>0</v>
      </c>
      <c r="P2357" t="s">
        <v>207</v>
      </c>
      <c r="Q2357" s="100">
        <v>4239.32</v>
      </c>
    </row>
    <row r="2358" spans="1:17" x14ac:dyDescent="0.3">
      <c r="A2358"/>
      <c r="B2358"/>
      <c r="C2358"/>
      <c r="D2358"/>
      <c r="E2358" s="98"/>
      <c r="F2358"/>
      <c r="G2358" s="99">
        <v>46295</v>
      </c>
      <c r="H2358" t="s">
        <v>205</v>
      </c>
      <c r="I2358"/>
      <c r="J2358" t="s">
        <v>108</v>
      </c>
      <c r="K2358" t="s">
        <v>109</v>
      </c>
      <c r="L2358" s="100">
        <v>10.210000000000001</v>
      </c>
      <c r="M2358" t="s">
        <v>206</v>
      </c>
      <c r="N2358" t="s">
        <v>279</v>
      </c>
      <c r="O2358" s="98">
        <v>0</v>
      </c>
      <c r="P2358" t="s">
        <v>207</v>
      </c>
      <c r="Q2358" s="100">
        <v>3866.63</v>
      </c>
    </row>
    <row r="2359" spans="1:17" x14ac:dyDescent="0.3">
      <c r="A2359"/>
      <c r="B2359"/>
      <c r="C2359"/>
      <c r="D2359"/>
      <c r="E2359" s="98"/>
      <c r="F2359"/>
      <c r="G2359" s="99">
        <v>46295</v>
      </c>
      <c r="H2359" t="s">
        <v>205</v>
      </c>
      <c r="I2359"/>
      <c r="J2359" t="s">
        <v>54</v>
      </c>
      <c r="K2359" t="s">
        <v>55</v>
      </c>
      <c r="L2359" s="100">
        <v>11.15</v>
      </c>
      <c r="M2359" t="s">
        <v>206</v>
      </c>
      <c r="N2359" t="s">
        <v>279</v>
      </c>
      <c r="O2359" s="98">
        <v>0</v>
      </c>
      <c r="P2359" t="s">
        <v>207</v>
      </c>
      <c r="Q2359" s="100">
        <v>3866.63</v>
      </c>
    </row>
    <row r="2360" spans="1:17" x14ac:dyDescent="0.3">
      <c r="A2360"/>
      <c r="B2360"/>
      <c r="C2360"/>
      <c r="D2360"/>
      <c r="E2360" s="98"/>
      <c r="F2360"/>
      <c r="G2360" s="99">
        <v>46295</v>
      </c>
      <c r="H2360" t="s">
        <v>205</v>
      </c>
      <c r="I2360"/>
      <c r="J2360" t="s">
        <v>90</v>
      </c>
      <c r="K2360" t="s">
        <v>91</v>
      </c>
      <c r="L2360" s="100">
        <v>57.42</v>
      </c>
      <c r="M2360" t="s">
        <v>206</v>
      </c>
      <c r="N2360" t="s">
        <v>279</v>
      </c>
      <c r="O2360" s="98">
        <v>0</v>
      </c>
      <c r="P2360" t="s">
        <v>207</v>
      </c>
      <c r="Q2360" s="100">
        <v>3866.63</v>
      </c>
    </row>
    <row r="2361" spans="1:17" x14ac:dyDescent="0.3">
      <c r="A2361"/>
      <c r="B2361"/>
      <c r="C2361"/>
      <c r="D2361"/>
      <c r="E2361" s="98"/>
      <c r="F2361"/>
      <c r="G2361" s="99">
        <v>46295</v>
      </c>
      <c r="H2361" t="s">
        <v>205</v>
      </c>
      <c r="I2361"/>
      <c r="J2361" t="s">
        <v>104</v>
      </c>
      <c r="K2361" t="s">
        <v>105</v>
      </c>
      <c r="L2361" s="100">
        <v>21</v>
      </c>
      <c r="M2361" t="s">
        <v>206</v>
      </c>
      <c r="N2361" t="s">
        <v>279</v>
      </c>
      <c r="O2361" s="98">
        <v>0</v>
      </c>
      <c r="P2361" t="s">
        <v>207</v>
      </c>
      <c r="Q2361" s="100">
        <v>3866.63</v>
      </c>
    </row>
    <row r="2362" spans="1:17" x14ac:dyDescent="0.3">
      <c r="A2362"/>
      <c r="B2362"/>
      <c r="C2362"/>
      <c r="D2362"/>
      <c r="E2362" s="98"/>
      <c r="F2362"/>
      <c r="G2362" s="99">
        <v>46295</v>
      </c>
      <c r="H2362" t="s">
        <v>205</v>
      </c>
      <c r="I2362"/>
      <c r="J2362" t="s">
        <v>106</v>
      </c>
      <c r="K2362" t="s">
        <v>107</v>
      </c>
      <c r="L2362" s="100">
        <v>12.49</v>
      </c>
      <c r="M2362" t="s">
        <v>130</v>
      </c>
      <c r="N2362" t="s">
        <v>279</v>
      </c>
      <c r="O2362" s="98">
        <v>0</v>
      </c>
      <c r="P2362" t="s">
        <v>207</v>
      </c>
      <c r="Q2362" s="100">
        <v>3866.63</v>
      </c>
    </row>
    <row r="2363" spans="1:17" x14ac:dyDescent="0.3">
      <c r="A2363"/>
      <c r="B2363"/>
      <c r="C2363"/>
      <c r="D2363"/>
      <c r="E2363" s="98"/>
      <c r="F2363"/>
      <c r="G2363" s="99">
        <v>46295</v>
      </c>
      <c r="H2363" t="s">
        <v>205</v>
      </c>
      <c r="I2363"/>
      <c r="J2363" t="s">
        <v>56</v>
      </c>
      <c r="K2363" t="s">
        <v>57</v>
      </c>
      <c r="L2363" s="100">
        <v>11.15</v>
      </c>
      <c r="M2363" t="s">
        <v>130</v>
      </c>
      <c r="N2363" t="s">
        <v>279</v>
      </c>
      <c r="O2363" s="98">
        <v>0</v>
      </c>
      <c r="P2363" t="s">
        <v>207</v>
      </c>
      <c r="Q2363" s="100">
        <v>3866.63</v>
      </c>
    </row>
    <row r="2364" spans="1:17" x14ac:dyDescent="0.3">
      <c r="A2364"/>
      <c r="B2364"/>
      <c r="C2364"/>
      <c r="D2364"/>
      <c r="E2364" s="98"/>
      <c r="F2364"/>
      <c r="G2364" s="99">
        <v>46295</v>
      </c>
      <c r="H2364" t="s">
        <v>205</v>
      </c>
      <c r="I2364"/>
      <c r="J2364" t="s">
        <v>52</v>
      </c>
      <c r="K2364" t="s">
        <v>53</v>
      </c>
      <c r="L2364" s="100">
        <v>16.54</v>
      </c>
      <c r="M2364" t="s">
        <v>130</v>
      </c>
      <c r="N2364" t="s">
        <v>279</v>
      </c>
      <c r="O2364" s="98">
        <v>0</v>
      </c>
      <c r="P2364" t="s">
        <v>207</v>
      </c>
      <c r="Q2364" s="100">
        <v>3866.63</v>
      </c>
    </row>
    <row r="2365" spans="1:17" x14ac:dyDescent="0.3">
      <c r="A2365"/>
      <c r="B2365"/>
      <c r="C2365"/>
      <c r="D2365"/>
      <c r="E2365" s="98"/>
      <c r="F2365"/>
      <c r="G2365" s="99">
        <v>46295</v>
      </c>
      <c r="H2365" t="s">
        <v>208</v>
      </c>
      <c r="I2365" t="s">
        <v>225</v>
      </c>
      <c r="J2365" t="s">
        <v>70</v>
      </c>
      <c r="K2365" t="s">
        <v>71</v>
      </c>
      <c r="L2365" s="100">
        <v>51</v>
      </c>
      <c r="M2365" t="s">
        <v>210</v>
      </c>
      <c r="N2365" t="s">
        <v>279</v>
      </c>
      <c r="O2365" s="98">
        <v>0</v>
      </c>
      <c r="P2365" t="s">
        <v>207</v>
      </c>
      <c r="Q2365" s="100">
        <v>3866.63</v>
      </c>
    </row>
    <row r="2366" spans="1:17" x14ac:dyDescent="0.3">
      <c r="A2366"/>
      <c r="B2366"/>
      <c r="C2366"/>
      <c r="D2366"/>
      <c r="E2366" s="98"/>
      <c r="F2366"/>
      <c r="G2366" s="99">
        <v>46295</v>
      </c>
      <c r="H2366" t="s">
        <v>211</v>
      </c>
      <c r="I2366" t="s">
        <v>215</v>
      </c>
      <c r="J2366" t="s">
        <v>38</v>
      </c>
      <c r="K2366" t="s">
        <v>39</v>
      </c>
      <c r="L2366" s="100">
        <v>13.68</v>
      </c>
      <c r="M2366" t="s">
        <v>206</v>
      </c>
      <c r="N2366" t="s">
        <v>279</v>
      </c>
      <c r="O2366" s="98">
        <v>0</v>
      </c>
      <c r="P2366" t="s">
        <v>207</v>
      </c>
      <c r="Q2366" s="100">
        <v>3866.63</v>
      </c>
    </row>
    <row r="2367" spans="1:17" x14ac:dyDescent="0.3">
      <c r="A2367"/>
      <c r="B2367"/>
      <c r="C2367"/>
      <c r="D2367"/>
      <c r="E2367" s="98"/>
      <c r="F2367"/>
      <c r="G2367" s="99">
        <v>46295</v>
      </c>
      <c r="H2367" t="s">
        <v>216</v>
      </c>
      <c r="I2367" t="s">
        <v>217</v>
      </c>
      <c r="J2367" t="s">
        <v>40</v>
      </c>
      <c r="K2367" t="s">
        <v>41</v>
      </c>
      <c r="L2367" s="100">
        <v>116</v>
      </c>
      <c r="M2367" t="s">
        <v>210</v>
      </c>
      <c r="N2367" t="s">
        <v>279</v>
      </c>
      <c r="O2367" s="98">
        <v>0</v>
      </c>
      <c r="P2367" t="s">
        <v>207</v>
      </c>
      <c r="Q2367" s="100">
        <v>3866.63</v>
      </c>
    </row>
    <row r="2368" spans="1:17" x14ac:dyDescent="0.3">
      <c r="A2368"/>
      <c r="B2368"/>
      <c r="C2368"/>
      <c r="D2368"/>
      <c r="E2368" s="98"/>
      <c r="F2368"/>
      <c r="G2368" s="99">
        <v>46295</v>
      </c>
      <c r="H2368" t="s">
        <v>235</v>
      </c>
      <c r="I2368" t="s">
        <v>245</v>
      </c>
      <c r="J2368" t="s">
        <v>34</v>
      </c>
      <c r="K2368" t="s">
        <v>35</v>
      </c>
      <c r="L2368" s="100">
        <v>193.33</v>
      </c>
      <c r="M2368" t="s">
        <v>210</v>
      </c>
      <c r="N2368" t="s">
        <v>279</v>
      </c>
      <c r="O2368" s="98">
        <v>0</v>
      </c>
      <c r="P2368" t="s">
        <v>207</v>
      </c>
      <c r="Q2368" s="100">
        <v>3866.63</v>
      </c>
    </row>
    <row r="2369" spans="1:17" x14ac:dyDescent="0.3">
      <c r="A2369"/>
      <c r="B2369"/>
      <c r="C2369"/>
      <c r="D2369"/>
      <c r="E2369" s="98"/>
      <c r="F2369"/>
      <c r="G2369" s="99">
        <v>46295</v>
      </c>
      <c r="H2369" t="s">
        <v>235</v>
      </c>
      <c r="I2369" t="s">
        <v>245</v>
      </c>
      <c r="J2369" t="s">
        <v>34</v>
      </c>
      <c r="K2369" t="s">
        <v>35</v>
      </c>
      <c r="L2369" s="100">
        <v>299.27999999999997</v>
      </c>
      <c r="M2369" t="s">
        <v>130</v>
      </c>
      <c r="N2369" t="s">
        <v>279</v>
      </c>
      <c r="O2369" s="98">
        <v>0</v>
      </c>
      <c r="P2369" t="s">
        <v>207</v>
      </c>
      <c r="Q2369" s="100">
        <v>3866.63</v>
      </c>
    </row>
    <row r="2370" spans="1:17" x14ac:dyDescent="0.3">
      <c r="A2370"/>
      <c r="B2370"/>
      <c r="C2370"/>
      <c r="D2370"/>
      <c r="E2370" s="98"/>
      <c r="F2370"/>
      <c r="G2370" s="99">
        <v>46295</v>
      </c>
      <c r="H2370" t="s">
        <v>205</v>
      </c>
      <c r="I2370"/>
      <c r="J2370" t="s">
        <v>104</v>
      </c>
      <c r="K2370" t="s">
        <v>105</v>
      </c>
      <c r="L2370" s="100">
        <v>18.23</v>
      </c>
      <c r="M2370" t="s">
        <v>206</v>
      </c>
      <c r="N2370" t="s">
        <v>279</v>
      </c>
      <c r="O2370" s="98">
        <v>0</v>
      </c>
      <c r="P2370" t="s">
        <v>207</v>
      </c>
      <c r="Q2370" s="100">
        <v>3356.79</v>
      </c>
    </row>
    <row r="2371" spans="1:17" x14ac:dyDescent="0.3">
      <c r="A2371"/>
      <c r="B2371"/>
      <c r="C2371"/>
      <c r="D2371"/>
      <c r="E2371" s="98"/>
      <c r="F2371"/>
      <c r="G2371" s="99">
        <v>46295</v>
      </c>
      <c r="H2371" t="s">
        <v>205</v>
      </c>
      <c r="I2371"/>
      <c r="J2371" t="s">
        <v>54</v>
      </c>
      <c r="K2371" t="s">
        <v>55</v>
      </c>
      <c r="L2371" s="100">
        <v>11.15</v>
      </c>
      <c r="M2371" t="s">
        <v>206</v>
      </c>
      <c r="N2371" t="s">
        <v>279</v>
      </c>
      <c r="O2371" s="98">
        <v>0</v>
      </c>
      <c r="P2371" t="s">
        <v>207</v>
      </c>
      <c r="Q2371" s="100">
        <v>3356.79</v>
      </c>
    </row>
    <row r="2372" spans="1:17" x14ac:dyDescent="0.3">
      <c r="A2372"/>
      <c r="B2372"/>
      <c r="C2372"/>
      <c r="D2372"/>
      <c r="E2372" s="98"/>
      <c r="F2372"/>
      <c r="G2372" s="99">
        <v>46295</v>
      </c>
      <c r="H2372" t="s">
        <v>205</v>
      </c>
      <c r="I2372"/>
      <c r="J2372" t="s">
        <v>108</v>
      </c>
      <c r="K2372" t="s">
        <v>109</v>
      </c>
      <c r="L2372" s="100">
        <v>8.86</v>
      </c>
      <c r="M2372" t="s">
        <v>206</v>
      </c>
      <c r="N2372" t="s">
        <v>279</v>
      </c>
      <c r="O2372" s="98">
        <v>0</v>
      </c>
      <c r="P2372" t="s">
        <v>207</v>
      </c>
      <c r="Q2372" s="100">
        <v>3356.79</v>
      </c>
    </row>
    <row r="2373" spans="1:17" x14ac:dyDescent="0.3">
      <c r="A2373"/>
      <c r="B2373"/>
      <c r="C2373"/>
      <c r="D2373"/>
      <c r="E2373" s="98"/>
      <c r="F2373"/>
      <c r="G2373" s="99">
        <v>46295</v>
      </c>
      <c r="H2373" t="s">
        <v>205</v>
      </c>
      <c r="I2373"/>
      <c r="J2373" t="s">
        <v>106</v>
      </c>
      <c r="K2373" t="s">
        <v>107</v>
      </c>
      <c r="L2373" s="100">
        <v>10.84</v>
      </c>
      <c r="M2373" t="s">
        <v>130</v>
      </c>
      <c r="N2373" t="s">
        <v>279</v>
      </c>
      <c r="O2373" s="98">
        <v>0</v>
      </c>
      <c r="P2373" t="s">
        <v>207</v>
      </c>
      <c r="Q2373" s="100">
        <v>3356.79</v>
      </c>
    </row>
    <row r="2374" spans="1:17" x14ac:dyDescent="0.3">
      <c r="A2374"/>
      <c r="B2374"/>
      <c r="C2374"/>
      <c r="D2374"/>
      <c r="E2374" s="98"/>
      <c r="F2374"/>
      <c r="G2374" s="99">
        <v>46295</v>
      </c>
      <c r="H2374" t="s">
        <v>205</v>
      </c>
      <c r="I2374"/>
      <c r="J2374" t="s">
        <v>56</v>
      </c>
      <c r="K2374" t="s">
        <v>57</v>
      </c>
      <c r="L2374" s="100">
        <v>11.15</v>
      </c>
      <c r="M2374" t="s">
        <v>130</v>
      </c>
      <c r="N2374" t="s">
        <v>279</v>
      </c>
      <c r="O2374" s="98">
        <v>0</v>
      </c>
      <c r="P2374" t="s">
        <v>207</v>
      </c>
      <c r="Q2374" s="100">
        <v>3356.79</v>
      </c>
    </row>
    <row r="2375" spans="1:17" x14ac:dyDescent="0.3">
      <c r="A2375"/>
      <c r="B2375"/>
      <c r="C2375"/>
      <c r="D2375"/>
      <c r="E2375" s="98"/>
      <c r="F2375"/>
      <c r="G2375" s="99">
        <v>46295</v>
      </c>
      <c r="H2375" t="s">
        <v>205</v>
      </c>
      <c r="I2375"/>
      <c r="J2375" t="s">
        <v>52</v>
      </c>
      <c r="K2375" t="s">
        <v>53</v>
      </c>
      <c r="L2375" s="100">
        <v>16.54</v>
      </c>
      <c r="M2375" t="s">
        <v>130</v>
      </c>
      <c r="N2375" t="s">
        <v>279</v>
      </c>
      <c r="O2375" s="98">
        <v>0</v>
      </c>
      <c r="P2375" t="s">
        <v>207</v>
      </c>
      <c r="Q2375" s="100">
        <v>3356.79</v>
      </c>
    </row>
    <row r="2376" spans="1:17" x14ac:dyDescent="0.3">
      <c r="A2376"/>
      <c r="B2376"/>
      <c r="C2376"/>
      <c r="D2376"/>
      <c r="E2376" s="98"/>
      <c r="F2376"/>
      <c r="G2376" s="99">
        <v>46295</v>
      </c>
      <c r="H2376" t="s">
        <v>208</v>
      </c>
      <c r="I2376" t="s">
        <v>233</v>
      </c>
      <c r="J2376" t="s">
        <v>32</v>
      </c>
      <c r="K2376" t="s">
        <v>33</v>
      </c>
      <c r="L2376" s="100">
        <v>70.5</v>
      </c>
      <c r="M2376" t="s">
        <v>210</v>
      </c>
      <c r="N2376" t="s">
        <v>279</v>
      </c>
      <c r="O2376" s="98">
        <v>0</v>
      </c>
      <c r="P2376" t="s">
        <v>207</v>
      </c>
      <c r="Q2376" s="100">
        <v>3356.79</v>
      </c>
    </row>
    <row r="2377" spans="1:17" x14ac:dyDescent="0.3">
      <c r="A2377"/>
      <c r="B2377"/>
      <c r="C2377"/>
      <c r="D2377"/>
      <c r="E2377" s="98"/>
      <c r="F2377"/>
      <c r="G2377" s="99">
        <v>46295</v>
      </c>
      <c r="H2377" t="s">
        <v>211</v>
      </c>
      <c r="I2377" t="s">
        <v>215</v>
      </c>
      <c r="J2377" t="s">
        <v>38</v>
      </c>
      <c r="K2377" t="s">
        <v>39</v>
      </c>
      <c r="L2377" s="100">
        <v>13.09</v>
      </c>
      <c r="M2377" t="s">
        <v>206</v>
      </c>
      <c r="N2377" t="s">
        <v>279</v>
      </c>
      <c r="O2377" s="98">
        <v>0</v>
      </c>
      <c r="P2377" t="s">
        <v>207</v>
      </c>
      <c r="Q2377" s="100">
        <v>3356.79</v>
      </c>
    </row>
    <row r="2378" spans="1:17" x14ac:dyDescent="0.3">
      <c r="A2378"/>
      <c r="B2378"/>
      <c r="C2378"/>
      <c r="D2378"/>
      <c r="E2378" s="98"/>
      <c r="F2378"/>
      <c r="G2378" s="99">
        <v>46295</v>
      </c>
      <c r="H2378" t="s">
        <v>218</v>
      </c>
      <c r="I2378" t="s">
        <v>222</v>
      </c>
      <c r="J2378" t="s">
        <v>18</v>
      </c>
      <c r="K2378" t="s">
        <v>19</v>
      </c>
      <c r="L2378" s="100">
        <v>180.6</v>
      </c>
      <c r="M2378" t="s">
        <v>210</v>
      </c>
      <c r="N2378" t="s">
        <v>279</v>
      </c>
      <c r="O2378" s="98">
        <v>0</v>
      </c>
      <c r="P2378" t="s">
        <v>207</v>
      </c>
      <c r="Q2378" s="100">
        <v>3356.79</v>
      </c>
    </row>
    <row r="2379" spans="1:17" x14ac:dyDescent="0.3">
      <c r="A2379"/>
      <c r="B2379"/>
      <c r="C2379"/>
      <c r="D2379"/>
      <c r="E2379" s="98"/>
      <c r="F2379"/>
      <c r="G2379" s="99">
        <v>46295</v>
      </c>
      <c r="H2379" t="s">
        <v>218</v>
      </c>
      <c r="I2379" t="s">
        <v>222</v>
      </c>
      <c r="J2379" t="s">
        <v>18</v>
      </c>
      <c r="K2379" t="s">
        <v>19</v>
      </c>
      <c r="L2379" s="100">
        <v>187.31</v>
      </c>
      <c r="M2379" t="s">
        <v>130</v>
      </c>
      <c r="N2379" t="s">
        <v>279</v>
      </c>
      <c r="O2379" s="98">
        <v>0</v>
      </c>
      <c r="P2379" t="s">
        <v>207</v>
      </c>
      <c r="Q2379" s="100">
        <v>3356.79</v>
      </c>
    </row>
    <row r="2380" spans="1:17" x14ac:dyDescent="0.3">
      <c r="A2380"/>
      <c r="B2380"/>
      <c r="C2380"/>
      <c r="D2380"/>
      <c r="E2380" s="98"/>
      <c r="F2380"/>
      <c r="G2380" s="99">
        <v>46295</v>
      </c>
      <c r="H2380" t="s">
        <v>205</v>
      </c>
      <c r="I2380"/>
      <c r="J2380" t="s">
        <v>108</v>
      </c>
      <c r="K2380" t="s">
        <v>109</v>
      </c>
      <c r="L2380" s="100">
        <v>9.39</v>
      </c>
      <c r="M2380" t="s">
        <v>206</v>
      </c>
      <c r="N2380" t="s">
        <v>279</v>
      </c>
      <c r="O2380" s="98">
        <v>0</v>
      </c>
      <c r="P2380" t="s">
        <v>207</v>
      </c>
      <c r="Q2380" s="100">
        <v>3556.66</v>
      </c>
    </row>
    <row r="2381" spans="1:17" x14ac:dyDescent="0.3">
      <c r="A2381"/>
      <c r="B2381"/>
      <c r="C2381"/>
      <c r="D2381"/>
      <c r="E2381" s="98"/>
      <c r="F2381"/>
      <c r="G2381" s="99">
        <v>46295</v>
      </c>
      <c r="H2381" t="s">
        <v>205</v>
      </c>
      <c r="I2381"/>
      <c r="J2381" t="s">
        <v>104</v>
      </c>
      <c r="K2381" t="s">
        <v>105</v>
      </c>
      <c r="L2381" s="100">
        <v>19.309999999999999</v>
      </c>
      <c r="M2381" t="s">
        <v>206</v>
      </c>
      <c r="N2381" t="s">
        <v>279</v>
      </c>
      <c r="O2381" s="98">
        <v>0</v>
      </c>
      <c r="P2381" t="s">
        <v>207</v>
      </c>
      <c r="Q2381" s="100">
        <v>3556.66</v>
      </c>
    </row>
    <row r="2382" spans="1:17" x14ac:dyDescent="0.3">
      <c r="A2382"/>
      <c r="B2382"/>
      <c r="C2382"/>
      <c r="D2382"/>
      <c r="E2382" s="98"/>
      <c r="F2382"/>
      <c r="G2382" s="99">
        <v>46295</v>
      </c>
      <c r="H2382" t="s">
        <v>205</v>
      </c>
      <c r="I2382"/>
      <c r="J2382" t="s">
        <v>54</v>
      </c>
      <c r="K2382" t="s">
        <v>55</v>
      </c>
      <c r="L2382" s="100">
        <v>8.1199999999999992</v>
      </c>
      <c r="M2382" t="s">
        <v>206</v>
      </c>
      <c r="N2382" t="s">
        <v>279</v>
      </c>
      <c r="O2382" s="98">
        <v>0</v>
      </c>
      <c r="P2382" t="s">
        <v>207</v>
      </c>
      <c r="Q2382" s="100">
        <v>3556.66</v>
      </c>
    </row>
    <row r="2383" spans="1:17" x14ac:dyDescent="0.3">
      <c r="A2383"/>
      <c r="B2383"/>
      <c r="C2383"/>
      <c r="D2383"/>
      <c r="E2383" s="98"/>
      <c r="F2383"/>
      <c r="G2383" s="99">
        <v>46295</v>
      </c>
      <c r="H2383" t="s">
        <v>205</v>
      </c>
      <c r="I2383"/>
      <c r="J2383" t="s">
        <v>56</v>
      </c>
      <c r="K2383" t="s">
        <v>57</v>
      </c>
      <c r="L2383" s="100">
        <v>8.1199999999999992</v>
      </c>
      <c r="M2383" t="s">
        <v>130</v>
      </c>
      <c r="N2383" t="s">
        <v>279</v>
      </c>
      <c r="O2383" s="98">
        <v>0</v>
      </c>
      <c r="P2383" t="s">
        <v>207</v>
      </c>
      <c r="Q2383" s="100">
        <v>3556.66</v>
      </c>
    </row>
    <row r="2384" spans="1:17" x14ac:dyDescent="0.3">
      <c r="A2384"/>
      <c r="B2384"/>
      <c r="C2384"/>
      <c r="D2384"/>
      <c r="E2384" s="98"/>
      <c r="F2384"/>
      <c r="G2384" s="99">
        <v>46295</v>
      </c>
      <c r="H2384" t="s">
        <v>205</v>
      </c>
      <c r="I2384"/>
      <c r="J2384" t="s">
        <v>52</v>
      </c>
      <c r="K2384" t="s">
        <v>53</v>
      </c>
      <c r="L2384" s="100">
        <v>12.05</v>
      </c>
      <c r="M2384" t="s">
        <v>130</v>
      </c>
      <c r="N2384" t="s">
        <v>279</v>
      </c>
      <c r="O2384" s="98">
        <v>0</v>
      </c>
      <c r="P2384" t="s">
        <v>207</v>
      </c>
      <c r="Q2384" s="100">
        <v>3556.66</v>
      </c>
    </row>
    <row r="2385" spans="1:17" x14ac:dyDescent="0.3">
      <c r="A2385"/>
      <c r="B2385"/>
      <c r="C2385"/>
      <c r="D2385"/>
      <c r="E2385" s="98"/>
      <c r="F2385"/>
      <c r="G2385" s="99">
        <v>46295</v>
      </c>
      <c r="H2385" t="s">
        <v>205</v>
      </c>
      <c r="I2385"/>
      <c r="J2385" t="s">
        <v>106</v>
      </c>
      <c r="K2385" t="s">
        <v>107</v>
      </c>
      <c r="L2385" s="100">
        <v>11.49</v>
      </c>
      <c r="M2385" t="s">
        <v>130</v>
      </c>
      <c r="N2385" t="s">
        <v>279</v>
      </c>
      <c r="O2385" s="98">
        <v>0</v>
      </c>
      <c r="P2385" t="s">
        <v>207</v>
      </c>
      <c r="Q2385" s="100">
        <v>3556.66</v>
      </c>
    </row>
    <row r="2386" spans="1:17" x14ac:dyDescent="0.3">
      <c r="A2386"/>
      <c r="B2386"/>
      <c r="C2386"/>
      <c r="D2386"/>
      <c r="E2386" s="98"/>
      <c r="F2386"/>
      <c r="G2386" s="99">
        <v>46295</v>
      </c>
      <c r="H2386" t="s">
        <v>205</v>
      </c>
      <c r="I2386"/>
      <c r="J2386" t="s">
        <v>108</v>
      </c>
      <c r="K2386" t="s">
        <v>109</v>
      </c>
      <c r="L2386" s="100">
        <v>10.76</v>
      </c>
      <c r="M2386" t="s">
        <v>206</v>
      </c>
      <c r="N2386" t="s">
        <v>279</v>
      </c>
      <c r="O2386" s="98">
        <v>0</v>
      </c>
      <c r="P2386" t="s">
        <v>207</v>
      </c>
      <c r="Q2386" s="100">
        <v>4075.02</v>
      </c>
    </row>
    <row r="2387" spans="1:17" x14ac:dyDescent="0.3">
      <c r="A2387"/>
      <c r="B2387"/>
      <c r="C2387"/>
      <c r="D2387"/>
      <c r="E2387" s="98"/>
      <c r="F2387"/>
      <c r="G2387" s="99">
        <v>46295</v>
      </c>
      <c r="H2387" t="s">
        <v>205</v>
      </c>
      <c r="I2387"/>
      <c r="J2387" t="s">
        <v>104</v>
      </c>
      <c r="K2387" t="s">
        <v>105</v>
      </c>
      <c r="L2387" s="100">
        <v>22.13</v>
      </c>
      <c r="M2387" t="s">
        <v>206</v>
      </c>
      <c r="N2387" t="s">
        <v>279</v>
      </c>
      <c r="O2387" s="98">
        <v>0</v>
      </c>
      <c r="P2387" t="s">
        <v>207</v>
      </c>
      <c r="Q2387" s="100">
        <v>4075.02</v>
      </c>
    </row>
    <row r="2388" spans="1:17" x14ac:dyDescent="0.3">
      <c r="A2388"/>
      <c r="B2388"/>
      <c r="C2388"/>
      <c r="D2388"/>
      <c r="E2388" s="98"/>
      <c r="F2388"/>
      <c r="G2388" s="99">
        <v>46295</v>
      </c>
      <c r="H2388" t="s">
        <v>205</v>
      </c>
      <c r="I2388"/>
      <c r="J2388" t="s">
        <v>54</v>
      </c>
      <c r="K2388" t="s">
        <v>55</v>
      </c>
      <c r="L2388" s="100">
        <v>11.15</v>
      </c>
      <c r="M2388" t="s">
        <v>206</v>
      </c>
      <c r="N2388" t="s">
        <v>279</v>
      </c>
      <c r="O2388" s="98">
        <v>0</v>
      </c>
      <c r="P2388" t="s">
        <v>207</v>
      </c>
      <c r="Q2388" s="100">
        <v>4075.02</v>
      </c>
    </row>
    <row r="2389" spans="1:17" x14ac:dyDescent="0.3">
      <c r="A2389"/>
      <c r="B2389"/>
      <c r="C2389"/>
      <c r="D2389"/>
      <c r="E2389" s="98"/>
      <c r="F2389"/>
      <c r="G2389" s="99">
        <v>46295</v>
      </c>
      <c r="H2389" t="s">
        <v>205</v>
      </c>
      <c r="I2389"/>
      <c r="J2389" t="s">
        <v>56</v>
      </c>
      <c r="K2389" t="s">
        <v>57</v>
      </c>
      <c r="L2389" s="100">
        <v>11.15</v>
      </c>
      <c r="M2389" t="s">
        <v>130</v>
      </c>
      <c r="N2389" t="s">
        <v>279</v>
      </c>
      <c r="O2389" s="98">
        <v>0</v>
      </c>
      <c r="P2389" t="s">
        <v>207</v>
      </c>
      <c r="Q2389" s="100">
        <v>4075.02</v>
      </c>
    </row>
    <row r="2390" spans="1:17" x14ac:dyDescent="0.3">
      <c r="A2390"/>
      <c r="B2390"/>
      <c r="C2390"/>
      <c r="D2390"/>
      <c r="E2390" s="98"/>
      <c r="F2390"/>
      <c r="G2390" s="99">
        <v>46295</v>
      </c>
      <c r="H2390" t="s">
        <v>205</v>
      </c>
      <c r="I2390"/>
      <c r="J2390" t="s">
        <v>52</v>
      </c>
      <c r="K2390" t="s">
        <v>53</v>
      </c>
      <c r="L2390" s="100">
        <v>16.54</v>
      </c>
      <c r="M2390" t="s">
        <v>130</v>
      </c>
      <c r="N2390" t="s">
        <v>279</v>
      </c>
      <c r="O2390" s="98">
        <v>0</v>
      </c>
      <c r="P2390" t="s">
        <v>207</v>
      </c>
      <c r="Q2390" s="100">
        <v>4075.02</v>
      </c>
    </row>
    <row r="2391" spans="1:17" x14ac:dyDescent="0.3">
      <c r="A2391"/>
      <c r="B2391"/>
      <c r="C2391"/>
      <c r="D2391"/>
      <c r="E2391" s="98"/>
      <c r="F2391"/>
      <c r="G2391" s="99">
        <v>46295</v>
      </c>
      <c r="H2391" t="s">
        <v>205</v>
      </c>
      <c r="I2391"/>
      <c r="J2391" t="s">
        <v>106</v>
      </c>
      <c r="K2391" t="s">
        <v>107</v>
      </c>
      <c r="L2391" s="100">
        <v>13.16</v>
      </c>
      <c r="M2391" t="s">
        <v>130</v>
      </c>
      <c r="N2391" t="s">
        <v>279</v>
      </c>
      <c r="O2391" s="98">
        <v>0</v>
      </c>
      <c r="P2391" t="s">
        <v>207</v>
      </c>
      <c r="Q2391" s="100">
        <v>4075.02</v>
      </c>
    </row>
    <row r="2392" spans="1:17" x14ac:dyDescent="0.3">
      <c r="A2392"/>
      <c r="B2392"/>
      <c r="C2392"/>
      <c r="D2392"/>
      <c r="E2392" s="98"/>
      <c r="F2392"/>
      <c r="G2392" s="99">
        <v>46295</v>
      </c>
      <c r="H2392" t="s">
        <v>208</v>
      </c>
      <c r="I2392" t="s">
        <v>230</v>
      </c>
      <c r="J2392" t="s">
        <v>66</v>
      </c>
      <c r="K2392" t="s">
        <v>67</v>
      </c>
      <c r="L2392" s="100">
        <v>28.5</v>
      </c>
      <c r="M2392" t="s">
        <v>210</v>
      </c>
      <c r="N2392" t="s">
        <v>279</v>
      </c>
      <c r="O2392" s="98">
        <v>0</v>
      </c>
      <c r="P2392" t="s">
        <v>207</v>
      </c>
      <c r="Q2392" s="100">
        <v>4075.02</v>
      </c>
    </row>
    <row r="2393" spans="1:17" x14ac:dyDescent="0.3">
      <c r="A2393"/>
      <c r="B2393"/>
      <c r="C2393"/>
      <c r="D2393"/>
      <c r="E2393" s="98"/>
      <c r="F2393"/>
      <c r="G2393" s="99">
        <v>46295</v>
      </c>
      <c r="H2393" t="s">
        <v>216</v>
      </c>
      <c r="I2393" t="s">
        <v>217</v>
      </c>
      <c r="J2393" t="s">
        <v>40</v>
      </c>
      <c r="K2393" t="s">
        <v>41</v>
      </c>
      <c r="L2393" s="100">
        <v>122.25</v>
      </c>
      <c r="M2393" t="s">
        <v>210</v>
      </c>
      <c r="N2393" t="s">
        <v>279</v>
      </c>
      <c r="O2393" s="98">
        <v>0</v>
      </c>
      <c r="P2393" t="s">
        <v>207</v>
      </c>
      <c r="Q2393" s="100">
        <v>4075.02</v>
      </c>
    </row>
    <row r="2394" spans="1:17" x14ac:dyDescent="0.3">
      <c r="A2394"/>
      <c r="B2394"/>
      <c r="C2394"/>
      <c r="D2394"/>
      <c r="E2394" s="98"/>
      <c r="F2394"/>
      <c r="G2394" s="99">
        <v>46295</v>
      </c>
      <c r="H2394" t="s">
        <v>231</v>
      </c>
      <c r="I2394" t="s">
        <v>241</v>
      </c>
      <c r="J2394" t="s">
        <v>143</v>
      </c>
      <c r="K2394" t="s">
        <v>77</v>
      </c>
      <c r="L2394" s="100">
        <v>154.16999999999999</v>
      </c>
      <c r="M2394" t="s">
        <v>210</v>
      </c>
      <c r="N2394" t="s">
        <v>279</v>
      </c>
      <c r="O2394" s="98">
        <v>0</v>
      </c>
      <c r="P2394" t="s">
        <v>207</v>
      </c>
      <c r="Q2394" s="100">
        <v>4075.02</v>
      </c>
    </row>
    <row r="2395" spans="1:17" x14ac:dyDescent="0.3">
      <c r="A2395"/>
      <c r="B2395"/>
      <c r="C2395"/>
      <c r="D2395"/>
      <c r="E2395" s="98"/>
      <c r="F2395"/>
      <c r="G2395" s="99">
        <v>46295</v>
      </c>
      <c r="H2395" t="s">
        <v>235</v>
      </c>
      <c r="I2395" t="s">
        <v>256</v>
      </c>
      <c r="J2395" t="s">
        <v>16</v>
      </c>
      <c r="K2395" t="s">
        <v>17</v>
      </c>
      <c r="L2395" s="100">
        <v>203.75</v>
      </c>
      <c r="M2395" t="s">
        <v>210</v>
      </c>
      <c r="N2395" t="s">
        <v>279</v>
      </c>
      <c r="O2395" s="98">
        <v>0</v>
      </c>
      <c r="P2395" t="s">
        <v>207</v>
      </c>
      <c r="Q2395" s="100">
        <v>4075.02</v>
      </c>
    </row>
    <row r="2396" spans="1:17" x14ac:dyDescent="0.3">
      <c r="A2396"/>
      <c r="B2396"/>
      <c r="C2396"/>
      <c r="D2396"/>
      <c r="E2396" s="98"/>
      <c r="F2396"/>
      <c r="G2396" s="99">
        <v>46295</v>
      </c>
      <c r="H2396" t="s">
        <v>235</v>
      </c>
      <c r="I2396" t="s">
        <v>256</v>
      </c>
      <c r="J2396" t="s">
        <v>16</v>
      </c>
      <c r="K2396" t="s">
        <v>17</v>
      </c>
      <c r="L2396" s="100">
        <v>315.41000000000003</v>
      </c>
      <c r="M2396" t="s">
        <v>130</v>
      </c>
      <c r="N2396" t="s">
        <v>279</v>
      </c>
      <c r="O2396" s="98">
        <v>0</v>
      </c>
      <c r="P2396" t="s">
        <v>207</v>
      </c>
      <c r="Q2396" s="100">
        <v>4075.02</v>
      </c>
    </row>
    <row r="2397" spans="1:17" x14ac:dyDescent="0.3">
      <c r="A2397"/>
      <c r="B2397"/>
      <c r="C2397"/>
      <c r="D2397"/>
      <c r="E2397" s="98"/>
      <c r="F2397"/>
      <c r="G2397" s="99">
        <v>46295</v>
      </c>
      <c r="H2397" t="s">
        <v>205</v>
      </c>
      <c r="I2397"/>
      <c r="J2397" t="s">
        <v>54</v>
      </c>
      <c r="K2397" t="s">
        <v>55</v>
      </c>
      <c r="L2397" s="100">
        <v>4.6399999999999997</v>
      </c>
      <c r="M2397" t="s">
        <v>206</v>
      </c>
      <c r="N2397" t="s">
        <v>279</v>
      </c>
      <c r="O2397" s="98">
        <v>0</v>
      </c>
      <c r="P2397" t="s">
        <v>207</v>
      </c>
      <c r="Q2397" s="100">
        <v>2047.32</v>
      </c>
    </row>
    <row r="2398" spans="1:17" x14ac:dyDescent="0.3">
      <c r="A2398"/>
      <c r="B2398"/>
      <c r="C2398"/>
      <c r="D2398"/>
      <c r="E2398" s="98"/>
      <c r="F2398"/>
      <c r="G2398" s="99">
        <v>46295</v>
      </c>
      <c r="H2398" t="s">
        <v>205</v>
      </c>
      <c r="I2398"/>
      <c r="J2398" t="s">
        <v>104</v>
      </c>
      <c r="K2398" t="s">
        <v>105</v>
      </c>
      <c r="L2398" s="100">
        <v>11.12</v>
      </c>
      <c r="M2398" t="s">
        <v>206</v>
      </c>
      <c r="N2398" t="s">
        <v>279</v>
      </c>
      <c r="O2398" s="98">
        <v>0</v>
      </c>
      <c r="P2398" t="s">
        <v>207</v>
      </c>
      <c r="Q2398" s="100">
        <v>2047.32</v>
      </c>
    </row>
    <row r="2399" spans="1:17" x14ac:dyDescent="0.3">
      <c r="A2399"/>
      <c r="B2399"/>
      <c r="C2399"/>
      <c r="D2399"/>
      <c r="E2399" s="98"/>
      <c r="F2399"/>
      <c r="G2399" s="99">
        <v>46295</v>
      </c>
      <c r="H2399" t="s">
        <v>205</v>
      </c>
      <c r="I2399"/>
      <c r="J2399" t="s">
        <v>108</v>
      </c>
      <c r="K2399" t="s">
        <v>109</v>
      </c>
      <c r="L2399" s="100">
        <v>5.4</v>
      </c>
      <c r="M2399" t="s">
        <v>206</v>
      </c>
      <c r="N2399" t="s">
        <v>279</v>
      </c>
      <c r="O2399" s="98">
        <v>0</v>
      </c>
      <c r="P2399" t="s">
        <v>207</v>
      </c>
      <c r="Q2399" s="100">
        <v>2047.32</v>
      </c>
    </row>
    <row r="2400" spans="1:17" x14ac:dyDescent="0.3">
      <c r="A2400"/>
      <c r="B2400"/>
      <c r="C2400"/>
      <c r="D2400"/>
      <c r="E2400" s="98"/>
      <c r="F2400"/>
      <c r="G2400" s="99">
        <v>46295</v>
      </c>
      <c r="H2400" t="s">
        <v>205</v>
      </c>
      <c r="I2400"/>
      <c r="J2400" t="s">
        <v>52</v>
      </c>
      <c r="K2400" t="s">
        <v>53</v>
      </c>
      <c r="L2400" s="100">
        <v>6.88</v>
      </c>
      <c r="M2400" t="s">
        <v>130</v>
      </c>
      <c r="N2400" t="s">
        <v>279</v>
      </c>
      <c r="O2400" s="98">
        <v>0</v>
      </c>
      <c r="P2400" t="s">
        <v>207</v>
      </c>
      <c r="Q2400" s="100">
        <v>2047.32</v>
      </c>
    </row>
    <row r="2401" spans="1:17" x14ac:dyDescent="0.3">
      <c r="A2401"/>
      <c r="B2401"/>
      <c r="C2401"/>
      <c r="D2401"/>
      <c r="E2401" s="98"/>
      <c r="F2401"/>
      <c r="G2401" s="99">
        <v>46295</v>
      </c>
      <c r="H2401" t="s">
        <v>205</v>
      </c>
      <c r="I2401"/>
      <c r="J2401" t="s">
        <v>56</v>
      </c>
      <c r="K2401" t="s">
        <v>57</v>
      </c>
      <c r="L2401" s="100">
        <v>4.6399999999999997</v>
      </c>
      <c r="M2401" t="s">
        <v>130</v>
      </c>
      <c r="N2401" t="s">
        <v>279</v>
      </c>
      <c r="O2401" s="98">
        <v>0</v>
      </c>
      <c r="P2401" t="s">
        <v>207</v>
      </c>
      <c r="Q2401" s="100">
        <v>2047.32</v>
      </c>
    </row>
    <row r="2402" spans="1:17" x14ac:dyDescent="0.3">
      <c r="A2402"/>
      <c r="B2402"/>
      <c r="C2402"/>
      <c r="D2402"/>
      <c r="E2402" s="98"/>
      <c r="F2402"/>
      <c r="G2402" s="99">
        <v>46295</v>
      </c>
      <c r="H2402" t="s">
        <v>205</v>
      </c>
      <c r="I2402"/>
      <c r="J2402" t="s">
        <v>106</v>
      </c>
      <c r="K2402" t="s">
        <v>107</v>
      </c>
      <c r="L2402" s="100">
        <v>6.61</v>
      </c>
      <c r="M2402" t="s">
        <v>130</v>
      </c>
      <c r="N2402" t="s">
        <v>279</v>
      </c>
      <c r="O2402" s="98">
        <v>0</v>
      </c>
      <c r="P2402" t="s">
        <v>207</v>
      </c>
      <c r="Q2402" s="100">
        <v>2047.32</v>
      </c>
    </row>
    <row r="2403" spans="1:17" x14ac:dyDescent="0.3">
      <c r="A2403"/>
      <c r="B2403"/>
      <c r="C2403"/>
      <c r="D2403"/>
      <c r="E2403" s="98"/>
      <c r="F2403"/>
      <c r="G2403" s="99">
        <v>46295</v>
      </c>
      <c r="H2403" t="s">
        <v>205</v>
      </c>
      <c r="I2403"/>
      <c r="J2403" t="s">
        <v>54</v>
      </c>
      <c r="K2403" t="s">
        <v>55</v>
      </c>
      <c r="L2403" s="100">
        <v>11.15</v>
      </c>
      <c r="M2403" t="s">
        <v>206</v>
      </c>
      <c r="N2403" t="s">
        <v>279</v>
      </c>
      <c r="O2403" s="98">
        <v>0</v>
      </c>
      <c r="P2403" t="s">
        <v>207</v>
      </c>
      <c r="Q2403" s="100">
        <v>3741.42</v>
      </c>
    </row>
    <row r="2404" spans="1:17" x14ac:dyDescent="0.3">
      <c r="A2404"/>
      <c r="B2404"/>
      <c r="C2404"/>
      <c r="D2404"/>
      <c r="E2404" s="98"/>
      <c r="F2404"/>
      <c r="G2404" s="99">
        <v>46295</v>
      </c>
      <c r="H2404" t="s">
        <v>205</v>
      </c>
      <c r="I2404"/>
      <c r="J2404" t="s">
        <v>108</v>
      </c>
      <c r="K2404" t="s">
        <v>109</v>
      </c>
      <c r="L2404" s="100">
        <v>9.8800000000000008</v>
      </c>
      <c r="M2404" t="s">
        <v>206</v>
      </c>
      <c r="N2404" t="s">
        <v>279</v>
      </c>
      <c r="O2404" s="98">
        <v>0</v>
      </c>
      <c r="P2404" t="s">
        <v>207</v>
      </c>
      <c r="Q2404" s="100">
        <v>3741.42</v>
      </c>
    </row>
    <row r="2405" spans="1:17" x14ac:dyDescent="0.3">
      <c r="A2405"/>
      <c r="B2405"/>
      <c r="C2405"/>
      <c r="D2405"/>
      <c r="E2405" s="98"/>
      <c r="F2405"/>
      <c r="G2405" s="99">
        <v>46295</v>
      </c>
      <c r="H2405" t="s">
        <v>205</v>
      </c>
      <c r="I2405"/>
      <c r="J2405" t="s">
        <v>104</v>
      </c>
      <c r="K2405" t="s">
        <v>105</v>
      </c>
      <c r="L2405" s="100">
        <v>20.32</v>
      </c>
      <c r="M2405" t="s">
        <v>206</v>
      </c>
      <c r="N2405" t="s">
        <v>279</v>
      </c>
      <c r="O2405" s="98">
        <v>0</v>
      </c>
      <c r="P2405" t="s">
        <v>207</v>
      </c>
      <c r="Q2405" s="100">
        <v>3741.42</v>
      </c>
    </row>
    <row r="2406" spans="1:17" x14ac:dyDescent="0.3">
      <c r="A2406"/>
      <c r="B2406"/>
      <c r="C2406"/>
      <c r="D2406"/>
      <c r="E2406" s="98"/>
      <c r="F2406"/>
      <c r="G2406" s="99">
        <v>46295</v>
      </c>
      <c r="H2406" t="s">
        <v>205</v>
      </c>
      <c r="I2406"/>
      <c r="J2406" t="s">
        <v>88</v>
      </c>
      <c r="K2406" t="s">
        <v>89</v>
      </c>
      <c r="L2406" s="100">
        <v>39.770000000000003</v>
      </c>
      <c r="M2406" t="s">
        <v>206</v>
      </c>
      <c r="N2406" t="s">
        <v>279</v>
      </c>
      <c r="O2406" s="98">
        <v>0</v>
      </c>
      <c r="P2406" t="s">
        <v>207</v>
      </c>
      <c r="Q2406" s="100">
        <v>3741.42</v>
      </c>
    </row>
    <row r="2407" spans="1:17" x14ac:dyDescent="0.3">
      <c r="A2407"/>
      <c r="B2407"/>
      <c r="C2407"/>
      <c r="D2407"/>
      <c r="E2407" s="98"/>
      <c r="F2407"/>
      <c r="G2407" s="99">
        <v>46295</v>
      </c>
      <c r="H2407" t="s">
        <v>205</v>
      </c>
      <c r="I2407"/>
      <c r="J2407" t="s">
        <v>36</v>
      </c>
      <c r="K2407" t="s">
        <v>37</v>
      </c>
      <c r="L2407" s="100">
        <v>75.239999999999995</v>
      </c>
      <c r="M2407" t="s">
        <v>206</v>
      </c>
      <c r="N2407" t="s">
        <v>279</v>
      </c>
      <c r="O2407" s="98">
        <v>0</v>
      </c>
      <c r="P2407" t="s">
        <v>207</v>
      </c>
      <c r="Q2407" s="100">
        <v>3741.42</v>
      </c>
    </row>
    <row r="2408" spans="1:17" x14ac:dyDescent="0.3">
      <c r="A2408"/>
      <c r="B2408"/>
      <c r="C2408"/>
      <c r="D2408"/>
      <c r="E2408" s="98"/>
      <c r="F2408"/>
      <c r="G2408" s="99">
        <v>46295</v>
      </c>
      <c r="H2408" t="s">
        <v>205</v>
      </c>
      <c r="I2408"/>
      <c r="J2408" t="s">
        <v>106</v>
      </c>
      <c r="K2408" t="s">
        <v>107</v>
      </c>
      <c r="L2408" s="100">
        <v>12.08</v>
      </c>
      <c r="M2408" t="s">
        <v>130</v>
      </c>
      <c r="N2408" t="s">
        <v>279</v>
      </c>
      <c r="O2408" s="98">
        <v>0</v>
      </c>
      <c r="P2408" t="s">
        <v>207</v>
      </c>
      <c r="Q2408" s="100">
        <v>3741.42</v>
      </c>
    </row>
    <row r="2409" spans="1:17" x14ac:dyDescent="0.3">
      <c r="A2409"/>
      <c r="B2409"/>
      <c r="C2409"/>
      <c r="D2409"/>
      <c r="E2409" s="98"/>
      <c r="F2409"/>
      <c r="G2409" s="99">
        <v>46295</v>
      </c>
      <c r="H2409" t="s">
        <v>205</v>
      </c>
      <c r="I2409"/>
      <c r="J2409" t="s">
        <v>52</v>
      </c>
      <c r="K2409" t="s">
        <v>53</v>
      </c>
      <c r="L2409" s="100">
        <v>16.54</v>
      </c>
      <c r="M2409" t="s">
        <v>130</v>
      </c>
      <c r="N2409" t="s">
        <v>279</v>
      </c>
      <c r="O2409" s="98">
        <v>0</v>
      </c>
      <c r="P2409" t="s">
        <v>207</v>
      </c>
      <c r="Q2409" s="100">
        <v>3741.42</v>
      </c>
    </row>
    <row r="2410" spans="1:17" x14ac:dyDescent="0.3">
      <c r="A2410"/>
      <c r="B2410"/>
      <c r="C2410"/>
      <c r="D2410"/>
      <c r="E2410" s="98"/>
      <c r="F2410"/>
      <c r="G2410" s="99">
        <v>46295</v>
      </c>
      <c r="H2410" t="s">
        <v>205</v>
      </c>
      <c r="I2410"/>
      <c r="J2410" t="s">
        <v>56</v>
      </c>
      <c r="K2410" t="s">
        <v>57</v>
      </c>
      <c r="L2410" s="100">
        <v>11.15</v>
      </c>
      <c r="M2410" t="s">
        <v>130</v>
      </c>
      <c r="N2410" t="s">
        <v>279</v>
      </c>
      <c r="O2410" s="98">
        <v>0</v>
      </c>
      <c r="P2410" t="s">
        <v>207</v>
      </c>
      <c r="Q2410" s="100">
        <v>3741.42</v>
      </c>
    </row>
    <row r="2411" spans="1:17" x14ac:dyDescent="0.3">
      <c r="A2411"/>
      <c r="B2411"/>
      <c r="C2411"/>
      <c r="D2411"/>
      <c r="E2411" s="98"/>
      <c r="F2411"/>
      <c r="G2411" s="99">
        <v>46295</v>
      </c>
      <c r="H2411" t="s">
        <v>208</v>
      </c>
      <c r="I2411" t="s">
        <v>209</v>
      </c>
      <c r="J2411" t="s">
        <v>26</v>
      </c>
      <c r="K2411" t="s">
        <v>27</v>
      </c>
      <c r="L2411" s="100">
        <v>145</v>
      </c>
      <c r="M2411" t="s">
        <v>210</v>
      </c>
      <c r="N2411" t="s">
        <v>279</v>
      </c>
      <c r="O2411" s="98">
        <v>0</v>
      </c>
      <c r="P2411" t="s">
        <v>207</v>
      </c>
      <c r="Q2411" s="100">
        <v>3741.42</v>
      </c>
    </row>
    <row r="2412" spans="1:17" x14ac:dyDescent="0.3">
      <c r="A2412"/>
      <c r="B2412"/>
      <c r="C2412"/>
      <c r="D2412"/>
      <c r="E2412" s="98"/>
      <c r="F2412"/>
      <c r="G2412" s="99">
        <v>46295</v>
      </c>
      <c r="H2412" t="s">
        <v>211</v>
      </c>
      <c r="I2412" t="s">
        <v>215</v>
      </c>
      <c r="J2412" t="s">
        <v>38</v>
      </c>
      <c r="K2412" t="s">
        <v>39</v>
      </c>
      <c r="L2412" s="100">
        <v>13.62</v>
      </c>
      <c r="M2412" t="s">
        <v>206</v>
      </c>
      <c r="N2412" t="s">
        <v>279</v>
      </c>
      <c r="O2412" s="98">
        <v>0</v>
      </c>
      <c r="P2412" t="s">
        <v>207</v>
      </c>
      <c r="Q2412" s="100">
        <v>3741.42</v>
      </c>
    </row>
    <row r="2413" spans="1:17" x14ac:dyDescent="0.3">
      <c r="A2413"/>
      <c r="B2413"/>
      <c r="C2413"/>
      <c r="D2413"/>
      <c r="E2413" s="98"/>
      <c r="F2413"/>
      <c r="G2413" s="99">
        <v>46295</v>
      </c>
      <c r="H2413" t="s">
        <v>218</v>
      </c>
      <c r="I2413" t="s">
        <v>222</v>
      </c>
      <c r="J2413" t="s">
        <v>18</v>
      </c>
      <c r="K2413" t="s">
        <v>19</v>
      </c>
      <c r="L2413" s="100">
        <v>201.29</v>
      </c>
      <c r="M2413" t="s">
        <v>210</v>
      </c>
      <c r="N2413" t="s">
        <v>279</v>
      </c>
      <c r="O2413" s="98">
        <v>0</v>
      </c>
      <c r="P2413" t="s">
        <v>207</v>
      </c>
      <c r="Q2413" s="100">
        <v>3741.42</v>
      </c>
    </row>
    <row r="2414" spans="1:17" x14ac:dyDescent="0.3">
      <c r="A2414"/>
      <c r="B2414"/>
      <c r="C2414"/>
      <c r="D2414"/>
      <c r="E2414" s="98"/>
      <c r="F2414"/>
      <c r="G2414" s="99">
        <v>46295</v>
      </c>
      <c r="H2414" t="s">
        <v>218</v>
      </c>
      <c r="I2414" t="s">
        <v>222</v>
      </c>
      <c r="J2414" t="s">
        <v>18</v>
      </c>
      <c r="K2414" t="s">
        <v>19</v>
      </c>
      <c r="L2414" s="100">
        <v>208.77</v>
      </c>
      <c r="M2414" t="s">
        <v>130</v>
      </c>
      <c r="N2414" t="s">
        <v>279</v>
      </c>
      <c r="O2414" s="98">
        <v>0</v>
      </c>
      <c r="P2414" t="s">
        <v>207</v>
      </c>
      <c r="Q2414" s="100">
        <v>3741.42</v>
      </c>
    </row>
    <row r="2415" spans="1:17" x14ac:dyDescent="0.3">
      <c r="A2415"/>
      <c r="B2415"/>
      <c r="C2415"/>
      <c r="D2415"/>
      <c r="E2415" s="98"/>
      <c r="F2415"/>
      <c r="G2415" s="99">
        <v>46295</v>
      </c>
      <c r="H2415" t="s">
        <v>205</v>
      </c>
      <c r="I2415"/>
      <c r="J2415" t="s">
        <v>90</v>
      </c>
      <c r="K2415" t="s">
        <v>91</v>
      </c>
      <c r="L2415" s="100">
        <v>60.67</v>
      </c>
      <c r="M2415" t="s">
        <v>206</v>
      </c>
      <c r="N2415" t="s">
        <v>279</v>
      </c>
      <c r="O2415" s="98">
        <v>0</v>
      </c>
      <c r="P2415" t="s">
        <v>207</v>
      </c>
      <c r="Q2415" s="100">
        <v>6290.03</v>
      </c>
    </row>
    <row r="2416" spans="1:17" x14ac:dyDescent="0.3">
      <c r="A2416"/>
      <c r="B2416"/>
      <c r="C2416"/>
      <c r="D2416"/>
      <c r="E2416" s="98"/>
      <c r="F2416"/>
      <c r="G2416" s="99">
        <v>46295</v>
      </c>
      <c r="H2416" t="s">
        <v>205</v>
      </c>
      <c r="I2416"/>
      <c r="J2416" t="s">
        <v>108</v>
      </c>
      <c r="K2416" t="s">
        <v>109</v>
      </c>
      <c r="L2416" s="100">
        <v>16.61</v>
      </c>
      <c r="M2416" t="s">
        <v>206</v>
      </c>
      <c r="N2416" t="s">
        <v>279</v>
      </c>
      <c r="O2416" s="98">
        <v>0</v>
      </c>
      <c r="P2416" t="s">
        <v>207</v>
      </c>
      <c r="Q2416" s="100">
        <v>6290.03</v>
      </c>
    </row>
    <row r="2417" spans="1:17" x14ac:dyDescent="0.3">
      <c r="A2417"/>
      <c r="B2417"/>
      <c r="C2417"/>
      <c r="D2417"/>
      <c r="E2417" s="98"/>
      <c r="F2417"/>
      <c r="G2417" s="99">
        <v>46295</v>
      </c>
      <c r="H2417" t="s">
        <v>205</v>
      </c>
      <c r="I2417"/>
      <c r="J2417" t="s">
        <v>104</v>
      </c>
      <c r="K2417" t="s">
        <v>105</v>
      </c>
      <c r="L2417" s="100">
        <v>34.15</v>
      </c>
      <c r="M2417" t="s">
        <v>206</v>
      </c>
      <c r="N2417" t="s">
        <v>279</v>
      </c>
      <c r="O2417" s="98">
        <v>0</v>
      </c>
      <c r="P2417" t="s">
        <v>207</v>
      </c>
      <c r="Q2417" s="100">
        <v>6290.03</v>
      </c>
    </row>
    <row r="2418" spans="1:17" x14ac:dyDescent="0.3">
      <c r="A2418"/>
      <c r="B2418"/>
      <c r="C2418"/>
      <c r="D2418"/>
      <c r="E2418" s="98"/>
      <c r="F2418"/>
      <c r="G2418" s="99">
        <v>46295</v>
      </c>
      <c r="H2418" t="s">
        <v>205</v>
      </c>
      <c r="I2418"/>
      <c r="J2418" t="s">
        <v>54</v>
      </c>
      <c r="K2418" t="s">
        <v>55</v>
      </c>
      <c r="L2418" s="100">
        <v>11.15</v>
      </c>
      <c r="M2418" t="s">
        <v>206</v>
      </c>
      <c r="N2418" t="s">
        <v>279</v>
      </c>
      <c r="O2418" s="98">
        <v>0</v>
      </c>
      <c r="P2418" t="s">
        <v>207</v>
      </c>
      <c r="Q2418" s="100">
        <v>6290.03</v>
      </c>
    </row>
    <row r="2419" spans="1:17" x14ac:dyDescent="0.3">
      <c r="A2419"/>
      <c r="B2419"/>
      <c r="C2419"/>
      <c r="D2419"/>
      <c r="E2419" s="98"/>
      <c r="F2419"/>
      <c r="G2419" s="99">
        <v>46295</v>
      </c>
      <c r="H2419" t="s">
        <v>205</v>
      </c>
      <c r="I2419"/>
      <c r="J2419" t="s">
        <v>52</v>
      </c>
      <c r="K2419" t="s">
        <v>53</v>
      </c>
      <c r="L2419" s="100">
        <v>16.54</v>
      </c>
      <c r="M2419" t="s">
        <v>130</v>
      </c>
      <c r="N2419" t="s">
        <v>279</v>
      </c>
      <c r="O2419" s="98">
        <v>0</v>
      </c>
      <c r="P2419" t="s">
        <v>207</v>
      </c>
      <c r="Q2419" s="100">
        <v>6290.03</v>
      </c>
    </row>
    <row r="2420" spans="1:17" x14ac:dyDescent="0.3">
      <c r="A2420"/>
      <c r="B2420"/>
      <c r="C2420"/>
      <c r="D2420"/>
      <c r="E2420" s="98"/>
      <c r="F2420"/>
      <c r="G2420" s="99">
        <v>46295</v>
      </c>
      <c r="H2420" t="s">
        <v>205</v>
      </c>
      <c r="I2420"/>
      <c r="J2420" t="s">
        <v>56</v>
      </c>
      <c r="K2420" t="s">
        <v>57</v>
      </c>
      <c r="L2420" s="100">
        <v>11.15</v>
      </c>
      <c r="M2420" t="s">
        <v>130</v>
      </c>
      <c r="N2420" t="s">
        <v>279</v>
      </c>
      <c r="O2420" s="98">
        <v>0</v>
      </c>
      <c r="P2420" t="s">
        <v>207</v>
      </c>
      <c r="Q2420" s="100">
        <v>6290.03</v>
      </c>
    </row>
    <row r="2421" spans="1:17" x14ac:dyDescent="0.3">
      <c r="A2421"/>
      <c r="B2421"/>
      <c r="C2421"/>
      <c r="D2421"/>
      <c r="E2421" s="98"/>
      <c r="F2421"/>
      <c r="G2421" s="99">
        <v>46295</v>
      </c>
      <c r="H2421" t="s">
        <v>205</v>
      </c>
      <c r="I2421"/>
      <c r="J2421" t="s">
        <v>106</v>
      </c>
      <c r="K2421" t="s">
        <v>107</v>
      </c>
      <c r="L2421" s="100">
        <v>20.32</v>
      </c>
      <c r="M2421" t="s">
        <v>130</v>
      </c>
      <c r="N2421" t="s">
        <v>279</v>
      </c>
      <c r="O2421" s="98">
        <v>0</v>
      </c>
      <c r="P2421" t="s">
        <v>207</v>
      </c>
      <c r="Q2421" s="100">
        <v>6290.03</v>
      </c>
    </row>
    <row r="2422" spans="1:17" x14ac:dyDescent="0.3">
      <c r="A2422"/>
      <c r="B2422"/>
      <c r="C2422"/>
      <c r="D2422"/>
      <c r="E2422" s="98"/>
      <c r="F2422"/>
      <c r="G2422" s="99">
        <v>46295</v>
      </c>
      <c r="H2422" t="s">
        <v>208</v>
      </c>
      <c r="I2422" t="s">
        <v>209</v>
      </c>
      <c r="J2422" t="s">
        <v>26</v>
      </c>
      <c r="K2422" t="s">
        <v>27</v>
      </c>
      <c r="L2422" s="100">
        <v>72.5</v>
      </c>
      <c r="M2422" t="s">
        <v>210</v>
      </c>
      <c r="N2422" t="s">
        <v>279</v>
      </c>
      <c r="O2422" s="98">
        <v>0</v>
      </c>
      <c r="P2422" t="s">
        <v>207</v>
      </c>
      <c r="Q2422" s="100">
        <v>6290.03</v>
      </c>
    </row>
    <row r="2423" spans="1:17" x14ac:dyDescent="0.3">
      <c r="A2423"/>
      <c r="B2423"/>
      <c r="C2423"/>
      <c r="D2423"/>
      <c r="E2423" s="98"/>
      <c r="F2423"/>
      <c r="G2423" s="99">
        <v>46295</v>
      </c>
      <c r="H2423" t="s">
        <v>216</v>
      </c>
      <c r="I2423" t="s">
        <v>217</v>
      </c>
      <c r="J2423" t="s">
        <v>40</v>
      </c>
      <c r="K2423" t="s">
        <v>41</v>
      </c>
      <c r="L2423" s="100">
        <v>188.7</v>
      </c>
      <c r="M2423" t="s">
        <v>210</v>
      </c>
      <c r="N2423" t="s">
        <v>279</v>
      </c>
      <c r="O2423" s="98">
        <v>0</v>
      </c>
      <c r="P2423" t="s">
        <v>207</v>
      </c>
      <c r="Q2423" s="100">
        <v>6290.03</v>
      </c>
    </row>
    <row r="2424" spans="1:17" x14ac:dyDescent="0.3">
      <c r="A2424"/>
      <c r="B2424"/>
      <c r="C2424"/>
      <c r="D2424"/>
      <c r="E2424" s="98"/>
      <c r="F2424"/>
      <c r="G2424" s="99">
        <v>46295</v>
      </c>
      <c r="H2424" t="s">
        <v>235</v>
      </c>
      <c r="I2424" t="s">
        <v>245</v>
      </c>
      <c r="J2424" t="s">
        <v>34</v>
      </c>
      <c r="K2424" t="s">
        <v>35</v>
      </c>
      <c r="L2424" s="100">
        <v>314.5</v>
      </c>
      <c r="M2424" t="s">
        <v>210</v>
      </c>
      <c r="N2424" t="s">
        <v>279</v>
      </c>
      <c r="O2424" s="98">
        <v>0</v>
      </c>
      <c r="P2424" t="s">
        <v>207</v>
      </c>
      <c r="Q2424" s="100">
        <v>6290.03</v>
      </c>
    </row>
    <row r="2425" spans="1:17" x14ac:dyDescent="0.3">
      <c r="A2425"/>
      <c r="B2425"/>
      <c r="C2425"/>
      <c r="D2425"/>
      <c r="E2425" s="98"/>
      <c r="F2425"/>
      <c r="G2425" s="99">
        <v>46295</v>
      </c>
      <c r="H2425" t="s">
        <v>235</v>
      </c>
      <c r="I2425" t="s">
        <v>245</v>
      </c>
      <c r="J2425" t="s">
        <v>34</v>
      </c>
      <c r="K2425" t="s">
        <v>35</v>
      </c>
      <c r="L2425" s="100">
        <v>486.85</v>
      </c>
      <c r="M2425" t="s">
        <v>130</v>
      </c>
      <c r="N2425" t="s">
        <v>279</v>
      </c>
      <c r="O2425" s="98">
        <v>0</v>
      </c>
      <c r="P2425" t="s">
        <v>207</v>
      </c>
      <c r="Q2425" s="100">
        <v>6290.03</v>
      </c>
    </row>
    <row r="2426" spans="1:17" x14ac:dyDescent="0.3">
      <c r="A2426"/>
      <c r="B2426"/>
      <c r="C2426"/>
      <c r="D2426"/>
      <c r="E2426" s="98"/>
      <c r="F2426"/>
      <c r="G2426" s="99">
        <v>46295</v>
      </c>
      <c r="H2426" t="s">
        <v>205</v>
      </c>
      <c r="I2426"/>
      <c r="J2426" t="s">
        <v>54</v>
      </c>
      <c r="K2426" t="s">
        <v>55</v>
      </c>
      <c r="L2426" s="100">
        <v>2.77</v>
      </c>
      <c r="M2426" t="s">
        <v>206</v>
      </c>
      <c r="N2426" t="s">
        <v>279</v>
      </c>
      <c r="O2426" s="98">
        <v>0</v>
      </c>
      <c r="P2426" t="s">
        <v>207</v>
      </c>
      <c r="Q2426" s="100">
        <v>368.71</v>
      </c>
    </row>
    <row r="2427" spans="1:17" x14ac:dyDescent="0.3">
      <c r="A2427"/>
      <c r="B2427"/>
      <c r="C2427"/>
      <c r="D2427"/>
      <c r="E2427" s="98"/>
      <c r="F2427"/>
      <c r="G2427" s="99">
        <v>46295</v>
      </c>
      <c r="H2427" t="s">
        <v>205</v>
      </c>
      <c r="I2427"/>
      <c r="J2427" t="s">
        <v>108</v>
      </c>
      <c r="K2427" t="s">
        <v>109</v>
      </c>
      <c r="L2427" s="100">
        <v>0.97</v>
      </c>
      <c r="M2427" t="s">
        <v>206</v>
      </c>
      <c r="N2427" t="s">
        <v>279</v>
      </c>
      <c r="O2427" s="98">
        <v>0</v>
      </c>
      <c r="P2427" t="s">
        <v>207</v>
      </c>
      <c r="Q2427" s="100">
        <v>368.71</v>
      </c>
    </row>
    <row r="2428" spans="1:17" x14ac:dyDescent="0.3">
      <c r="A2428"/>
      <c r="B2428"/>
      <c r="C2428"/>
      <c r="D2428"/>
      <c r="E2428" s="98"/>
      <c r="F2428"/>
      <c r="G2428" s="99">
        <v>46295</v>
      </c>
      <c r="H2428" t="s">
        <v>205</v>
      </c>
      <c r="I2428"/>
      <c r="J2428" t="s">
        <v>104</v>
      </c>
      <c r="K2428" t="s">
        <v>105</v>
      </c>
      <c r="L2428" s="100">
        <v>2</v>
      </c>
      <c r="M2428" t="s">
        <v>206</v>
      </c>
      <c r="N2428" t="s">
        <v>279</v>
      </c>
      <c r="O2428" s="98">
        <v>0</v>
      </c>
      <c r="P2428" t="s">
        <v>207</v>
      </c>
      <c r="Q2428" s="100">
        <v>368.71</v>
      </c>
    </row>
    <row r="2429" spans="1:17" x14ac:dyDescent="0.3">
      <c r="A2429"/>
      <c r="B2429"/>
      <c r="C2429"/>
      <c r="D2429"/>
      <c r="E2429" s="98"/>
      <c r="F2429"/>
      <c r="G2429" s="99">
        <v>46295</v>
      </c>
      <c r="H2429" t="s">
        <v>205</v>
      </c>
      <c r="I2429"/>
      <c r="J2429" t="s">
        <v>106</v>
      </c>
      <c r="K2429" t="s">
        <v>107</v>
      </c>
      <c r="L2429" s="100">
        <v>1.19</v>
      </c>
      <c r="M2429" t="s">
        <v>130</v>
      </c>
      <c r="N2429" t="s">
        <v>279</v>
      </c>
      <c r="O2429" s="98">
        <v>0</v>
      </c>
      <c r="P2429" t="s">
        <v>207</v>
      </c>
      <c r="Q2429" s="100">
        <v>368.71</v>
      </c>
    </row>
    <row r="2430" spans="1:17" x14ac:dyDescent="0.3">
      <c r="A2430"/>
      <c r="B2430"/>
      <c r="C2430"/>
      <c r="D2430"/>
      <c r="E2430" s="98"/>
      <c r="F2430"/>
      <c r="G2430" s="99">
        <v>46295</v>
      </c>
      <c r="H2430" t="s">
        <v>205</v>
      </c>
      <c r="I2430"/>
      <c r="J2430" t="s">
        <v>52</v>
      </c>
      <c r="K2430" t="s">
        <v>53</v>
      </c>
      <c r="L2430" s="100">
        <v>4.1100000000000003</v>
      </c>
      <c r="M2430" t="s">
        <v>130</v>
      </c>
      <c r="N2430" t="s">
        <v>279</v>
      </c>
      <c r="O2430" s="98">
        <v>0</v>
      </c>
      <c r="P2430" t="s">
        <v>207</v>
      </c>
      <c r="Q2430" s="100">
        <v>368.71</v>
      </c>
    </row>
    <row r="2431" spans="1:17" x14ac:dyDescent="0.3">
      <c r="A2431"/>
      <c r="B2431"/>
      <c r="C2431"/>
      <c r="D2431"/>
      <c r="E2431" s="98"/>
      <c r="F2431"/>
      <c r="G2431" s="99">
        <v>46295</v>
      </c>
      <c r="H2431" t="s">
        <v>205</v>
      </c>
      <c r="I2431"/>
      <c r="J2431" t="s">
        <v>56</v>
      </c>
      <c r="K2431" t="s">
        <v>57</v>
      </c>
      <c r="L2431" s="100">
        <v>2.77</v>
      </c>
      <c r="M2431" t="s">
        <v>130</v>
      </c>
      <c r="N2431" t="s">
        <v>279</v>
      </c>
      <c r="O2431" s="98">
        <v>0</v>
      </c>
      <c r="P2431" t="s">
        <v>207</v>
      </c>
      <c r="Q2431" s="100">
        <v>368.71</v>
      </c>
    </row>
    <row r="2432" spans="1:17" x14ac:dyDescent="0.3">
      <c r="A2432"/>
      <c r="B2432"/>
      <c r="C2432"/>
      <c r="D2432"/>
      <c r="E2432" s="98"/>
      <c r="F2432"/>
      <c r="G2432" s="99">
        <v>46295</v>
      </c>
      <c r="H2432" t="s">
        <v>205</v>
      </c>
      <c r="I2432"/>
      <c r="J2432" t="s">
        <v>36</v>
      </c>
      <c r="K2432" t="s">
        <v>37</v>
      </c>
      <c r="L2432" s="100">
        <v>2.37</v>
      </c>
      <c r="M2432" t="s">
        <v>206</v>
      </c>
      <c r="N2432" t="s">
        <v>279</v>
      </c>
      <c r="O2432" s="98">
        <v>0</v>
      </c>
      <c r="P2432" t="s">
        <v>207</v>
      </c>
      <c r="Q2432" s="100">
        <v>4731.22</v>
      </c>
    </row>
    <row r="2433" spans="1:17" x14ac:dyDescent="0.3">
      <c r="A2433"/>
      <c r="B2433"/>
      <c r="C2433"/>
      <c r="D2433"/>
      <c r="E2433" s="98"/>
      <c r="F2433"/>
      <c r="G2433" s="99">
        <v>46295</v>
      </c>
      <c r="H2433" t="s">
        <v>205</v>
      </c>
      <c r="I2433"/>
      <c r="J2433" t="s">
        <v>108</v>
      </c>
      <c r="K2433" t="s">
        <v>109</v>
      </c>
      <c r="L2433" s="100">
        <v>12.49</v>
      </c>
      <c r="M2433" t="s">
        <v>206</v>
      </c>
      <c r="N2433" t="s">
        <v>279</v>
      </c>
      <c r="O2433" s="98">
        <v>0</v>
      </c>
      <c r="P2433" t="s">
        <v>207</v>
      </c>
      <c r="Q2433" s="100">
        <v>4731.22</v>
      </c>
    </row>
    <row r="2434" spans="1:17" x14ac:dyDescent="0.3">
      <c r="A2434"/>
      <c r="B2434"/>
      <c r="C2434"/>
      <c r="D2434"/>
      <c r="E2434" s="98"/>
      <c r="F2434"/>
      <c r="G2434" s="99">
        <v>46295</v>
      </c>
      <c r="H2434" t="s">
        <v>205</v>
      </c>
      <c r="I2434"/>
      <c r="J2434" t="s">
        <v>104</v>
      </c>
      <c r="K2434" t="s">
        <v>105</v>
      </c>
      <c r="L2434" s="100">
        <v>25.69</v>
      </c>
      <c r="M2434" t="s">
        <v>206</v>
      </c>
      <c r="N2434" t="s">
        <v>279</v>
      </c>
      <c r="O2434" s="98">
        <v>0</v>
      </c>
      <c r="P2434" t="s">
        <v>207</v>
      </c>
      <c r="Q2434" s="100">
        <v>4731.22</v>
      </c>
    </row>
    <row r="2435" spans="1:17" x14ac:dyDescent="0.3">
      <c r="A2435"/>
      <c r="B2435"/>
      <c r="C2435"/>
      <c r="D2435"/>
      <c r="E2435" s="98"/>
      <c r="F2435"/>
      <c r="G2435" s="99">
        <v>46295</v>
      </c>
      <c r="H2435" t="s">
        <v>205</v>
      </c>
      <c r="I2435"/>
      <c r="J2435" t="s">
        <v>88</v>
      </c>
      <c r="K2435" t="s">
        <v>89</v>
      </c>
      <c r="L2435" s="100">
        <v>39.770000000000003</v>
      </c>
      <c r="M2435" t="s">
        <v>206</v>
      </c>
      <c r="N2435" t="s">
        <v>279</v>
      </c>
      <c r="O2435" s="98">
        <v>0</v>
      </c>
      <c r="P2435" t="s">
        <v>207</v>
      </c>
      <c r="Q2435" s="100">
        <v>4731.22</v>
      </c>
    </row>
    <row r="2436" spans="1:17" x14ac:dyDescent="0.3">
      <c r="A2436"/>
      <c r="B2436"/>
      <c r="C2436"/>
      <c r="D2436"/>
      <c r="E2436" s="98"/>
      <c r="F2436"/>
      <c r="G2436" s="99">
        <v>46295</v>
      </c>
      <c r="H2436" t="s">
        <v>205</v>
      </c>
      <c r="I2436"/>
      <c r="J2436" t="s">
        <v>54</v>
      </c>
      <c r="K2436" t="s">
        <v>55</v>
      </c>
      <c r="L2436" s="100">
        <v>11.15</v>
      </c>
      <c r="M2436" t="s">
        <v>206</v>
      </c>
      <c r="N2436" t="s">
        <v>279</v>
      </c>
      <c r="O2436" s="98">
        <v>0</v>
      </c>
      <c r="P2436" t="s">
        <v>207</v>
      </c>
      <c r="Q2436" s="100">
        <v>4731.22</v>
      </c>
    </row>
    <row r="2437" spans="1:17" x14ac:dyDescent="0.3">
      <c r="A2437"/>
      <c r="B2437"/>
      <c r="C2437"/>
      <c r="D2437"/>
      <c r="E2437" s="98"/>
      <c r="F2437"/>
      <c r="G2437" s="99">
        <v>46295</v>
      </c>
      <c r="H2437" t="s">
        <v>205</v>
      </c>
      <c r="I2437"/>
      <c r="J2437" t="s">
        <v>56</v>
      </c>
      <c r="K2437" t="s">
        <v>57</v>
      </c>
      <c r="L2437" s="100">
        <v>11.15</v>
      </c>
      <c r="M2437" t="s">
        <v>130</v>
      </c>
      <c r="N2437" t="s">
        <v>279</v>
      </c>
      <c r="O2437" s="98">
        <v>0</v>
      </c>
      <c r="P2437" t="s">
        <v>207</v>
      </c>
      <c r="Q2437" s="100">
        <v>4731.22</v>
      </c>
    </row>
    <row r="2438" spans="1:17" x14ac:dyDescent="0.3">
      <c r="A2438"/>
      <c r="B2438"/>
      <c r="C2438"/>
      <c r="D2438"/>
      <c r="E2438" s="98"/>
      <c r="F2438"/>
      <c r="G2438" s="99">
        <v>46295</v>
      </c>
      <c r="H2438" t="s">
        <v>205</v>
      </c>
      <c r="I2438"/>
      <c r="J2438" t="s">
        <v>52</v>
      </c>
      <c r="K2438" t="s">
        <v>53</v>
      </c>
      <c r="L2438" s="100">
        <v>16.54</v>
      </c>
      <c r="M2438" t="s">
        <v>130</v>
      </c>
      <c r="N2438" t="s">
        <v>279</v>
      </c>
      <c r="O2438" s="98">
        <v>0</v>
      </c>
      <c r="P2438" t="s">
        <v>207</v>
      </c>
      <c r="Q2438" s="100">
        <v>4731.22</v>
      </c>
    </row>
    <row r="2439" spans="1:17" x14ac:dyDescent="0.3">
      <c r="A2439"/>
      <c r="B2439"/>
      <c r="C2439"/>
      <c r="D2439"/>
      <c r="E2439" s="98"/>
      <c r="F2439"/>
      <c r="G2439" s="99">
        <v>46295</v>
      </c>
      <c r="H2439" t="s">
        <v>205</v>
      </c>
      <c r="I2439"/>
      <c r="J2439" t="s">
        <v>106</v>
      </c>
      <c r="K2439" t="s">
        <v>107</v>
      </c>
      <c r="L2439" s="100">
        <v>15.28</v>
      </c>
      <c r="M2439" t="s">
        <v>130</v>
      </c>
      <c r="N2439" t="s">
        <v>279</v>
      </c>
      <c r="O2439" s="98">
        <v>0</v>
      </c>
      <c r="P2439" t="s">
        <v>207</v>
      </c>
      <c r="Q2439" s="100">
        <v>4731.22</v>
      </c>
    </row>
    <row r="2440" spans="1:17" x14ac:dyDescent="0.3">
      <c r="A2440"/>
      <c r="B2440"/>
      <c r="C2440"/>
      <c r="D2440"/>
      <c r="E2440" s="98"/>
      <c r="F2440"/>
      <c r="G2440" s="99">
        <v>46295</v>
      </c>
      <c r="H2440" t="s">
        <v>216</v>
      </c>
      <c r="I2440" t="s">
        <v>217</v>
      </c>
      <c r="J2440" t="s">
        <v>40</v>
      </c>
      <c r="K2440" t="s">
        <v>41</v>
      </c>
      <c r="L2440" s="100">
        <v>100</v>
      </c>
      <c r="M2440" t="s">
        <v>210</v>
      </c>
      <c r="N2440" t="s">
        <v>279</v>
      </c>
      <c r="O2440" s="98">
        <v>0</v>
      </c>
      <c r="P2440" t="s">
        <v>207</v>
      </c>
      <c r="Q2440" s="100">
        <v>4731.22</v>
      </c>
    </row>
    <row r="2441" spans="1:17" x14ac:dyDescent="0.3">
      <c r="A2441"/>
      <c r="B2441"/>
      <c r="C2441"/>
      <c r="D2441"/>
      <c r="E2441" s="98"/>
      <c r="F2441"/>
      <c r="G2441" s="99">
        <v>46295</v>
      </c>
      <c r="H2441" t="s">
        <v>218</v>
      </c>
      <c r="I2441" t="s">
        <v>222</v>
      </c>
      <c r="J2441" t="s">
        <v>18</v>
      </c>
      <c r="K2441" t="s">
        <v>19</v>
      </c>
      <c r="L2441" s="100">
        <v>254.54</v>
      </c>
      <c r="M2441" t="s">
        <v>210</v>
      </c>
      <c r="N2441" t="s">
        <v>279</v>
      </c>
      <c r="O2441" s="98">
        <v>0</v>
      </c>
      <c r="P2441" t="s">
        <v>207</v>
      </c>
      <c r="Q2441" s="100">
        <v>4731.22</v>
      </c>
    </row>
    <row r="2442" spans="1:17" x14ac:dyDescent="0.3">
      <c r="A2442"/>
      <c r="B2442"/>
      <c r="C2442"/>
      <c r="D2442"/>
      <c r="E2442" s="98"/>
      <c r="F2442"/>
      <c r="G2442" s="99">
        <v>46295</v>
      </c>
      <c r="H2442" t="s">
        <v>218</v>
      </c>
      <c r="I2442" t="s">
        <v>222</v>
      </c>
      <c r="J2442" t="s">
        <v>18</v>
      </c>
      <c r="K2442" t="s">
        <v>19</v>
      </c>
      <c r="L2442" s="100">
        <v>264</v>
      </c>
      <c r="M2442" t="s">
        <v>130</v>
      </c>
      <c r="N2442" t="s">
        <v>279</v>
      </c>
      <c r="O2442" s="98">
        <v>0</v>
      </c>
      <c r="P2442" t="s">
        <v>207</v>
      </c>
      <c r="Q2442" s="100">
        <v>4731.22</v>
      </c>
    </row>
    <row r="2443" spans="1:17" x14ac:dyDescent="0.3">
      <c r="A2443"/>
      <c r="B2443"/>
      <c r="C2443"/>
      <c r="D2443"/>
      <c r="E2443" s="98"/>
      <c r="F2443"/>
      <c r="G2443" s="99">
        <v>46295</v>
      </c>
      <c r="H2443" t="s">
        <v>205</v>
      </c>
      <c r="I2443"/>
      <c r="J2443" t="s">
        <v>54</v>
      </c>
      <c r="K2443" t="s">
        <v>55</v>
      </c>
      <c r="L2443" s="100">
        <v>2.9</v>
      </c>
      <c r="M2443" t="s">
        <v>206</v>
      </c>
      <c r="N2443" t="s">
        <v>279</v>
      </c>
      <c r="O2443" s="98">
        <v>0</v>
      </c>
      <c r="P2443" t="s">
        <v>207</v>
      </c>
      <c r="Q2443" s="100">
        <v>1170.83</v>
      </c>
    </row>
    <row r="2444" spans="1:17" x14ac:dyDescent="0.3">
      <c r="A2444"/>
      <c r="B2444"/>
      <c r="C2444"/>
      <c r="D2444"/>
      <c r="E2444" s="98"/>
      <c r="F2444"/>
      <c r="G2444" s="99">
        <v>46295</v>
      </c>
      <c r="H2444" t="s">
        <v>205</v>
      </c>
      <c r="I2444"/>
      <c r="J2444" t="s">
        <v>104</v>
      </c>
      <c r="K2444" t="s">
        <v>105</v>
      </c>
      <c r="L2444" s="100">
        <v>6.36</v>
      </c>
      <c r="M2444" t="s">
        <v>206</v>
      </c>
      <c r="N2444" t="s">
        <v>279</v>
      </c>
      <c r="O2444" s="98">
        <v>0</v>
      </c>
      <c r="P2444" t="s">
        <v>207</v>
      </c>
      <c r="Q2444" s="100">
        <v>1170.83</v>
      </c>
    </row>
    <row r="2445" spans="1:17" x14ac:dyDescent="0.3">
      <c r="A2445"/>
      <c r="B2445"/>
      <c r="C2445"/>
      <c r="D2445"/>
      <c r="E2445" s="98"/>
      <c r="F2445"/>
      <c r="G2445" s="99">
        <v>46295</v>
      </c>
      <c r="H2445" t="s">
        <v>205</v>
      </c>
      <c r="I2445"/>
      <c r="J2445" t="s">
        <v>108</v>
      </c>
      <c r="K2445" t="s">
        <v>109</v>
      </c>
      <c r="L2445" s="100">
        <v>3.09</v>
      </c>
      <c r="M2445" t="s">
        <v>206</v>
      </c>
      <c r="N2445" t="s">
        <v>279</v>
      </c>
      <c r="O2445" s="98">
        <v>0</v>
      </c>
      <c r="P2445" t="s">
        <v>207</v>
      </c>
      <c r="Q2445" s="100">
        <v>1170.83</v>
      </c>
    </row>
    <row r="2446" spans="1:17" x14ac:dyDescent="0.3">
      <c r="A2446"/>
      <c r="B2446"/>
      <c r="C2446"/>
      <c r="D2446"/>
      <c r="E2446" s="98"/>
      <c r="F2446"/>
      <c r="G2446" s="99">
        <v>46295</v>
      </c>
      <c r="H2446" t="s">
        <v>205</v>
      </c>
      <c r="I2446"/>
      <c r="J2446" t="s">
        <v>106</v>
      </c>
      <c r="K2446" t="s">
        <v>107</v>
      </c>
      <c r="L2446" s="100">
        <v>3.78</v>
      </c>
      <c r="M2446" t="s">
        <v>130</v>
      </c>
      <c r="N2446" t="s">
        <v>279</v>
      </c>
      <c r="O2446" s="98">
        <v>0</v>
      </c>
      <c r="P2446" t="s">
        <v>207</v>
      </c>
      <c r="Q2446" s="100">
        <v>1170.83</v>
      </c>
    </row>
    <row r="2447" spans="1:17" x14ac:dyDescent="0.3">
      <c r="A2447"/>
      <c r="B2447"/>
      <c r="C2447"/>
      <c r="D2447"/>
      <c r="E2447" s="98"/>
      <c r="F2447"/>
      <c r="G2447" s="99">
        <v>46295</v>
      </c>
      <c r="H2447" t="s">
        <v>205</v>
      </c>
      <c r="I2447"/>
      <c r="J2447" t="s">
        <v>56</v>
      </c>
      <c r="K2447" t="s">
        <v>57</v>
      </c>
      <c r="L2447" s="100">
        <v>2.9</v>
      </c>
      <c r="M2447" t="s">
        <v>130</v>
      </c>
      <c r="N2447" t="s">
        <v>279</v>
      </c>
      <c r="O2447" s="98">
        <v>0</v>
      </c>
      <c r="P2447" t="s">
        <v>207</v>
      </c>
      <c r="Q2447" s="100">
        <v>1170.83</v>
      </c>
    </row>
    <row r="2448" spans="1:17" x14ac:dyDescent="0.3">
      <c r="A2448"/>
      <c r="B2448"/>
      <c r="C2448"/>
      <c r="D2448"/>
      <c r="E2448" s="98"/>
      <c r="F2448"/>
      <c r="G2448" s="99">
        <v>46295</v>
      </c>
      <c r="H2448" t="s">
        <v>205</v>
      </c>
      <c r="I2448"/>
      <c r="J2448" t="s">
        <v>52</v>
      </c>
      <c r="K2448" t="s">
        <v>53</v>
      </c>
      <c r="L2448" s="100">
        <v>4.3</v>
      </c>
      <c r="M2448" t="s">
        <v>130</v>
      </c>
      <c r="N2448" t="s">
        <v>279</v>
      </c>
      <c r="O2448" s="98">
        <v>0</v>
      </c>
      <c r="P2448" t="s">
        <v>207</v>
      </c>
      <c r="Q2448" s="100">
        <v>1170.83</v>
      </c>
    </row>
    <row r="2449" spans="1:17" x14ac:dyDescent="0.3">
      <c r="A2449"/>
      <c r="B2449"/>
      <c r="C2449"/>
      <c r="D2449"/>
      <c r="E2449" s="98"/>
      <c r="F2449"/>
      <c r="G2449" s="99">
        <v>46295</v>
      </c>
      <c r="H2449" t="s">
        <v>235</v>
      </c>
      <c r="I2449" t="s">
        <v>262</v>
      </c>
      <c r="J2449" t="s">
        <v>34</v>
      </c>
      <c r="K2449" t="s">
        <v>35</v>
      </c>
      <c r="L2449" s="100">
        <v>81.96</v>
      </c>
      <c r="M2449" t="s">
        <v>210</v>
      </c>
      <c r="N2449" t="s">
        <v>279</v>
      </c>
      <c r="O2449" s="98">
        <v>0</v>
      </c>
      <c r="P2449" t="s">
        <v>207</v>
      </c>
      <c r="Q2449" s="100">
        <v>1170.83</v>
      </c>
    </row>
    <row r="2450" spans="1:17" x14ac:dyDescent="0.3">
      <c r="A2450"/>
      <c r="B2450"/>
      <c r="C2450"/>
      <c r="D2450"/>
      <c r="E2450" s="98"/>
      <c r="F2450"/>
      <c r="G2450" s="99">
        <v>46295</v>
      </c>
      <c r="H2450" t="s">
        <v>235</v>
      </c>
      <c r="I2450" t="s">
        <v>262</v>
      </c>
      <c r="J2450" t="s">
        <v>34</v>
      </c>
      <c r="K2450" t="s">
        <v>35</v>
      </c>
      <c r="L2450" s="100">
        <v>90.62</v>
      </c>
      <c r="M2450" t="s">
        <v>130</v>
      </c>
      <c r="N2450" t="s">
        <v>279</v>
      </c>
      <c r="O2450" s="98">
        <v>0</v>
      </c>
      <c r="P2450" t="s">
        <v>207</v>
      </c>
      <c r="Q2450" s="100">
        <v>1170.83</v>
      </c>
    </row>
    <row r="2451" spans="1:17" x14ac:dyDescent="0.3">
      <c r="A2451"/>
      <c r="B2451"/>
      <c r="C2451"/>
      <c r="D2451"/>
      <c r="E2451" s="98"/>
      <c r="F2451"/>
      <c r="G2451" s="99">
        <v>46295</v>
      </c>
      <c r="H2451" t="s">
        <v>205</v>
      </c>
      <c r="I2451"/>
      <c r="J2451" t="s">
        <v>104</v>
      </c>
      <c r="K2451" t="s">
        <v>105</v>
      </c>
      <c r="L2451" s="100">
        <v>5.56</v>
      </c>
      <c r="M2451" t="s">
        <v>206</v>
      </c>
      <c r="N2451" t="s">
        <v>279</v>
      </c>
      <c r="O2451" s="98">
        <v>0</v>
      </c>
      <c r="P2451" t="s">
        <v>207</v>
      </c>
      <c r="Q2451" s="100">
        <v>1023.66</v>
      </c>
    </row>
    <row r="2452" spans="1:17" x14ac:dyDescent="0.3">
      <c r="A2452"/>
      <c r="B2452"/>
      <c r="C2452"/>
      <c r="D2452"/>
      <c r="E2452" s="98"/>
      <c r="F2452"/>
      <c r="G2452" s="99">
        <v>46295</v>
      </c>
      <c r="H2452" t="s">
        <v>205</v>
      </c>
      <c r="I2452"/>
      <c r="J2452" t="s">
        <v>108</v>
      </c>
      <c r="K2452" t="s">
        <v>109</v>
      </c>
      <c r="L2452" s="100">
        <v>2.7</v>
      </c>
      <c r="M2452" t="s">
        <v>206</v>
      </c>
      <c r="N2452" t="s">
        <v>279</v>
      </c>
      <c r="O2452" s="98">
        <v>0</v>
      </c>
      <c r="P2452" t="s">
        <v>207</v>
      </c>
      <c r="Q2452" s="100">
        <v>1023.66</v>
      </c>
    </row>
    <row r="2453" spans="1:17" x14ac:dyDescent="0.3">
      <c r="A2453"/>
      <c r="B2453"/>
      <c r="C2453"/>
      <c r="D2453"/>
      <c r="E2453" s="98"/>
      <c r="F2453"/>
      <c r="G2453" s="99">
        <v>46295</v>
      </c>
      <c r="H2453" t="s">
        <v>205</v>
      </c>
      <c r="I2453"/>
      <c r="J2453" t="s">
        <v>54</v>
      </c>
      <c r="K2453" t="s">
        <v>55</v>
      </c>
      <c r="L2453" s="100">
        <v>2.3199999999999998</v>
      </c>
      <c r="M2453" t="s">
        <v>206</v>
      </c>
      <c r="N2453" t="s">
        <v>279</v>
      </c>
      <c r="O2453" s="98">
        <v>0</v>
      </c>
      <c r="P2453" t="s">
        <v>207</v>
      </c>
      <c r="Q2453" s="100">
        <v>1023.66</v>
      </c>
    </row>
    <row r="2454" spans="1:17" x14ac:dyDescent="0.3">
      <c r="A2454"/>
      <c r="B2454"/>
      <c r="C2454"/>
      <c r="D2454"/>
      <c r="E2454" s="98"/>
      <c r="F2454"/>
      <c r="G2454" s="99">
        <v>46295</v>
      </c>
      <c r="H2454" t="s">
        <v>205</v>
      </c>
      <c r="I2454"/>
      <c r="J2454" t="s">
        <v>52</v>
      </c>
      <c r="K2454" t="s">
        <v>53</v>
      </c>
      <c r="L2454" s="100">
        <v>3.44</v>
      </c>
      <c r="M2454" t="s">
        <v>130</v>
      </c>
      <c r="N2454" t="s">
        <v>279</v>
      </c>
      <c r="O2454" s="98">
        <v>0</v>
      </c>
      <c r="P2454" t="s">
        <v>207</v>
      </c>
      <c r="Q2454" s="100">
        <v>1023.66</v>
      </c>
    </row>
    <row r="2455" spans="1:17" x14ac:dyDescent="0.3">
      <c r="A2455"/>
      <c r="B2455"/>
      <c r="C2455"/>
      <c r="D2455"/>
      <c r="E2455" s="98"/>
      <c r="F2455"/>
      <c r="G2455" s="99">
        <v>46295</v>
      </c>
      <c r="H2455" t="s">
        <v>205</v>
      </c>
      <c r="I2455"/>
      <c r="J2455" t="s">
        <v>106</v>
      </c>
      <c r="K2455" t="s">
        <v>107</v>
      </c>
      <c r="L2455" s="100">
        <v>3.31</v>
      </c>
      <c r="M2455" t="s">
        <v>130</v>
      </c>
      <c r="N2455" t="s">
        <v>279</v>
      </c>
      <c r="O2455" s="98">
        <v>0</v>
      </c>
      <c r="P2455" t="s">
        <v>207</v>
      </c>
      <c r="Q2455" s="100">
        <v>1023.66</v>
      </c>
    </row>
    <row r="2456" spans="1:17" x14ac:dyDescent="0.3">
      <c r="A2456"/>
      <c r="B2456"/>
      <c r="C2456"/>
      <c r="D2456"/>
      <c r="E2456" s="98"/>
      <c r="F2456"/>
      <c r="G2456" s="99">
        <v>46295</v>
      </c>
      <c r="H2456" t="s">
        <v>205</v>
      </c>
      <c r="I2456"/>
      <c r="J2456" t="s">
        <v>56</v>
      </c>
      <c r="K2456" t="s">
        <v>57</v>
      </c>
      <c r="L2456" s="100">
        <v>2.3199999999999998</v>
      </c>
      <c r="M2456" t="s">
        <v>130</v>
      </c>
      <c r="N2456" t="s">
        <v>279</v>
      </c>
      <c r="O2456" s="98">
        <v>0</v>
      </c>
      <c r="P2456" t="s">
        <v>207</v>
      </c>
      <c r="Q2456" s="100">
        <v>1023.66</v>
      </c>
    </row>
    <row r="2457" spans="1:17" x14ac:dyDescent="0.3">
      <c r="A2457"/>
      <c r="B2457"/>
      <c r="C2457"/>
      <c r="D2457"/>
      <c r="E2457" s="98"/>
      <c r="F2457"/>
      <c r="G2457" s="99">
        <v>46295</v>
      </c>
      <c r="H2457" t="s">
        <v>205</v>
      </c>
      <c r="I2457"/>
      <c r="J2457" t="s">
        <v>100</v>
      </c>
      <c r="K2457" t="s">
        <v>101</v>
      </c>
      <c r="L2457" s="100">
        <v>37.5</v>
      </c>
      <c r="M2457" t="s">
        <v>206</v>
      </c>
      <c r="N2457" t="s">
        <v>279</v>
      </c>
      <c r="O2457" s="98">
        <v>0</v>
      </c>
      <c r="P2457" t="s">
        <v>207</v>
      </c>
      <c r="Q2457" s="100">
        <v>4200.87</v>
      </c>
    </row>
    <row r="2458" spans="1:17" x14ac:dyDescent="0.3">
      <c r="A2458"/>
      <c r="B2458"/>
      <c r="C2458"/>
      <c r="D2458"/>
      <c r="E2458" s="98"/>
      <c r="F2458"/>
      <c r="G2458" s="99">
        <v>46295</v>
      </c>
      <c r="H2458" t="s">
        <v>205</v>
      </c>
      <c r="I2458"/>
      <c r="J2458" t="s">
        <v>108</v>
      </c>
      <c r="K2458" t="s">
        <v>109</v>
      </c>
      <c r="L2458" s="100">
        <v>11.09</v>
      </c>
      <c r="M2458" t="s">
        <v>206</v>
      </c>
      <c r="N2458" t="s">
        <v>279</v>
      </c>
      <c r="O2458" s="98">
        <v>0</v>
      </c>
      <c r="P2458" t="s">
        <v>207</v>
      </c>
      <c r="Q2458" s="100">
        <v>4200.87</v>
      </c>
    </row>
    <row r="2459" spans="1:17" x14ac:dyDescent="0.3">
      <c r="A2459"/>
      <c r="B2459"/>
      <c r="C2459"/>
      <c r="D2459"/>
      <c r="E2459" s="98"/>
      <c r="F2459"/>
      <c r="G2459" s="99">
        <v>46295</v>
      </c>
      <c r="H2459" t="s">
        <v>205</v>
      </c>
      <c r="I2459"/>
      <c r="J2459" t="s">
        <v>54</v>
      </c>
      <c r="K2459" t="s">
        <v>55</v>
      </c>
      <c r="L2459" s="100">
        <v>11.15</v>
      </c>
      <c r="M2459" t="s">
        <v>206</v>
      </c>
      <c r="N2459" t="s">
        <v>279</v>
      </c>
      <c r="O2459" s="98">
        <v>0</v>
      </c>
      <c r="P2459" t="s">
        <v>207</v>
      </c>
      <c r="Q2459" s="100">
        <v>4200.87</v>
      </c>
    </row>
    <row r="2460" spans="1:17" x14ac:dyDescent="0.3">
      <c r="A2460"/>
      <c r="B2460"/>
      <c r="C2460"/>
      <c r="D2460"/>
      <c r="E2460" s="98"/>
      <c r="F2460"/>
      <c r="G2460" s="99">
        <v>46295</v>
      </c>
      <c r="H2460" t="s">
        <v>205</v>
      </c>
      <c r="I2460"/>
      <c r="J2460" t="s">
        <v>104</v>
      </c>
      <c r="K2460" t="s">
        <v>105</v>
      </c>
      <c r="L2460" s="100">
        <v>22.81</v>
      </c>
      <c r="M2460" t="s">
        <v>206</v>
      </c>
      <c r="N2460" t="s">
        <v>279</v>
      </c>
      <c r="O2460" s="98">
        <v>0</v>
      </c>
      <c r="P2460" t="s">
        <v>207</v>
      </c>
      <c r="Q2460" s="100">
        <v>4200.87</v>
      </c>
    </row>
    <row r="2461" spans="1:17" x14ac:dyDescent="0.3">
      <c r="A2461"/>
      <c r="B2461"/>
      <c r="C2461"/>
      <c r="D2461"/>
      <c r="E2461" s="98"/>
      <c r="F2461"/>
      <c r="G2461" s="99">
        <v>46295</v>
      </c>
      <c r="H2461" t="s">
        <v>205</v>
      </c>
      <c r="I2461"/>
      <c r="J2461" t="s">
        <v>46</v>
      </c>
      <c r="K2461" t="s">
        <v>47</v>
      </c>
      <c r="L2461" s="100">
        <v>25</v>
      </c>
      <c r="M2461" t="s">
        <v>206</v>
      </c>
      <c r="N2461" t="s">
        <v>279</v>
      </c>
      <c r="O2461" s="98">
        <v>0</v>
      </c>
      <c r="P2461" t="s">
        <v>207</v>
      </c>
      <c r="Q2461" s="100">
        <v>4200.87</v>
      </c>
    </row>
    <row r="2462" spans="1:17" x14ac:dyDescent="0.3">
      <c r="A2462"/>
      <c r="B2462"/>
      <c r="C2462"/>
      <c r="D2462"/>
      <c r="E2462" s="98"/>
      <c r="F2462"/>
      <c r="G2462" s="99">
        <v>46295</v>
      </c>
      <c r="H2462" t="s">
        <v>205</v>
      </c>
      <c r="I2462"/>
      <c r="J2462" t="s">
        <v>36</v>
      </c>
      <c r="K2462" t="s">
        <v>37</v>
      </c>
      <c r="L2462" s="100">
        <v>114.34</v>
      </c>
      <c r="M2462" t="s">
        <v>206</v>
      </c>
      <c r="N2462" t="s">
        <v>279</v>
      </c>
      <c r="O2462" s="98">
        <v>0</v>
      </c>
      <c r="P2462" t="s">
        <v>207</v>
      </c>
      <c r="Q2462" s="100">
        <v>4200.87</v>
      </c>
    </row>
    <row r="2463" spans="1:17" x14ac:dyDescent="0.3">
      <c r="A2463"/>
      <c r="B2463"/>
      <c r="C2463"/>
      <c r="D2463"/>
      <c r="E2463" s="98"/>
      <c r="F2463"/>
      <c r="G2463" s="99">
        <v>46295</v>
      </c>
      <c r="H2463" t="s">
        <v>205</v>
      </c>
      <c r="I2463"/>
      <c r="J2463" t="s">
        <v>86</v>
      </c>
      <c r="K2463" t="s">
        <v>87</v>
      </c>
      <c r="L2463" s="100">
        <v>53</v>
      </c>
      <c r="M2463" t="s">
        <v>210</v>
      </c>
      <c r="N2463" t="s">
        <v>279</v>
      </c>
      <c r="O2463" s="98">
        <v>0</v>
      </c>
      <c r="P2463" t="s">
        <v>207</v>
      </c>
      <c r="Q2463" s="100">
        <v>4200.87</v>
      </c>
    </row>
    <row r="2464" spans="1:17" x14ac:dyDescent="0.3">
      <c r="A2464"/>
      <c r="B2464"/>
      <c r="C2464"/>
      <c r="D2464"/>
      <c r="E2464" s="98"/>
      <c r="F2464"/>
      <c r="G2464" s="99">
        <v>46295</v>
      </c>
      <c r="H2464" t="s">
        <v>205</v>
      </c>
      <c r="I2464"/>
      <c r="J2464" t="s">
        <v>106</v>
      </c>
      <c r="K2464" t="s">
        <v>107</v>
      </c>
      <c r="L2464" s="100">
        <v>13.57</v>
      </c>
      <c r="M2464" t="s">
        <v>130</v>
      </c>
      <c r="N2464" t="s">
        <v>279</v>
      </c>
      <c r="O2464" s="98">
        <v>0</v>
      </c>
      <c r="P2464" t="s">
        <v>207</v>
      </c>
      <c r="Q2464" s="100">
        <v>4200.87</v>
      </c>
    </row>
    <row r="2465" spans="1:17" x14ac:dyDescent="0.3">
      <c r="A2465"/>
      <c r="B2465"/>
      <c r="C2465"/>
      <c r="D2465"/>
      <c r="E2465" s="98"/>
      <c r="F2465"/>
      <c r="G2465" s="99">
        <v>46295</v>
      </c>
      <c r="H2465" t="s">
        <v>205</v>
      </c>
      <c r="I2465"/>
      <c r="J2465" t="s">
        <v>52</v>
      </c>
      <c r="K2465" t="s">
        <v>53</v>
      </c>
      <c r="L2465" s="100">
        <v>16.54</v>
      </c>
      <c r="M2465" t="s">
        <v>130</v>
      </c>
      <c r="N2465" t="s">
        <v>279</v>
      </c>
      <c r="O2465" s="98">
        <v>0</v>
      </c>
      <c r="P2465" t="s">
        <v>207</v>
      </c>
      <c r="Q2465" s="100">
        <v>4200.87</v>
      </c>
    </row>
    <row r="2466" spans="1:17" x14ac:dyDescent="0.3">
      <c r="A2466"/>
      <c r="B2466"/>
      <c r="C2466"/>
      <c r="D2466"/>
      <c r="E2466" s="98"/>
      <c r="F2466"/>
      <c r="G2466" s="99">
        <v>46295</v>
      </c>
      <c r="H2466" t="s">
        <v>205</v>
      </c>
      <c r="I2466"/>
      <c r="J2466" t="s">
        <v>56</v>
      </c>
      <c r="K2466" t="s">
        <v>57</v>
      </c>
      <c r="L2466" s="100">
        <v>11.15</v>
      </c>
      <c r="M2466" t="s">
        <v>130</v>
      </c>
      <c r="N2466" t="s">
        <v>279</v>
      </c>
      <c r="O2466" s="98">
        <v>0</v>
      </c>
      <c r="P2466" t="s">
        <v>207</v>
      </c>
      <c r="Q2466" s="100">
        <v>4200.87</v>
      </c>
    </row>
    <row r="2467" spans="1:17" x14ac:dyDescent="0.3">
      <c r="A2467"/>
      <c r="B2467"/>
      <c r="C2467"/>
      <c r="D2467"/>
      <c r="E2467" s="98"/>
      <c r="F2467"/>
      <c r="G2467" s="99">
        <v>46295</v>
      </c>
      <c r="H2467" t="s">
        <v>205</v>
      </c>
      <c r="I2467"/>
      <c r="J2467" t="s">
        <v>23</v>
      </c>
      <c r="K2467" t="s">
        <v>24</v>
      </c>
      <c r="L2467" s="100">
        <v>5.46</v>
      </c>
      <c r="M2467" t="s">
        <v>130</v>
      </c>
      <c r="N2467" t="s">
        <v>279</v>
      </c>
      <c r="O2467" s="98">
        <v>0</v>
      </c>
      <c r="P2467" t="s">
        <v>207</v>
      </c>
      <c r="Q2467" s="100">
        <v>4200.87</v>
      </c>
    </row>
    <row r="2468" spans="1:17" x14ac:dyDescent="0.3">
      <c r="A2468"/>
      <c r="B2468"/>
      <c r="C2468"/>
      <c r="D2468"/>
      <c r="E2468" s="98"/>
      <c r="F2468"/>
      <c r="G2468" s="99">
        <v>46295</v>
      </c>
      <c r="H2468" t="s">
        <v>208</v>
      </c>
      <c r="I2468" t="s">
        <v>209</v>
      </c>
      <c r="J2468" t="s">
        <v>26</v>
      </c>
      <c r="K2468" t="s">
        <v>27</v>
      </c>
      <c r="L2468" s="100">
        <v>145</v>
      </c>
      <c r="M2468" t="s">
        <v>210</v>
      </c>
      <c r="N2468" t="s">
        <v>279</v>
      </c>
      <c r="O2468" s="98">
        <v>0</v>
      </c>
      <c r="P2468" t="s">
        <v>207</v>
      </c>
      <c r="Q2468" s="100">
        <v>4200.87</v>
      </c>
    </row>
    <row r="2469" spans="1:17" x14ac:dyDescent="0.3">
      <c r="A2469"/>
      <c r="B2469"/>
      <c r="C2469"/>
      <c r="D2469"/>
      <c r="E2469" s="98"/>
      <c r="F2469"/>
      <c r="G2469" s="99">
        <v>46295</v>
      </c>
      <c r="H2469" t="s">
        <v>211</v>
      </c>
      <c r="I2469" t="s">
        <v>212</v>
      </c>
      <c r="J2469" t="s">
        <v>38</v>
      </c>
      <c r="K2469" t="s">
        <v>39</v>
      </c>
      <c r="L2469" s="100">
        <v>21.01</v>
      </c>
      <c r="M2469" t="s">
        <v>206</v>
      </c>
      <c r="N2469" t="s">
        <v>279</v>
      </c>
      <c r="O2469" s="98">
        <v>0</v>
      </c>
      <c r="P2469" t="s">
        <v>207</v>
      </c>
      <c r="Q2469" s="100">
        <v>4200.87</v>
      </c>
    </row>
    <row r="2470" spans="1:17" x14ac:dyDescent="0.3">
      <c r="A2470"/>
      <c r="B2470"/>
      <c r="C2470"/>
      <c r="D2470"/>
      <c r="E2470" s="98"/>
      <c r="F2470"/>
      <c r="G2470" s="99">
        <v>46295</v>
      </c>
      <c r="H2470" t="s">
        <v>213</v>
      </c>
      <c r="I2470" t="s">
        <v>229</v>
      </c>
      <c r="J2470" t="s">
        <v>14</v>
      </c>
      <c r="K2470" t="s">
        <v>15</v>
      </c>
      <c r="L2470" s="100">
        <v>420.09</v>
      </c>
      <c r="M2470" t="s">
        <v>210</v>
      </c>
      <c r="N2470" t="s">
        <v>279</v>
      </c>
      <c r="O2470" s="98">
        <v>0</v>
      </c>
      <c r="P2470" t="s">
        <v>207</v>
      </c>
      <c r="Q2470" s="100">
        <v>4200.87</v>
      </c>
    </row>
    <row r="2471" spans="1:17" x14ac:dyDescent="0.3">
      <c r="A2471"/>
      <c r="B2471"/>
      <c r="C2471"/>
      <c r="D2471"/>
      <c r="E2471" s="98"/>
      <c r="F2471"/>
      <c r="G2471" s="99">
        <v>46295</v>
      </c>
      <c r="H2471" t="s">
        <v>213</v>
      </c>
      <c r="I2471" t="s">
        <v>229</v>
      </c>
      <c r="J2471" t="s">
        <v>14</v>
      </c>
      <c r="K2471" t="s">
        <v>15</v>
      </c>
      <c r="L2471" s="100">
        <v>420.09</v>
      </c>
      <c r="M2471" t="s">
        <v>130</v>
      </c>
      <c r="N2471" t="s">
        <v>279</v>
      </c>
      <c r="O2471" s="98">
        <v>0</v>
      </c>
      <c r="P2471" t="s">
        <v>207</v>
      </c>
      <c r="Q2471" s="100">
        <v>4200.87</v>
      </c>
    </row>
    <row r="2472" spans="1:17" x14ac:dyDescent="0.3">
      <c r="A2472"/>
      <c r="B2472"/>
      <c r="C2472"/>
      <c r="D2472"/>
      <c r="E2472" s="98"/>
      <c r="F2472"/>
      <c r="G2472" s="99">
        <v>46295</v>
      </c>
      <c r="H2472" t="s">
        <v>223</v>
      </c>
      <c r="I2472" t="s">
        <v>224</v>
      </c>
      <c r="J2472" t="s">
        <v>82</v>
      </c>
      <c r="K2472" t="s">
        <v>83</v>
      </c>
      <c r="L2472" s="100">
        <v>12.5</v>
      </c>
      <c r="M2472" t="s">
        <v>210</v>
      </c>
      <c r="N2472" t="s">
        <v>279</v>
      </c>
      <c r="O2472" s="98">
        <v>0</v>
      </c>
      <c r="P2472" t="s">
        <v>207</v>
      </c>
      <c r="Q2472" s="100">
        <v>4200.87</v>
      </c>
    </row>
    <row r="2473" spans="1:17" x14ac:dyDescent="0.3">
      <c r="A2473"/>
      <c r="B2473"/>
      <c r="C2473"/>
      <c r="D2473"/>
      <c r="E2473" s="98"/>
      <c r="F2473"/>
      <c r="G2473" s="99">
        <v>46295</v>
      </c>
      <c r="H2473" t="s">
        <v>205</v>
      </c>
      <c r="I2473"/>
      <c r="J2473" t="s">
        <v>108</v>
      </c>
      <c r="K2473" t="s">
        <v>109</v>
      </c>
      <c r="L2473" s="100">
        <v>13.24</v>
      </c>
      <c r="M2473" t="s">
        <v>206</v>
      </c>
      <c r="N2473" t="s">
        <v>279</v>
      </c>
      <c r="O2473" s="98">
        <v>0</v>
      </c>
      <c r="P2473" t="s">
        <v>207</v>
      </c>
      <c r="Q2473" s="100">
        <v>5016.55</v>
      </c>
    </row>
    <row r="2474" spans="1:17" x14ac:dyDescent="0.3">
      <c r="A2474"/>
      <c r="B2474"/>
      <c r="C2474"/>
      <c r="D2474"/>
      <c r="E2474" s="98"/>
      <c r="F2474"/>
      <c r="G2474" s="99">
        <v>46295</v>
      </c>
      <c r="H2474" t="s">
        <v>205</v>
      </c>
      <c r="I2474"/>
      <c r="J2474" t="s">
        <v>54</v>
      </c>
      <c r="K2474" t="s">
        <v>55</v>
      </c>
      <c r="L2474" s="100">
        <v>11.15</v>
      </c>
      <c r="M2474" t="s">
        <v>206</v>
      </c>
      <c r="N2474" t="s">
        <v>279</v>
      </c>
      <c r="O2474" s="98">
        <v>0</v>
      </c>
      <c r="P2474" t="s">
        <v>207</v>
      </c>
      <c r="Q2474" s="100">
        <v>5016.55</v>
      </c>
    </row>
    <row r="2475" spans="1:17" x14ac:dyDescent="0.3">
      <c r="A2475"/>
      <c r="B2475"/>
      <c r="C2475"/>
      <c r="D2475"/>
      <c r="E2475" s="98"/>
      <c r="F2475"/>
      <c r="G2475" s="99">
        <v>46295</v>
      </c>
      <c r="H2475" t="s">
        <v>205</v>
      </c>
      <c r="I2475"/>
      <c r="J2475" t="s">
        <v>36</v>
      </c>
      <c r="K2475" t="s">
        <v>37</v>
      </c>
      <c r="L2475" s="100">
        <v>68.19</v>
      </c>
      <c r="M2475" t="s">
        <v>206</v>
      </c>
      <c r="N2475" t="s">
        <v>279</v>
      </c>
      <c r="O2475" s="98">
        <v>0</v>
      </c>
      <c r="P2475" t="s">
        <v>207</v>
      </c>
      <c r="Q2475" s="100">
        <v>5016.55</v>
      </c>
    </row>
    <row r="2476" spans="1:17" x14ac:dyDescent="0.3">
      <c r="A2476"/>
      <c r="B2476"/>
      <c r="C2476"/>
      <c r="D2476"/>
      <c r="E2476" s="98"/>
      <c r="F2476"/>
      <c r="G2476" s="99">
        <v>46295</v>
      </c>
      <c r="H2476" t="s">
        <v>205</v>
      </c>
      <c r="I2476"/>
      <c r="J2476" t="s">
        <v>104</v>
      </c>
      <c r="K2476" t="s">
        <v>105</v>
      </c>
      <c r="L2476" s="100">
        <v>27.24</v>
      </c>
      <c r="M2476" t="s">
        <v>206</v>
      </c>
      <c r="N2476" t="s">
        <v>279</v>
      </c>
      <c r="O2476" s="98">
        <v>0</v>
      </c>
      <c r="P2476" t="s">
        <v>207</v>
      </c>
      <c r="Q2476" s="100">
        <v>5016.55</v>
      </c>
    </row>
    <row r="2477" spans="1:17" x14ac:dyDescent="0.3">
      <c r="A2477"/>
      <c r="B2477"/>
      <c r="C2477"/>
      <c r="D2477"/>
      <c r="E2477" s="98"/>
      <c r="F2477"/>
      <c r="G2477" s="99">
        <v>46295</v>
      </c>
      <c r="H2477" t="s">
        <v>205</v>
      </c>
      <c r="I2477"/>
      <c r="J2477" t="s">
        <v>56</v>
      </c>
      <c r="K2477" t="s">
        <v>57</v>
      </c>
      <c r="L2477" s="100">
        <v>11.15</v>
      </c>
      <c r="M2477" t="s">
        <v>130</v>
      </c>
      <c r="N2477" t="s">
        <v>279</v>
      </c>
      <c r="O2477" s="98">
        <v>0</v>
      </c>
      <c r="P2477" t="s">
        <v>207</v>
      </c>
      <c r="Q2477" s="100">
        <v>5016.55</v>
      </c>
    </row>
    <row r="2478" spans="1:17" x14ac:dyDescent="0.3">
      <c r="A2478"/>
      <c r="B2478"/>
      <c r="C2478"/>
      <c r="D2478"/>
      <c r="E2478" s="98"/>
      <c r="F2478"/>
      <c r="G2478" s="99">
        <v>46295</v>
      </c>
      <c r="H2478" t="s">
        <v>205</v>
      </c>
      <c r="I2478"/>
      <c r="J2478" t="s">
        <v>52</v>
      </c>
      <c r="K2478" t="s">
        <v>53</v>
      </c>
      <c r="L2478" s="100">
        <v>16.54</v>
      </c>
      <c r="M2478" t="s">
        <v>130</v>
      </c>
      <c r="N2478" t="s">
        <v>279</v>
      </c>
      <c r="O2478" s="98">
        <v>0</v>
      </c>
      <c r="P2478" t="s">
        <v>207</v>
      </c>
      <c r="Q2478" s="100">
        <v>5016.55</v>
      </c>
    </row>
    <row r="2479" spans="1:17" x14ac:dyDescent="0.3">
      <c r="A2479"/>
      <c r="B2479"/>
      <c r="C2479"/>
      <c r="D2479"/>
      <c r="E2479" s="98"/>
      <c r="F2479"/>
      <c r="G2479" s="99">
        <v>46295</v>
      </c>
      <c r="H2479" t="s">
        <v>205</v>
      </c>
      <c r="I2479"/>
      <c r="J2479" t="s">
        <v>23</v>
      </c>
      <c r="K2479" t="s">
        <v>24</v>
      </c>
      <c r="L2479" s="100">
        <v>6.52</v>
      </c>
      <c r="M2479" t="s">
        <v>130</v>
      </c>
      <c r="N2479" t="s">
        <v>279</v>
      </c>
      <c r="O2479" s="98">
        <v>0</v>
      </c>
      <c r="P2479" t="s">
        <v>207</v>
      </c>
      <c r="Q2479" s="100">
        <v>5016.55</v>
      </c>
    </row>
    <row r="2480" spans="1:17" x14ac:dyDescent="0.3">
      <c r="A2480"/>
      <c r="B2480"/>
      <c r="C2480"/>
      <c r="D2480"/>
      <c r="E2480" s="98"/>
      <c r="F2480"/>
      <c r="G2480" s="99">
        <v>46295</v>
      </c>
      <c r="H2480" t="s">
        <v>205</v>
      </c>
      <c r="I2480"/>
      <c r="J2480" t="s">
        <v>106</v>
      </c>
      <c r="K2480" t="s">
        <v>107</v>
      </c>
      <c r="L2480" s="100">
        <v>16.2</v>
      </c>
      <c r="M2480" t="s">
        <v>130</v>
      </c>
      <c r="N2480" t="s">
        <v>279</v>
      </c>
      <c r="O2480" s="98">
        <v>0</v>
      </c>
      <c r="P2480" t="s">
        <v>207</v>
      </c>
      <c r="Q2480" s="100">
        <v>5016.55</v>
      </c>
    </row>
    <row r="2481" spans="1:17" x14ac:dyDescent="0.3">
      <c r="A2481"/>
      <c r="B2481"/>
      <c r="C2481"/>
      <c r="D2481"/>
      <c r="E2481" s="98"/>
      <c r="F2481"/>
      <c r="G2481" s="99">
        <v>46295</v>
      </c>
      <c r="H2481" t="s">
        <v>208</v>
      </c>
      <c r="I2481" t="s">
        <v>209</v>
      </c>
      <c r="J2481" t="s">
        <v>26</v>
      </c>
      <c r="K2481" t="s">
        <v>27</v>
      </c>
      <c r="L2481" s="100">
        <v>199.5</v>
      </c>
      <c r="M2481" t="s">
        <v>210</v>
      </c>
      <c r="N2481" t="s">
        <v>279</v>
      </c>
      <c r="O2481" s="98">
        <v>0</v>
      </c>
      <c r="P2481" t="s">
        <v>207</v>
      </c>
      <c r="Q2481" s="100">
        <v>5016.55</v>
      </c>
    </row>
    <row r="2482" spans="1:17" x14ac:dyDescent="0.3">
      <c r="A2482"/>
      <c r="B2482"/>
      <c r="C2482"/>
      <c r="D2482"/>
      <c r="E2482" s="98"/>
      <c r="F2482"/>
      <c r="G2482" s="99">
        <v>46295</v>
      </c>
      <c r="H2482" t="s">
        <v>211</v>
      </c>
      <c r="I2482" t="s">
        <v>212</v>
      </c>
      <c r="J2482" t="s">
        <v>38</v>
      </c>
      <c r="K2482" t="s">
        <v>39</v>
      </c>
      <c r="L2482" s="100">
        <v>25.09</v>
      </c>
      <c r="M2482" t="s">
        <v>206</v>
      </c>
      <c r="N2482" t="s">
        <v>279</v>
      </c>
      <c r="O2482" s="98">
        <v>0</v>
      </c>
      <c r="P2482" t="s">
        <v>207</v>
      </c>
      <c r="Q2482" s="100">
        <v>5016.55</v>
      </c>
    </row>
    <row r="2483" spans="1:17" x14ac:dyDescent="0.3">
      <c r="A2483"/>
      <c r="B2483"/>
      <c r="C2483"/>
      <c r="D2483"/>
      <c r="E2483" s="98"/>
      <c r="F2483"/>
      <c r="G2483" s="99">
        <v>46295</v>
      </c>
      <c r="H2483" t="s">
        <v>213</v>
      </c>
      <c r="I2483" t="s">
        <v>229</v>
      </c>
      <c r="J2483" t="s">
        <v>14</v>
      </c>
      <c r="K2483" t="s">
        <v>15</v>
      </c>
      <c r="L2483" s="100">
        <v>501.66</v>
      </c>
      <c r="M2483" t="s">
        <v>210</v>
      </c>
      <c r="N2483" t="s">
        <v>279</v>
      </c>
      <c r="O2483" s="98">
        <v>0</v>
      </c>
      <c r="P2483" t="s">
        <v>207</v>
      </c>
      <c r="Q2483" s="100">
        <v>5016.55</v>
      </c>
    </row>
    <row r="2484" spans="1:17" x14ac:dyDescent="0.3">
      <c r="A2484"/>
      <c r="B2484"/>
      <c r="C2484"/>
      <c r="D2484"/>
      <c r="E2484" s="98"/>
      <c r="F2484"/>
      <c r="G2484" s="99">
        <v>46295</v>
      </c>
      <c r="H2484" t="s">
        <v>213</v>
      </c>
      <c r="I2484" t="s">
        <v>229</v>
      </c>
      <c r="J2484" t="s">
        <v>14</v>
      </c>
      <c r="K2484" t="s">
        <v>15</v>
      </c>
      <c r="L2484" s="100">
        <v>501.66</v>
      </c>
      <c r="M2484" t="s">
        <v>130</v>
      </c>
      <c r="N2484" t="s">
        <v>279</v>
      </c>
      <c r="O2484" s="98">
        <v>0</v>
      </c>
      <c r="P2484" t="s">
        <v>207</v>
      </c>
      <c r="Q2484" s="100">
        <v>5016.55</v>
      </c>
    </row>
    <row r="2485" spans="1:17" x14ac:dyDescent="0.3">
      <c r="A2485"/>
      <c r="B2485"/>
      <c r="C2485"/>
      <c r="D2485"/>
      <c r="E2485" s="98"/>
      <c r="F2485"/>
      <c r="G2485" s="99">
        <v>46295</v>
      </c>
      <c r="H2485" t="s">
        <v>205</v>
      </c>
      <c r="I2485"/>
      <c r="J2485" t="s">
        <v>54</v>
      </c>
      <c r="K2485" t="s">
        <v>55</v>
      </c>
      <c r="L2485" s="100">
        <v>0.83</v>
      </c>
      <c r="M2485" t="s">
        <v>206</v>
      </c>
      <c r="N2485" t="s">
        <v>279</v>
      </c>
      <c r="O2485" s="98">
        <v>0</v>
      </c>
      <c r="P2485" t="s">
        <v>207</v>
      </c>
      <c r="Q2485" s="100">
        <v>152.28</v>
      </c>
    </row>
    <row r="2486" spans="1:17" x14ac:dyDescent="0.3">
      <c r="A2486"/>
      <c r="B2486"/>
      <c r="C2486"/>
      <c r="D2486"/>
      <c r="E2486" s="98"/>
      <c r="F2486"/>
      <c r="G2486" s="99">
        <v>46295</v>
      </c>
      <c r="H2486" t="s">
        <v>205</v>
      </c>
      <c r="I2486"/>
      <c r="J2486" t="s">
        <v>104</v>
      </c>
      <c r="K2486" t="s">
        <v>105</v>
      </c>
      <c r="L2486" s="100">
        <v>0.83</v>
      </c>
      <c r="M2486" t="s">
        <v>206</v>
      </c>
      <c r="N2486" t="s">
        <v>279</v>
      </c>
      <c r="O2486" s="98">
        <v>0</v>
      </c>
      <c r="P2486" t="s">
        <v>207</v>
      </c>
      <c r="Q2486" s="100">
        <v>152.28</v>
      </c>
    </row>
    <row r="2487" spans="1:17" x14ac:dyDescent="0.3">
      <c r="A2487"/>
      <c r="B2487"/>
      <c r="C2487"/>
      <c r="D2487"/>
      <c r="E2487" s="98"/>
      <c r="F2487"/>
      <c r="G2487" s="99">
        <v>46295</v>
      </c>
      <c r="H2487" t="s">
        <v>205</v>
      </c>
      <c r="I2487"/>
      <c r="J2487" t="s">
        <v>108</v>
      </c>
      <c r="K2487" t="s">
        <v>109</v>
      </c>
      <c r="L2487" s="100">
        <v>0.4</v>
      </c>
      <c r="M2487" t="s">
        <v>206</v>
      </c>
      <c r="N2487" t="s">
        <v>279</v>
      </c>
      <c r="O2487" s="98">
        <v>0</v>
      </c>
      <c r="P2487" t="s">
        <v>207</v>
      </c>
      <c r="Q2487" s="100">
        <v>152.28</v>
      </c>
    </row>
    <row r="2488" spans="1:17" x14ac:dyDescent="0.3">
      <c r="A2488"/>
      <c r="B2488"/>
      <c r="C2488"/>
      <c r="D2488"/>
      <c r="E2488" s="98"/>
      <c r="F2488"/>
      <c r="G2488" s="99">
        <v>46295</v>
      </c>
      <c r="H2488" t="s">
        <v>205</v>
      </c>
      <c r="I2488"/>
      <c r="J2488" t="s">
        <v>52</v>
      </c>
      <c r="K2488" t="s">
        <v>53</v>
      </c>
      <c r="L2488" s="100">
        <v>1.24</v>
      </c>
      <c r="M2488" t="s">
        <v>130</v>
      </c>
      <c r="N2488" t="s">
        <v>279</v>
      </c>
      <c r="O2488" s="98">
        <v>0</v>
      </c>
      <c r="P2488" t="s">
        <v>207</v>
      </c>
      <c r="Q2488" s="100">
        <v>152.28</v>
      </c>
    </row>
    <row r="2489" spans="1:17" x14ac:dyDescent="0.3">
      <c r="A2489"/>
      <c r="B2489"/>
      <c r="C2489"/>
      <c r="D2489"/>
      <c r="E2489" s="98"/>
      <c r="F2489"/>
      <c r="G2489" s="99">
        <v>46295</v>
      </c>
      <c r="H2489" t="s">
        <v>205</v>
      </c>
      <c r="I2489"/>
      <c r="J2489" t="s">
        <v>106</v>
      </c>
      <c r="K2489" t="s">
        <v>107</v>
      </c>
      <c r="L2489" s="100">
        <v>0.49</v>
      </c>
      <c r="M2489" t="s">
        <v>130</v>
      </c>
      <c r="N2489" t="s">
        <v>279</v>
      </c>
      <c r="O2489" s="98">
        <v>0</v>
      </c>
      <c r="P2489" t="s">
        <v>207</v>
      </c>
      <c r="Q2489" s="100">
        <v>152.28</v>
      </c>
    </row>
    <row r="2490" spans="1:17" x14ac:dyDescent="0.3">
      <c r="A2490"/>
      <c r="B2490"/>
      <c r="C2490"/>
      <c r="D2490"/>
      <c r="E2490" s="98"/>
      <c r="F2490"/>
      <c r="G2490" s="99">
        <v>46295</v>
      </c>
      <c r="H2490" t="s">
        <v>205</v>
      </c>
      <c r="I2490"/>
      <c r="J2490" t="s">
        <v>56</v>
      </c>
      <c r="K2490" t="s">
        <v>57</v>
      </c>
      <c r="L2490" s="100">
        <v>0.83</v>
      </c>
      <c r="M2490" t="s">
        <v>130</v>
      </c>
      <c r="N2490" t="s">
        <v>279</v>
      </c>
      <c r="O2490" s="98">
        <v>0</v>
      </c>
      <c r="P2490" t="s">
        <v>207</v>
      </c>
      <c r="Q2490" s="100">
        <v>152.28</v>
      </c>
    </row>
    <row r="2491" spans="1:17" x14ac:dyDescent="0.3">
      <c r="A2491"/>
      <c r="B2491"/>
      <c r="C2491"/>
      <c r="D2491"/>
      <c r="E2491" s="98"/>
      <c r="F2491"/>
      <c r="G2491" s="99">
        <v>46295</v>
      </c>
      <c r="H2491" t="s">
        <v>205</v>
      </c>
      <c r="I2491"/>
      <c r="J2491" t="s">
        <v>104</v>
      </c>
      <c r="K2491" t="s">
        <v>105</v>
      </c>
      <c r="L2491" s="100">
        <v>20.36</v>
      </c>
      <c r="M2491" t="s">
        <v>206</v>
      </c>
      <c r="N2491" t="s">
        <v>279</v>
      </c>
      <c r="O2491" s="98">
        <v>0</v>
      </c>
      <c r="P2491" t="s">
        <v>207</v>
      </c>
      <c r="Q2491" s="100">
        <v>3750</v>
      </c>
    </row>
    <row r="2492" spans="1:17" x14ac:dyDescent="0.3">
      <c r="A2492"/>
      <c r="B2492"/>
      <c r="C2492"/>
      <c r="D2492"/>
      <c r="E2492" s="98"/>
      <c r="F2492"/>
      <c r="G2492" s="99">
        <v>46295</v>
      </c>
      <c r="H2492" t="s">
        <v>205</v>
      </c>
      <c r="I2492"/>
      <c r="J2492" t="s">
        <v>54</v>
      </c>
      <c r="K2492" t="s">
        <v>55</v>
      </c>
      <c r="L2492" s="100">
        <v>11.15</v>
      </c>
      <c r="M2492" t="s">
        <v>206</v>
      </c>
      <c r="N2492" t="s">
        <v>279</v>
      </c>
      <c r="O2492" s="98">
        <v>0</v>
      </c>
      <c r="P2492" t="s">
        <v>207</v>
      </c>
      <c r="Q2492" s="100">
        <v>3750</v>
      </c>
    </row>
    <row r="2493" spans="1:17" x14ac:dyDescent="0.3">
      <c r="A2493"/>
      <c r="B2493"/>
      <c r="C2493"/>
      <c r="D2493"/>
      <c r="E2493" s="98"/>
      <c r="F2493"/>
      <c r="G2493" s="99">
        <v>46295</v>
      </c>
      <c r="H2493" t="s">
        <v>205</v>
      </c>
      <c r="I2493"/>
      <c r="J2493" t="s">
        <v>108</v>
      </c>
      <c r="K2493" t="s">
        <v>109</v>
      </c>
      <c r="L2493" s="100">
        <v>9.9</v>
      </c>
      <c r="M2493" t="s">
        <v>206</v>
      </c>
      <c r="N2493" t="s">
        <v>279</v>
      </c>
      <c r="O2493" s="98">
        <v>0</v>
      </c>
      <c r="P2493" t="s">
        <v>207</v>
      </c>
      <c r="Q2493" s="100">
        <v>3750</v>
      </c>
    </row>
    <row r="2494" spans="1:17" x14ac:dyDescent="0.3">
      <c r="A2494"/>
      <c r="B2494"/>
      <c r="C2494"/>
      <c r="D2494"/>
      <c r="E2494" s="98"/>
      <c r="F2494"/>
      <c r="G2494" s="99">
        <v>46295</v>
      </c>
      <c r="H2494" t="s">
        <v>205</v>
      </c>
      <c r="I2494"/>
      <c r="J2494" t="s">
        <v>52</v>
      </c>
      <c r="K2494" t="s">
        <v>53</v>
      </c>
      <c r="L2494" s="100">
        <v>16.54</v>
      </c>
      <c r="M2494" t="s">
        <v>130</v>
      </c>
      <c r="N2494" t="s">
        <v>279</v>
      </c>
      <c r="O2494" s="98">
        <v>0</v>
      </c>
      <c r="P2494" t="s">
        <v>207</v>
      </c>
      <c r="Q2494" s="100">
        <v>3750</v>
      </c>
    </row>
    <row r="2495" spans="1:17" x14ac:dyDescent="0.3">
      <c r="A2495"/>
      <c r="B2495"/>
      <c r="C2495"/>
      <c r="D2495"/>
      <c r="E2495" s="98"/>
      <c r="F2495"/>
      <c r="G2495" s="99">
        <v>46295</v>
      </c>
      <c r="H2495" t="s">
        <v>205</v>
      </c>
      <c r="I2495"/>
      <c r="J2495" t="s">
        <v>56</v>
      </c>
      <c r="K2495" t="s">
        <v>57</v>
      </c>
      <c r="L2495" s="100">
        <v>11.15</v>
      </c>
      <c r="M2495" t="s">
        <v>130</v>
      </c>
      <c r="N2495" t="s">
        <v>279</v>
      </c>
      <c r="O2495" s="98">
        <v>0</v>
      </c>
      <c r="P2495" t="s">
        <v>207</v>
      </c>
      <c r="Q2495" s="100">
        <v>3750</v>
      </c>
    </row>
    <row r="2496" spans="1:17" x14ac:dyDescent="0.3">
      <c r="A2496"/>
      <c r="B2496"/>
      <c r="C2496"/>
      <c r="D2496"/>
      <c r="E2496" s="98"/>
      <c r="F2496"/>
      <c r="G2496" s="99">
        <v>46295</v>
      </c>
      <c r="H2496" t="s">
        <v>205</v>
      </c>
      <c r="I2496"/>
      <c r="J2496" t="s">
        <v>106</v>
      </c>
      <c r="K2496" t="s">
        <v>107</v>
      </c>
      <c r="L2496" s="100">
        <v>12.11</v>
      </c>
      <c r="M2496" t="s">
        <v>130</v>
      </c>
      <c r="N2496" t="s">
        <v>279</v>
      </c>
      <c r="O2496" s="98">
        <v>0</v>
      </c>
      <c r="P2496" t="s">
        <v>207</v>
      </c>
      <c r="Q2496" s="100">
        <v>3750</v>
      </c>
    </row>
    <row r="2497" spans="1:17" x14ac:dyDescent="0.3">
      <c r="A2497"/>
      <c r="B2497"/>
      <c r="C2497"/>
      <c r="D2497"/>
      <c r="E2497" s="98"/>
      <c r="F2497"/>
      <c r="G2497" s="99">
        <v>46295</v>
      </c>
      <c r="H2497" t="s">
        <v>205</v>
      </c>
      <c r="I2497"/>
      <c r="J2497" t="s">
        <v>23</v>
      </c>
      <c r="K2497" t="s">
        <v>24</v>
      </c>
      <c r="L2497" s="100">
        <v>4.88</v>
      </c>
      <c r="M2497" t="s">
        <v>130</v>
      </c>
      <c r="N2497" t="s">
        <v>279</v>
      </c>
      <c r="O2497" s="98">
        <v>0</v>
      </c>
      <c r="P2497" t="s">
        <v>207</v>
      </c>
      <c r="Q2497" s="100">
        <v>3750</v>
      </c>
    </row>
    <row r="2498" spans="1:17" x14ac:dyDescent="0.3">
      <c r="A2498"/>
      <c r="B2498"/>
      <c r="C2498"/>
      <c r="D2498"/>
      <c r="E2498" s="98"/>
      <c r="F2498"/>
      <c r="G2498" s="99">
        <v>46295</v>
      </c>
      <c r="H2498" t="s">
        <v>208</v>
      </c>
      <c r="I2498" t="s">
        <v>240</v>
      </c>
      <c r="J2498" t="s">
        <v>64</v>
      </c>
      <c r="K2498" t="s">
        <v>65</v>
      </c>
      <c r="L2498" s="100">
        <v>12.5</v>
      </c>
      <c r="M2498" t="s">
        <v>210</v>
      </c>
      <c r="N2498" t="s">
        <v>279</v>
      </c>
      <c r="O2498" s="98">
        <v>0</v>
      </c>
      <c r="P2498" t="s">
        <v>207</v>
      </c>
      <c r="Q2498" s="100">
        <v>3750</v>
      </c>
    </row>
    <row r="2499" spans="1:17" x14ac:dyDescent="0.3">
      <c r="A2499"/>
      <c r="B2499"/>
      <c r="C2499"/>
      <c r="D2499"/>
      <c r="E2499" s="98"/>
      <c r="F2499"/>
      <c r="G2499" s="99">
        <v>46295</v>
      </c>
      <c r="H2499" t="s">
        <v>211</v>
      </c>
      <c r="I2499" t="s">
        <v>212</v>
      </c>
      <c r="J2499" t="s">
        <v>38</v>
      </c>
      <c r="K2499" t="s">
        <v>39</v>
      </c>
      <c r="L2499" s="100">
        <v>18.75</v>
      </c>
      <c r="M2499" t="s">
        <v>206</v>
      </c>
      <c r="N2499" t="s">
        <v>279</v>
      </c>
      <c r="O2499" s="98">
        <v>0</v>
      </c>
      <c r="P2499" t="s">
        <v>207</v>
      </c>
      <c r="Q2499" s="100">
        <v>3750</v>
      </c>
    </row>
    <row r="2500" spans="1:17" x14ac:dyDescent="0.3">
      <c r="A2500"/>
      <c r="B2500"/>
      <c r="C2500"/>
      <c r="D2500"/>
      <c r="E2500" s="98"/>
      <c r="F2500"/>
      <c r="G2500" s="99">
        <v>46295</v>
      </c>
      <c r="H2500" t="s">
        <v>216</v>
      </c>
      <c r="I2500" t="s">
        <v>217</v>
      </c>
      <c r="J2500" t="s">
        <v>40</v>
      </c>
      <c r="K2500" t="s">
        <v>41</v>
      </c>
      <c r="L2500" s="100">
        <v>112.5</v>
      </c>
      <c r="M2500" t="s">
        <v>210</v>
      </c>
      <c r="N2500" t="s">
        <v>279</v>
      </c>
      <c r="O2500" s="98">
        <v>0</v>
      </c>
      <c r="P2500" t="s">
        <v>207</v>
      </c>
      <c r="Q2500" s="100">
        <v>3750</v>
      </c>
    </row>
    <row r="2501" spans="1:17" x14ac:dyDescent="0.3">
      <c r="A2501"/>
      <c r="B2501"/>
      <c r="C2501"/>
      <c r="D2501"/>
      <c r="E2501" s="98"/>
      <c r="F2501"/>
      <c r="G2501" s="99">
        <v>46295</v>
      </c>
      <c r="H2501" t="s">
        <v>231</v>
      </c>
      <c r="I2501" t="s">
        <v>241</v>
      </c>
      <c r="J2501" t="s">
        <v>143</v>
      </c>
      <c r="K2501" t="s">
        <v>77</v>
      </c>
      <c r="L2501" s="100">
        <v>411.11</v>
      </c>
      <c r="M2501" t="s">
        <v>210</v>
      </c>
      <c r="N2501" t="s">
        <v>279</v>
      </c>
      <c r="O2501" s="98">
        <v>0</v>
      </c>
      <c r="P2501" t="s">
        <v>207</v>
      </c>
      <c r="Q2501" s="100">
        <v>3750</v>
      </c>
    </row>
    <row r="2502" spans="1:17" x14ac:dyDescent="0.3">
      <c r="A2502"/>
      <c r="B2502"/>
      <c r="C2502"/>
      <c r="D2502"/>
      <c r="E2502" s="98"/>
      <c r="F2502"/>
      <c r="G2502" s="99">
        <v>46295</v>
      </c>
      <c r="H2502" t="s">
        <v>213</v>
      </c>
      <c r="I2502" t="s">
        <v>229</v>
      </c>
      <c r="J2502" t="s">
        <v>14</v>
      </c>
      <c r="K2502" t="s">
        <v>15</v>
      </c>
      <c r="L2502" s="100">
        <v>375</v>
      </c>
      <c r="M2502" t="s">
        <v>210</v>
      </c>
      <c r="N2502" t="s">
        <v>279</v>
      </c>
      <c r="O2502" s="98">
        <v>0</v>
      </c>
      <c r="P2502" t="s">
        <v>207</v>
      </c>
      <c r="Q2502" s="100">
        <v>3750</v>
      </c>
    </row>
    <row r="2503" spans="1:17" x14ac:dyDescent="0.3">
      <c r="A2503"/>
      <c r="B2503"/>
      <c r="C2503"/>
      <c r="D2503"/>
      <c r="E2503" s="98"/>
      <c r="F2503"/>
      <c r="G2503" s="99">
        <v>46295</v>
      </c>
      <c r="H2503" t="s">
        <v>213</v>
      </c>
      <c r="I2503" t="s">
        <v>229</v>
      </c>
      <c r="J2503" t="s">
        <v>14</v>
      </c>
      <c r="K2503" t="s">
        <v>15</v>
      </c>
      <c r="L2503" s="100">
        <v>375</v>
      </c>
      <c r="M2503" t="s">
        <v>130</v>
      </c>
      <c r="N2503" t="s">
        <v>279</v>
      </c>
      <c r="O2503" s="98">
        <v>0</v>
      </c>
      <c r="P2503" t="s">
        <v>207</v>
      </c>
      <c r="Q2503" s="100">
        <v>3750</v>
      </c>
    </row>
    <row r="2504" spans="1:17" x14ac:dyDescent="0.3">
      <c r="A2504"/>
      <c r="B2504"/>
      <c r="C2504"/>
      <c r="D2504"/>
      <c r="E2504" s="98"/>
      <c r="F2504"/>
      <c r="G2504" s="99">
        <v>46295</v>
      </c>
      <c r="H2504" t="s">
        <v>205</v>
      </c>
      <c r="I2504"/>
      <c r="J2504" t="s">
        <v>108</v>
      </c>
      <c r="K2504" t="s">
        <v>109</v>
      </c>
      <c r="L2504" s="100">
        <v>1.24</v>
      </c>
      <c r="M2504" t="s">
        <v>206</v>
      </c>
      <c r="N2504" t="s">
        <v>279</v>
      </c>
      <c r="O2504" s="98">
        <v>0</v>
      </c>
      <c r="P2504" t="s">
        <v>207</v>
      </c>
      <c r="Q2504" s="100">
        <v>468</v>
      </c>
    </row>
    <row r="2505" spans="1:17" x14ac:dyDescent="0.3">
      <c r="A2505"/>
      <c r="B2505"/>
      <c r="C2505"/>
      <c r="D2505"/>
      <c r="E2505" s="98"/>
      <c r="F2505"/>
      <c r="G2505" s="99">
        <v>46295</v>
      </c>
      <c r="H2505" t="s">
        <v>205</v>
      </c>
      <c r="I2505"/>
      <c r="J2505" t="s">
        <v>104</v>
      </c>
      <c r="K2505" t="s">
        <v>105</v>
      </c>
      <c r="L2505" s="100">
        <v>2.54</v>
      </c>
      <c r="M2505" t="s">
        <v>206</v>
      </c>
      <c r="N2505" t="s">
        <v>279</v>
      </c>
      <c r="O2505" s="98">
        <v>0</v>
      </c>
      <c r="P2505" t="s">
        <v>207</v>
      </c>
      <c r="Q2505" s="100">
        <v>468</v>
      </c>
    </row>
    <row r="2506" spans="1:17" x14ac:dyDescent="0.3">
      <c r="A2506"/>
      <c r="B2506"/>
      <c r="C2506"/>
      <c r="D2506"/>
      <c r="E2506" s="98"/>
      <c r="F2506"/>
      <c r="G2506" s="99">
        <v>46295</v>
      </c>
      <c r="H2506" t="s">
        <v>205</v>
      </c>
      <c r="I2506"/>
      <c r="J2506" t="s">
        <v>54</v>
      </c>
      <c r="K2506" t="s">
        <v>55</v>
      </c>
      <c r="L2506" s="100">
        <v>0.92</v>
      </c>
      <c r="M2506" t="s">
        <v>206</v>
      </c>
      <c r="N2506" t="s">
        <v>279</v>
      </c>
      <c r="O2506" s="98">
        <v>0</v>
      </c>
      <c r="P2506" t="s">
        <v>207</v>
      </c>
      <c r="Q2506" s="100">
        <v>468</v>
      </c>
    </row>
    <row r="2507" spans="1:17" x14ac:dyDescent="0.3">
      <c r="A2507"/>
      <c r="B2507"/>
      <c r="C2507"/>
      <c r="D2507"/>
      <c r="E2507" s="98"/>
      <c r="F2507"/>
      <c r="G2507" s="99">
        <v>46295</v>
      </c>
      <c r="H2507" t="s">
        <v>205</v>
      </c>
      <c r="I2507"/>
      <c r="J2507" t="s">
        <v>52</v>
      </c>
      <c r="K2507" t="s">
        <v>53</v>
      </c>
      <c r="L2507" s="100">
        <v>1.37</v>
      </c>
      <c r="M2507" t="s">
        <v>130</v>
      </c>
      <c r="N2507" t="s">
        <v>279</v>
      </c>
      <c r="O2507" s="98">
        <v>0</v>
      </c>
      <c r="P2507" t="s">
        <v>207</v>
      </c>
      <c r="Q2507" s="100">
        <v>468</v>
      </c>
    </row>
    <row r="2508" spans="1:17" x14ac:dyDescent="0.3">
      <c r="A2508"/>
      <c r="B2508"/>
      <c r="C2508"/>
      <c r="D2508"/>
      <c r="E2508" s="98"/>
      <c r="F2508"/>
      <c r="G2508" s="99">
        <v>46295</v>
      </c>
      <c r="H2508" t="s">
        <v>205</v>
      </c>
      <c r="I2508"/>
      <c r="J2508" t="s">
        <v>56</v>
      </c>
      <c r="K2508" t="s">
        <v>57</v>
      </c>
      <c r="L2508" s="100">
        <v>0.92</v>
      </c>
      <c r="M2508" t="s">
        <v>130</v>
      </c>
      <c r="N2508" t="s">
        <v>279</v>
      </c>
      <c r="O2508" s="98">
        <v>0</v>
      </c>
      <c r="P2508" t="s">
        <v>207</v>
      </c>
      <c r="Q2508" s="100">
        <v>468</v>
      </c>
    </row>
    <row r="2509" spans="1:17" x14ac:dyDescent="0.3">
      <c r="A2509"/>
      <c r="B2509"/>
      <c r="C2509"/>
      <c r="D2509"/>
      <c r="E2509" s="98"/>
      <c r="F2509"/>
      <c r="G2509" s="99">
        <v>46295</v>
      </c>
      <c r="H2509" t="s">
        <v>205</v>
      </c>
      <c r="I2509"/>
      <c r="J2509" t="s">
        <v>106</v>
      </c>
      <c r="K2509" t="s">
        <v>107</v>
      </c>
      <c r="L2509" s="100">
        <v>1.51</v>
      </c>
      <c r="M2509" t="s">
        <v>130</v>
      </c>
      <c r="N2509" t="s">
        <v>279</v>
      </c>
      <c r="O2509" s="98">
        <v>0</v>
      </c>
      <c r="P2509" t="s">
        <v>207</v>
      </c>
      <c r="Q2509" s="100">
        <v>468</v>
      </c>
    </row>
    <row r="2510" spans="1:17" x14ac:dyDescent="0.3">
      <c r="A2510"/>
      <c r="B2510"/>
      <c r="C2510"/>
      <c r="D2510"/>
      <c r="E2510" s="98"/>
      <c r="F2510"/>
      <c r="G2510" s="99">
        <v>46295</v>
      </c>
      <c r="H2510" t="s">
        <v>205</v>
      </c>
      <c r="I2510"/>
      <c r="J2510" t="s">
        <v>54</v>
      </c>
      <c r="K2510" t="s">
        <v>55</v>
      </c>
      <c r="L2510" s="100">
        <v>11.15</v>
      </c>
      <c r="M2510" t="s">
        <v>206</v>
      </c>
      <c r="N2510" t="s">
        <v>279</v>
      </c>
      <c r="O2510" s="98">
        <v>0</v>
      </c>
      <c r="P2510" t="s">
        <v>207</v>
      </c>
      <c r="Q2510" s="100">
        <v>3694.5</v>
      </c>
    </row>
    <row r="2511" spans="1:17" x14ac:dyDescent="0.3">
      <c r="A2511"/>
      <c r="B2511"/>
      <c r="C2511"/>
      <c r="D2511"/>
      <c r="E2511" s="98"/>
      <c r="F2511"/>
      <c r="G2511" s="99">
        <v>46295</v>
      </c>
      <c r="H2511" t="s">
        <v>205</v>
      </c>
      <c r="I2511"/>
      <c r="J2511" t="s">
        <v>36</v>
      </c>
      <c r="K2511" t="s">
        <v>37</v>
      </c>
      <c r="L2511" s="100">
        <v>1.44</v>
      </c>
      <c r="M2511" t="s">
        <v>206</v>
      </c>
      <c r="N2511" t="s">
        <v>279</v>
      </c>
      <c r="O2511" s="98">
        <v>0</v>
      </c>
      <c r="P2511" t="s">
        <v>207</v>
      </c>
      <c r="Q2511" s="100">
        <v>3694.5</v>
      </c>
    </row>
    <row r="2512" spans="1:17" x14ac:dyDescent="0.3">
      <c r="A2512"/>
      <c r="B2512"/>
      <c r="C2512"/>
      <c r="D2512"/>
      <c r="E2512" s="98"/>
      <c r="F2512"/>
      <c r="G2512" s="99">
        <v>46295</v>
      </c>
      <c r="H2512" t="s">
        <v>205</v>
      </c>
      <c r="I2512"/>
      <c r="J2512" t="s">
        <v>108</v>
      </c>
      <c r="K2512" t="s">
        <v>109</v>
      </c>
      <c r="L2512" s="100">
        <v>9.75</v>
      </c>
      <c r="M2512" t="s">
        <v>206</v>
      </c>
      <c r="N2512" t="s">
        <v>279</v>
      </c>
      <c r="O2512" s="98">
        <v>0</v>
      </c>
      <c r="P2512" t="s">
        <v>207</v>
      </c>
      <c r="Q2512" s="100">
        <v>3694.5</v>
      </c>
    </row>
    <row r="2513" spans="1:17" x14ac:dyDescent="0.3">
      <c r="A2513"/>
      <c r="B2513"/>
      <c r="C2513"/>
      <c r="D2513"/>
      <c r="E2513" s="98"/>
      <c r="F2513"/>
      <c r="G2513" s="99">
        <v>46295</v>
      </c>
      <c r="H2513" t="s">
        <v>205</v>
      </c>
      <c r="I2513"/>
      <c r="J2513" t="s">
        <v>104</v>
      </c>
      <c r="K2513" t="s">
        <v>105</v>
      </c>
      <c r="L2513" s="100">
        <v>20.059999999999999</v>
      </c>
      <c r="M2513" t="s">
        <v>206</v>
      </c>
      <c r="N2513" t="s">
        <v>279</v>
      </c>
      <c r="O2513" s="98">
        <v>0</v>
      </c>
      <c r="P2513" t="s">
        <v>207</v>
      </c>
      <c r="Q2513" s="100">
        <v>3694.5</v>
      </c>
    </row>
    <row r="2514" spans="1:17" x14ac:dyDescent="0.3">
      <c r="A2514"/>
      <c r="B2514"/>
      <c r="C2514"/>
      <c r="D2514"/>
      <c r="E2514" s="98"/>
      <c r="F2514"/>
      <c r="G2514" s="99">
        <v>46295</v>
      </c>
      <c r="H2514" t="s">
        <v>205</v>
      </c>
      <c r="I2514"/>
      <c r="J2514" t="s">
        <v>100</v>
      </c>
      <c r="K2514" t="s">
        <v>101</v>
      </c>
      <c r="L2514" s="100">
        <v>10</v>
      </c>
      <c r="M2514" t="s">
        <v>206</v>
      </c>
      <c r="N2514" t="s">
        <v>279</v>
      </c>
      <c r="O2514" s="98">
        <v>0</v>
      </c>
      <c r="P2514" t="s">
        <v>207</v>
      </c>
      <c r="Q2514" s="100">
        <v>3694.5</v>
      </c>
    </row>
    <row r="2515" spans="1:17" x14ac:dyDescent="0.3">
      <c r="A2515"/>
      <c r="B2515"/>
      <c r="C2515"/>
      <c r="D2515"/>
      <c r="E2515" s="98"/>
      <c r="F2515"/>
      <c r="G2515" s="99">
        <v>46295</v>
      </c>
      <c r="H2515" t="s">
        <v>205</v>
      </c>
      <c r="I2515"/>
      <c r="J2515" t="s">
        <v>88</v>
      </c>
      <c r="K2515" t="s">
        <v>89</v>
      </c>
      <c r="L2515" s="100">
        <v>39.770000000000003</v>
      </c>
      <c r="M2515" t="s">
        <v>206</v>
      </c>
      <c r="N2515" t="s">
        <v>279</v>
      </c>
      <c r="O2515" s="98">
        <v>0</v>
      </c>
      <c r="P2515" t="s">
        <v>207</v>
      </c>
      <c r="Q2515" s="100">
        <v>3694.5</v>
      </c>
    </row>
    <row r="2516" spans="1:17" x14ac:dyDescent="0.3">
      <c r="A2516"/>
      <c r="B2516"/>
      <c r="C2516"/>
      <c r="D2516"/>
      <c r="E2516" s="98"/>
      <c r="F2516"/>
      <c r="G2516" s="99">
        <v>46295</v>
      </c>
      <c r="H2516" t="s">
        <v>205</v>
      </c>
      <c r="I2516"/>
      <c r="J2516" t="s">
        <v>56</v>
      </c>
      <c r="K2516" t="s">
        <v>57</v>
      </c>
      <c r="L2516" s="100">
        <v>11.15</v>
      </c>
      <c r="M2516" t="s">
        <v>130</v>
      </c>
      <c r="N2516" t="s">
        <v>279</v>
      </c>
      <c r="O2516" s="98">
        <v>0</v>
      </c>
      <c r="P2516" t="s">
        <v>207</v>
      </c>
      <c r="Q2516" s="100">
        <v>3694.5</v>
      </c>
    </row>
    <row r="2517" spans="1:17" x14ac:dyDescent="0.3">
      <c r="A2517"/>
      <c r="B2517"/>
      <c r="C2517"/>
      <c r="D2517"/>
      <c r="E2517" s="98"/>
      <c r="F2517"/>
      <c r="G2517" s="99">
        <v>46295</v>
      </c>
      <c r="H2517" t="s">
        <v>205</v>
      </c>
      <c r="I2517"/>
      <c r="J2517" t="s">
        <v>52</v>
      </c>
      <c r="K2517" t="s">
        <v>53</v>
      </c>
      <c r="L2517" s="100">
        <v>16.54</v>
      </c>
      <c r="M2517" t="s">
        <v>130</v>
      </c>
      <c r="N2517" t="s">
        <v>279</v>
      </c>
      <c r="O2517" s="98">
        <v>0</v>
      </c>
      <c r="P2517" t="s">
        <v>207</v>
      </c>
      <c r="Q2517" s="100">
        <v>3694.5</v>
      </c>
    </row>
    <row r="2518" spans="1:17" x14ac:dyDescent="0.3">
      <c r="A2518"/>
      <c r="B2518"/>
      <c r="C2518"/>
      <c r="D2518"/>
      <c r="E2518" s="98"/>
      <c r="F2518"/>
      <c r="G2518" s="99">
        <v>46295</v>
      </c>
      <c r="H2518" t="s">
        <v>205</v>
      </c>
      <c r="I2518"/>
      <c r="J2518" t="s">
        <v>106</v>
      </c>
      <c r="K2518" t="s">
        <v>107</v>
      </c>
      <c r="L2518" s="100">
        <v>11.93</v>
      </c>
      <c r="M2518" t="s">
        <v>130</v>
      </c>
      <c r="N2518" t="s">
        <v>279</v>
      </c>
      <c r="O2518" s="98">
        <v>0</v>
      </c>
      <c r="P2518" t="s">
        <v>207</v>
      </c>
      <c r="Q2518" s="100">
        <v>3694.5</v>
      </c>
    </row>
    <row r="2519" spans="1:17" x14ac:dyDescent="0.3">
      <c r="A2519"/>
      <c r="B2519"/>
      <c r="C2519"/>
      <c r="D2519"/>
      <c r="E2519" s="98"/>
      <c r="F2519"/>
      <c r="G2519" s="99">
        <v>46295</v>
      </c>
      <c r="H2519" t="s">
        <v>208</v>
      </c>
      <c r="I2519" t="s">
        <v>209</v>
      </c>
      <c r="J2519" t="s">
        <v>26</v>
      </c>
      <c r="K2519" t="s">
        <v>27</v>
      </c>
      <c r="L2519" s="100">
        <v>72.5</v>
      </c>
      <c r="M2519" t="s">
        <v>210</v>
      </c>
      <c r="N2519" t="s">
        <v>279</v>
      </c>
      <c r="O2519" s="98">
        <v>0</v>
      </c>
      <c r="P2519" t="s">
        <v>207</v>
      </c>
      <c r="Q2519" s="100">
        <v>3694.5</v>
      </c>
    </row>
    <row r="2520" spans="1:17" x14ac:dyDescent="0.3">
      <c r="A2520"/>
      <c r="B2520"/>
      <c r="C2520"/>
      <c r="D2520"/>
      <c r="E2520" s="98"/>
      <c r="F2520"/>
      <c r="G2520" s="99">
        <v>46295</v>
      </c>
      <c r="H2520" t="s">
        <v>211</v>
      </c>
      <c r="I2520" t="s">
        <v>215</v>
      </c>
      <c r="J2520" t="s">
        <v>38</v>
      </c>
      <c r="K2520" t="s">
        <v>39</v>
      </c>
      <c r="L2520" s="100">
        <v>14.41</v>
      </c>
      <c r="M2520" t="s">
        <v>206</v>
      </c>
      <c r="N2520" t="s">
        <v>279</v>
      </c>
      <c r="O2520" s="98">
        <v>0</v>
      </c>
      <c r="P2520" t="s">
        <v>207</v>
      </c>
      <c r="Q2520" s="100">
        <v>3694.5</v>
      </c>
    </row>
    <row r="2521" spans="1:17" x14ac:dyDescent="0.3">
      <c r="A2521"/>
      <c r="B2521"/>
      <c r="C2521"/>
      <c r="D2521"/>
      <c r="E2521" s="98"/>
      <c r="F2521"/>
      <c r="G2521" s="99">
        <v>46295</v>
      </c>
      <c r="H2521" t="s">
        <v>218</v>
      </c>
      <c r="I2521" t="s">
        <v>222</v>
      </c>
      <c r="J2521" t="s">
        <v>18</v>
      </c>
      <c r="K2521" t="s">
        <v>19</v>
      </c>
      <c r="L2521" s="100">
        <v>198.76</v>
      </c>
      <c r="M2521" t="s">
        <v>210</v>
      </c>
      <c r="N2521" t="s">
        <v>279</v>
      </c>
      <c r="O2521" s="98">
        <v>0</v>
      </c>
      <c r="P2521" t="s">
        <v>207</v>
      </c>
      <c r="Q2521" s="100">
        <v>3694.5</v>
      </c>
    </row>
    <row r="2522" spans="1:17" x14ac:dyDescent="0.3">
      <c r="A2522"/>
      <c r="B2522"/>
      <c r="C2522"/>
      <c r="D2522"/>
      <c r="E2522" s="98"/>
      <c r="F2522"/>
      <c r="G2522" s="99">
        <v>46295</v>
      </c>
      <c r="H2522" t="s">
        <v>218</v>
      </c>
      <c r="I2522" t="s">
        <v>222</v>
      </c>
      <c r="J2522" t="s">
        <v>18</v>
      </c>
      <c r="K2522" t="s">
        <v>19</v>
      </c>
      <c r="L2522" s="100">
        <v>206.15</v>
      </c>
      <c r="M2522" t="s">
        <v>130</v>
      </c>
      <c r="N2522" t="s">
        <v>279</v>
      </c>
      <c r="O2522" s="98">
        <v>0</v>
      </c>
      <c r="P2522" t="s">
        <v>207</v>
      </c>
      <c r="Q2522" s="100">
        <v>3694.5</v>
      </c>
    </row>
    <row r="2523" spans="1:17" x14ac:dyDescent="0.3">
      <c r="A2523"/>
      <c r="B2523"/>
      <c r="C2523"/>
      <c r="D2523"/>
      <c r="E2523" s="98"/>
      <c r="F2523"/>
      <c r="G2523" s="99">
        <v>46295</v>
      </c>
      <c r="H2523" t="s">
        <v>205</v>
      </c>
      <c r="I2523"/>
      <c r="J2523" t="s">
        <v>88</v>
      </c>
      <c r="K2523" t="s">
        <v>89</v>
      </c>
      <c r="L2523" s="100">
        <v>39.770000000000003</v>
      </c>
      <c r="M2523" t="s">
        <v>206</v>
      </c>
      <c r="N2523" t="s">
        <v>279</v>
      </c>
      <c r="O2523" s="98">
        <v>0</v>
      </c>
      <c r="P2523" t="s">
        <v>207</v>
      </c>
      <c r="Q2523" s="100">
        <v>2960.29</v>
      </c>
    </row>
    <row r="2524" spans="1:17" x14ac:dyDescent="0.3">
      <c r="A2524"/>
      <c r="B2524"/>
      <c r="C2524"/>
      <c r="D2524"/>
      <c r="E2524" s="98"/>
      <c r="F2524"/>
      <c r="G2524" s="99">
        <v>46295</v>
      </c>
      <c r="H2524" t="s">
        <v>205</v>
      </c>
      <c r="I2524"/>
      <c r="J2524" t="s">
        <v>54</v>
      </c>
      <c r="K2524" t="s">
        <v>55</v>
      </c>
      <c r="L2524" s="100">
        <v>11.15</v>
      </c>
      <c r="M2524" t="s">
        <v>206</v>
      </c>
      <c r="N2524" t="s">
        <v>279</v>
      </c>
      <c r="O2524" s="98">
        <v>0</v>
      </c>
      <c r="P2524" t="s">
        <v>207</v>
      </c>
      <c r="Q2524" s="100">
        <v>2960.29</v>
      </c>
    </row>
    <row r="2525" spans="1:17" x14ac:dyDescent="0.3">
      <c r="A2525"/>
      <c r="B2525"/>
      <c r="C2525"/>
      <c r="D2525"/>
      <c r="E2525" s="98"/>
      <c r="F2525"/>
      <c r="G2525" s="99">
        <v>46295</v>
      </c>
      <c r="H2525" t="s">
        <v>205</v>
      </c>
      <c r="I2525"/>
      <c r="J2525" t="s">
        <v>104</v>
      </c>
      <c r="K2525" t="s">
        <v>105</v>
      </c>
      <c r="L2525" s="100">
        <v>16.07</v>
      </c>
      <c r="M2525" t="s">
        <v>206</v>
      </c>
      <c r="N2525" t="s">
        <v>279</v>
      </c>
      <c r="O2525" s="98">
        <v>0</v>
      </c>
      <c r="P2525" t="s">
        <v>207</v>
      </c>
      <c r="Q2525" s="100">
        <v>2960.29</v>
      </c>
    </row>
    <row r="2526" spans="1:17" x14ac:dyDescent="0.3">
      <c r="A2526"/>
      <c r="B2526"/>
      <c r="C2526"/>
      <c r="D2526"/>
      <c r="E2526" s="98"/>
      <c r="F2526"/>
      <c r="G2526" s="99">
        <v>46295</v>
      </c>
      <c r="H2526" t="s">
        <v>205</v>
      </c>
      <c r="I2526"/>
      <c r="J2526" t="s">
        <v>108</v>
      </c>
      <c r="K2526" t="s">
        <v>109</v>
      </c>
      <c r="L2526" s="100">
        <v>7.82</v>
      </c>
      <c r="M2526" t="s">
        <v>206</v>
      </c>
      <c r="N2526" t="s">
        <v>279</v>
      </c>
      <c r="O2526" s="98">
        <v>0</v>
      </c>
      <c r="P2526" t="s">
        <v>207</v>
      </c>
      <c r="Q2526" s="100">
        <v>2960.29</v>
      </c>
    </row>
    <row r="2527" spans="1:17" x14ac:dyDescent="0.3">
      <c r="A2527"/>
      <c r="B2527"/>
      <c r="C2527"/>
      <c r="D2527"/>
      <c r="E2527" s="98"/>
      <c r="F2527"/>
      <c r="G2527" s="99">
        <v>46295</v>
      </c>
      <c r="H2527" t="s">
        <v>205</v>
      </c>
      <c r="I2527"/>
      <c r="J2527" t="s">
        <v>56</v>
      </c>
      <c r="K2527" t="s">
        <v>57</v>
      </c>
      <c r="L2527" s="100">
        <v>11.15</v>
      </c>
      <c r="M2527" t="s">
        <v>130</v>
      </c>
      <c r="N2527" t="s">
        <v>279</v>
      </c>
      <c r="O2527" s="98">
        <v>0</v>
      </c>
      <c r="P2527" t="s">
        <v>207</v>
      </c>
      <c r="Q2527" s="100">
        <v>2960.29</v>
      </c>
    </row>
    <row r="2528" spans="1:17" x14ac:dyDescent="0.3">
      <c r="A2528"/>
      <c r="B2528"/>
      <c r="C2528"/>
      <c r="D2528"/>
      <c r="E2528" s="98"/>
      <c r="F2528"/>
      <c r="G2528" s="99">
        <v>46295</v>
      </c>
      <c r="H2528" t="s">
        <v>205</v>
      </c>
      <c r="I2528"/>
      <c r="J2528" t="s">
        <v>52</v>
      </c>
      <c r="K2528" t="s">
        <v>53</v>
      </c>
      <c r="L2528" s="100">
        <v>16.54</v>
      </c>
      <c r="M2528" t="s">
        <v>130</v>
      </c>
      <c r="N2528" t="s">
        <v>279</v>
      </c>
      <c r="O2528" s="98">
        <v>0</v>
      </c>
      <c r="P2528" t="s">
        <v>207</v>
      </c>
      <c r="Q2528" s="100">
        <v>2960.29</v>
      </c>
    </row>
    <row r="2529" spans="1:17" x14ac:dyDescent="0.3">
      <c r="A2529"/>
      <c r="B2529"/>
      <c r="C2529"/>
      <c r="D2529"/>
      <c r="E2529" s="98"/>
      <c r="F2529"/>
      <c r="G2529" s="99">
        <v>46295</v>
      </c>
      <c r="H2529" t="s">
        <v>205</v>
      </c>
      <c r="I2529"/>
      <c r="J2529" t="s">
        <v>106</v>
      </c>
      <c r="K2529" t="s">
        <v>107</v>
      </c>
      <c r="L2529" s="100">
        <v>9.56</v>
      </c>
      <c r="M2529" t="s">
        <v>130</v>
      </c>
      <c r="N2529" t="s">
        <v>279</v>
      </c>
      <c r="O2529" s="98">
        <v>0</v>
      </c>
      <c r="P2529" t="s">
        <v>207</v>
      </c>
      <c r="Q2529" s="100">
        <v>2960.29</v>
      </c>
    </row>
    <row r="2530" spans="1:17" x14ac:dyDescent="0.3">
      <c r="A2530"/>
      <c r="B2530"/>
      <c r="C2530"/>
      <c r="D2530"/>
      <c r="E2530" s="98"/>
      <c r="F2530"/>
      <c r="G2530" s="99">
        <v>46295</v>
      </c>
      <c r="H2530" t="s">
        <v>208</v>
      </c>
      <c r="I2530" t="s">
        <v>225</v>
      </c>
      <c r="J2530" t="s">
        <v>70</v>
      </c>
      <c r="K2530" t="s">
        <v>71</v>
      </c>
      <c r="L2530" s="100">
        <v>51</v>
      </c>
      <c r="M2530" t="s">
        <v>210</v>
      </c>
      <c r="N2530" t="s">
        <v>279</v>
      </c>
      <c r="O2530" s="98">
        <v>0</v>
      </c>
      <c r="P2530" t="s">
        <v>207</v>
      </c>
      <c r="Q2530" s="100">
        <v>2960.29</v>
      </c>
    </row>
    <row r="2531" spans="1:17" x14ac:dyDescent="0.3">
      <c r="A2531"/>
      <c r="B2531"/>
      <c r="C2531"/>
      <c r="D2531"/>
      <c r="E2531" s="98"/>
      <c r="F2531"/>
      <c r="G2531" s="99">
        <v>46295</v>
      </c>
      <c r="H2531" t="s">
        <v>218</v>
      </c>
      <c r="I2531" t="s">
        <v>219</v>
      </c>
      <c r="J2531" t="s">
        <v>30</v>
      </c>
      <c r="K2531" t="s">
        <v>31</v>
      </c>
      <c r="L2531" s="100">
        <v>148.01</v>
      </c>
      <c r="M2531" t="s">
        <v>210</v>
      </c>
      <c r="N2531" t="s">
        <v>279</v>
      </c>
      <c r="O2531" s="98">
        <v>0</v>
      </c>
      <c r="P2531" t="s">
        <v>207</v>
      </c>
      <c r="Q2531" s="100">
        <v>2960.29</v>
      </c>
    </row>
    <row r="2532" spans="1:17" x14ac:dyDescent="0.3">
      <c r="A2532"/>
      <c r="B2532"/>
      <c r="C2532"/>
      <c r="D2532"/>
      <c r="E2532" s="98"/>
      <c r="F2532"/>
      <c r="G2532" s="99">
        <v>46295</v>
      </c>
      <c r="H2532" t="s">
        <v>218</v>
      </c>
      <c r="I2532" t="s">
        <v>219</v>
      </c>
      <c r="J2532" t="s">
        <v>30</v>
      </c>
      <c r="K2532" t="s">
        <v>31</v>
      </c>
      <c r="L2532" s="100">
        <v>165.18</v>
      </c>
      <c r="M2532" t="s">
        <v>130</v>
      </c>
      <c r="N2532" t="s">
        <v>279</v>
      </c>
      <c r="O2532" s="98">
        <v>0</v>
      </c>
      <c r="P2532" t="s">
        <v>207</v>
      </c>
      <c r="Q2532" s="100">
        <v>2960.29</v>
      </c>
    </row>
    <row r="2533" spans="1:17" x14ac:dyDescent="0.3">
      <c r="A2533"/>
      <c r="B2533"/>
      <c r="C2533"/>
      <c r="D2533"/>
      <c r="E2533" s="98"/>
      <c r="F2533"/>
      <c r="G2533" s="99">
        <v>46295</v>
      </c>
      <c r="H2533" t="s">
        <v>205</v>
      </c>
      <c r="I2533"/>
      <c r="J2533" t="s">
        <v>104</v>
      </c>
      <c r="K2533" t="s">
        <v>105</v>
      </c>
      <c r="L2533" s="100">
        <v>13.69</v>
      </c>
      <c r="M2533" t="s">
        <v>206</v>
      </c>
      <c r="N2533" t="s">
        <v>279</v>
      </c>
      <c r="O2533" s="98">
        <v>0</v>
      </c>
      <c r="P2533" t="s">
        <v>207</v>
      </c>
      <c r="Q2533" s="100">
        <v>2522.04</v>
      </c>
    </row>
    <row r="2534" spans="1:17" x14ac:dyDescent="0.3">
      <c r="A2534"/>
      <c r="B2534"/>
      <c r="C2534"/>
      <c r="D2534"/>
      <c r="E2534" s="98"/>
      <c r="F2534"/>
      <c r="G2534" s="99">
        <v>46295</v>
      </c>
      <c r="H2534" t="s">
        <v>205</v>
      </c>
      <c r="I2534"/>
      <c r="J2534" t="s">
        <v>108</v>
      </c>
      <c r="K2534" t="s">
        <v>109</v>
      </c>
      <c r="L2534" s="100">
        <v>6.66</v>
      </c>
      <c r="M2534" t="s">
        <v>206</v>
      </c>
      <c r="N2534" t="s">
        <v>279</v>
      </c>
      <c r="O2534" s="98">
        <v>0</v>
      </c>
      <c r="P2534" t="s">
        <v>207</v>
      </c>
      <c r="Q2534" s="100">
        <v>2522.04</v>
      </c>
    </row>
    <row r="2535" spans="1:17" x14ac:dyDescent="0.3">
      <c r="A2535"/>
      <c r="B2535"/>
      <c r="C2535"/>
      <c r="D2535"/>
      <c r="E2535" s="98"/>
      <c r="F2535"/>
      <c r="G2535" s="99">
        <v>46295</v>
      </c>
      <c r="H2535" t="s">
        <v>205</v>
      </c>
      <c r="I2535"/>
      <c r="J2535" t="s">
        <v>54</v>
      </c>
      <c r="K2535" t="s">
        <v>55</v>
      </c>
      <c r="L2535" s="100">
        <v>11.15</v>
      </c>
      <c r="M2535" t="s">
        <v>206</v>
      </c>
      <c r="N2535" t="s">
        <v>279</v>
      </c>
      <c r="O2535" s="98">
        <v>0</v>
      </c>
      <c r="P2535" t="s">
        <v>207</v>
      </c>
      <c r="Q2535" s="100">
        <v>2522.04</v>
      </c>
    </row>
    <row r="2536" spans="1:17" x14ac:dyDescent="0.3">
      <c r="A2536"/>
      <c r="B2536"/>
      <c r="C2536"/>
      <c r="D2536"/>
      <c r="E2536" s="98"/>
      <c r="F2536"/>
      <c r="G2536" s="99">
        <v>46295</v>
      </c>
      <c r="H2536" t="s">
        <v>205</v>
      </c>
      <c r="I2536"/>
      <c r="J2536" t="s">
        <v>106</v>
      </c>
      <c r="K2536" t="s">
        <v>107</v>
      </c>
      <c r="L2536" s="100">
        <v>8.15</v>
      </c>
      <c r="M2536" t="s">
        <v>130</v>
      </c>
      <c r="N2536" t="s">
        <v>279</v>
      </c>
      <c r="O2536" s="98">
        <v>0</v>
      </c>
      <c r="P2536" t="s">
        <v>207</v>
      </c>
      <c r="Q2536" s="100">
        <v>2522.04</v>
      </c>
    </row>
    <row r="2537" spans="1:17" x14ac:dyDescent="0.3">
      <c r="A2537"/>
      <c r="B2537"/>
      <c r="C2537"/>
      <c r="D2537"/>
      <c r="E2537" s="98"/>
      <c r="F2537"/>
      <c r="G2537" s="99">
        <v>46295</v>
      </c>
      <c r="H2537" t="s">
        <v>205</v>
      </c>
      <c r="I2537"/>
      <c r="J2537" t="s">
        <v>56</v>
      </c>
      <c r="K2537" t="s">
        <v>57</v>
      </c>
      <c r="L2537" s="100">
        <v>11.15</v>
      </c>
      <c r="M2537" t="s">
        <v>130</v>
      </c>
      <c r="N2537" t="s">
        <v>279</v>
      </c>
      <c r="O2537" s="98">
        <v>0</v>
      </c>
      <c r="P2537" t="s">
        <v>207</v>
      </c>
      <c r="Q2537" s="100">
        <v>2522.04</v>
      </c>
    </row>
    <row r="2538" spans="1:17" x14ac:dyDescent="0.3">
      <c r="A2538"/>
      <c r="B2538"/>
      <c r="C2538"/>
      <c r="D2538"/>
      <c r="E2538" s="98"/>
      <c r="F2538"/>
      <c r="G2538" s="99">
        <v>46295</v>
      </c>
      <c r="H2538" t="s">
        <v>205</v>
      </c>
      <c r="I2538"/>
      <c r="J2538" t="s">
        <v>52</v>
      </c>
      <c r="K2538" t="s">
        <v>53</v>
      </c>
      <c r="L2538" s="100">
        <v>16.54</v>
      </c>
      <c r="M2538" t="s">
        <v>130</v>
      </c>
      <c r="N2538" t="s">
        <v>279</v>
      </c>
      <c r="O2538" s="98">
        <v>0</v>
      </c>
      <c r="P2538" t="s">
        <v>207</v>
      </c>
      <c r="Q2538" s="100">
        <v>2522.04</v>
      </c>
    </row>
    <row r="2539" spans="1:17" x14ac:dyDescent="0.3">
      <c r="A2539"/>
      <c r="B2539"/>
      <c r="C2539"/>
      <c r="D2539"/>
      <c r="E2539" s="98"/>
      <c r="F2539"/>
      <c r="G2539" s="99">
        <v>46295</v>
      </c>
      <c r="H2539" t="s">
        <v>211</v>
      </c>
      <c r="I2539" t="s">
        <v>215</v>
      </c>
      <c r="J2539" t="s">
        <v>38</v>
      </c>
      <c r="K2539" t="s">
        <v>39</v>
      </c>
      <c r="L2539" s="100">
        <v>9.84</v>
      </c>
      <c r="M2539" t="s">
        <v>206</v>
      </c>
      <c r="N2539" t="s">
        <v>279</v>
      </c>
      <c r="O2539" s="98">
        <v>0</v>
      </c>
      <c r="P2539" t="s">
        <v>207</v>
      </c>
      <c r="Q2539" s="100">
        <v>2522.04</v>
      </c>
    </row>
    <row r="2540" spans="1:17" x14ac:dyDescent="0.3">
      <c r="A2540"/>
      <c r="B2540"/>
      <c r="C2540"/>
      <c r="D2540"/>
      <c r="E2540" s="98"/>
      <c r="F2540"/>
      <c r="G2540" s="99">
        <v>46295</v>
      </c>
      <c r="H2540" t="s">
        <v>218</v>
      </c>
      <c r="I2540" t="s">
        <v>222</v>
      </c>
      <c r="J2540" t="s">
        <v>18</v>
      </c>
      <c r="K2540" t="s">
        <v>19</v>
      </c>
      <c r="L2540" s="100">
        <v>135.69</v>
      </c>
      <c r="M2540" t="s">
        <v>210</v>
      </c>
      <c r="N2540" t="s">
        <v>279</v>
      </c>
      <c r="O2540" s="98">
        <v>0</v>
      </c>
      <c r="P2540" t="s">
        <v>207</v>
      </c>
      <c r="Q2540" s="100">
        <v>2522.04</v>
      </c>
    </row>
    <row r="2541" spans="1:17" x14ac:dyDescent="0.3">
      <c r="A2541"/>
      <c r="B2541"/>
      <c r="C2541"/>
      <c r="D2541"/>
      <c r="E2541" s="98"/>
      <c r="F2541"/>
      <c r="G2541" s="99">
        <v>46295</v>
      </c>
      <c r="H2541" t="s">
        <v>218</v>
      </c>
      <c r="I2541" t="s">
        <v>222</v>
      </c>
      <c r="J2541" t="s">
        <v>18</v>
      </c>
      <c r="K2541" t="s">
        <v>19</v>
      </c>
      <c r="L2541" s="100">
        <v>140.72999999999999</v>
      </c>
      <c r="M2541" t="s">
        <v>130</v>
      </c>
      <c r="N2541" t="s">
        <v>279</v>
      </c>
      <c r="O2541" s="98">
        <v>0</v>
      </c>
      <c r="P2541" t="s">
        <v>207</v>
      </c>
      <c r="Q2541" s="100">
        <v>2522.04</v>
      </c>
    </row>
    <row r="2542" spans="1:17" x14ac:dyDescent="0.3">
      <c r="A2542"/>
      <c r="B2542"/>
      <c r="C2542"/>
      <c r="D2542"/>
      <c r="E2542" s="98"/>
      <c r="F2542"/>
      <c r="G2542" s="99">
        <v>46295</v>
      </c>
      <c r="H2542" t="s">
        <v>205</v>
      </c>
      <c r="I2542"/>
      <c r="J2542" t="s">
        <v>104</v>
      </c>
      <c r="K2542" t="s">
        <v>105</v>
      </c>
      <c r="L2542" s="100">
        <v>10.130000000000001</v>
      </c>
      <c r="M2542" t="s">
        <v>206</v>
      </c>
      <c r="N2542" t="s">
        <v>279</v>
      </c>
      <c r="O2542" s="98">
        <v>0</v>
      </c>
      <c r="P2542" t="s">
        <v>207</v>
      </c>
      <c r="Q2542" s="100">
        <v>1865.21</v>
      </c>
    </row>
    <row r="2543" spans="1:17" x14ac:dyDescent="0.3">
      <c r="A2543"/>
      <c r="B2543"/>
      <c r="C2543"/>
      <c r="D2543"/>
      <c r="E2543" s="98"/>
      <c r="F2543"/>
      <c r="G2543" s="99">
        <v>46295</v>
      </c>
      <c r="H2543" t="s">
        <v>205</v>
      </c>
      <c r="I2543"/>
      <c r="J2543" t="s">
        <v>108</v>
      </c>
      <c r="K2543" t="s">
        <v>109</v>
      </c>
      <c r="L2543" s="100">
        <v>4.92</v>
      </c>
      <c r="M2543" t="s">
        <v>206</v>
      </c>
      <c r="N2543" t="s">
        <v>279</v>
      </c>
      <c r="O2543" s="98">
        <v>0</v>
      </c>
      <c r="P2543" t="s">
        <v>207</v>
      </c>
      <c r="Q2543" s="100">
        <v>1865.21</v>
      </c>
    </row>
    <row r="2544" spans="1:17" x14ac:dyDescent="0.3">
      <c r="A2544"/>
      <c r="B2544"/>
      <c r="C2544"/>
      <c r="D2544"/>
      <c r="E2544" s="98"/>
      <c r="F2544"/>
      <c r="G2544" s="99">
        <v>46295</v>
      </c>
      <c r="H2544" t="s">
        <v>205</v>
      </c>
      <c r="I2544"/>
      <c r="J2544" t="s">
        <v>54</v>
      </c>
      <c r="K2544" t="s">
        <v>55</v>
      </c>
      <c r="L2544" s="100">
        <v>11.15</v>
      </c>
      <c r="M2544" t="s">
        <v>206</v>
      </c>
      <c r="N2544" t="s">
        <v>279</v>
      </c>
      <c r="O2544" s="98">
        <v>0</v>
      </c>
      <c r="P2544" t="s">
        <v>207</v>
      </c>
      <c r="Q2544" s="100">
        <v>1865.21</v>
      </c>
    </row>
    <row r="2545" spans="1:17" x14ac:dyDescent="0.3">
      <c r="A2545"/>
      <c r="B2545"/>
      <c r="C2545"/>
      <c r="D2545"/>
      <c r="E2545" s="98"/>
      <c r="F2545"/>
      <c r="G2545" s="99">
        <v>46295</v>
      </c>
      <c r="H2545" t="s">
        <v>205</v>
      </c>
      <c r="I2545"/>
      <c r="J2545" t="s">
        <v>106</v>
      </c>
      <c r="K2545" t="s">
        <v>107</v>
      </c>
      <c r="L2545" s="100">
        <v>6.02</v>
      </c>
      <c r="M2545" t="s">
        <v>130</v>
      </c>
      <c r="N2545" t="s">
        <v>279</v>
      </c>
      <c r="O2545" s="98">
        <v>0</v>
      </c>
      <c r="P2545" t="s">
        <v>207</v>
      </c>
      <c r="Q2545" s="100">
        <v>1865.21</v>
      </c>
    </row>
    <row r="2546" spans="1:17" x14ac:dyDescent="0.3">
      <c r="A2546"/>
      <c r="B2546"/>
      <c r="C2546"/>
      <c r="D2546"/>
      <c r="E2546" s="98"/>
      <c r="F2546"/>
      <c r="G2546" s="99">
        <v>46295</v>
      </c>
      <c r="H2546" t="s">
        <v>205</v>
      </c>
      <c r="I2546"/>
      <c r="J2546" t="s">
        <v>52</v>
      </c>
      <c r="K2546" t="s">
        <v>53</v>
      </c>
      <c r="L2546" s="100">
        <v>16.54</v>
      </c>
      <c r="M2546" t="s">
        <v>130</v>
      </c>
      <c r="N2546" t="s">
        <v>279</v>
      </c>
      <c r="O2546" s="98">
        <v>0</v>
      </c>
      <c r="P2546" t="s">
        <v>207</v>
      </c>
      <c r="Q2546" s="100">
        <v>1865.21</v>
      </c>
    </row>
    <row r="2547" spans="1:17" x14ac:dyDescent="0.3">
      <c r="A2547"/>
      <c r="B2547"/>
      <c r="C2547"/>
      <c r="D2547"/>
      <c r="E2547" s="98"/>
      <c r="F2547"/>
      <c r="G2547" s="99">
        <v>46295</v>
      </c>
      <c r="H2547" t="s">
        <v>205</v>
      </c>
      <c r="I2547"/>
      <c r="J2547" t="s">
        <v>56</v>
      </c>
      <c r="K2547" t="s">
        <v>57</v>
      </c>
      <c r="L2547" s="100">
        <v>11.15</v>
      </c>
      <c r="M2547" t="s">
        <v>130</v>
      </c>
      <c r="N2547" t="s">
        <v>279</v>
      </c>
      <c r="O2547" s="98">
        <v>0</v>
      </c>
      <c r="P2547" t="s">
        <v>207</v>
      </c>
      <c r="Q2547" s="100">
        <v>1865.21</v>
      </c>
    </row>
    <row r="2548" spans="1:17" x14ac:dyDescent="0.3">
      <c r="A2548"/>
      <c r="B2548"/>
      <c r="C2548"/>
      <c r="D2548"/>
      <c r="E2548" s="98"/>
      <c r="F2548"/>
      <c r="G2548" s="99">
        <v>46295</v>
      </c>
      <c r="H2548" t="s">
        <v>218</v>
      </c>
      <c r="I2548" t="s">
        <v>222</v>
      </c>
      <c r="J2548" t="s">
        <v>18</v>
      </c>
      <c r="K2548" t="s">
        <v>19</v>
      </c>
      <c r="L2548" s="100">
        <v>100.35</v>
      </c>
      <c r="M2548" t="s">
        <v>210</v>
      </c>
      <c r="N2548" t="s">
        <v>279</v>
      </c>
      <c r="O2548" s="98">
        <v>0</v>
      </c>
      <c r="P2548" t="s">
        <v>207</v>
      </c>
      <c r="Q2548" s="100">
        <v>1865.21</v>
      </c>
    </row>
    <row r="2549" spans="1:17" x14ac:dyDescent="0.3">
      <c r="A2549"/>
      <c r="B2549"/>
      <c r="C2549"/>
      <c r="D2549"/>
      <c r="E2549" s="98"/>
      <c r="F2549"/>
      <c r="G2549" s="99">
        <v>46295</v>
      </c>
      <c r="H2549" t="s">
        <v>218</v>
      </c>
      <c r="I2549" t="s">
        <v>222</v>
      </c>
      <c r="J2549" t="s">
        <v>18</v>
      </c>
      <c r="K2549" t="s">
        <v>19</v>
      </c>
      <c r="L2549" s="100">
        <v>104.08</v>
      </c>
      <c r="M2549" t="s">
        <v>130</v>
      </c>
      <c r="N2549" t="s">
        <v>279</v>
      </c>
      <c r="O2549" s="98">
        <v>0</v>
      </c>
      <c r="P2549" t="s">
        <v>207</v>
      </c>
      <c r="Q2549" s="100">
        <v>1865.21</v>
      </c>
    </row>
    <row r="2550" spans="1:17" x14ac:dyDescent="0.3">
      <c r="A2550"/>
      <c r="B2550"/>
      <c r="C2550"/>
      <c r="D2550"/>
      <c r="E2550" s="98"/>
      <c r="F2550"/>
      <c r="G2550" s="99">
        <v>46295</v>
      </c>
      <c r="H2550" t="s">
        <v>205</v>
      </c>
      <c r="I2550"/>
      <c r="J2550" t="s">
        <v>54</v>
      </c>
      <c r="K2550" t="s">
        <v>55</v>
      </c>
      <c r="L2550" s="100">
        <v>11.15</v>
      </c>
      <c r="M2550" t="s">
        <v>206</v>
      </c>
      <c r="N2550" t="s">
        <v>279</v>
      </c>
      <c r="O2550" s="98">
        <v>0</v>
      </c>
      <c r="P2550" t="s">
        <v>207</v>
      </c>
      <c r="Q2550" s="100">
        <v>3691.25</v>
      </c>
    </row>
    <row r="2551" spans="1:17" x14ac:dyDescent="0.3">
      <c r="A2551"/>
      <c r="B2551"/>
      <c r="C2551"/>
      <c r="D2551"/>
      <c r="E2551" s="98"/>
      <c r="F2551"/>
      <c r="G2551" s="99">
        <v>46295</v>
      </c>
      <c r="H2551" t="s">
        <v>205</v>
      </c>
      <c r="I2551"/>
      <c r="J2551" t="s">
        <v>108</v>
      </c>
      <c r="K2551" t="s">
        <v>109</v>
      </c>
      <c r="L2551" s="100">
        <v>9.74</v>
      </c>
      <c r="M2551" t="s">
        <v>206</v>
      </c>
      <c r="N2551" t="s">
        <v>279</v>
      </c>
      <c r="O2551" s="98">
        <v>0</v>
      </c>
      <c r="P2551" t="s">
        <v>207</v>
      </c>
      <c r="Q2551" s="100">
        <v>3691.25</v>
      </c>
    </row>
    <row r="2552" spans="1:17" x14ac:dyDescent="0.3">
      <c r="A2552"/>
      <c r="B2552"/>
      <c r="C2552"/>
      <c r="D2552"/>
      <c r="E2552" s="98"/>
      <c r="F2552"/>
      <c r="G2552" s="99">
        <v>46295</v>
      </c>
      <c r="H2552" t="s">
        <v>205</v>
      </c>
      <c r="I2552"/>
      <c r="J2552" t="s">
        <v>104</v>
      </c>
      <c r="K2552" t="s">
        <v>105</v>
      </c>
      <c r="L2552" s="100">
        <v>20.04</v>
      </c>
      <c r="M2552" t="s">
        <v>206</v>
      </c>
      <c r="N2552" t="s">
        <v>279</v>
      </c>
      <c r="O2552" s="98">
        <v>0</v>
      </c>
      <c r="P2552" t="s">
        <v>207</v>
      </c>
      <c r="Q2552" s="100">
        <v>3691.25</v>
      </c>
    </row>
    <row r="2553" spans="1:17" x14ac:dyDescent="0.3">
      <c r="A2553"/>
      <c r="B2553"/>
      <c r="C2553"/>
      <c r="D2553"/>
      <c r="E2553" s="98"/>
      <c r="F2553"/>
      <c r="G2553" s="99">
        <v>46295</v>
      </c>
      <c r="H2553" t="s">
        <v>205</v>
      </c>
      <c r="I2553"/>
      <c r="J2553" t="s">
        <v>52</v>
      </c>
      <c r="K2553" t="s">
        <v>53</v>
      </c>
      <c r="L2553" s="100">
        <v>16.54</v>
      </c>
      <c r="M2553" t="s">
        <v>130</v>
      </c>
      <c r="N2553" t="s">
        <v>279</v>
      </c>
      <c r="O2553" s="98">
        <v>0</v>
      </c>
      <c r="P2553" t="s">
        <v>207</v>
      </c>
      <c r="Q2553" s="100">
        <v>3691.25</v>
      </c>
    </row>
    <row r="2554" spans="1:17" x14ac:dyDescent="0.3">
      <c r="A2554"/>
      <c r="B2554"/>
      <c r="C2554"/>
      <c r="D2554"/>
      <c r="E2554" s="98"/>
      <c r="F2554"/>
      <c r="G2554" s="99">
        <v>46295</v>
      </c>
      <c r="H2554" t="s">
        <v>205</v>
      </c>
      <c r="I2554"/>
      <c r="J2554" t="s">
        <v>106</v>
      </c>
      <c r="K2554" t="s">
        <v>107</v>
      </c>
      <c r="L2554" s="100">
        <v>11.92</v>
      </c>
      <c r="M2554" t="s">
        <v>130</v>
      </c>
      <c r="N2554" t="s">
        <v>279</v>
      </c>
      <c r="O2554" s="98">
        <v>0</v>
      </c>
      <c r="P2554" t="s">
        <v>207</v>
      </c>
      <c r="Q2554" s="100">
        <v>3691.25</v>
      </c>
    </row>
    <row r="2555" spans="1:17" x14ac:dyDescent="0.3">
      <c r="A2555"/>
      <c r="B2555"/>
      <c r="C2555"/>
      <c r="D2555"/>
      <c r="E2555" s="98"/>
      <c r="F2555"/>
      <c r="G2555" s="99">
        <v>46295</v>
      </c>
      <c r="H2555" t="s">
        <v>205</v>
      </c>
      <c r="I2555"/>
      <c r="J2555" t="s">
        <v>56</v>
      </c>
      <c r="K2555" t="s">
        <v>57</v>
      </c>
      <c r="L2555" s="100">
        <v>11.15</v>
      </c>
      <c r="M2555" t="s">
        <v>130</v>
      </c>
      <c r="N2555" t="s">
        <v>279</v>
      </c>
      <c r="O2555" s="98">
        <v>0</v>
      </c>
      <c r="P2555" t="s">
        <v>207</v>
      </c>
      <c r="Q2555" s="100">
        <v>3691.25</v>
      </c>
    </row>
    <row r="2556" spans="1:17" x14ac:dyDescent="0.3">
      <c r="A2556"/>
      <c r="B2556"/>
      <c r="C2556"/>
      <c r="D2556"/>
      <c r="E2556" s="98"/>
      <c r="F2556"/>
      <c r="G2556" s="99">
        <v>46295</v>
      </c>
      <c r="H2556" t="s">
        <v>208</v>
      </c>
      <c r="I2556" t="s">
        <v>233</v>
      </c>
      <c r="J2556" t="s">
        <v>32</v>
      </c>
      <c r="K2556" t="s">
        <v>33</v>
      </c>
      <c r="L2556" s="100">
        <v>70.5</v>
      </c>
      <c r="M2556" t="s">
        <v>210</v>
      </c>
      <c r="N2556" t="s">
        <v>279</v>
      </c>
      <c r="O2556" s="98">
        <v>0</v>
      </c>
      <c r="P2556" t="s">
        <v>207</v>
      </c>
      <c r="Q2556" s="100">
        <v>3691.25</v>
      </c>
    </row>
    <row r="2557" spans="1:17" x14ac:dyDescent="0.3">
      <c r="A2557"/>
      <c r="B2557"/>
      <c r="C2557"/>
      <c r="D2557"/>
      <c r="E2557" s="98"/>
      <c r="F2557"/>
      <c r="G2557" s="99">
        <v>46295</v>
      </c>
      <c r="H2557" t="s">
        <v>216</v>
      </c>
      <c r="I2557" t="s">
        <v>217</v>
      </c>
      <c r="J2557" t="s">
        <v>40</v>
      </c>
      <c r="K2557" t="s">
        <v>41</v>
      </c>
      <c r="L2557" s="100">
        <v>110.74</v>
      </c>
      <c r="M2557" t="s">
        <v>210</v>
      </c>
      <c r="N2557" t="s">
        <v>279</v>
      </c>
      <c r="O2557" s="98">
        <v>0</v>
      </c>
      <c r="P2557" t="s">
        <v>207</v>
      </c>
      <c r="Q2557" s="100">
        <v>3691.25</v>
      </c>
    </row>
    <row r="2558" spans="1:17" x14ac:dyDescent="0.3">
      <c r="A2558"/>
      <c r="B2558"/>
      <c r="C2558"/>
      <c r="D2558"/>
      <c r="E2558" s="98"/>
      <c r="F2558"/>
      <c r="G2558" s="99">
        <v>46295</v>
      </c>
      <c r="H2558" t="s">
        <v>205</v>
      </c>
      <c r="I2558"/>
      <c r="J2558" t="s">
        <v>104</v>
      </c>
      <c r="K2558" t="s">
        <v>105</v>
      </c>
      <c r="L2558" s="100">
        <v>0.39</v>
      </c>
      <c r="M2558" t="s">
        <v>206</v>
      </c>
      <c r="N2558" t="s">
        <v>279</v>
      </c>
      <c r="O2558" s="98">
        <v>0</v>
      </c>
      <c r="P2558" t="s">
        <v>207</v>
      </c>
      <c r="Q2558" s="100">
        <v>72</v>
      </c>
    </row>
    <row r="2559" spans="1:17" x14ac:dyDescent="0.3">
      <c r="A2559"/>
      <c r="B2559"/>
      <c r="C2559"/>
      <c r="D2559"/>
      <c r="E2559" s="98"/>
      <c r="F2559"/>
      <c r="G2559" s="99">
        <v>46295</v>
      </c>
      <c r="H2559" t="s">
        <v>205</v>
      </c>
      <c r="I2559"/>
      <c r="J2559" t="s">
        <v>108</v>
      </c>
      <c r="K2559" t="s">
        <v>109</v>
      </c>
      <c r="L2559" s="100">
        <v>0.19</v>
      </c>
      <c r="M2559" t="s">
        <v>206</v>
      </c>
      <c r="N2559" t="s">
        <v>279</v>
      </c>
      <c r="O2559" s="98">
        <v>0</v>
      </c>
      <c r="P2559" t="s">
        <v>207</v>
      </c>
      <c r="Q2559" s="100">
        <v>72</v>
      </c>
    </row>
    <row r="2560" spans="1:17" x14ac:dyDescent="0.3">
      <c r="A2560"/>
      <c r="B2560"/>
      <c r="C2560"/>
      <c r="D2560"/>
      <c r="E2560" s="98"/>
      <c r="F2560"/>
      <c r="G2560" s="99">
        <v>46295</v>
      </c>
      <c r="H2560" t="s">
        <v>205</v>
      </c>
      <c r="I2560"/>
      <c r="J2560" t="s">
        <v>54</v>
      </c>
      <c r="K2560" t="s">
        <v>55</v>
      </c>
      <c r="L2560" s="100">
        <v>0.41</v>
      </c>
      <c r="M2560" t="s">
        <v>206</v>
      </c>
      <c r="N2560" t="s">
        <v>279</v>
      </c>
      <c r="O2560" s="98">
        <v>0</v>
      </c>
      <c r="P2560" t="s">
        <v>207</v>
      </c>
      <c r="Q2560" s="100">
        <v>72</v>
      </c>
    </row>
    <row r="2561" spans="1:17" x14ac:dyDescent="0.3">
      <c r="A2561"/>
      <c r="B2561"/>
      <c r="C2561"/>
      <c r="D2561"/>
      <c r="E2561" s="98"/>
      <c r="F2561"/>
      <c r="G2561" s="99">
        <v>46295</v>
      </c>
      <c r="H2561" t="s">
        <v>205</v>
      </c>
      <c r="I2561"/>
      <c r="J2561" t="s">
        <v>52</v>
      </c>
      <c r="K2561" t="s">
        <v>53</v>
      </c>
      <c r="L2561" s="100">
        <v>0.62</v>
      </c>
      <c r="M2561" t="s">
        <v>130</v>
      </c>
      <c r="N2561" t="s">
        <v>279</v>
      </c>
      <c r="O2561" s="98">
        <v>0</v>
      </c>
      <c r="P2561" t="s">
        <v>207</v>
      </c>
      <c r="Q2561" s="100">
        <v>72</v>
      </c>
    </row>
    <row r="2562" spans="1:17" x14ac:dyDescent="0.3">
      <c r="A2562"/>
      <c r="B2562"/>
      <c r="C2562"/>
      <c r="D2562"/>
      <c r="E2562" s="98"/>
      <c r="F2562"/>
      <c r="G2562" s="99">
        <v>46295</v>
      </c>
      <c r="H2562" t="s">
        <v>205</v>
      </c>
      <c r="I2562"/>
      <c r="J2562" t="s">
        <v>56</v>
      </c>
      <c r="K2562" t="s">
        <v>57</v>
      </c>
      <c r="L2562" s="100">
        <v>0.41</v>
      </c>
      <c r="M2562" t="s">
        <v>130</v>
      </c>
      <c r="N2562" t="s">
        <v>279</v>
      </c>
      <c r="O2562" s="98">
        <v>0</v>
      </c>
      <c r="P2562" t="s">
        <v>207</v>
      </c>
      <c r="Q2562" s="100">
        <v>72</v>
      </c>
    </row>
    <row r="2563" spans="1:17" x14ac:dyDescent="0.3">
      <c r="A2563"/>
      <c r="B2563"/>
      <c r="C2563"/>
      <c r="D2563"/>
      <c r="E2563" s="98"/>
      <c r="F2563"/>
      <c r="G2563" s="99">
        <v>46295</v>
      </c>
      <c r="H2563" t="s">
        <v>205</v>
      </c>
      <c r="I2563"/>
      <c r="J2563" t="s">
        <v>106</v>
      </c>
      <c r="K2563" t="s">
        <v>107</v>
      </c>
      <c r="L2563" s="100">
        <v>0.23</v>
      </c>
      <c r="M2563" t="s">
        <v>130</v>
      </c>
      <c r="N2563" t="s">
        <v>279</v>
      </c>
      <c r="O2563" s="98">
        <v>0</v>
      </c>
      <c r="P2563" t="s">
        <v>207</v>
      </c>
      <c r="Q2563" s="100">
        <v>72</v>
      </c>
    </row>
    <row r="2564" spans="1:17" x14ac:dyDescent="0.3">
      <c r="A2564"/>
      <c r="B2564"/>
      <c r="C2564"/>
      <c r="D2564"/>
      <c r="E2564" s="98"/>
      <c r="F2564"/>
      <c r="G2564" s="99">
        <v>46295</v>
      </c>
      <c r="H2564" t="s">
        <v>205</v>
      </c>
      <c r="I2564"/>
      <c r="J2564" t="s">
        <v>36</v>
      </c>
      <c r="K2564" t="s">
        <v>37</v>
      </c>
      <c r="L2564" s="100">
        <v>47.49</v>
      </c>
      <c r="M2564" t="s">
        <v>206</v>
      </c>
      <c r="N2564" t="s">
        <v>279</v>
      </c>
      <c r="O2564" s="98">
        <v>0</v>
      </c>
      <c r="P2564" t="s">
        <v>207</v>
      </c>
      <c r="Q2564" s="100">
        <v>9370.2800000000007</v>
      </c>
    </row>
    <row r="2565" spans="1:17" x14ac:dyDescent="0.3">
      <c r="A2565"/>
      <c r="B2565"/>
      <c r="C2565"/>
      <c r="D2565"/>
      <c r="E2565" s="98"/>
      <c r="F2565"/>
      <c r="G2565" s="99">
        <v>46295</v>
      </c>
      <c r="H2565" t="s">
        <v>205</v>
      </c>
      <c r="I2565"/>
      <c r="J2565" t="s">
        <v>108</v>
      </c>
      <c r="K2565" t="s">
        <v>109</v>
      </c>
      <c r="L2565" s="100">
        <v>24.74</v>
      </c>
      <c r="M2565" t="s">
        <v>206</v>
      </c>
      <c r="N2565" t="s">
        <v>279</v>
      </c>
      <c r="O2565" s="98">
        <v>0</v>
      </c>
      <c r="P2565" t="s">
        <v>207</v>
      </c>
      <c r="Q2565" s="100">
        <v>9370.2800000000007</v>
      </c>
    </row>
    <row r="2566" spans="1:17" x14ac:dyDescent="0.3">
      <c r="A2566"/>
      <c r="B2566"/>
      <c r="C2566"/>
      <c r="D2566"/>
      <c r="E2566" s="98"/>
      <c r="F2566"/>
      <c r="G2566" s="99">
        <v>46295</v>
      </c>
      <c r="H2566" t="s">
        <v>205</v>
      </c>
      <c r="I2566"/>
      <c r="J2566" t="s">
        <v>54</v>
      </c>
      <c r="K2566" t="s">
        <v>55</v>
      </c>
      <c r="L2566" s="100">
        <v>11.15</v>
      </c>
      <c r="M2566" t="s">
        <v>206</v>
      </c>
      <c r="N2566" t="s">
        <v>279</v>
      </c>
      <c r="O2566" s="98">
        <v>0</v>
      </c>
      <c r="P2566" t="s">
        <v>207</v>
      </c>
      <c r="Q2566" s="100">
        <v>9370.2800000000007</v>
      </c>
    </row>
    <row r="2567" spans="1:17" x14ac:dyDescent="0.3">
      <c r="A2567"/>
      <c r="B2567"/>
      <c r="C2567"/>
      <c r="D2567"/>
      <c r="E2567" s="98"/>
      <c r="F2567"/>
      <c r="G2567" s="99">
        <v>46295</v>
      </c>
      <c r="H2567" t="s">
        <v>205</v>
      </c>
      <c r="I2567"/>
      <c r="J2567" t="s">
        <v>90</v>
      </c>
      <c r="K2567" t="s">
        <v>91</v>
      </c>
      <c r="L2567" s="100">
        <v>60.67</v>
      </c>
      <c r="M2567" t="s">
        <v>206</v>
      </c>
      <c r="N2567" t="s">
        <v>279</v>
      </c>
      <c r="O2567" s="98">
        <v>0</v>
      </c>
      <c r="P2567" t="s">
        <v>207</v>
      </c>
      <c r="Q2567" s="100">
        <v>9370.2800000000007</v>
      </c>
    </row>
    <row r="2568" spans="1:17" x14ac:dyDescent="0.3">
      <c r="A2568"/>
      <c r="B2568"/>
      <c r="C2568"/>
      <c r="D2568"/>
      <c r="E2568" s="98"/>
      <c r="F2568"/>
      <c r="G2568" s="99">
        <v>46295</v>
      </c>
      <c r="H2568" t="s">
        <v>205</v>
      </c>
      <c r="I2568"/>
      <c r="J2568" t="s">
        <v>104</v>
      </c>
      <c r="K2568" t="s">
        <v>105</v>
      </c>
      <c r="L2568" s="100">
        <v>50.88</v>
      </c>
      <c r="M2568" t="s">
        <v>206</v>
      </c>
      <c r="N2568" t="s">
        <v>279</v>
      </c>
      <c r="O2568" s="98">
        <v>0</v>
      </c>
      <c r="P2568" t="s">
        <v>207</v>
      </c>
      <c r="Q2568" s="100">
        <v>9370.2800000000007</v>
      </c>
    </row>
    <row r="2569" spans="1:17" x14ac:dyDescent="0.3">
      <c r="A2569"/>
      <c r="B2569"/>
      <c r="C2569"/>
      <c r="D2569"/>
      <c r="E2569" s="98"/>
      <c r="F2569"/>
      <c r="G2569" s="99">
        <v>46295</v>
      </c>
      <c r="H2569" t="s">
        <v>205</v>
      </c>
      <c r="I2569"/>
      <c r="J2569" t="s">
        <v>56</v>
      </c>
      <c r="K2569" t="s">
        <v>57</v>
      </c>
      <c r="L2569" s="100">
        <v>11.15</v>
      </c>
      <c r="M2569" t="s">
        <v>130</v>
      </c>
      <c r="N2569" t="s">
        <v>279</v>
      </c>
      <c r="O2569" s="98">
        <v>0</v>
      </c>
      <c r="P2569" t="s">
        <v>207</v>
      </c>
      <c r="Q2569" s="100">
        <v>9370.2800000000007</v>
      </c>
    </row>
    <row r="2570" spans="1:17" x14ac:dyDescent="0.3">
      <c r="A2570"/>
      <c r="B2570"/>
      <c r="C2570"/>
      <c r="D2570"/>
      <c r="E2570" s="98"/>
      <c r="F2570"/>
      <c r="G2570" s="99">
        <v>46295</v>
      </c>
      <c r="H2570" t="s">
        <v>205</v>
      </c>
      <c r="I2570"/>
      <c r="J2570" t="s">
        <v>106</v>
      </c>
      <c r="K2570" t="s">
        <v>107</v>
      </c>
      <c r="L2570" s="100">
        <v>30.27</v>
      </c>
      <c r="M2570" t="s">
        <v>130</v>
      </c>
      <c r="N2570" t="s">
        <v>279</v>
      </c>
      <c r="O2570" s="98">
        <v>0</v>
      </c>
      <c r="P2570" t="s">
        <v>207</v>
      </c>
      <c r="Q2570" s="100">
        <v>9370.2800000000007</v>
      </c>
    </row>
    <row r="2571" spans="1:17" x14ac:dyDescent="0.3">
      <c r="A2571"/>
      <c r="B2571"/>
      <c r="C2571"/>
      <c r="D2571"/>
      <c r="E2571" s="98"/>
      <c r="F2571"/>
      <c r="G2571" s="99">
        <v>46295</v>
      </c>
      <c r="H2571" t="s">
        <v>205</v>
      </c>
      <c r="I2571"/>
      <c r="J2571" t="s">
        <v>23</v>
      </c>
      <c r="K2571" t="s">
        <v>24</v>
      </c>
      <c r="L2571" s="100">
        <v>12.18</v>
      </c>
      <c r="M2571" t="s">
        <v>130</v>
      </c>
      <c r="N2571" t="s">
        <v>279</v>
      </c>
      <c r="O2571" s="98">
        <v>0</v>
      </c>
      <c r="P2571" t="s">
        <v>207</v>
      </c>
      <c r="Q2571" s="100">
        <v>9370.2800000000007</v>
      </c>
    </row>
    <row r="2572" spans="1:17" x14ac:dyDescent="0.3">
      <c r="A2572"/>
      <c r="B2572"/>
      <c r="C2572"/>
      <c r="D2572"/>
      <c r="E2572" s="98"/>
      <c r="F2572"/>
      <c r="G2572" s="99">
        <v>46295</v>
      </c>
      <c r="H2572" t="s">
        <v>205</v>
      </c>
      <c r="I2572"/>
      <c r="J2572" t="s">
        <v>52</v>
      </c>
      <c r="K2572" t="s">
        <v>53</v>
      </c>
      <c r="L2572" s="100">
        <v>16.54</v>
      </c>
      <c r="M2572" t="s">
        <v>130</v>
      </c>
      <c r="N2572" t="s">
        <v>279</v>
      </c>
      <c r="O2572" s="98">
        <v>0</v>
      </c>
      <c r="P2572" t="s">
        <v>207</v>
      </c>
      <c r="Q2572" s="100">
        <v>9370.2800000000007</v>
      </c>
    </row>
    <row r="2573" spans="1:17" x14ac:dyDescent="0.3">
      <c r="A2573"/>
      <c r="B2573"/>
      <c r="C2573"/>
      <c r="D2573"/>
      <c r="E2573" s="98"/>
      <c r="F2573"/>
      <c r="G2573" s="99">
        <v>46295</v>
      </c>
      <c r="H2573" t="s">
        <v>208</v>
      </c>
      <c r="I2573" t="s">
        <v>230</v>
      </c>
      <c r="J2573" t="s">
        <v>66</v>
      </c>
      <c r="K2573" t="s">
        <v>67</v>
      </c>
      <c r="L2573" s="100">
        <v>50</v>
      </c>
      <c r="M2573" t="s">
        <v>210</v>
      </c>
      <c r="N2573" t="s">
        <v>279</v>
      </c>
      <c r="O2573" s="98">
        <v>0</v>
      </c>
      <c r="P2573" t="s">
        <v>207</v>
      </c>
      <c r="Q2573" s="100">
        <v>9370.2800000000007</v>
      </c>
    </row>
    <row r="2574" spans="1:17" x14ac:dyDescent="0.3">
      <c r="A2574"/>
      <c r="B2574"/>
      <c r="C2574"/>
      <c r="D2574"/>
      <c r="E2574" s="98"/>
      <c r="F2574"/>
      <c r="G2574" s="99">
        <v>46295</v>
      </c>
      <c r="H2574" t="s">
        <v>211</v>
      </c>
      <c r="I2574" t="s">
        <v>212</v>
      </c>
      <c r="J2574" t="s">
        <v>38</v>
      </c>
      <c r="K2574" t="s">
        <v>39</v>
      </c>
      <c r="L2574" s="100">
        <v>21.65</v>
      </c>
      <c r="M2574" t="s">
        <v>206</v>
      </c>
      <c r="N2574" t="s">
        <v>279</v>
      </c>
      <c r="O2574" s="98">
        <v>0</v>
      </c>
      <c r="P2574" t="s">
        <v>207</v>
      </c>
      <c r="Q2574" s="100">
        <v>9370.2800000000007</v>
      </c>
    </row>
    <row r="2575" spans="1:17" x14ac:dyDescent="0.3">
      <c r="A2575"/>
      <c r="B2575"/>
      <c r="C2575"/>
      <c r="D2575"/>
      <c r="E2575" s="98"/>
      <c r="F2575"/>
      <c r="G2575" s="99">
        <v>46295</v>
      </c>
      <c r="H2575" t="s">
        <v>216</v>
      </c>
      <c r="I2575" t="s">
        <v>217</v>
      </c>
      <c r="J2575" t="s">
        <v>40</v>
      </c>
      <c r="K2575" t="s">
        <v>41</v>
      </c>
      <c r="L2575" s="100">
        <v>281.11</v>
      </c>
      <c r="M2575" t="s">
        <v>210</v>
      </c>
      <c r="N2575" t="s">
        <v>279</v>
      </c>
      <c r="O2575" s="98">
        <v>0</v>
      </c>
      <c r="P2575" t="s">
        <v>207</v>
      </c>
      <c r="Q2575" s="100">
        <v>9370.2800000000007</v>
      </c>
    </row>
    <row r="2576" spans="1:17" x14ac:dyDescent="0.3">
      <c r="A2576"/>
      <c r="B2576"/>
      <c r="C2576"/>
      <c r="D2576"/>
      <c r="E2576" s="98"/>
      <c r="F2576"/>
      <c r="G2576" s="99">
        <v>46295</v>
      </c>
      <c r="H2576" t="s">
        <v>213</v>
      </c>
      <c r="I2576" t="s">
        <v>229</v>
      </c>
      <c r="J2576" t="s">
        <v>14</v>
      </c>
      <c r="K2576" t="s">
        <v>15</v>
      </c>
      <c r="L2576" s="100">
        <v>937.03</v>
      </c>
      <c r="M2576" t="s">
        <v>210</v>
      </c>
      <c r="N2576" t="s">
        <v>279</v>
      </c>
      <c r="O2576" s="98">
        <v>0</v>
      </c>
      <c r="P2576" t="s">
        <v>207</v>
      </c>
      <c r="Q2576" s="100">
        <v>9370.2800000000007</v>
      </c>
    </row>
    <row r="2577" spans="1:17" x14ac:dyDescent="0.3">
      <c r="A2577"/>
      <c r="B2577"/>
      <c r="C2577"/>
      <c r="D2577"/>
      <c r="E2577" s="98"/>
      <c r="F2577"/>
      <c r="G2577" s="99">
        <v>46295</v>
      </c>
      <c r="H2577" t="s">
        <v>213</v>
      </c>
      <c r="I2577" t="s">
        <v>229</v>
      </c>
      <c r="J2577" t="s">
        <v>14</v>
      </c>
      <c r="K2577" t="s">
        <v>15</v>
      </c>
      <c r="L2577" s="100">
        <v>937.03</v>
      </c>
      <c r="M2577" t="s">
        <v>130</v>
      </c>
      <c r="N2577" t="s">
        <v>279</v>
      </c>
      <c r="O2577" s="98">
        <v>0</v>
      </c>
      <c r="P2577" t="s">
        <v>207</v>
      </c>
      <c r="Q2577" s="100">
        <v>9370.2800000000007</v>
      </c>
    </row>
    <row r="2578" spans="1:17" x14ac:dyDescent="0.3">
      <c r="A2578"/>
      <c r="B2578"/>
      <c r="C2578"/>
      <c r="D2578"/>
      <c r="E2578" s="98"/>
      <c r="F2578"/>
      <c r="G2578" s="99">
        <v>46295</v>
      </c>
      <c r="H2578" t="s">
        <v>205</v>
      </c>
      <c r="I2578"/>
      <c r="J2578" t="s">
        <v>54</v>
      </c>
      <c r="K2578" t="s">
        <v>55</v>
      </c>
      <c r="L2578" s="100">
        <v>11.15</v>
      </c>
      <c r="M2578" t="s">
        <v>206</v>
      </c>
      <c r="N2578" t="s">
        <v>279</v>
      </c>
      <c r="O2578" s="98">
        <v>0</v>
      </c>
      <c r="P2578" t="s">
        <v>207</v>
      </c>
      <c r="Q2578" s="100">
        <v>5380.96</v>
      </c>
    </row>
    <row r="2579" spans="1:17" x14ac:dyDescent="0.3">
      <c r="A2579"/>
      <c r="B2579"/>
      <c r="C2579"/>
      <c r="D2579"/>
      <c r="E2579" s="98"/>
      <c r="F2579"/>
      <c r="G2579" s="99">
        <v>46295</v>
      </c>
      <c r="H2579" t="s">
        <v>205</v>
      </c>
      <c r="I2579"/>
      <c r="J2579" t="s">
        <v>90</v>
      </c>
      <c r="K2579" t="s">
        <v>91</v>
      </c>
      <c r="L2579" s="100">
        <v>57.42</v>
      </c>
      <c r="M2579" t="s">
        <v>206</v>
      </c>
      <c r="N2579" t="s">
        <v>279</v>
      </c>
      <c r="O2579" s="98">
        <v>0</v>
      </c>
      <c r="P2579" t="s">
        <v>207</v>
      </c>
      <c r="Q2579" s="100">
        <v>5380.96</v>
      </c>
    </row>
    <row r="2580" spans="1:17" x14ac:dyDescent="0.3">
      <c r="A2580"/>
      <c r="B2580"/>
      <c r="C2580"/>
      <c r="D2580"/>
      <c r="E2580" s="98"/>
      <c r="F2580"/>
      <c r="G2580" s="99">
        <v>46295</v>
      </c>
      <c r="H2580" t="s">
        <v>205</v>
      </c>
      <c r="I2580"/>
      <c r="J2580" t="s">
        <v>104</v>
      </c>
      <c r="K2580" t="s">
        <v>105</v>
      </c>
      <c r="L2580" s="100">
        <v>29.22</v>
      </c>
      <c r="M2580" t="s">
        <v>206</v>
      </c>
      <c r="N2580" t="s">
        <v>279</v>
      </c>
      <c r="O2580" s="98">
        <v>0</v>
      </c>
      <c r="P2580" t="s">
        <v>207</v>
      </c>
      <c r="Q2580" s="100">
        <v>5380.96</v>
      </c>
    </row>
    <row r="2581" spans="1:17" x14ac:dyDescent="0.3">
      <c r="A2581"/>
      <c r="B2581"/>
      <c r="C2581"/>
      <c r="D2581"/>
      <c r="E2581" s="98"/>
      <c r="F2581"/>
      <c r="G2581" s="99">
        <v>46295</v>
      </c>
      <c r="H2581" t="s">
        <v>205</v>
      </c>
      <c r="I2581"/>
      <c r="J2581" t="s">
        <v>36</v>
      </c>
      <c r="K2581" t="s">
        <v>37</v>
      </c>
      <c r="L2581" s="100">
        <v>13.41</v>
      </c>
      <c r="M2581" t="s">
        <v>206</v>
      </c>
      <c r="N2581" t="s">
        <v>279</v>
      </c>
      <c r="O2581" s="98">
        <v>0</v>
      </c>
      <c r="P2581" t="s">
        <v>207</v>
      </c>
      <c r="Q2581" s="100">
        <v>5380.96</v>
      </c>
    </row>
    <row r="2582" spans="1:17" x14ac:dyDescent="0.3">
      <c r="A2582"/>
      <c r="B2582"/>
      <c r="C2582"/>
      <c r="D2582"/>
      <c r="E2582" s="98"/>
      <c r="F2582"/>
      <c r="G2582" s="99">
        <v>46295</v>
      </c>
      <c r="H2582" t="s">
        <v>205</v>
      </c>
      <c r="I2582"/>
      <c r="J2582" t="s">
        <v>108</v>
      </c>
      <c r="K2582" t="s">
        <v>109</v>
      </c>
      <c r="L2582" s="100">
        <v>14.21</v>
      </c>
      <c r="M2582" t="s">
        <v>206</v>
      </c>
      <c r="N2582" t="s">
        <v>279</v>
      </c>
      <c r="O2582" s="98">
        <v>0</v>
      </c>
      <c r="P2582" t="s">
        <v>207</v>
      </c>
      <c r="Q2582" s="100">
        <v>5380.96</v>
      </c>
    </row>
    <row r="2583" spans="1:17" x14ac:dyDescent="0.3">
      <c r="A2583"/>
      <c r="B2583"/>
      <c r="C2583"/>
      <c r="D2583"/>
      <c r="E2583" s="98"/>
      <c r="F2583"/>
      <c r="G2583" s="99">
        <v>46295</v>
      </c>
      <c r="H2583" t="s">
        <v>205</v>
      </c>
      <c r="I2583"/>
      <c r="J2583" t="s">
        <v>106</v>
      </c>
      <c r="K2583" t="s">
        <v>107</v>
      </c>
      <c r="L2583" s="100">
        <v>17.38</v>
      </c>
      <c r="M2583" t="s">
        <v>130</v>
      </c>
      <c r="N2583" t="s">
        <v>279</v>
      </c>
      <c r="O2583" s="98">
        <v>0</v>
      </c>
      <c r="P2583" t="s">
        <v>207</v>
      </c>
      <c r="Q2583" s="100">
        <v>5380.96</v>
      </c>
    </row>
    <row r="2584" spans="1:17" x14ac:dyDescent="0.3">
      <c r="A2584"/>
      <c r="B2584"/>
      <c r="C2584"/>
      <c r="D2584"/>
      <c r="E2584" s="98"/>
      <c r="F2584"/>
      <c r="G2584" s="99">
        <v>46295</v>
      </c>
      <c r="H2584" t="s">
        <v>205</v>
      </c>
      <c r="I2584"/>
      <c r="J2584" t="s">
        <v>56</v>
      </c>
      <c r="K2584" t="s">
        <v>57</v>
      </c>
      <c r="L2584" s="100">
        <v>11.15</v>
      </c>
      <c r="M2584" t="s">
        <v>130</v>
      </c>
      <c r="N2584" t="s">
        <v>279</v>
      </c>
      <c r="O2584" s="98">
        <v>0</v>
      </c>
      <c r="P2584" t="s">
        <v>207</v>
      </c>
      <c r="Q2584" s="100">
        <v>5380.96</v>
      </c>
    </row>
    <row r="2585" spans="1:17" x14ac:dyDescent="0.3">
      <c r="A2585"/>
      <c r="B2585"/>
      <c r="C2585"/>
      <c r="D2585"/>
      <c r="E2585" s="98"/>
      <c r="F2585"/>
      <c r="G2585" s="99">
        <v>46295</v>
      </c>
      <c r="H2585" t="s">
        <v>205</v>
      </c>
      <c r="I2585"/>
      <c r="J2585" t="s">
        <v>52</v>
      </c>
      <c r="K2585" t="s">
        <v>53</v>
      </c>
      <c r="L2585" s="100">
        <v>16.54</v>
      </c>
      <c r="M2585" t="s">
        <v>130</v>
      </c>
      <c r="N2585" t="s">
        <v>279</v>
      </c>
      <c r="O2585" s="98">
        <v>0</v>
      </c>
      <c r="P2585" t="s">
        <v>207</v>
      </c>
      <c r="Q2585" s="100">
        <v>5380.96</v>
      </c>
    </row>
    <row r="2586" spans="1:17" x14ac:dyDescent="0.3">
      <c r="A2586"/>
      <c r="B2586"/>
      <c r="C2586"/>
      <c r="D2586"/>
      <c r="E2586" s="98"/>
      <c r="F2586"/>
      <c r="G2586" s="99">
        <v>46295</v>
      </c>
      <c r="H2586" t="s">
        <v>208</v>
      </c>
      <c r="I2586" t="s">
        <v>233</v>
      </c>
      <c r="J2586" t="s">
        <v>32</v>
      </c>
      <c r="K2586" t="s">
        <v>33</v>
      </c>
      <c r="L2586" s="100">
        <v>194</v>
      </c>
      <c r="M2586" t="s">
        <v>210</v>
      </c>
      <c r="N2586" t="s">
        <v>279</v>
      </c>
      <c r="O2586" s="98">
        <v>0</v>
      </c>
      <c r="P2586" t="s">
        <v>207</v>
      </c>
      <c r="Q2586" s="100">
        <v>5380.96</v>
      </c>
    </row>
    <row r="2587" spans="1:17" x14ac:dyDescent="0.3">
      <c r="A2587"/>
      <c r="B2587"/>
      <c r="C2587"/>
      <c r="D2587"/>
      <c r="E2587" s="98"/>
      <c r="F2587"/>
      <c r="G2587" s="99">
        <v>46295</v>
      </c>
      <c r="H2587" t="s">
        <v>216</v>
      </c>
      <c r="I2587" t="s">
        <v>217</v>
      </c>
      <c r="J2587" t="s">
        <v>40</v>
      </c>
      <c r="K2587" t="s">
        <v>41</v>
      </c>
      <c r="L2587" s="100">
        <v>161.43</v>
      </c>
      <c r="M2587" t="s">
        <v>210</v>
      </c>
      <c r="N2587" t="s">
        <v>279</v>
      </c>
      <c r="O2587" s="98">
        <v>0</v>
      </c>
      <c r="P2587" t="s">
        <v>207</v>
      </c>
      <c r="Q2587" s="100">
        <v>5380.96</v>
      </c>
    </row>
    <row r="2588" spans="1:17" x14ac:dyDescent="0.3">
      <c r="A2588"/>
      <c r="B2588"/>
      <c r="C2588"/>
      <c r="D2588"/>
      <c r="E2588" s="98"/>
      <c r="F2588"/>
      <c r="G2588" s="99">
        <v>46295</v>
      </c>
      <c r="H2588" t="s">
        <v>235</v>
      </c>
      <c r="I2588" t="s">
        <v>257</v>
      </c>
      <c r="J2588" t="s">
        <v>34</v>
      </c>
      <c r="K2588" t="s">
        <v>35</v>
      </c>
      <c r="L2588" s="100">
        <v>322.86</v>
      </c>
      <c r="M2588" t="s">
        <v>210</v>
      </c>
      <c r="N2588" t="s">
        <v>279</v>
      </c>
      <c r="O2588" s="98">
        <v>0</v>
      </c>
      <c r="P2588" t="s">
        <v>207</v>
      </c>
      <c r="Q2588" s="100">
        <v>5380.96</v>
      </c>
    </row>
    <row r="2589" spans="1:17" x14ac:dyDescent="0.3">
      <c r="A2589"/>
      <c r="B2589"/>
      <c r="C2589"/>
      <c r="D2589"/>
      <c r="E2589" s="98"/>
      <c r="F2589"/>
      <c r="G2589" s="99">
        <v>46295</v>
      </c>
      <c r="H2589" t="s">
        <v>235</v>
      </c>
      <c r="I2589" t="s">
        <v>257</v>
      </c>
      <c r="J2589" t="s">
        <v>34</v>
      </c>
      <c r="K2589" t="s">
        <v>35</v>
      </c>
      <c r="L2589" s="100">
        <v>416.49</v>
      </c>
      <c r="M2589" t="s">
        <v>130</v>
      </c>
      <c r="N2589" t="s">
        <v>279</v>
      </c>
      <c r="O2589" s="98">
        <v>0</v>
      </c>
      <c r="P2589" t="s">
        <v>207</v>
      </c>
      <c r="Q2589" s="100">
        <v>5380.96</v>
      </c>
    </row>
    <row r="2590" spans="1:17" x14ac:dyDescent="0.3">
      <c r="A2590"/>
      <c r="B2590"/>
      <c r="C2590"/>
      <c r="D2590"/>
      <c r="E2590" s="98"/>
      <c r="F2590"/>
      <c r="G2590" s="99">
        <v>46295</v>
      </c>
      <c r="H2590" t="s">
        <v>205</v>
      </c>
      <c r="I2590"/>
      <c r="J2590" t="s">
        <v>104</v>
      </c>
      <c r="K2590" t="s">
        <v>105</v>
      </c>
      <c r="L2590" s="100">
        <v>10.68</v>
      </c>
      <c r="M2590" t="s">
        <v>206</v>
      </c>
      <c r="N2590" t="s">
        <v>279</v>
      </c>
      <c r="O2590" s="98">
        <v>0</v>
      </c>
      <c r="P2590" t="s">
        <v>207</v>
      </c>
      <c r="Q2590" s="100">
        <v>1967.04</v>
      </c>
    </row>
    <row r="2591" spans="1:17" x14ac:dyDescent="0.3">
      <c r="A2591"/>
      <c r="B2591"/>
      <c r="C2591"/>
      <c r="D2591"/>
      <c r="E2591" s="98"/>
      <c r="F2591"/>
      <c r="G2591" s="99">
        <v>46295</v>
      </c>
      <c r="H2591" t="s">
        <v>205</v>
      </c>
      <c r="I2591"/>
      <c r="J2591" t="s">
        <v>108</v>
      </c>
      <c r="K2591" t="s">
        <v>109</v>
      </c>
      <c r="L2591" s="100">
        <v>5.19</v>
      </c>
      <c r="M2591" t="s">
        <v>206</v>
      </c>
      <c r="N2591" t="s">
        <v>279</v>
      </c>
      <c r="O2591" s="98">
        <v>0</v>
      </c>
      <c r="P2591" t="s">
        <v>207</v>
      </c>
      <c r="Q2591" s="100">
        <v>1967.04</v>
      </c>
    </row>
    <row r="2592" spans="1:17" x14ac:dyDescent="0.3">
      <c r="A2592"/>
      <c r="B2592"/>
      <c r="C2592"/>
      <c r="D2592"/>
      <c r="E2592" s="98"/>
      <c r="F2592"/>
      <c r="G2592" s="99">
        <v>46295</v>
      </c>
      <c r="H2592" t="s">
        <v>205</v>
      </c>
      <c r="I2592"/>
      <c r="J2592" t="s">
        <v>54</v>
      </c>
      <c r="K2592" t="s">
        <v>55</v>
      </c>
      <c r="L2592" s="100">
        <v>11.15</v>
      </c>
      <c r="M2592" t="s">
        <v>206</v>
      </c>
      <c r="N2592" t="s">
        <v>279</v>
      </c>
      <c r="O2592" s="98">
        <v>0</v>
      </c>
      <c r="P2592" t="s">
        <v>207</v>
      </c>
      <c r="Q2592" s="100">
        <v>1967.04</v>
      </c>
    </row>
    <row r="2593" spans="1:17" x14ac:dyDescent="0.3">
      <c r="A2593"/>
      <c r="B2593"/>
      <c r="C2593"/>
      <c r="D2593"/>
      <c r="E2593" s="98"/>
      <c r="F2593"/>
      <c r="G2593" s="99">
        <v>46295</v>
      </c>
      <c r="H2593" t="s">
        <v>205</v>
      </c>
      <c r="I2593"/>
      <c r="J2593" t="s">
        <v>106</v>
      </c>
      <c r="K2593" t="s">
        <v>107</v>
      </c>
      <c r="L2593" s="100">
        <v>6.35</v>
      </c>
      <c r="M2593" t="s">
        <v>130</v>
      </c>
      <c r="N2593" t="s">
        <v>279</v>
      </c>
      <c r="O2593" s="98">
        <v>0</v>
      </c>
      <c r="P2593" t="s">
        <v>207</v>
      </c>
      <c r="Q2593" s="100">
        <v>1967.04</v>
      </c>
    </row>
    <row r="2594" spans="1:17" x14ac:dyDescent="0.3">
      <c r="A2594"/>
      <c r="B2594"/>
      <c r="C2594"/>
      <c r="D2594"/>
      <c r="E2594" s="98"/>
      <c r="F2594"/>
      <c r="G2594" s="99">
        <v>46295</v>
      </c>
      <c r="H2594" t="s">
        <v>205</v>
      </c>
      <c r="I2594"/>
      <c r="J2594" t="s">
        <v>56</v>
      </c>
      <c r="K2594" t="s">
        <v>57</v>
      </c>
      <c r="L2594" s="100">
        <v>11.15</v>
      </c>
      <c r="M2594" t="s">
        <v>130</v>
      </c>
      <c r="N2594" t="s">
        <v>279</v>
      </c>
      <c r="O2594" s="98">
        <v>0</v>
      </c>
      <c r="P2594" t="s">
        <v>207</v>
      </c>
      <c r="Q2594" s="100">
        <v>1967.04</v>
      </c>
    </row>
    <row r="2595" spans="1:17" x14ac:dyDescent="0.3">
      <c r="A2595"/>
      <c r="B2595"/>
      <c r="C2595"/>
      <c r="D2595"/>
      <c r="E2595" s="98"/>
      <c r="F2595"/>
      <c r="G2595" s="99">
        <v>46295</v>
      </c>
      <c r="H2595" t="s">
        <v>205</v>
      </c>
      <c r="I2595"/>
      <c r="J2595" t="s">
        <v>52</v>
      </c>
      <c r="K2595" t="s">
        <v>53</v>
      </c>
      <c r="L2595" s="100">
        <v>16.54</v>
      </c>
      <c r="M2595" t="s">
        <v>130</v>
      </c>
      <c r="N2595" t="s">
        <v>279</v>
      </c>
      <c r="O2595" s="98">
        <v>0</v>
      </c>
      <c r="P2595" t="s">
        <v>207</v>
      </c>
      <c r="Q2595" s="100">
        <v>1967.04</v>
      </c>
    </row>
    <row r="2596" spans="1:17" x14ac:dyDescent="0.3">
      <c r="A2596"/>
      <c r="B2596"/>
      <c r="C2596"/>
      <c r="D2596"/>
      <c r="E2596" s="98"/>
      <c r="F2596"/>
      <c r="G2596" s="99">
        <v>46295</v>
      </c>
      <c r="H2596" t="s">
        <v>218</v>
      </c>
      <c r="I2596" t="s">
        <v>222</v>
      </c>
      <c r="J2596" t="s">
        <v>18</v>
      </c>
      <c r="K2596" t="s">
        <v>19</v>
      </c>
      <c r="L2596" s="100">
        <v>105.83</v>
      </c>
      <c r="M2596" t="s">
        <v>210</v>
      </c>
      <c r="N2596" t="s">
        <v>279</v>
      </c>
      <c r="O2596" s="98">
        <v>0</v>
      </c>
      <c r="P2596" t="s">
        <v>207</v>
      </c>
      <c r="Q2596" s="100">
        <v>1967.04</v>
      </c>
    </row>
    <row r="2597" spans="1:17" x14ac:dyDescent="0.3">
      <c r="A2597"/>
      <c r="B2597"/>
      <c r="C2597"/>
      <c r="D2597"/>
      <c r="E2597" s="98"/>
      <c r="F2597"/>
      <c r="G2597" s="99">
        <v>46295</v>
      </c>
      <c r="H2597" t="s">
        <v>218</v>
      </c>
      <c r="I2597" t="s">
        <v>222</v>
      </c>
      <c r="J2597" t="s">
        <v>18</v>
      </c>
      <c r="K2597" t="s">
        <v>19</v>
      </c>
      <c r="L2597" s="100">
        <v>109.76</v>
      </c>
      <c r="M2597" t="s">
        <v>130</v>
      </c>
      <c r="N2597" t="s">
        <v>279</v>
      </c>
      <c r="O2597" s="98">
        <v>0</v>
      </c>
      <c r="P2597" t="s">
        <v>207</v>
      </c>
      <c r="Q2597" s="100">
        <v>1967.04</v>
      </c>
    </row>
    <row r="2598" spans="1:17" x14ac:dyDescent="0.3">
      <c r="A2598"/>
      <c r="B2598"/>
      <c r="C2598"/>
      <c r="D2598"/>
      <c r="E2598" s="98"/>
      <c r="F2598"/>
      <c r="G2598" s="99">
        <v>46295</v>
      </c>
      <c r="H2598" t="s">
        <v>205</v>
      </c>
      <c r="I2598"/>
      <c r="J2598" t="s">
        <v>104</v>
      </c>
      <c r="K2598" t="s">
        <v>105</v>
      </c>
      <c r="L2598" s="100">
        <v>10.38</v>
      </c>
      <c r="M2598" t="s">
        <v>206</v>
      </c>
      <c r="N2598" t="s">
        <v>279</v>
      </c>
      <c r="O2598" s="98">
        <v>0</v>
      </c>
      <c r="P2598" t="s">
        <v>207</v>
      </c>
      <c r="Q2598" s="100">
        <v>1910.8</v>
      </c>
    </row>
    <row r="2599" spans="1:17" x14ac:dyDescent="0.3">
      <c r="A2599"/>
      <c r="B2599"/>
      <c r="C2599"/>
      <c r="D2599"/>
      <c r="E2599" s="98"/>
      <c r="F2599"/>
      <c r="G2599" s="99">
        <v>46295</v>
      </c>
      <c r="H2599" t="s">
        <v>205</v>
      </c>
      <c r="I2599"/>
      <c r="J2599" t="s">
        <v>54</v>
      </c>
      <c r="K2599" t="s">
        <v>55</v>
      </c>
      <c r="L2599" s="100">
        <v>4.7300000000000004</v>
      </c>
      <c r="M2599" t="s">
        <v>206</v>
      </c>
      <c r="N2599" t="s">
        <v>279</v>
      </c>
      <c r="O2599" s="98">
        <v>0</v>
      </c>
      <c r="P2599" t="s">
        <v>207</v>
      </c>
      <c r="Q2599" s="100">
        <v>1910.8</v>
      </c>
    </row>
    <row r="2600" spans="1:17" x14ac:dyDescent="0.3">
      <c r="A2600"/>
      <c r="B2600"/>
      <c r="C2600"/>
      <c r="D2600"/>
      <c r="E2600" s="98"/>
      <c r="F2600"/>
      <c r="G2600" s="99">
        <v>46295</v>
      </c>
      <c r="H2600" t="s">
        <v>205</v>
      </c>
      <c r="I2600"/>
      <c r="J2600" t="s">
        <v>108</v>
      </c>
      <c r="K2600" t="s">
        <v>109</v>
      </c>
      <c r="L2600" s="100">
        <v>5.04</v>
      </c>
      <c r="M2600" t="s">
        <v>206</v>
      </c>
      <c r="N2600" t="s">
        <v>279</v>
      </c>
      <c r="O2600" s="98">
        <v>0</v>
      </c>
      <c r="P2600" t="s">
        <v>207</v>
      </c>
      <c r="Q2600" s="100">
        <v>1910.8</v>
      </c>
    </row>
    <row r="2601" spans="1:17" x14ac:dyDescent="0.3">
      <c r="A2601"/>
      <c r="B2601"/>
      <c r="C2601"/>
      <c r="D2601"/>
      <c r="E2601" s="98"/>
      <c r="F2601"/>
      <c r="G2601" s="99">
        <v>46295</v>
      </c>
      <c r="H2601" t="s">
        <v>205</v>
      </c>
      <c r="I2601"/>
      <c r="J2601" t="s">
        <v>52</v>
      </c>
      <c r="K2601" t="s">
        <v>53</v>
      </c>
      <c r="L2601" s="100">
        <v>7.02</v>
      </c>
      <c r="M2601" t="s">
        <v>130</v>
      </c>
      <c r="N2601" t="s">
        <v>279</v>
      </c>
      <c r="O2601" s="98">
        <v>0</v>
      </c>
      <c r="P2601" t="s">
        <v>207</v>
      </c>
      <c r="Q2601" s="100">
        <v>1910.8</v>
      </c>
    </row>
    <row r="2602" spans="1:17" x14ac:dyDescent="0.3">
      <c r="A2602"/>
      <c r="B2602"/>
      <c r="C2602"/>
      <c r="D2602"/>
      <c r="E2602" s="98"/>
      <c r="F2602"/>
      <c r="G2602" s="99">
        <v>46295</v>
      </c>
      <c r="H2602" t="s">
        <v>205</v>
      </c>
      <c r="I2602"/>
      <c r="J2602" t="s">
        <v>56</v>
      </c>
      <c r="K2602" t="s">
        <v>57</v>
      </c>
      <c r="L2602" s="100">
        <v>4.7300000000000004</v>
      </c>
      <c r="M2602" t="s">
        <v>130</v>
      </c>
      <c r="N2602" t="s">
        <v>279</v>
      </c>
      <c r="O2602" s="98">
        <v>0</v>
      </c>
      <c r="P2602" t="s">
        <v>207</v>
      </c>
      <c r="Q2602" s="100">
        <v>1910.8</v>
      </c>
    </row>
    <row r="2603" spans="1:17" x14ac:dyDescent="0.3">
      <c r="A2603"/>
      <c r="B2603"/>
      <c r="C2603"/>
      <c r="D2603"/>
      <c r="E2603" s="98"/>
      <c r="F2603"/>
      <c r="G2603" s="99">
        <v>46295</v>
      </c>
      <c r="H2603" t="s">
        <v>205</v>
      </c>
      <c r="I2603"/>
      <c r="J2603" t="s">
        <v>106</v>
      </c>
      <c r="K2603" t="s">
        <v>107</v>
      </c>
      <c r="L2603" s="100">
        <v>6.17</v>
      </c>
      <c r="M2603" t="s">
        <v>130</v>
      </c>
      <c r="N2603" t="s">
        <v>279</v>
      </c>
      <c r="O2603" s="98">
        <v>0</v>
      </c>
      <c r="P2603" t="s">
        <v>207</v>
      </c>
      <c r="Q2603" s="100">
        <v>1910.8</v>
      </c>
    </row>
    <row r="2604" spans="1:17" x14ac:dyDescent="0.3">
      <c r="A2604"/>
      <c r="B2604"/>
      <c r="C2604"/>
      <c r="D2604"/>
      <c r="E2604" s="98"/>
      <c r="F2604"/>
      <c r="G2604" s="99">
        <v>46295</v>
      </c>
      <c r="H2604" t="s">
        <v>205</v>
      </c>
      <c r="I2604"/>
      <c r="J2604" t="s">
        <v>108</v>
      </c>
      <c r="K2604" t="s">
        <v>109</v>
      </c>
      <c r="L2604" s="100">
        <v>1.28</v>
      </c>
      <c r="M2604" t="s">
        <v>206</v>
      </c>
      <c r="N2604" t="s">
        <v>279</v>
      </c>
      <c r="O2604" s="98">
        <v>0</v>
      </c>
      <c r="P2604" t="s">
        <v>207</v>
      </c>
      <c r="Q2604" s="100">
        <v>485.98</v>
      </c>
    </row>
    <row r="2605" spans="1:17" x14ac:dyDescent="0.3">
      <c r="A2605"/>
      <c r="B2605"/>
      <c r="C2605"/>
      <c r="D2605"/>
      <c r="E2605" s="98"/>
      <c r="F2605"/>
      <c r="G2605" s="99">
        <v>46295</v>
      </c>
      <c r="H2605" t="s">
        <v>205</v>
      </c>
      <c r="I2605"/>
      <c r="J2605" t="s">
        <v>54</v>
      </c>
      <c r="K2605" t="s">
        <v>55</v>
      </c>
      <c r="L2605" s="100">
        <v>3.95</v>
      </c>
      <c r="M2605" t="s">
        <v>206</v>
      </c>
      <c r="N2605" t="s">
        <v>279</v>
      </c>
      <c r="O2605" s="98">
        <v>0</v>
      </c>
      <c r="P2605" t="s">
        <v>207</v>
      </c>
      <c r="Q2605" s="100">
        <v>485.98</v>
      </c>
    </row>
    <row r="2606" spans="1:17" x14ac:dyDescent="0.3">
      <c r="A2606"/>
      <c r="B2606"/>
      <c r="C2606"/>
      <c r="D2606"/>
      <c r="E2606" s="98"/>
      <c r="F2606"/>
      <c r="G2606" s="99">
        <v>46295</v>
      </c>
      <c r="H2606" t="s">
        <v>205</v>
      </c>
      <c r="I2606"/>
      <c r="J2606" t="s">
        <v>104</v>
      </c>
      <c r="K2606" t="s">
        <v>105</v>
      </c>
      <c r="L2606" s="100">
        <v>2.64</v>
      </c>
      <c r="M2606" t="s">
        <v>206</v>
      </c>
      <c r="N2606" t="s">
        <v>279</v>
      </c>
      <c r="O2606" s="98">
        <v>0</v>
      </c>
      <c r="P2606" t="s">
        <v>207</v>
      </c>
      <c r="Q2606" s="100">
        <v>485.98</v>
      </c>
    </row>
    <row r="2607" spans="1:17" x14ac:dyDescent="0.3">
      <c r="A2607"/>
      <c r="B2607"/>
      <c r="C2607"/>
      <c r="D2607"/>
      <c r="E2607" s="98"/>
      <c r="F2607"/>
      <c r="G2607" s="99">
        <v>46295</v>
      </c>
      <c r="H2607" t="s">
        <v>205</v>
      </c>
      <c r="I2607"/>
      <c r="J2607" t="s">
        <v>56</v>
      </c>
      <c r="K2607" t="s">
        <v>57</v>
      </c>
      <c r="L2607" s="100">
        <v>3.95</v>
      </c>
      <c r="M2607" t="s">
        <v>130</v>
      </c>
      <c r="N2607" t="s">
        <v>279</v>
      </c>
      <c r="O2607" s="98">
        <v>0</v>
      </c>
      <c r="P2607" t="s">
        <v>207</v>
      </c>
      <c r="Q2607" s="100">
        <v>485.98</v>
      </c>
    </row>
    <row r="2608" spans="1:17" x14ac:dyDescent="0.3">
      <c r="A2608"/>
      <c r="B2608"/>
      <c r="C2608"/>
      <c r="D2608"/>
      <c r="E2608" s="98"/>
      <c r="F2608"/>
      <c r="G2608" s="99">
        <v>46295</v>
      </c>
      <c r="H2608" t="s">
        <v>205</v>
      </c>
      <c r="I2608"/>
      <c r="J2608" t="s">
        <v>52</v>
      </c>
      <c r="K2608" t="s">
        <v>53</v>
      </c>
      <c r="L2608" s="100">
        <v>5.86</v>
      </c>
      <c r="M2608" t="s">
        <v>130</v>
      </c>
      <c r="N2608" t="s">
        <v>279</v>
      </c>
      <c r="O2608" s="98">
        <v>0</v>
      </c>
      <c r="P2608" t="s">
        <v>207</v>
      </c>
      <c r="Q2608" s="100">
        <v>485.98</v>
      </c>
    </row>
    <row r="2609" spans="1:17" x14ac:dyDescent="0.3">
      <c r="A2609"/>
      <c r="B2609"/>
      <c r="C2609"/>
      <c r="D2609"/>
      <c r="E2609" s="98"/>
      <c r="F2609"/>
      <c r="G2609" s="99">
        <v>46295</v>
      </c>
      <c r="H2609" t="s">
        <v>205</v>
      </c>
      <c r="I2609"/>
      <c r="J2609" t="s">
        <v>106</v>
      </c>
      <c r="K2609" t="s">
        <v>107</v>
      </c>
      <c r="L2609" s="100">
        <v>1.57</v>
      </c>
      <c r="M2609" t="s">
        <v>130</v>
      </c>
      <c r="N2609" t="s">
        <v>279</v>
      </c>
      <c r="O2609" s="98">
        <v>0</v>
      </c>
      <c r="P2609" t="s">
        <v>207</v>
      </c>
      <c r="Q2609" s="100">
        <v>485.98</v>
      </c>
    </row>
    <row r="2610" spans="1:17" x14ac:dyDescent="0.3">
      <c r="A2610"/>
      <c r="B2610"/>
      <c r="C2610"/>
      <c r="D2610"/>
      <c r="E2610" s="98"/>
      <c r="F2610"/>
      <c r="G2610" s="99">
        <v>46295</v>
      </c>
      <c r="H2610" t="s">
        <v>205</v>
      </c>
      <c r="I2610"/>
      <c r="J2610" t="s">
        <v>104</v>
      </c>
      <c r="K2610" t="s">
        <v>105</v>
      </c>
      <c r="L2610" s="100">
        <v>22.51</v>
      </c>
      <c r="M2610" t="s">
        <v>206</v>
      </c>
      <c r="N2610" t="s">
        <v>279</v>
      </c>
      <c r="O2610" s="98">
        <v>0</v>
      </c>
      <c r="P2610" t="s">
        <v>207</v>
      </c>
      <c r="Q2610" s="100">
        <v>4145.08</v>
      </c>
    </row>
    <row r="2611" spans="1:17" x14ac:dyDescent="0.3">
      <c r="A2611"/>
      <c r="B2611"/>
      <c r="C2611"/>
      <c r="D2611"/>
      <c r="E2611" s="98"/>
      <c r="F2611"/>
      <c r="G2611" s="99">
        <v>46295</v>
      </c>
      <c r="H2611" t="s">
        <v>205</v>
      </c>
      <c r="I2611"/>
      <c r="J2611" t="s">
        <v>54</v>
      </c>
      <c r="K2611" t="s">
        <v>55</v>
      </c>
      <c r="L2611" s="100">
        <v>11.15</v>
      </c>
      <c r="M2611" t="s">
        <v>206</v>
      </c>
      <c r="N2611" t="s">
        <v>279</v>
      </c>
      <c r="O2611" s="98">
        <v>0</v>
      </c>
      <c r="P2611" t="s">
        <v>207</v>
      </c>
      <c r="Q2611" s="100">
        <v>4145.08</v>
      </c>
    </row>
    <row r="2612" spans="1:17" x14ac:dyDescent="0.3">
      <c r="A2612"/>
      <c r="B2612"/>
      <c r="C2612"/>
      <c r="D2612"/>
      <c r="E2612" s="98"/>
      <c r="F2612"/>
      <c r="G2612" s="99">
        <v>46295</v>
      </c>
      <c r="H2612" t="s">
        <v>205</v>
      </c>
      <c r="I2612"/>
      <c r="J2612" t="s">
        <v>36</v>
      </c>
      <c r="K2612" t="s">
        <v>37</v>
      </c>
      <c r="L2612" s="100">
        <v>54.78</v>
      </c>
      <c r="M2612" t="s">
        <v>206</v>
      </c>
      <c r="N2612" t="s">
        <v>279</v>
      </c>
      <c r="O2612" s="98">
        <v>0</v>
      </c>
      <c r="P2612" t="s">
        <v>207</v>
      </c>
      <c r="Q2612" s="100">
        <v>4145.08</v>
      </c>
    </row>
    <row r="2613" spans="1:17" x14ac:dyDescent="0.3">
      <c r="A2613"/>
      <c r="B2613"/>
      <c r="C2613"/>
      <c r="D2613"/>
      <c r="E2613" s="98"/>
      <c r="F2613"/>
      <c r="G2613" s="99">
        <v>46295</v>
      </c>
      <c r="H2613" t="s">
        <v>205</v>
      </c>
      <c r="I2613"/>
      <c r="J2613" t="s">
        <v>108</v>
      </c>
      <c r="K2613" t="s">
        <v>109</v>
      </c>
      <c r="L2613" s="100">
        <v>10.94</v>
      </c>
      <c r="M2613" t="s">
        <v>206</v>
      </c>
      <c r="N2613" t="s">
        <v>279</v>
      </c>
      <c r="O2613" s="98">
        <v>0</v>
      </c>
      <c r="P2613" t="s">
        <v>207</v>
      </c>
      <c r="Q2613" s="100">
        <v>4145.08</v>
      </c>
    </row>
    <row r="2614" spans="1:17" x14ac:dyDescent="0.3">
      <c r="A2614"/>
      <c r="B2614"/>
      <c r="C2614"/>
      <c r="D2614"/>
      <c r="E2614" s="98"/>
      <c r="F2614"/>
      <c r="G2614" s="99">
        <v>46295</v>
      </c>
      <c r="H2614" t="s">
        <v>205</v>
      </c>
      <c r="I2614"/>
      <c r="J2614" t="s">
        <v>106</v>
      </c>
      <c r="K2614" t="s">
        <v>107</v>
      </c>
      <c r="L2614" s="100">
        <v>13.39</v>
      </c>
      <c r="M2614" t="s">
        <v>130</v>
      </c>
      <c r="N2614" t="s">
        <v>279</v>
      </c>
      <c r="O2614" s="98">
        <v>0</v>
      </c>
      <c r="P2614" t="s">
        <v>207</v>
      </c>
      <c r="Q2614" s="100">
        <v>4145.08</v>
      </c>
    </row>
    <row r="2615" spans="1:17" x14ac:dyDescent="0.3">
      <c r="A2615"/>
      <c r="B2615"/>
      <c r="C2615"/>
      <c r="D2615"/>
      <c r="E2615" s="98"/>
      <c r="F2615"/>
      <c r="G2615" s="99">
        <v>46295</v>
      </c>
      <c r="H2615" t="s">
        <v>205</v>
      </c>
      <c r="I2615"/>
      <c r="J2615" t="s">
        <v>56</v>
      </c>
      <c r="K2615" t="s">
        <v>57</v>
      </c>
      <c r="L2615" s="100">
        <v>11.15</v>
      </c>
      <c r="M2615" t="s">
        <v>130</v>
      </c>
      <c r="N2615" t="s">
        <v>279</v>
      </c>
      <c r="O2615" s="98">
        <v>0</v>
      </c>
      <c r="P2615" t="s">
        <v>207</v>
      </c>
      <c r="Q2615" s="100">
        <v>4145.08</v>
      </c>
    </row>
    <row r="2616" spans="1:17" x14ac:dyDescent="0.3">
      <c r="A2616"/>
      <c r="B2616"/>
      <c r="C2616"/>
      <c r="D2616"/>
      <c r="E2616" s="98"/>
      <c r="F2616"/>
      <c r="G2616" s="99">
        <v>46295</v>
      </c>
      <c r="H2616" t="s">
        <v>205</v>
      </c>
      <c r="I2616"/>
      <c r="J2616" t="s">
        <v>52</v>
      </c>
      <c r="K2616" t="s">
        <v>53</v>
      </c>
      <c r="L2616" s="100">
        <v>16.54</v>
      </c>
      <c r="M2616" t="s">
        <v>130</v>
      </c>
      <c r="N2616" t="s">
        <v>279</v>
      </c>
      <c r="O2616" s="98">
        <v>0</v>
      </c>
      <c r="P2616" t="s">
        <v>207</v>
      </c>
      <c r="Q2616" s="100">
        <v>4145.08</v>
      </c>
    </row>
    <row r="2617" spans="1:17" x14ac:dyDescent="0.3">
      <c r="A2617"/>
      <c r="B2617"/>
      <c r="C2617"/>
      <c r="D2617"/>
      <c r="E2617" s="98"/>
      <c r="F2617"/>
      <c r="G2617" s="99">
        <v>46295</v>
      </c>
      <c r="H2617" t="s">
        <v>208</v>
      </c>
      <c r="I2617" t="s">
        <v>209</v>
      </c>
      <c r="J2617" t="s">
        <v>26</v>
      </c>
      <c r="K2617" t="s">
        <v>27</v>
      </c>
      <c r="L2617" s="100">
        <v>72.5</v>
      </c>
      <c r="M2617" t="s">
        <v>210</v>
      </c>
      <c r="N2617" t="s">
        <v>279</v>
      </c>
      <c r="O2617" s="98">
        <v>0</v>
      </c>
      <c r="P2617" t="s">
        <v>207</v>
      </c>
      <c r="Q2617" s="100">
        <v>4145.08</v>
      </c>
    </row>
    <row r="2618" spans="1:17" x14ac:dyDescent="0.3">
      <c r="A2618"/>
      <c r="B2618"/>
      <c r="C2618"/>
      <c r="D2618"/>
      <c r="E2618" s="98"/>
      <c r="F2618"/>
      <c r="G2618" s="99">
        <v>46295</v>
      </c>
      <c r="H2618" t="s">
        <v>211</v>
      </c>
      <c r="I2618" t="s">
        <v>215</v>
      </c>
      <c r="J2618" t="s">
        <v>38</v>
      </c>
      <c r="K2618" t="s">
        <v>39</v>
      </c>
      <c r="L2618" s="100">
        <v>15.6</v>
      </c>
      <c r="M2618" t="s">
        <v>206</v>
      </c>
      <c r="N2618" t="s">
        <v>279</v>
      </c>
      <c r="O2618" s="98">
        <v>0</v>
      </c>
      <c r="P2618" t="s">
        <v>207</v>
      </c>
      <c r="Q2618" s="100">
        <v>4145.08</v>
      </c>
    </row>
    <row r="2619" spans="1:17" x14ac:dyDescent="0.3">
      <c r="A2619"/>
      <c r="B2619"/>
      <c r="C2619"/>
      <c r="D2619"/>
      <c r="E2619" s="98"/>
      <c r="F2619"/>
      <c r="G2619" s="99">
        <v>46295</v>
      </c>
      <c r="H2619" t="s">
        <v>220</v>
      </c>
      <c r="I2619" t="s">
        <v>221</v>
      </c>
      <c r="J2619" t="s">
        <v>48</v>
      </c>
      <c r="K2619" t="s">
        <v>49</v>
      </c>
      <c r="L2619" s="100">
        <v>40</v>
      </c>
      <c r="M2619" t="s">
        <v>210</v>
      </c>
      <c r="N2619" t="s">
        <v>279</v>
      </c>
      <c r="O2619" s="98">
        <v>0</v>
      </c>
      <c r="P2619" t="s">
        <v>207</v>
      </c>
      <c r="Q2619" s="100">
        <v>4145.08</v>
      </c>
    </row>
    <row r="2620" spans="1:17" x14ac:dyDescent="0.3">
      <c r="A2620"/>
      <c r="B2620"/>
      <c r="C2620"/>
      <c r="D2620"/>
      <c r="E2620" s="98"/>
      <c r="F2620"/>
      <c r="G2620" s="99">
        <v>46295</v>
      </c>
      <c r="H2620" t="s">
        <v>218</v>
      </c>
      <c r="I2620" t="s">
        <v>242</v>
      </c>
      <c r="J2620" t="s">
        <v>28</v>
      </c>
      <c r="K2620" t="s">
        <v>29</v>
      </c>
      <c r="L2620" s="100">
        <v>621.76</v>
      </c>
      <c r="M2620" t="s">
        <v>210</v>
      </c>
      <c r="N2620" t="s">
        <v>279</v>
      </c>
      <c r="O2620" s="98">
        <v>0</v>
      </c>
      <c r="P2620" t="s">
        <v>207</v>
      </c>
      <c r="Q2620" s="100">
        <v>4145.08</v>
      </c>
    </row>
    <row r="2621" spans="1:17" x14ac:dyDescent="0.3">
      <c r="A2621"/>
      <c r="B2621"/>
      <c r="C2621"/>
      <c r="D2621"/>
      <c r="E2621" s="98"/>
      <c r="F2621"/>
      <c r="G2621" s="99">
        <v>46295</v>
      </c>
      <c r="H2621" t="s">
        <v>218</v>
      </c>
      <c r="I2621" t="s">
        <v>242</v>
      </c>
      <c r="J2621" t="s">
        <v>28</v>
      </c>
      <c r="K2621" t="s">
        <v>29</v>
      </c>
      <c r="L2621" s="100">
        <v>231.3</v>
      </c>
      <c r="M2621" t="s">
        <v>130</v>
      </c>
      <c r="N2621" t="s">
        <v>279</v>
      </c>
      <c r="O2621" s="98">
        <v>0</v>
      </c>
      <c r="P2621" t="s">
        <v>207</v>
      </c>
      <c r="Q2621" s="100">
        <v>4145.08</v>
      </c>
    </row>
    <row r="2622" spans="1:17" x14ac:dyDescent="0.3">
      <c r="A2622"/>
      <c r="B2622"/>
      <c r="C2622"/>
      <c r="D2622"/>
      <c r="E2622" s="98"/>
      <c r="F2622"/>
      <c r="G2622" s="99">
        <v>46295</v>
      </c>
      <c r="H2622" t="s">
        <v>205</v>
      </c>
      <c r="I2622"/>
      <c r="J2622" t="s">
        <v>36</v>
      </c>
      <c r="K2622" t="s">
        <v>37</v>
      </c>
      <c r="L2622" s="100">
        <v>4.25</v>
      </c>
      <c r="M2622" t="s">
        <v>206</v>
      </c>
      <c r="N2622" t="s">
        <v>279</v>
      </c>
      <c r="O2622" s="98">
        <v>0</v>
      </c>
      <c r="P2622" t="s">
        <v>207</v>
      </c>
      <c r="Q2622" s="100">
        <v>2522.04</v>
      </c>
    </row>
    <row r="2623" spans="1:17" x14ac:dyDescent="0.3">
      <c r="A2623"/>
      <c r="B2623"/>
      <c r="C2623"/>
      <c r="D2623"/>
      <c r="E2623" s="98"/>
      <c r="F2623"/>
      <c r="G2623" s="99">
        <v>46295</v>
      </c>
      <c r="H2623" t="s">
        <v>205</v>
      </c>
      <c r="I2623"/>
      <c r="J2623" t="s">
        <v>108</v>
      </c>
      <c r="K2623" t="s">
        <v>109</v>
      </c>
      <c r="L2623" s="100">
        <v>6.66</v>
      </c>
      <c r="M2623" t="s">
        <v>206</v>
      </c>
      <c r="N2623" t="s">
        <v>279</v>
      </c>
      <c r="O2623" s="98">
        <v>0</v>
      </c>
      <c r="P2623" t="s">
        <v>207</v>
      </c>
      <c r="Q2623" s="100">
        <v>2522.04</v>
      </c>
    </row>
    <row r="2624" spans="1:17" x14ac:dyDescent="0.3">
      <c r="A2624"/>
      <c r="B2624"/>
      <c r="C2624"/>
      <c r="D2624"/>
      <c r="E2624" s="98"/>
      <c r="F2624"/>
      <c r="G2624" s="99">
        <v>46295</v>
      </c>
      <c r="H2624" t="s">
        <v>205</v>
      </c>
      <c r="I2624"/>
      <c r="J2624" t="s">
        <v>104</v>
      </c>
      <c r="K2624" t="s">
        <v>105</v>
      </c>
      <c r="L2624" s="100">
        <v>13.69</v>
      </c>
      <c r="M2624" t="s">
        <v>206</v>
      </c>
      <c r="N2624" t="s">
        <v>279</v>
      </c>
      <c r="O2624" s="98">
        <v>0</v>
      </c>
      <c r="P2624" t="s">
        <v>207</v>
      </c>
      <c r="Q2624" s="100">
        <v>2522.04</v>
      </c>
    </row>
    <row r="2625" spans="1:17" x14ac:dyDescent="0.3">
      <c r="A2625"/>
      <c r="B2625"/>
      <c r="C2625"/>
      <c r="D2625"/>
      <c r="E2625" s="98"/>
      <c r="F2625"/>
      <c r="G2625" s="99">
        <v>46295</v>
      </c>
      <c r="H2625" t="s">
        <v>205</v>
      </c>
      <c r="I2625"/>
      <c r="J2625" t="s">
        <v>54</v>
      </c>
      <c r="K2625" t="s">
        <v>55</v>
      </c>
      <c r="L2625" s="100">
        <v>11.15</v>
      </c>
      <c r="M2625" t="s">
        <v>206</v>
      </c>
      <c r="N2625" t="s">
        <v>279</v>
      </c>
      <c r="O2625" s="98">
        <v>0</v>
      </c>
      <c r="P2625" t="s">
        <v>207</v>
      </c>
      <c r="Q2625" s="100">
        <v>2522.04</v>
      </c>
    </row>
    <row r="2626" spans="1:17" x14ac:dyDescent="0.3">
      <c r="A2626"/>
      <c r="B2626"/>
      <c r="C2626"/>
      <c r="D2626"/>
      <c r="E2626" s="98"/>
      <c r="F2626"/>
      <c r="G2626" s="99">
        <v>46295</v>
      </c>
      <c r="H2626" t="s">
        <v>205</v>
      </c>
      <c r="I2626"/>
      <c r="J2626" t="s">
        <v>106</v>
      </c>
      <c r="K2626" t="s">
        <v>107</v>
      </c>
      <c r="L2626" s="100">
        <v>8.15</v>
      </c>
      <c r="M2626" t="s">
        <v>130</v>
      </c>
      <c r="N2626" t="s">
        <v>279</v>
      </c>
      <c r="O2626" s="98">
        <v>0</v>
      </c>
      <c r="P2626" t="s">
        <v>207</v>
      </c>
      <c r="Q2626" s="100">
        <v>2522.04</v>
      </c>
    </row>
    <row r="2627" spans="1:17" x14ac:dyDescent="0.3">
      <c r="A2627"/>
      <c r="B2627"/>
      <c r="C2627"/>
      <c r="D2627"/>
      <c r="E2627" s="98"/>
      <c r="F2627"/>
      <c r="G2627" s="99">
        <v>46295</v>
      </c>
      <c r="H2627" t="s">
        <v>205</v>
      </c>
      <c r="I2627"/>
      <c r="J2627" t="s">
        <v>56</v>
      </c>
      <c r="K2627" t="s">
        <v>57</v>
      </c>
      <c r="L2627" s="100">
        <v>11.15</v>
      </c>
      <c r="M2627" t="s">
        <v>130</v>
      </c>
      <c r="N2627" t="s">
        <v>279</v>
      </c>
      <c r="O2627" s="98">
        <v>0</v>
      </c>
      <c r="P2627" t="s">
        <v>207</v>
      </c>
      <c r="Q2627" s="100">
        <v>2522.04</v>
      </c>
    </row>
    <row r="2628" spans="1:17" x14ac:dyDescent="0.3">
      <c r="A2628"/>
      <c r="B2628"/>
      <c r="C2628"/>
      <c r="D2628"/>
      <c r="E2628" s="98"/>
      <c r="F2628"/>
      <c r="G2628" s="99">
        <v>46295</v>
      </c>
      <c r="H2628" t="s">
        <v>205</v>
      </c>
      <c r="I2628"/>
      <c r="J2628" t="s">
        <v>52</v>
      </c>
      <c r="K2628" t="s">
        <v>53</v>
      </c>
      <c r="L2628" s="100">
        <v>16.54</v>
      </c>
      <c r="M2628" t="s">
        <v>130</v>
      </c>
      <c r="N2628" t="s">
        <v>279</v>
      </c>
      <c r="O2628" s="98">
        <v>0</v>
      </c>
      <c r="P2628" t="s">
        <v>207</v>
      </c>
      <c r="Q2628" s="100">
        <v>2522.04</v>
      </c>
    </row>
    <row r="2629" spans="1:17" x14ac:dyDescent="0.3">
      <c r="A2629"/>
      <c r="B2629"/>
      <c r="C2629"/>
      <c r="D2629"/>
      <c r="E2629" s="98"/>
      <c r="F2629"/>
      <c r="G2629" s="99">
        <v>46295</v>
      </c>
      <c r="H2629" t="s">
        <v>208</v>
      </c>
      <c r="I2629" t="s">
        <v>225</v>
      </c>
      <c r="J2629" t="s">
        <v>70</v>
      </c>
      <c r="K2629" t="s">
        <v>71</v>
      </c>
      <c r="L2629" s="100">
        <v>89.5</v>
      </c>
      <c r="M2629" t="s">
        <v>210</v>
      </c>
      <c r="N2629" t="s">
        <v>279</v>
      </c>
      <c r="O2629" s="98">
        <v>0</v>
      </c>
      <c r="P2629" t="s">
        <v>207</v>
      </c>
      <c r="Q2629" s="100">
        <v>2522.04</v>
      </c>
    </row>
    <row r="2630" spans="1:17" x14ac:dyDescent="0.3">
      <c r="A2630"/>
      <c r="B2630"/>
      <c r="C2630"/>
      <c r="D2630"/>
      <c r="E2630" s="98"/>
      <c r="F2630"/>
      <c r="G2630" s="99">
        <v>46295</v>
      </c>
      <c r="H2630" t="s">
        <v>211</v>
      </c>
      <c r="I2630" t="s">
        <v>239</v>
      </c>
      <c r="J2630" t="s">
        <v>38</v>
      </c>
      <c r="K2630" t="s">
        <v>39</v>
      </c>
      <c r="L2630" s="100">
        <v>6.06</v>
      </c>
      <c r="M2630" t="s">
        <v>206</v>
      </c>
      <c r="N2630" t="s">
        <v>279</v>
      </c>
      <c r="O2630" s="98">
        <v>0</v>
      </c>
      <c r="P2630" t="s">
        <v>207</v>
      </c>
      <c r="Q2630" s="100">
        <v>2522.04</v>
      </c>
    </row>
    <row r="2631" spans="1:17" x14ac:dyDescent="0.3">
      <c r="A2631"/>
      <c r="B2631"/>
      <c r="C2631"/>
      <c r="D2631"/>
      <c r="E2631" s="98"/>
      <c r="F2631"/>
      <c r="G2631" s="99">
        <v>46295</v>
      </c>
      <c r="H2631" t="s">
        <v>216</v>
      </c>
      <c r="I2631" t="s">
        <v>217</v>
      </c>
      <c r="J2631" t="s">
        <v>40</v>
      </c>
      <c r="K2631" t="s">
        <v>41</v>
      </c>
      <c r="L2631" s="100">
        <v>75.66</v>
      </c>
      <c r="M2631" t="s">
        <v>210</v>
      </c>
      <c r="N2631" t="s">
        <v>279</v>
      </c>
      <c r="O2631" s="98">
        <v>0</v>
      </c>
      <c r="P2631" t="s">
        <v>207</v>
      </c>
      <c r="Q2631" s="100">
        <v>2522.04</v>
      </c>
    </row>
    <row r="2632" spans="1:17" x14ac:dyDescent="0.3">
      <c r="A2632"/>
      <c r="B2632"/>
      <c r="C2632"/>
      <c r="D2632"/>
      <c r="E2632" s="98"/>
      <c r="F2632"/>
      <c r="G2632" s="99">
        <v>46295</v>
      </c>
      <c r="H2632" t="s">
        <v>218</v>
      </c>
      <c r="I2632" t="s">
        <v>258</v>
      </c>
      <c r="J2632" t="s">
        <v>30</v>
      </c>
      <c r="K2632" t="s">
        <v>31</v>
      </c>
      <c r="L2632" s="100">
        <v>151.32</v>
      </c>
      <c r="M2632" t="s">
        <v>210</v>
      </c>
      <c r="N2632" t="s">
        <v>279</v>
      </c>
      <c r="O2632" s="98">
        <v>0</v>
      </c>
      <c r="P2632" t="s">
        <v>207</v>
      </c>
      <c r="Q2632" s="100">
        <v>2522.04</v>
      </c>
    </row>
    <row r="2633" spans="1:17" x14ac:dyDescent="0.3">
      <c r="A2633"/>
      <c r="B2633"/>
      <c r="C2633"/>
      <c r="D2633"/>
      <c r="E2633" s="98"/>
      <c r="F2633"/>
      <c r="G2633" s="99">
        <v>46295</v>
      </c>
      <c r="H2633" t="s">
        <v>218</v>
      </c>
      <c r="I2633" t="s">
        <v>258</v>
      </c>
      <c r="J2633" t="s">
        <v>30</v>
      </c>
      <c r="K2633" t="s">
        <v>31</v>
      </c>
      <c r="L2633" s="100">
        <v>140.72999999999999</v>
      </c>
      <c r="M2633" t="s">
        <v>130</v>
      </c>
      <c r="N2633" t="s">
        <v>279</v>
      </c>
      <c r="O2633" s="98">
        <v>0</v>
      </c>
      <c r="P2633" t="s">
        <v>207</v>
      </c>
      <c r="Q2633" s="100">
        <v>2522.04</v>
      </c>
    </row>
    <row r="2634" spans="1:17" x14ac:dyDescent="0.3">
      <c r="A2634"/>
      <c r="B2634"/>
      <c r="C2634"/>
      <c r="D2634"/>
      <c r="E2634" s="98"/>
      <c r="F2634"/>
      <c r="G2634" s="99">
        <v>46295</v>
      </c>
      <c r="H2634" t="s">
        <v>205</v>
      </c>
      <c r="I2634"/>
      <c r="J2634" t="s">
        <v>108</v>
      </c>
      <c r="K2634" t="s">
        <v>109</v>
      </c>
      <c r="L2634" s="100">
        <v>9.75</v>
      </c>
      <c r="M2634" t="s">
        <v>206</v>
      </c>
      <c r="N2634" t="s">
        <v>279</v>
      </c>
      <c r="O2634" s="98">
        <v>0</v>
      </c>
      <c r="P2634" t="s">
        <v>207</v>
      </c>
      <c r="Q2634" s="100">
        <v>3694.5</v>
      </c>
    </row>
    <row r="2635" spans="1:17" x14ac:dyDescent="0.3">
      <c r="A2635"/>
      <c r="B2635"/>
      <c r="C2635"/>
      <c r="D2635"/>
      <c r="E2635" s="98"/>
      <c r="F2635"/>
      <c r="G2635" s="99">
        <v>46295</v>
      </c>
      <c r="H2635" t="s">
        <v>205</v>
      </c>
      <c r="I2635"/>
      <c r="J2635" t="s">
        <v>54</v>
      </c>
      <c r="K2635" t="s">
        <v>55</v>
      </c>
      <c r="L2635" s="100">
        <v>11.15</v>
      </c>
      <c r="M2635" t="s">
        <v>206</v>
      </c>
      <c r="N2635" t="s">
        <v>279</v>
      </c>
      <c r="O2635" s="98">
        <v>0</v>
      </c>
      <c r="P2635" t="s">
        <v>207</v>
      </c>
      <c r="Q2635" s="100">
        <v>3694.5</v>
      </c>
    </row>
    <row r="2636" spans="1:17" x14ac:dyDescent="0.3">
      <c r="A2636"/>
      <c r="B2636"/>
      <c r="C2636"/>
      <c r="D2636"/>
      <c r="E2636" s="98"/>
      <c r="F2636"/>
      <c r="G2636" s="99">
        <v>46295</v>
      </c>
      <c r="H2636" t="s">
        <v>205</v>
      </c>
      <c r="I2636"/>
      <c r="J2636" t="s">
        <v>104</v>
      </c>
      <c r="K2636" t="s">
        <v>105</v>
      </c>
      <c r="L2636" s="100">
        <v>20.059999999999999</v>
      </c>
      <c r="M2636" t="s">
        <v>206</v>
      </c>
      <c r="N2636" t="s">
        <v>279</v>
      </c>
      <c r="O2636" s="98">
        <v>0</v>
      </c>
      <c r="P2636" t="s">
        <v>207</v>
      </c>
      <c r="Q2636" s="100">
        <v>3694.5</v>
      </c>
    </row>
    <row r="2637" spans="1:17" x14ac:dyDescent="0.3">
      <c r="A2637"/>
      <c r="B2637"/>
      <c r="C2637"/>
      <c r="D2637"/>
      <c r="E2637" s="98"/>
      <c r="F2637"/>
      <c r="G2637" s="99">
        <v>46295</v>
      </c>
      <c r="H2637" t="s">
        <v>205</v>
      </c>
      <c r="I2637"/>
      <c r="J2637" t="s">
        <v>100</v>
      </c>
      <c r="K2637" t="s">
        <v>101</v>
      </c>
      <c r="L2637" s="100">
        <v>10</v>
      </c>
      <c r="M2637" t="s">
        <v>206</v>
      </c>
      <c r="N2637" t="s">
        <v>279</v>
      </c>
      <c r="O2637" s="98">
        <v>0</v>
      </c>
      <c r="P2637" t="s">
        <v>207</v>
      </c>
      <c r="Q2637" s="100">
        <v>3694.5</v>
      </c>
    </row>
    <row r="2638" spans="1:17" x14ac:dyDescent="0.3">
      <c r="A2638"/>
      <c r="B2638"/>
      <c r="C2638"/>
      <c r="D2638"/>
      <c r="E2638" s="98"/>
      <c r="F2638"/>
      <c r="G2638" s="99">
        <v>46295</v>
      </c>
      <c r="H2638" t="s">
        <v>205</v>
      </c>
      <c r="I2638"/>
      <c r="J2638" t="s">
        <v>88</v>
      </c>
      <c r="K2638" t="s">
        <v>89</v>
      </c>
      <c r="L2638" s="100">
        <v>39.770000000000003</v>
      </c>
      <c r="M2638" t="s">
        <v>206</v>
      </c>
      <c r="N2638" t="s">
        <v>279</v>
      </c>
      <c r="O2638" s="98">
        <v>0</v>
      </c>
      <c r="P2638" t="s">
        <v>207</v>
      </c>
      <c r="Q2638" s="100">
        <v>3694.5</v>
      </c>
    </row>
    <row r="2639" spans="1:17" x14ac:dyDescent="0.3">
      <c r="A2639"/>
      <c r="B2639"/>
      <c r="C2639"/>
      <c r="D2639"/>
      <c r="E2639" s="98"/>
      <c r="F2639"/>
      <c r="G2639" s="99">
        <v>46295</v>
      </c>
      <c r="H2639" t="s">
        <v>205</v>
      </c>
      <c r="I2639"/>
      <c r="J2639" t="s">
        <v>52</v>
      </c>
      <c r="K2639" t="s">
        <v>53</v>
      </c>
      <c r="L2639" s="100">
        <v>16.54</v>
      </c>
      <c r="M2639" t="s">
        <v>130</v>
      </c>
      <c r="N2639" t="s">
        <v>279</v>
      </c>
      <c r="O2639" s="98">
        <v>0</v>
      </c>
      <c r="P2639" t="s">
        <v>207</v>
      </c>
      <c r="Q2639" s="100">
        <v>3694.5</v>
      </c>
    </row>
    <row r="2640" spans="1:17" x14ac:dyDescent="0.3">
      <c r="A2640"/>
      <c r="B2640"/>
      <c r="C2640"/>
      <c r="D2640"/>
      <c r="E2640" s="98"/>
      <c r="F2640"/>
      <c r="G2640" s="99">
        <v>46295</v>
      </c>
      <c r="H2640" t="s">
        <v>205</v>
      </c>
      <c r="I2640"/>
      <c r="J2640" t="s">
        <v>106</v>
      </c>
      <c r="K2640" t="s">
        <v>107</v>
      </c>
      <c r="L2640" s="100">
        <v>11.93</v>
      </c>
      <c r="M2640" t="s">
        <v>130</v>
      </c>
      <c r="N2640" t="s">
        <v>279</v>
      </c>
      <c r="O2640" s="98">
        <v>0</v>
      </c>
      <c r="P2640" t="s">
        <v>207</v>
      </c>
      <c r="Q2640" s="100">
        <v>3694.5</v>
      </c>
    </row>
    <row r="2641" spans="1:17" x14ac:dyDescent="0.3">
      <c r="A2641"/>
      <c r="B2641"/>
      <c r="C2641"/>
      <c r="D2641"/>
      <c r="E2641" s="98"/>
      <c r="F2641"/>
      <c r="G2641" s="99">
        <v>46295</v>
      </c>
      <c r="H2641" t="s">
        <v>205</v>
      </c>
      <c r="I2641"/>
      <c r="J2641" t="s">
        <v>56</v>
      </c>
      <c r="K2641" t="s">
        <v>57</v>
      </c>
      <c r="L2641" s="100">
        <v>11.15</v>
      </c>
      <c r="M2641" t="s">
        <v>130</v>
      </c>
      <c r="N2641" t="s">
        <v>279</v>
      </c>
      <c r="O2641" s="98">
        <v>0</v>
      </c>
      <c r="P2641" t="s">
        <v>207</v>
      </c>
      <c r="Q2641" s="100">
        <v>3694.5</v>
      </c>
    </row>
    <row r="2642" spans="1:17" x14ac:dyDescent="0.3">
      <c r="A2642"/>
      <c r="B2642"/>
      <c r="C2642"/>
      <c r="D2642"/>
      <c r="E2642" s="98"/>
      <c r="F2642"/>
      <c r="G2642" s="99">
        <v>46295</v>
      </c>
      <c r="H2642" t="s">
        <v>208</v>
      </c>
      <c r="I2642" t="s">
        <v>209</v>
      </c>
      <c r="J2642" t="s">
        <v>26</v>
      </c>
      <c r="K2642" t="s">
        <v>27</v>
      </c>
      <c r="L2642" s="100">
        <v>127</v>
      </c>
      <c r="M2642" t="s">
        <v>210</v>
      </c>
      <c r="N2642" t="s">
        <v>279</v>
      </c>
      <c r="O2642" s="98">
        <v>0</v>
      </c>
      <c r="P2642" t="s">
        <v>207</v>
      </c>
      <c r="Q2642" s="100">
        <v>3694.5</v>
      </c>
    </row>
    <row r="2643" spans="1:17" x14ac:dyDescent="0.3">
      <c r="A2643"/>
      <c r="B2643"/>
      <c r="C2643"/>
      <c r="D2643"/>
      <c r="E2643" s="98"/>
      <c r="F2643"/>
      <c r="G2643" s="99">
        <v>46295</v>
      </c>
      <c r="H2643" t="s">
        <v>216</v>
      </c>
      <c r="I2643" t="s">
        <v>217</v>
      </c>
      <c r="J2643" t="s">
        <v>40</v>
      </c>
      <c r="K2643" t="s">
        <v>41</v>
      </c>
      <c r="L2643" s="100">
        <v>110.84</v>
      </c>
      <c r="M2643" t="s">
        <v>210</v>
      </c>
      <c r="N2643" t="s">
        <v>279</v>
      </c>
      <c r="O2643" s="98">
        <v>0</v>
      </c>
      <c r="P2643" t="s">
        <v>207</v>
      </c>
      <c r="Q2643" s="100">
        <v>3694.5</v>
      </c>
    </row>
    <row r="2644" spans="1:17" x14ac:dyDescent="0.3">
      <c r="A2644"/>
      <c r="B2644"/>
      <c r="C2644"/>
      <c r="D2644"/>
      <c r="E2644" s="98"/>
      <c r="F2644"/>
      <c r="G2644" s="99">
        <v>46295</v>
      </c>
      <c r="H2644" t="s">
        <v>218</v>
      </c>
      <c r="I2644" t="s">
        <v>258</v>
      </c>
      <c r="J2644" t="s">
        <v>30</v>
      </c>
      <c r="K2644" t="s">
        <v>31</v>
      </c>
      <c r="L2644" s="100">
        <v>221.67</v>
      </c>
      <c r="M2644" t="s">
        <v>210</v>
      </c>
      <c r="N2644" t="s">
        <v>279</v>
      </c>
      <c r="O2644" s="98">
        <v>0</v>
      </c>
      <c r="P2644" t="s">
        <v>207</v>
      </c>
      <c r="Q2644" s="100">
        <v>3694.5</v>
      </c>
    </row>
    <row r="2645" spans="1:17" x14ac:dyDescent="0.3">
      <c r="A2645"/>
      <c r="B2645"/>
      <c r="C2645"/>
      <c r="D2645"/>
      <c r="E2645" s="98"/>
      <c r="F2645"/>
      <c r="G2645" s="99">
        <v>46295</v>
      </c>
      <c r="H2645" t="s">
        <v>218</v>
      </c>
      <c r="I2645" t="s">
        <v>258</v>
      </c>
      <c r="J2645" t="s">
        <v>30</v>
      </c>
      <c r="K2645" t="s">
        <v>31</v>
      </c>
      <c r="L2645" s="100">
        <v>206.15</v>
      </c>
      <c r="M2645" t="s">
        <v>130</v>
      </c>
      <c r="N2645" t="s">
        <v>279</v>
      </c>
      <c r="O2645" s="98">
        <v>0</v>
      </c>
      <c r="P2645" t="s">
        <v>207</v>
      </c>
      <c r="Q2645" s="100">
        <v>3694.5</v>
      </c>
    </row>
    <row r="2646" spans="1:17" x14ac:dyDescent="0.3">
      <c r="A2646"/>
      <c r="B2646"/>
      <c r="C2646"/>
      <c r="D2646"/>
      <c r="E2646" s="98"/>
      <c r="F2646"/>
      <c r="G2646" s="99">
        <v>46295</v>
      </c>
      <c r="H2646" t="s">
        <v>205</v>
      </c>
      <c r="I2646"/>
      <c r="J2646" t="s">
        <v>104</v>
      </c>
      <c r="K2646" t="s">
        <v>105</v>
      </c>
      <c r="L2646" s="100">
        <v>27.44</v>
      </c>
      <c r="M2646" t="s">
        <v>206</v>
      </c>
      <c r="N2646" t="s">
        <v>279</v>
      </c>
      <c r="O2646" s="98">
        <v>0</v>
      </c>
      <c r="P2646" t="s">
        <v>207</v>
      </c>
      <c r="Q2646" s="100">
        <v>5053.25</v>
      </c>
    </row>
    <row r="2647" spans="1:17" x14ac:dyDescent="0.3">
      <c r="A2647"/>
      <c r="B2647"/>
      <c r="C2647"/>
      <c r="D2647"/>
      <c r="E2647" s="98"/>
      <c r="F2647"/>
      <c r="G2647" s="99">
        <v>46295</v>
      </c>
      <c r="H2647" t="s">
        <v>205</v>
      </c>
      <c r="I2647"/>
      <c r="J2647" t="s">
        <v>90</v>
      </c>
      <c r="K2647" t="s">
        <v>91</v>
      </c>
      <c r="L2647" s="100">
        <v>60.67</v>
      </c>
      <c r="M2647" t="s">
        <v>206</v>
      </c>
      <c r="N2647" t="s">
        <v>279</v>
      </c>
      <c r="O2647" s="98">
        <v>0</v>
      </c>
      <c r="P2647" t="s">
        <v>207</v>
      </c>
      <c r="Q2647" s="100">
        <v>5053.25</v>
      </c>
    </row>
    <row r="2648" spans="1:17" x14ac:dyDescent="0.3">
      <c r="A2648"/>
      <c r="B2648"/>
      <c r="C2648"/>
      <c r="D2648"/>
      <c r="E2648" s="98"/>
      <c r="F2648"/>
      <c r="G2648" s="99">
        <v>46295</v>
      </c>
      <c r="H2648" t="s">
        <v>205</v>
      </c>
      <c r="I2648"/>
      <c r="J2648" t="s">
        <v>54</v>
      </c>
      <c r="K2648" t="s">
        <v>55</v>
      </c>
      <c r="L2648" s="100">
        <v>11.15</v>
      </c>
      <c r="M2648" t="s">
        <v>206</v>
      </c>
      <c r="N2648" t="s">
        <v>279</v>
      </c>
      <c r="O2648" s="98">
        <v>0</v>
      </c>
      <c r="P2648" t="s">
        <v>207</v>
      </c>
      <c r="Q2648" s="100">
        <v>5053.25</v>
      </c>
    </row>
    <row r="2649" spans="1:17" x14ac:dyDescent="0.3">
      <c r="A2649"/>
      <c r="B2649"/>
      <c r="C2649"/>
      <c r="D2649"/>
      <c r="E2649" s="98"/>
      <c r="F2649"/>
      <c r="G2649" s="99">
        <v>46295</v>
      </c>
      <c r="H2649" t="s">
        <v>205</v>
      </c>
      <c r="I2649"/>
      <c r="J2649" t="s">
        <v>108</v>
      </c>
      <c r="K2649" t="s">
        <v>109</v>
      </c>
      <c r="L2649" s="100">
        <v>13.34</v>
      </c>
      <c r="M2649" t="s">
        <v>206</v>
      </c>
      <c r="N2649" t="s">
        <v>279</v>
      </c>
      <c r="O2649" s="98">
        <v>0</v>
      </c>
      <c r="P2649" t="s">
        <v>207</v>
      </c>
      <c r="Q2649" s="100">
        <v>5053.25</v>
      </c>
    </row>
    <row r="2650" spans="1:17" x14ac:dyDescent="0.3">
      <c r="A2650"/>
      <c r="B2650"/>
      <c r="C2650"/>
      <c r="D2650"/>
      <c r="E2650" s="98"/>
      <c r="F2650"/>
      <c r="G2650" s="99">
        <v>46295</v>
      </c>
      <c r="H2650" t="s">
        <v>205</v>
      </c>
      <c r="I2650"/>
      <c r="J2650" t="s">
        <v>23</v>
      </c>
      <c r="K2650" t="s">
        <v>24</v>
      </c>
      <c r="L2650" s="100">
        <v>6.57</v>
      </c>
      <c r="M2650" t="s">
        <v>130</v>
      </c>
      <c r="N2650" t="s">
        <v>279</v>
      </c>
      <c r="O2650" s="98">
        <v>0</v>
      </c>
      <c r="P2650" t="s">
        <v>207</v>
      </c>
      <c r="Q2650" s="100">
        <v>5053.25</v>
      </c>
    </row>
    <row r="2651" spans="1:17" x14ac:dyDescent="0.3">
      <c r="A2651"/>
      <c r="B2651"/>
      <c r="C2651"/>
      <c r="D2651"/>
      <c r="E2651" s="98"/>
      <c r="F2651"/>
      <c r="G2651" s="99">
        <v>46295</v>
      </c>
      <c r="H2651" t="s">
        <v>205</v>
      </c>
      <c r="I2651"/>
      <c r="J2651" t="s">
        <v>52</v>
      </c>
      <c r="K2651" t="s">
        <v>53</v>
      </c>
      <c r="L2651" s="100">
        <v>16.54</v>
      </c>
      <c r="M2651" t="s">
        <v>130</v>
      </c>
      <c r="N2651" t="s">
        <v>279</v>
      </c>
      <c r="O2651" s="98">
        <v>0</v>
      </c>
      <c r="P2651" t="s">
        <v>207</v>
      </c>
      <c r="Q2651" s="100">
        <v>5053.25</v>
      </c>
    </row>
    <row r="2652" spans="1:17" x14ac:dyDescent="0.3">
      <c r="A2652"/>
      <c r="B2652"/>
      <c r="C2652"/>
      <c r="D2652"/>
      <c r="E2652" s="98"/>
      <c r="F2652"/>
      <c r="G2652" s="99">
        <v>46295</v>
      </c>
      <c r="H2652" t="s">
        <v>205</v>
      </c>
      <c r="I2652"/>
      <c r="J2652" t="s">
        <v>56</v>
      </c>
      <c r="K2652" t="s">
        <v>57</v>
      </c>
      <c r="L2652" s="100">
        <v>11.15</v>
      </c>
      <c r="M2652" t="s">
        <v>130</v>
      </c>
      <c r="N2652" t="s">
        <v>279</v>
      </c>
      <c r="O2652" s="98">
        <v>0</v>
      </c>
      <c r="P2652" t="s">
        <v>207</v>
      </c>
      <c r="Q2652" s="100">
        <v>5053.25</v>
      </c>
    </row>
    <row r="2653" spans="1:17" x14ac:dyDescent="0.3">
      <c r="A2653"/>
      <c r="B2653"/>
      <c r="C2653"/>
      <c r="D2653"/>
      <c r="E2653" s="98"/>
      <c r="F2653"/>
      <c r="G2653" s="99">
        <v>46295</v>
      </c>
      <c r="H2653" t="s">
        <v>205</v>
      </c>
      <c r="I2653"/>
      <c r="J2653" t="s">
        <v>106</v>
      </c>
      <c r="K2653" t="s">
        <v>107</v>
      </c>
      <c r="L2653" s="100">
        <v>16.32</v>
      </c>
      <c r="M2653" t="s">
        <v>130</v>
      </c>
      <c r="N2653" t="s">
        <v>279</v>
      </c>
      <c r="O2653" s="98">
        <v>0</v>
      </c>
      <c r="P2653" t="s">
        <v>207</v>
      </c>
      <c r="Q2653" s="100">
        <v>5053.25</v>
      </c>
    </row>
    <row r="2654" spans="1:17" x14ac:dyDescent="0.3">
      <c r="A2654"/>
      <c r="B2654"/>
      <c r="C2654"/>
      <c r="D2654"/>
      <c r="E2654" s="98"/>
      <c r="F2654"/>
      <c r="G2654" s="99">
        <v>46295</v>
      </c>
      <c r="H2654" t="s">
        <v>208</v>
      </c>
      <c r="I2654" t="s">
        <v>233</v>
      </c>
      <c r="J2654" t="s">
        <v>32</v>
      </c>
      <c r="K2654" t="s">
        <v>33</v>
      </c>
      <c r="L2654" s="100">
        <v>70.5</v>
      </c>
      <c r="M2654" t="s">
        <v>210</v>
      </c>
      <c r="N2654" t="s">
        <v>279</v>
      </c>
      <c r="O2654" s="98">
        <v>0</v>
      </c>
      <c r="P2654" t="s">
        <v>207</v>
      </c>
      <c r="Q2654" s="100">
        <v>5053.25</v>
      </c>
    </row>
    <row r="2655" spans="1:17" x14ac:dyDescent="0.3">
      <c r="A2655"/>
      <c r="B2655"/>
      <c r="C2655"/>
      <c r="D2655"/>
      <c r="E2655" s="98"/>
      <c r="F2655"/>
      <c r="G2655" s="99">
        <v>46295</v>
      </c>
      <c r="H2655" t="s">
        <v>211</v>
      </c>
      <c r="I2655" t="s">
        <v>212</v>
      </c>
      <c r="J2655" t="s">
        <v>38</v>
      </c>
      <c r="K2655" t="s">
        <v>39</v>
      </c>
      <c r="L2655" s="100">
        <v>24.35</v>
      </c>
      <c r="M2655" t="s">
        <v>206</v>
      </c>
      <c r="N2655" t="s">
        <v>279</v>
      </c>
      <c r="O2655" s="98">
        <v>0</v>
      </c>
      <c r="P2655" t="s">
        <v>207</v>
      </c>
      <c r="Q2655" s="100">
        <v>5053.25</v>
      </c>
    </row>
    <row r="2656" spans="1:17" x14ac:dyDescent="0.3">
      <c r="A2656"/>
      <c r="B2656"/>
      <c r="C2656"/>
      <c r="D2656"/>
      <c r="E2656" s="98"/>
      <c r="F2656"/>
      <c r="G2656" s="99">
        <v>46295</v>
      </c>
      <c r="H2656" t="s">
        <v>213</v>
      </c>
      <c r="I2656" t="s">
        <v>229</v>
      </c>
      <c r="J2656" t="s">
        <v>14</v>
      </c>
      <c r="K2656" t="s">
        <v>15</v>
      </c>
      <c r="L2656" s="100">
        <v>505.33</v>
      </c>
      <c r="M2656" t="s">
        <v>210</v>
      </c>
      <c r="N2656" t="s">
        <v>279</v>
      </c>
      <c r="O2656" s="98">
        <v>0</v>
      </c>
      <c r="P2656" t="s">
        <v>207</v>
      </c>
      <c r="Q2656" s="100">
        <v>5053.25</v>
      </c>
    </row>
    <row r="2657" spans="1:17" x14ac:dyDescent="0.3">
      <c r="A2657"/>
      <c r="B2657"/>
      <c r="C2657"/>
      <c r="D2657"/>
      <c r="E2657" s="98"/>
      <c r="F2657"/>
      <c r="G2657" s="99">
        <v>46295</v>
      </c>
      <c r="H2657" t="s">
        <v>213</v>
      </c>
      <c r="I2657" t="s">
        <v>229</v>
      </c>
      <c r="J2657" t="s">
        <v>14</v>
      </c>
      <c r="K2657" t="s">
        <v>15</v>
      </c>
      <c r="L2657" s="100">
        <v>505.33</v>
      </c>
      <c r="M2657" t="s">
        <v>130</v>
      </c>
      <c r="N2657" t="s">
        <v>279</v>
      </c>
      <c r="O2657" s="98">
        <v>0</v>
      </c>
      <c r="P2657" t="s">
        <v>207</v>
      </c>
      <c r="Q2657" s="100">
        <v>5053.25</v>
      </c>
    </row>
    <row r="2658" spans="1:17" x14ac:dyDescent="0.3">
      <c r="A2658"/>
      <c r="B2658"/>
      <c r="C2658"/>
      <c r="D2658"/>
      <c r="E2658" s="98"/>
      <c r="F2658"/>
      <c r="G2658" s="99">
        <v>46295</v>
      </c>
      <c r="H2658" t="s">
        <v>205</v>
      </c>
      <c r="I2658"/>
      <c r="J2658" t="s">
        <v>36</v>
      </c>
      <c r="K2658" t="s">
        <v>37</v>
      </c>
      <c r="L2658" s="100">
        <v>7.52</v>
      </c>
      <c r="M2658" t="s">
        <v>206</v>
      </c>
      <c r="N2658" t="s">
        <v>279</v>
      </c>
      <c r="O2658" s="98">
        <v>0</v>
      </c>
      <c r="P2658" t="s">
        <v>207</v>
      </c>
      <c r="Q2658" s="100">
        <v>2685.05</v>
      </c>
    </row>
    <row r="2659" spans="1:17" x14ac:dyDescent="0.3">
      <c r="A2659"/>
      <c r="B2659"/>
      <c r="C2659"/>
      <c r="D2659"/>
      <c r="E2659" s="98"/>
      <c r="F2659"/>
      <c r="G2659" s="99">
        <v>46295</v>
      </c>
      <c r="H2659" t="s">
        <v>205</v>
      </c>
      <c r="I2659"/>
      <c r="J2659" t="s">
        <v>54</v>
      </c>
      <c r="K2659" t="s">
        <v>55</v>
      </c>
      <c r="L2659" s="100">
        <v>11.15</v>
      </c>
      <c r="M2659" t="s">
        <v>206</v>
      </c>
      <c r="N2659" t="s">
        <v>279</v>
      </c>
      <c r="O2659" s="98">
        <v>0</v>
      </c>
      <c r="P2659" t="s">
        <v>207</v>
      </c>
      <c r="Q2659" s="100">
        <v>2685.05</v>
      </c>
    </row>
    <row r="2660" spans="1:17" x14ac:dyDescent="0.3">
      <c r="A2660"/>
      <c r="B2660"/>
      <c r="C2660"/>
      <c r="D2660"/>
      <c r="E2660" s="98"/>
      <c r="F2660"/>
      <c r="G2660" s="99">
        <v>46295</v>
      </c>
      <c r="H2660" t="s">
        <v>205</v>
      </c>
      <c r="I2660"/>
      <c r="J2660" t="s">
        <v>108</v>
      </c>
      <c r="K2660" t="s">
        <v>109</v>
      </c>
      <c r="L2660" s="100">
        <v>7.09</v>
      </c>
      <c r="M2660" t="s">
        <v>206</v>
      </c>
      <c r="N2660" t="s">
        <v>279</v>
      </c>
      <c r="O2660" s="98">
        <v>0</v>
      </c>
      <c r="P2660" t="s">
        <v>207</v>
      </c>
      <c r="Q2660" s="100">
        <v>2685.05</v>
      </c>
    </row>
    <row r="2661" spans="1:17" x14ac:dyDescent="0.3">
      <c r="A2661"/>
      <c r="B2661"/>
      <c r="C2661"/>
      <c r="D2661"/>
      <c r="E2661" s="98"/>
      <c r="F2661"/>
      <c r="G2661" s="99">
        <v>46295</v>
      </c>
      <c r="H2661" t="s">
        <v>205</v>
      </c>
      <c r="I2661"/>
      <c r="J2661" t="s">
        <v>104</v>
      </c>
      <c r="K2661" t="s">
        <v>105</v>
      </c>
      <c r="L2661" s="100">
        <v>14.58</v>
      </c>
      <c r="M2661" t="s">
        <v>206</v>
      </c>
      <c r="N2661" t="s">
        <v>279</v>
      </c>
      <c r="O2661" s="98">
        <v>0</v>
      </c>
      <c r="P2661" t="s">
        <v>207</v>
      </c>
      <c r="Q2661" s="100">
        <v>2685.05</v>
      </c>
    </row>
    <row r="2662" spans="1:17" x14ac:dyDescent="0.3">
      <c r="A2662"/>
      <c r="B2662"/>
      <c r="C2662"/>
      <c r="D2662"/>
      <c r="E2662" s="98"/>
      <c r="F2662"/>
      <c r="G2662" s="99">
        <v>46295</v>
      </c>
      <c r="H2662" t="s">
        <v>205</v>
      </c>
      <c r="I2662"/>
      <c r="J2662" t="s">
        <v>88</v>
      </c>
      <c r="K2662" t="s">
        <v>89</v>
      </c>
      <c r="L2662" s="100">
        <v>39.770000000000003</v>
      </c>
      <c r="M2662" t="s">
        <v>206</v>
      </c>
      <c r="N2662" t="s">
        <v>279</v>
      </c>
      <c r="O2662" s="98">
        <v>0</v>
      </c>
      <c r="P2662" t="s">
        <v>207</v>
      </c>
      <c r="Q2662" s="100">
        <v>2685.05</v>
      </c>
    </row>
    <row r="2663" spans="1:17" x14ac:dyDescent="0.3">
      <c r="A2663"/>
      <c r="B2663"/>
      <c r="C2663"/>
      <c r="D2663"/>
      <c r="E2663" s="98"/>
      <c r="F2663"/>
      <c r="G2663" s="99">
        <v>46295</v>
      </c>
      <c r="H2663" t="s">
        <v>205</v>
      </c>
      <c r="I2663"/>
      <c r="J2663" t="s">
        <v>106</v>
      </c>
      <c r="K2663" t="s">
        <v>107</v>
      </c>
      <c r="L2663" s="100">
        <v>8.67</v>
      </c>
      <c r="M2663" t="s">
        <v>130</v>
      </c>
      <c r="N2663" t="s">
        <v>279</v>
      </c>
      <c r="O2663" s="98">
        <v>0</v>
      </c>
      <c r="P2663" t="s">
        <v>207</v>
      </c>
      <c r="Q2663" s="100">
        <v>2685.05</v>
      </c>
    </row>
    <row r="2664" spans="1:17" x14ac:dyDescent="0.3">
      <c r="A2664"/>
      <c r="B2664"/>
      <c r="C2664"/>
      <c r="D2664"/>
      <c r="E2664" s="98"/>
      <c r="F2664"/>
      <c r="G2664" s="99">
        <v>46295</v>
      </c>
      <c r="H2664" t="s">
        <v>205</v>
      </c>
      <c r="I2664"/>
      <c r="J2664" t="s">
        <v>56</v>
      </c>
      <c r="K2664" t="s">
        <v>57</v>
      </c>
      <c r="L2664" s="100">
        <v>11.15</v>
      </c>
      <c r="M2664" t="s">
        <v>130</v>
      </c>
      <c r="N2664" t="s">
        <v>279</v>
      </c>
      <c r="O2664" s="98">
        <v>0</v>
      </c>
      <c r="P2664" t="s">
        <v>207</v>
      </c>
      <c r="Q2664" s="100">
        <v>2685.05</v>
      </c>
    </row>
    <row r="2665" spans="1:17" x14ac:dyDescent="0.3">
      <c r="A2665"/>
      <c r="B2665"/>
      <c r="C2665"/>
      <c r="D2665"/>
      <c r="E2665" s="98"/>
      <c r="F2665"/>
      <c r="G2665" s="99">
        <v>46295</v>
      </c>
      <c r="H2665" t="s">
        <v>205</v>
      </c>
      <c r="I2665"/>
      <c r="J2665" t="s">
        <v>52</v>
      </c>
      <c r="K2665" t="s">
        <v>53</v>
      </c>
      <c r="L2665" s="100">
        <v>16.54</v>
      </c>
      <c r="M2665" t="s">
        <v>130</v>
      </c>
      <c r="N2665" t="s">
        <v>279</v>
      </c>
      <c r="O2665" s="98">
        <v>0</v>
      </c>
      <c r="P2665" t="s">
        <v>207</v>
      </c>
      <c r="Q2665" s="100">
        <v>2685.05</v>
      </c>
    </row>
    <row r="2666" spans="1:17" x14ac:dyDescent="0.3">
      <c r="A2666"/>
      <c r="B2666"/>
      <c r="C2666"/>
      <c r="D2666"/>
      <c r="E2666" s="98"/>
      <c r="F2666"/>
      <c r="G2666" s="99">
        <v>46295</v>
      </c>
      <c r="H2666" t="s">
        <v>208</v>
      </c>
      <c r="I2666" t="s">
        <v>209</v>
      </c>
      <c r="J2666" t="s">
        <v>26</v>
      </c>
      <c r="K2666" t="s">
        <v>27</v>
      </c>
      <c r="L2666" s="100">
        <v>72.5</v>
      </c>
      <c r="M2666" t="s">
        <v>210</v>
      </c>
      <c r="N2666" t="s">
        <v>279</v>
      </c>
      <c r="O2666" s="98">
        <v>0</v>
      </c>
      <c r="P2666" t="s">
        <v>207</v>
      </c>
      <c r="Q2666" s="100">
        <v>2685.05</v>
      </c>
    </row>
    <row r="2667" spans="1:17" x14ac:dyDescent="0.3">
      <c r="A2667"/>
      <c r="B2667"/>
      <c r="C2667"/>
      <c r="D2667"/>
      <c r="E2667" s="98"/>
      <c r="F2667"/>
      <c r="G2667" s="99">
        <v>46295</v>
      </c>
      <c r="H2667" t="s">
        <v>211</v>
      </c>
      <c r="I2667" t="s">
        <v>215</v>
      </c>
      <c r="J2667" t="s">
        <v>38</v>
      </c>
      <c r="K2667" t="s">
        <v>39</v>
      </c>
      <c r="L2667" s="100">
        <v>13.62</v>
      </c>
      <c r="M2667" t="s">
        <v>206</v>
      </c>
      <c r="N2667" t="s">
        <v>279</v>
      </c>
      <c r="O2667" s="98">
        <v>0</v>
      </c>
      <c r="P2667" t="s">
        <v>207</v>
      </c>
      <c r="Q2667" s="100">
        <v>2685.05</v>
      </c>
    </row>
    <row r="2668" spans="1:17" x14ac:dyDescent="0.3">
      <c r="A2668"/>
      <c r="B2668"/>
      <c r="C2668"/>
      <c r="D2668"/>
      <c r="E2668" s="98"/>
      <c r="F2668"/>
      <c r="G2668" s="99">
        <v>46295</v>
      </c>
      <c r="H2668" t="s">
        <v>218</v>
      </c>
      <c r="I2668" t="s">
        <v>222</v>
      </c>
      <c r="J2668" t="s">
        <v>18</v>
      </c>
      <c r="K2668" t="s">
        <v>19</v>
      </c>
      <c r="L2668" s="100">
        <v>144.46</v>
      </c>
      <c r="M2668" t="s">
        <v>210</v>
      </c>
      <c r="N2668" t="s">
        <v>279</v>
      </c>
      <c r="O2668" s="98">
        <v>0</v>
      </c>
      <c r="P2668" t="s">
        <v>207</v>
      </c>
      <c r="Q2668" s="100">
        <v>2685.05</v>
      </c>
    </row>
    <row r="2669" spans="1:17" x14ac:dyDescent="0.3">
      <c r="A2669"/>
      <c r="B2669"/>
      <c r="C2669"/>
      <c r="D2669"/>
      <c r="E2669" s="98"/>
      <c r="F2669"/>
      <c r="G2669" s="99">
        <v>46295</v>
      </c>
      <c r="H2669" t="s">
        <v>218</v>
      </c>
      <c r="I2669" t="s">
        <v>222</v>
      </c>
      <c r="J2669" t="s">
        <v>18</v>
      </c>
      <c r="K2669" t="s">
        <v>19</v>
      </c>
      <c r="L2669" s="100">
        <v>149.83000000000001</v>
      </c>
      <c r="M2669" t="s">
        <v>130</v>
      </c>
      <c r="N2669" t="s">
        <v>279</v>
      </c>
      <c r="O2669" s="98">
        <v>0</v>
      </c>
      <c r="P2669" t="s">
        <v>207</v>
      </c>
      <c r="Q2669" s="100">
        <v>2685.05</v>
      </c>
    </row>
    <row r="2670" spans="1:17" x14ac:dyDescent="0.3">
      <c r="A2670"/>
      <c r="B2670"/>
      <c r="C2670"/>
      <c r="D2670"/>
      <c r="E2670" s="98"/>
      <c r="F2670"/>
      <c r="G2670" s="99">
        <v>46295</v>
      </c>
      <c r="H2670" t="s">
        <v>205</v>
      </c>
      <c r="I2670"/>
      <c r="J2670" t="s">
        <v>88</v>
      </c>
      <c r="K2670" t="s">
        <v>89</v>
      </c>
      <c r="L2670" s="100">
        <v>39.770000000000003</v>
      </c>
      <c r="M2670" t="s">
        <v>206</v>
      </c>
      <c r="N2670" t="s">
        <v>279</v>
      </c>
      <c r="O2670" s="98">
        <v>0</v>
      </c>
      <c r="P2670" t="s">
        <v>207</v>
      </c>
      <c r="Q2670" s="100">
        <v>3999.25</v>
      </c>
    </row>
    <row r="2671" spans="1:17" x14ac:dyDescent="0.3">
      <c r="A2671"/>
      <c r="B2671"/>
      <c r="C2671"/>
      <c r="D2671"/>
      <c r="E2671" s="98"/>
      <c r="F2671"/>
      <c r="G2671" s="99">
        <v>46295</v>
      </c>
      <c r="H2671" t="s">
        <v>205</v>
      </c>
      <c r="I2671"/>
      <c r="J2671" t="s">
        <v>108</v>
      </c>
      <c r="K2671" t="s">
        <v>109</v>
      </c>
      <c r="L2671" s="100">
        <v>10.56</v>
      </c>
      <c r="M2671" t="s">
        <v>206</v>
      </c>
      <c r="N2671" t="s">
        <v>279</v>
      </c>
      <c r="O2671" s="98">
        <v>0</v>
      </c>
      <c r="P2671" t="s">
        <v>207</v>
      </c>
      <c r="Q2671" s="100">
        <v>3999.25</v>
      </c>
    </row>
    <row r="2672" spans="1:17" x14ac:dyDescent="0.3">
      <c r="A2672"/>
      <c r="B2672"/>
      <c r="C2672"/>
      <c r="D2672"/>
      <c r="E2672" s="98"/>
      <c r="F2672"/>
      <c r="G2672" s="99">
        <v>46295</v>
      </c>
      <c r="H2672" t="s">
        <v>205</v>
      </c>
      <c r="I2672"/>
      <c r="J2672" t="s">
        <v>104</v>
      </c>
      <c r="K2672" t="s">
        <v>105</v>
      </c>
      <c r="L2672" s="100">
        <v>21.72</v>
      </c>
      <c r="M2672" t="s">
        <v>206</v>
      </c>
      <c r="N2672" t="s">
        <v>279</v>
      </c>
      <c r="O2672" s="98">
        <v>0</v>
      </c>
      <c r="P2672" t="s">
        <v>207</v>
      </c>
      <c r="Q2672" s="100">
        <v>3999.25</v>
      </c>
    </row>
    <row r="2673" spans="1:17" x14ac:dyDescent="0.3">
      <c r="A2673"/>
      <c r="B2673"/>
      <c r="C2673"/>
      <c r="D2673"/>
      <c r="E2673" s="98"/>
      <c r="F2673"/>
      <c r="G2673" s="99">
        <v>46295</v>
      </c>
      <c r="H2673" t="s">
        <v>205</v>
      </c>
      <c r="I2673"/>
      <c r="J2673" t="s">
        <v>60</v>
      </c>
      <c r="K2673" t="s">
        <v>61</v>
      </c>
      <c r="L2673" s="100">
        <v>23.92</v>
      </c>
      <c r="M2673" t="s">
        <v>206</v>
      </c>
      <c r="N2673" t="s">
        <v>279</v>
      </c>
      <c r="O2673" s="98">
        <v>0</v>
      </c>
      <c r="P2673" t="s">
        <v>207</v>
      </c>
      <c r="Q2673" s="100">
        <v>3999.25</v>
      </c>
    </row>
    <row r="2674" spans="1:17" x14ac:dyDescent="0.3">
      <c r="A2674"/>
      <c r="B2674"/>
      <c r="C2674"/>
      <c r="D2674"/>
      <c r="E2674" s="98"/>
      <c r="F2674"/>
      <c r="G2674" s="99">
        <v>46295</v>
      </c>
      <c r="H2674" t="s">
        <v>205</v>
      </c>
      <c r="I2674"/>
      <c r="J2674" t="s">
        <v>54</v>
      </c>
      <c r="K2674" t="s">
        <v>55</v>
      </c>
      <c r="L2674" s="100">
        <v>11.15</v>
      </c>
      <c r="M2674" t="s">
        <v>206</v>
      </c>
      <c r="N2674" t="s">
        <v>279</v>
      </c>
      <c r="O2674" s="98">
        <v>0</v>
      </c>
      <c r="P2674" t="s">
        <v>207</v>
      </c>
      <c r="Q2674" s="100">
        <v>3999.25</v>
      </c>
    </row>
    <row r="2675" spans="1:17" x14ac:dyDescent="0.3">
      <c r="A2675"/>
      <c r="B2675"/>
      <c r="C2675"/>
      <c r="D2675"/>
      <c r="E2675" s="98"/>
      <c r="F2675"/>
      <c r="G2675" s="99">
        <v>46295</v>
      </c>
      <c r="H2675" t="s">
        <v>205</v>
      </c>
      <c r="I2675"/>
      <c r="J2675" t="s">
        <v>106</v>
      </c>
      <c r="K2675" t="s">
        <v>107</v>
      </c>
      <c r="L2675" s="100">
        <v>12.92</v>
      </c>
      <c r="M2675" t="s">
        <v>130</v>
      </c>
      <c r="N2675" t="s">
        <v>279</v>
      </c>
      <c r="O2675" s="98">
        <v>0</v>
      </c>
      <c r="P2675" t="s">
        <v>207</v>
      </c>
      <c r="Q2675" s="100">
        <v>3999.25</v>
      </c>
    </row>
    <row r="2676" spans="1:17" x14ac:dyDescent="0.3">
      <c r="A2676"/>
      <c r="B2676"/>
      <c r="C2676"/>
      <c r="D2676"/>
      <c r="E2676" s="98"/>
      <c r="F2676"/>
      <c r="G2676" s="99">
        <v>46295</v>
      </c>
      <c r="H2676" t="s">
        <v>205</v>
      </c>
      <c r="I2676"/>
      <c r="J2676" t="s">
        <v>56</v>
      </c>
      <c r="K2676" t="s">
        <v>57</v>
      </c>
      <c r="L2676" s="100">
        <v>11.15</v>
      </c>
      <c r="M2676" t="s">
        <v>130</v>
      </c>
      <c r="N2676" t="s">
        <v>279</v>
      </c>
      <c r="O2676" s="98">
        <v>0</v>
      </c>
      <c r="P2676" t="s">
        <v>207</v>
      </c>
      <c r="Q2676" s="100">
        <v>3999.25</v>
      </c>
    </row>
    <row r="2677" spans="1:17" x14ac:dyDescent="0.3">
      <c r="A2677"/>
      <c r="B2677"/>
      <c r="C2677"/>
      <c r="D2677"/>
      <c r="E2677" s="98"/>
      <c r="F2677"/>
      <c r="G2677" s="99">
        <v>46295</v>
      </c>
      <c r="H2677" t="s">
        <v>205</v>
      </c>
      <c r="I2677"/>
      <c r="J2677" t="s">
        <v>52</v>
      </c>
      <c r="K2677" t="s">
        <v>53</v>
      </c>
      <c r="L2677" s="100">
        <v>16.54</v>
      </c>
      <c r="M2677" t="s">
        <v>130</v>
      </c>
      <c r="N2677" t="s">
        <v>279</v>
      </c>
      <c r="O2677" s="98">
        <v>0</v>
      </c>
      <c r="P2677" t="s">
        <v>207</v>
      </c>
      <c r="Q2677" s="100">
        <v>3999.25</v>
      </c>
    </row>
    <row r="2678" spans="1:17" x14ac:dyDescent="0.3">
      <c r="A2678"/>
      <c r="B2678"/>
      <c r="C2678"/>
      <c r="D2678"/>
      <c r="E2678" s="98"/>
      <c r="F2678"/>
      <c r="G2678" s="99">
        <v>46295</v>
      </c>
      <c r="H2678" t="s">
        <v>208</v>
      </c>
      <c r="I2678" t="s">
        <v>209</v>
      </c>
      <c r="J2678" t="s">
        <v>26</v>
      </c>
      <c r="K2678" t="s">
        <v>27</v>
      </c>
      <c r="L2678" s="100">
        <v>127</v>
      </c>
      <c r="M2678" t="s">
        <v>210</v>
      </c>
      <c r="N2678" t="s">
        <v>279</v>
      </c>
      <c r="O2678" s="98">
        <v>0</v>
      </c>
      <c r="P2678" t="s">
        <v>207</v>
      </c>
      <c r="Q2678" s="100">
        <v>3999.25</v>
      </c>
    </row>
    <row r="2679" spans="1:17" x14ac:dyDescent="0.3">
      <c r="A2679"/>
      <c r="B2679"/>
      <c r="C2679"/>
      <c r="D2679"/>
      <c r="E2679" s="98"/>
      <c r="F2679"/>
      <c r="G2679" s="99">
        <v>46295</v>
      </c>
      <c r="H2679" t="s">
        <v>211</v>
      </c>
      <c r="I2679" t="s">
        <v>215</v>
      </c>
      <c r="J2679" t="s">
        <v>38</v>
      </c>
      <c r="K2679" t="s">
        <v>39</v>
      </c>
      <c r="L2679" s="100">
        <v>15.6</v>
      </c>
      <c r="M2679" t="s">
        <v>206</v>
      </c>
      <c r="N2679" t="s">
        <v>279</v>
      </c>
      <c r="O2679" s="98">
        <v>0</v>
      </c>
      <c r="P2679" t="s">
        <v>207</v>
      </c>
      <c r="Q2679" s="100">
        <v>3999.25</v>
      </c>
    </row>
    <row r="2680" spans="1:17" x14ac:dyDescent="0.3">
      <c r="A2680"/>
      <c r="B2680"/>
      <c r="C2680"/>
      <c r="D2680"/>
      <c r="E2680" s="98"/>
      <c r="F2680"/>
      <c r="G2680" s="99">
        <v>46295</v>
      </c>
      <c r="H2680" t="s">
        <v>218</v>
      </c>
      <c r="I2680" t="s">
        <v>222</v>
      </c>
      <c r="J2680" t="s">
        <v>18</v>
      </c>
      <c r="K2680" t="s">
        <v>19</v>
      </c>
      <c r="L2680" s="100">
        <v>215.16</v>
      </c>
      <c r="M2680" t="s">
        <v>210</v>
      </c>
      <c r="N2680" t="s">
        <v>279</v>
      </c>
      <c r="O2680" s="98">
        <v>0</v>
      </c>
      <c r="P2680" t="s">
        <v>207</v>
      </c>
      <c r="Q2680" s="100">
        <v>3999.25</v>
      </c>
    </row>
    <row r="2681" spans="1:17" x14ac:dyDescent="0.3">
      <c r="A2681"/>
      <c r="B2681"/>
      <c r="C2681"/>
      <c r="D2681"/>
      <c r="E2681" s="98"/>
      <c r="F2681"/>
      <c r="G2681" s="99">
        <v>46295</v>
      </c>
      <c r="H2681" t="s">
        <v>218</v>
      </c>
      <c r="I2681" t="s">
        <v>222</v>
      </c>
      <c r="J2681" t="s">
        <v>18</v>
      </c>
      <c r="K2681" t="s">
        <v>19</v>
      </c>
      <c r="L2681" s="100">
        <v>223.16</v>
      </c>
      <c r="M2681" t="s">
        <v>130</v>
      </c>
      <c r="N2681" t="s">
        <v>279</v>
      </c>
      <c r="O2681" s="98">
        <v>0</v>
      </c>
      <c r="P2681" t="s">
        <v>207</v>
      </c>
      <c r="Q2681" s="100">
        <v>3999.25</v>
      </c>
    </row>
    <row r="2682" spans="1:17" x14ac:dyDescent="0.3">
      <c r="A2682"/>
      <c r="B2682"/>
      <c r="C2682"/>
      <c r="D2682"/>
      <c r="E2682" s="98"/>
      <c r="F2682"/>
      <c r="G2682" s="99">
        <v>46295</v>
      </c>
      <c r="H2682" t="s">
        <v>205</v>
      </c>
      <c r="I2682"/>
      <c r="J2682" t="s">
        <v>104</v>
      </c>
      <c r="K2682" t="s">
        <v>105</v>
      </c>
      <c r="L2682" s="100">
        <v>19.309999999999999</v>
      </c>
      <c r="M2682" t="s">
        <v>206</v>
      </c>
      <c r="N2682" t="s">
        <v>279</v>
      </c>
      <c r="O2682" s="98">
        <v>0</v>
      </c>
      <c r="P2682" t="s">
        <v>207</v>
      </c>
      <c r="Q2682" s="100">
        <v>3556.66</v>
      </c>
    </row>
    <row r="2683" spans="1:17" x14ac:dyDescent="0.3">
      <c r="A2683"/>
      <c r="B2683"/>
      <c r="C2683"/>
      <c r="D2683"/>
      <c r="E2683" s="98"/>
      <c r="F2683"/>
      <c r="G2683" s="99">
        <v>46295</v>
      </c>
      <c r="H2683" t="s">
        <v>205</v>
      </c>
      <c r="I2683"/>
      <c r="J2683" t="s">
        <v>108</v>
      </c>
      <c r="K2683" t="s">
        <v>109</v>
      </c>
      <c r="L2683" s="100">
        <v>9.39</v>
      </c>
      <c r="M2683" t="s">
        <v>206</v>
      </c>
      <c r="N2683" t="s">
        <v>279</v>
      </c>
      <c r="O2683" s="98">
        <v>0</v>
      </c>
      <c r="P2683" t="s">
        <v>207</v>
      </c>
      <c r="Q2683" s="100">
        <v>3556.66</v>
      </c>
    </row>
    <row r="2684" spans="1:17" x14ac:dyDescent="0.3">
      <c r="A2684"/>
      <c r="B2684"/>
      <c r="C2684"/>
      <c r="D2684"/>
      <c r="E2684" s="98"/>
      <c r="F2684"/>
      <c r="G2684" s="99">
        <v>46295</v>
      </c>
      <c r="H2684" t="s">
        <v>205</v>
      </c>
      <c r="I2684"/>
      <c r="J2684" t="s">
        <v>94</v>
      </c>
      <c r="K2684" t="s">
        <v>95</v>
      </c>
      <c r="L2684" s="100">
        <v>23.08</v>
      </c>
      <c r="M2684" t="s">
        <v>206</v>
      </c>
      <c r="N2684" t="s">
        <v>279</v>
      </c>
      <c r="O2684" s="98">
        <v>0</v>
      </c>
      <c r="P2684" t="s">
        <v>207</v>
      </c>
      <c r="Q2684" s="100">
        <v>3556.66</v>
      </c>
    </row>
    <row r="2685" spans="1:17" x14ac:dyDescent="0.3">
      <c r="A2685"/>
      <c r="B2685"/>
      <c r="C2685"/>
      <c r="D2685"/>
      <c r="E2685" s="98"/>
      <c r="F2685"/>
      <c r="G2685" s="99">
        <v>46295</v>
      </c>
      <c r="H2685" t="s">
        <v>205</v>
      </c>
      <c r="I2685"/>
      <c r="J2685" t="s">
        <v>54</v>
      </c>
      <c r="K2685" t="s">
        <v>55</v>
      </c>
      <c r="L2685" s="100">
        <v>8.1199999999999992</v>
      </c>
      <c r="M2685" t="s">
        <v>206</v>
      </c>
      <c r="N2685" t="s">
        <v>279</v>
      </c>
      <c r="O2685" s="98">
        <v>0</v>
      </c>
      <c r="P2685" t="s">
        <v>207</v>
      </c>
      <c r="Q2685" s="100">
        <v>3556.66</v>
      </c>
    </row>
    <row r="2686" spans="1:17" x14ac:dyDescent="0.3">
      <c r="A2686"/>
      <c r="B2686"/>
      <c r="C2686"/>
      <c r="D2686"/>
      <c r="E2686" s="98"/>
      <c r="F2686"/>
      <c r="G2686" s="99">
        <v>46295</v>
      </c>
      <c r="H2686" t="s">
        <v>205</v>
      </c>
      <c r="I2686"/>
      <c r="J2686" t="s">
        <v>106</v>
      </c>
      <c r="K2686" t="s">
        <v>107</v>
      </c>
      <c r="L2686" s="100">
        <v>11.49</v>
      </c>
      <c r="M2686" t="s">
        <v>130</v>
      </c>
      <c r="N2686" t="s">
        <v>279</v>
      </c>
      <c r="O2686" s="98">
        <v>0</v>
      </c>
      <c r="P2686" t="s">
        <v>207</v>
      </c>
      <c r="Q2686" s="100">
        <v>3556.66</v>
      </c>
    </row>
    <row r="2687" spans="1:17" x14ac:dyDescent="0.3">
      <c r="A2687"/>
      <c r="B2687"/>
      <c r="C2687"/>
      <c r="D2687"/>
      <c r="E2687" s="98"/>
      <c r="F2687"/>
      <c r="G2687" s="99">
        <v>46295</v>
      </c>
      <c r="H2687" t="s">
        <v>205</v>
      </c>
      <c r="I2687"/>
      <c r="J2687" t="s">
        <v>23</v>
      </c>
      <c r="K2687" t="s">
        <v>24</v>
      </c>
      <c r="L2687" s="100">
        <v>4.62</v>
      </c>
      <c r="M2687" t="s">
        <v>130</v>
      </c>
      <c r="N2687" t="s">
        <v>279</v>
      </c>
      <c r="O2687" s="98">
        <v>0</v>
      </c>
      <c r="P2687" t="s">
        <v>207</v>
      </c>
      <c r="Q2687" s="100">
        <v>3556.66</v>
      </c>
    </row>
    <row r="2688" spans="1:17" x14ac:dyDescent="0.3">
      <c r="A2688"/>
      <c r="B2688"/>
      <c r="C2688"/>
      <c r="D2688"/>
      <c r="E2688" s="98"/>
      <c r="F2688"/>
      <c r="G2688" s="99">
        <v>46295</v>
      </c>
      <c r="H2688" t="s">
        <v>205</v>
      </c>
      <c r="I2688"/>
      <c r="J2688" t="s">
        <v>52</v>
      </c>
      <c r="K2688" t="s">
        <v>53</v>
      </c>
      <c r="L2688" s="100">
        <v>12.05</v>
      </c>
      <c r="M2688" t="s">
        <v>130</v>
      </c>
      <c r="N2688" t="s">
        <v>279</v>
      </c>
      <c r="O2688" s="98">
        <v>0</v>
      </c>
      <c r="P2688" t="s">
        <v>207</v>
      </c>
      <c r="Q2688" s="100">
        <v>3556.66</v>
      </c>
    </row>
    <row r="2689" spans="1:17" x14ac:dyDescent="0.3">
      <c r="A2689"/>
      <c r="B2689"/>
      <c r="C2689"/>
      <c r="D2689"/>
      <c r="E2689" s="98"/>
      <c r="F2689"/>
      <c r="G2689" s="99">
        <v>46295</v>
      </c>
      <c r="H2689" t="s">
        <v>205</v>
      </c>
      <c r="I2689"/>
      <c r="J2689" t="s">
        <v>56</v>
      </c>
      <c r="K2689" t="s">
        <v>57</v>
      </c>
      <c r="L2689" s="100">
        <v>8.1199999999999992</v>
      </c>
      <c r="M2689" t="s">
        <v>130</v>
      </c>
      <c r="N2689" t="s">
        <v>279</v>
      </c>
      <c r="O2689" s="98">
        <v>0</v>
      </c>
      <c r="P2689" t="s">
        <v>207</v>
      </c>
      <c r="Q2689" s="100">
        <v>3556.66</v>
      </c>
    </row>
    <row r="2690" spans="1:17" x14ac:dyDescent="0.3">
      <c r="A2690"/>
      <c r="B2690"/>
      <c r="C2690"/>
      <c r="D2690"/>
      <c r="E2690" s="98"/>
      <c r="F2690"/>
      <c r="G2690" s="99">
        <v>46295</v>
      </c>
      <c r="H2690" t="s">
        <v>208</v>
      </c>
      <c r="I2690" t="s">
        <v>230</v>
      </c>
      <c r="J2690" t="s">
        <v>66</v>
      </c>
      <c r="K2690" t="s">
        <v>67</v>
      </c>
      <c r="L2690" s="100">
        <v>57</v>
      </c>
      <c r="M2690" t="s">
        <v>210</v>
      </c>
      <c r="N2690" t="s">
        <v>279</v>
      </c>
      <c r="O2690" s="98">
        <v>0</v>
      </c>
      <c r="P2690" t="s">
        <v>207</v>
      </c>
      <c r="Q2690" s="100">
        <v>3556.66</v>
      </c>
    </row>
    <row r="2691" spans="1:17" x14ac:dyDescent="0.3">
      <c r="A2691"/>
      <c r="B2691"/>
      <c r="C2691"/>
      <c r="D2691"/>
      <c r="E2691" s="98"/>
      <c r="F2691"/>
      <c r="G2691" s="99">
        <v>46295</v>
      </c>
      <c r="H2691" t="s">
        <v>213</v>
      </c>
      <c r="I2691" t="s">
        <v>214</v>
      </c>
      <c r="J2691" t="s">
        <v>14</v>
      </c>
      <c r="K2691" t="s">
        <v>15</v>
      </c>
      <c r="L2691" s="100">
        <v>266.75</v>
      </c>
      <c r="M2691" t="s">
        <v>210</v>
      </c>
      <c r="N2691" t="s">
        <v>279</v>
      </c>
      <c r="O2691" s="98">
        <v>0</v>
      </c>
      <c r="P2691" t="s">
        <v>207</v>
      </c>
      <c r="Q2691" s="100">
        <v>3556.66</v>
      </c>
    </row>
    <row r="2692" spans="1:17" x14ac:dyDescent="0.3">
      <c r="A2692"/>
      <c r="B2692"/>
      <c r="C2692"/>
      <c r="D2692"/>
      <c r="E2692" s="98"/>
      <c r="F2692"/>
      <c r="G2692" s="99">
        <v>46295</v>
      </c>
      <c r="H2692" t="s">
        <v>213</v>
      </c>
      <c r="I2692" t="s">
        <v>214</v>
      </c>
      <c r="J2692" t="s">
        <v>14</v>
      </c>
      <c r="K2692" t="s">
        <v>15</v>
      </c>
      <c r="L2692" s="100">
        <v>266.75</v>
      </c>
      <c r="M2692" t="s">
        <v>130</v>
      </c>
      <c r="N2692" t="s">
        <v>279</v>
      </c>
      <c r="O2692" s="98">
        <v>0</v>
      </c>
      <c r="P2692" t="s">
        <v>207</v>
      </c>
      <c r="Q2692" s="100">
        <v>3556.66</v>
      </c>
    </row>
    <row r="2693" spans="1:17" x14ac:dyDescent="0.3">
      <c r="A2693"/>
      <c r="B2693"/>
      <c r="C2693"/>
      <c r="D2693"/>
      <c r="E2693" s="98"/>
      <c r="F2693"/>
      <c r="G2693" s="99">
        <v>46295</v>
      </c>
      <c r="H2693" t="s">
        <v>205</v>
      </c>
      <c r="I2693"/>
      <c r="J2693" t="s">
        <v>88</v>
      </c>
      <c r="K2693" t="s">
        <v>89</v>
      </c>
      <c r="L2693" s="100">
        <v>39.770000000000003</v>
      </c>
      <c r="M2693" t="s">
        <v>206</v>
      </c>
      <c r="N2693" t="s">
        <v>279</v>
      </c>
      <c r="O2693" s="98">
        <v>0</v>
      </c>
      <c r="P2693" t="s">
        <v>207</v>
      </c>
      <c r="Q2693" s="100">
        <v>4145.08</v>
      </c>
    </row>
    <row r="2694" spans="1:17" x14ac:dyDescent="0.3">
      <c r="A2694"/>
      <c r="B2694"/>
      <c r="C2694"/>
      <c r="D2694"/>
      <c r="E2694" s="98"/>
      <c r="F2694"/>
      <c r="G2694" s="99">
        <v>46295</v>
      </c>
      <c r="H2694" t="s">
        <v>205</v>
      </c>
      <c r="I2694"/>
      <c r="J2694" t="s">
        <v>104</v>
      </c>
      <c r="K2694" t="s">
        <v>105</v>
      </c>
      <c r="L2694" s="100">
        <v>22.51</v>
      </c>
      <c r="M2694" t="s">
        <v>206</v>
      </c>
      <c r="N2694" t="s">
        <v>279</v>
      </c>
      <c r="O2694" s="98">
        <v>0</v>
      </c>
      <c r="P2694" t="s">
        <v>207</v>
      </c>
      <c r="Q2694" s="100">
        <v>4145.08</v>
      </c>
    </row>
    <row r="2695" spans="1:17" x14ac:dyDescent="0.3">
      <c r="A2695"/>
      <c r="B2695"/>
      <c r="C2695"/>
      <c r="D2695"/>
      <c r="E2695" s="98"/>
      <c r="F2695"/>
      <c r="G2695" s="99">
        <v>46295</v>
      </c>
      <c r="H2695" t="s">
        <v>205</v>
      </c>
      <c r="I2695"/>
      <c r="J2695" t="s">
        <v>108</v>
      </c>
      <c r="K2695" t="s">
        <v>109</v>
      </c>
      <c r="L2695" s="100">
        <v>10.94</v>
      </c>
      <c r="M2695" t="s">
        <v>206</v>
      </c>
      <c r="N2695" t="s">
        <v>279</v>
      </c>
      <c r="O2695" s="98">
        <v>0</v>
      </c>
      <c r="P2695" t="s">
        <v>207</v>
      </c>
      <c r="Q2695" s="100">
        <v>4145.08</v>
      </c>
    </row>
    <row r="2696" spans="1:17" x14ac:dyDescent="0.3">
      <c r="A2696"/>
      <c r="B2696"/>
      <c r="C2696"/>
      <c r="D2696"/>
      <c r="E2696" s="98"/>
      <c r="F2696"/>
      <c r="G2696" s="99">
        <v>46295</v>
      </c>
      <c r="H2696" t="s">
        <v>205</v>
      </c>
      <c r="I2696"/>
      <c r="J2696" t="s">
        <v>54</v>
      </c>
      <c r="K2696" t="s">
        <v>55</v>
      </c>
      <c r="L2696" s="100">
        <v>11.15</v>
      </c>
      <c r="M2696" t="s">
        <v>206</v>
      </c>
      <c r="N2696" t="s">
        <v>279</v>
      </c>
      <c r="O2696" s="98">
        <v>0</v>
      </c>
      <c r="P2696" t="s">
        <v>207</v>
      </c>
      <c r="Q2696" s="100">
        <v>4145.08</v>
      </c>
    </row>
    <row r="2697" spans="1:17" x14ac:dyDescent="0.3">
      <c r="A2697"/>
      <c r="B2697"/>
      <c r="C2697"/>
      <c r="D2697"/>
      <c r="E2697" s="98"/>
      <c r="F2697"/>
      <c r="G2697" s="99">
        <v>46295</v>
      </c>
      <c r="H2697" t="s">
        <v>205</v>
      </c>
      <c r="I2697"/>
      <c r="J2697" t="s">
        <v>60</v>
      </c>
      <c r="K2697" t="s">
        <v>61</v>
      </c>
      <c r="L2697" s="100">
        <v>76.67</v>
      </c>
      <c r="M2697" t="s">
        <v>206</v>
      </c>
      <c r="N2697" t="s">
        <v>279</v>
      </c>
      <c r="O2697" s="98">
        <v>0</v>
      </c>
      <c r="P2697" t="s">
        <v>207</v>
      </c>
      <c r="Q2697" s="100">
        <v>4145.08</v>
      </c>
    </row>
    <row r="2698" spans="1:17" x14ac:dyDescent="0.3">
      <c r="A2698"/>
      <c r="B2698"/>
      <c r="C2698"/>
      <c r="D2698"/>
      <c r="E2698" s="98"/>
      <c r="F2698"/>
      <c r="G2698" s="99">
        <v>46295</v>
      </c>
      <c r="H2698" t="s">
        <v>205</v>
      </c>
      <c r="I2698"/>
      <c r="J2698" t="s">
        <v>106</v>
      </c>
      <c r="K2698" t="s">
        <v>107</v>
      </c>
      <c r="L2698" s="100">
        <v>13.39</v>
      </c>
      <c r="M2698" t="s">
        <v>130</v>
      </c>
      <c r="N2698" t="s">
        <v>279</v>
      </c>
      <c r="O2698" s="98">
        <v>0</v>
      </c>
      <c r="P2698" t="s">
        <v>207</v>
      </c>
      <c r="Q2698" s="100">
        <v>4145.08</v>
      </c>
    </row>
    <row r="2699" spans="1:17" x14ac:dyDescent="0.3">
      <c r="A2699"/>
      <c r="B2699"/>
      <c r="C2699"/>
      <c r="D2699"/>
      <c r="E2699" s="98"/>
      <c r="F2699"/>
      <c r="G2699" s="99">
        <v>46295</v>
      </c>
      <c r="H2699" t="s">
        <v>205</v>
      </c>
      <c r="I2699"/>
      <c r="J2699" t="s">
        <v>52</v>
      </c>
      <c r="K2699" t="s">
        <v>53</v>
      </c>
      <c r="L2699" s="100">
        <v>16.54</v>
      </c>
      <c r="M2699" t="s">
        <v>130</v>
      </c>
      <c r="N2699" t="s">
        <v>279</v>
      </c>
      <c r="O2699" s="98">
        <v>0</v>
      </c>
      <c r="P2699" t="s">
        <v>207</v>
      </c>
      <c r="Q2699" s="100">
        <v>4145.08</v>
      </c>
    </row>
    <row r="2700" spans="1:17" x14ac:dyDescent="0.3">
      <c r="A2700"/>
      <c r="B2700"/>
      <c r="C2700"/>
      <c r="D2700"/>
      <c r="E2700" s="98"/>
      <c r="F2700"/>
      <c r="G2700" s="99">
        <v>46295</v>
      </c>
      <c r="H2700" t="s">
        <v>205</v>
      </c>
      <c r="I2700"/>
      <c r="J2700" t="s">
        <v>56</v>
      </c>
      <c r="K2700" t="s">
        <v>57</v>
      </c>
      <c r="L2700" s="100">
        <v>11.15</v>
      </c>
      <c r="M2700" t="s">
        <v>130</v>
      </c>
      <c r="N2700" t="s">
        <v>279</v>
      </c>
      <c r="O2700" s="98">
        <v>0</v>
      </c>
      <c r="P2700" t="s">
        <v>207</v>
      </c>
      <c r="Q2700" s="100">
        <v>4145.08</v>
      </c>
    </row>
    <row r="2701" spans="1:17" x14ac:dyDescent="0.3">
      <c r="A2701"/>
      <c r="B2701"/>
      <c r="C2701"/>
      <c r="D2701"/>
      <c r="E2701" s="98"/>
      <c r="F2701"/>
      <c r="G2701" s="99">
        <v>46295</v>
      </c>
      <c r="H2701" t="s">
        <v>208</v>
      </c>
      <c r="I2701" t="s">
        <v>209</v>
      </c>
      <c r="J2701" t="s">
        <v>26</v>
      </c>
      <c r="K2701" t="s">
        <v>27</v>
      </c>
      <c r="L2701" s="100">
        <v>72.5</v>
      </c>
      <c r="M2701" t="s">
        <v>210</v>
      </c>
      <c r="N2701" t="s">
        <v>279</v>
      </c>
      <c r="O2701" s="98">
        <v>0</v>
      </c>
      <c r="P2701" t="s">
        <v>207</v>
      </c>
      <c r="Q2701" s="100">
        <v>4145.08</v>
      </c>
    </row>
    <row r="2702" spans="1:17" x14ac:dyDescent="0.3">
      <c r="A2702"/>
      <c r="B2702"/>
      <c r="C2702"/>
      <c r="D2702"/>
      <c r="E2702" s="98"/>
      <c r="F2702"/>
      <c r="G2702" s="99">
        <v>46295</v>
      </c>
      <c r="H2702" t="s">
        <v>211</v>
      </c>
      <c r="I2702" t="s">
        <v>215</v>
      </c>
      <c r="J2702" t="s">
        <v>38</v>
      </c>
      <c r="K2702" t="s">
        <v>39</v>
      </c>
      <c r="L2702" s="100">
        <v>15.6</v>
      </c>
      <c r="M2702" t="s">
        <v>206</v>
      </c>
      <c r="N2702" t="s">
        <v>279</v>
      </c>
      <c r="O2702" s="98">
        <v>0</v>
      </c>
      <c r="P2702" t="s">
        <v>207</v>
      </c>
      <c r="Q2702" s="100">
        <v>4145.08</v>
      </c>
    </row>
    <row r="2703" spans="1:17" x14ac:dyDescent="0.3">
      <c r="A2703"/>
      <c r="B2703"/>
      <c r="C2703"/>
      <c r="D2703"/>
      <c r="E2703" s="98"/>
      <c r="F2703"/>
      <c r="G2703" s="99">
        <v>46295</v>
      </c>
      <c r="H2703" t="s">
        <v>218</v>
      </c>
      <c r="I2703" t="s">
        <v>222</v>
      </c>
      <c r="J2703" t="s">
        <v>18</v>
      </c>
      <c r="K2703" t="s">
        <v>19</v>
      </c>
      <c r="L2703" s="100">
        <v>223.01</v>
      </c>
      <c r="M2703" t="s">
        <v>210</v>
      </c>
      <c r="N2703" t="s">
        <v>279</v>
      </c>
      <c r="O2703" s="98">
        <v>0</v>
      </c>
      <c r="P2703" t="s">
        <v>207</v>
      </c>
      <c r="Q2703" s="100">
        <v>4145.08</v>
      </c>
    </row>
    <row r="2704" spans="1:17" x14ac:dyDescent="0.3">
      <c r="A2704"/>
      <c r="B2704"/>
      <c r="C2704"/>
      <c r="D2704"/>
      <c r="E2704" s="98"/>
      <c r="F2704"/>
      <c r="G2704" s="99">
        <v>46295</v>
      </c>
      <c r="H2704" t="s">
        <v>218</v>
      </c>
      <c r="I2704" t="s">
        <v>222</v>
      </c>
      <c r="J2704" t="s">
        <v>18</v>
      </c>
      <c r="K2704" t="s">
        <v>19</v>
      </c>
      <c r="L2704" s="100">
        <v>231.3</v>
      </c>
      <c r="M2704" t="s">
        <v>130</v>
      </c>
      <c r="N2704" t="s">
        <v>279</v>
      </c>
      <c r="O2704" s="98">
        <v>0</v>
      </c>
      <c r="P2704" t="s">
        <v>207</v>
      </c>
      <c r="Q2704" s="100">
        <v>4145.08</v>
      </c>
    </row>
    <row r="2705" spans="1:17" x14ac:dyDescent="0.3">
      <c r="A2705"/>
      <c r="B2705"/>
      <c r="C2705"/>
      <c r="D2705"/>
      <c r="E2705" s="98"/>
      <c r="F2705"/>
      <c r="G2705" s="99">
        <v>46295</v>
      </c>
      <c r="H2705" t="s">
        <v>205</v>
      </c>
      <c r="I2705"/>
      <c r="J2705" t="s">
        <v>108</v>
      </c>
      <c r="K2705" t="s">
        <v>109</v>
      </c>
      <c r="L2705" s="100">
        <v>5.22</v>
      </c>
      <c r="M2705" t="s">
        <v>206</v>
      </c>
      <c r="N2705" t="s">
        <v>279</v>
      </c>
      <c r="O2705" s="98">
        <v>0</v>
      </c>
      <c r="P2705" t="s">
        <v>207</v>
      </c>
      <c r="Q2705" s="100">
        <v>1978.54</v>
      </c>
    </row>
    <row r="2706" spans="1:17" x14ac:dyDescent="0.3">
      <c r="A2706"/>
      <c r="B2706"/>
      <c r="C2706"/>
      <c r="D2706"/>
      <c r="E2706" s="98"/>
      <c r="F2706"/>
      <c r="G2706" s="99">
        <v>46295</v>
      </c>
      <c r="H2706" t="s">
        <v>205</v>
      </c>
      <c r="I2706"/>
      <c r="J2706" t="s">
        <v>104</v>
      </c>
      <c r="K2706" t="s">
        <v>105</v>
      </c>
      <c r="L2706" s="100">
        <v>10.74</v>
      </c>
      <c r="M2706" t="s">
        <v>206</v>
      </c>
      <c r="N2706" t="s">
        <v>279</v>
      </c>
      <c r="O2706" s="98">
        <v>0</v>
      </c>
      <c r="P2706" t="s">
        <v>207</v>
      </c>
      <c r="Q2706" s="100">
        <v>1978.54</v>
      </c>
    </row>
    <row r="2707" spans="1:17" x14ac:dyDescent="0.3">
      <c r="A2707"/>
      <c r="B2707"/>
      <c r="C2707"/>
      <c r="D2707"/>
      <c r="E2707" s="98"/>
      <c r="F2707"/>
      <c r="G2707" s="99">
        <v>46295</v>
      </c>
      <c r="H2707" t="s">
        <v>205</v>
      </c>
      <c r="I2707"/>
      <c r="J2707" t="s">
        <v>54</v>
      </c>
      <c r="K2707" t="s">
        <v>55</v>
      </c>
      <c r="L2707" s="100">
        <v>11.15</v>
      </c>
      <c r="M2707" t="s">
        <v>206</v>
      </c>
      <c r="N2707" t="s">
        <v>279</v>
      </c>
      <c r="O2707" s="98">
        <v>0</v>
      </c>
      <c r="P2707" t="s">
        <v>207</v>
      </c>
      <c r="Q2707" s="100">
        <v>1978.54</v>
      </c>
    </row>
    <row r="2708" spans="1:17" x14ac:dyDescent="0.3">
      <c r="A2708"/>
      <c r="B2708"/>
      <c r="C2708"/>
      <c r="D2708"/>
      <c r="E2708" s="98"/>
      <c r="F2708"/>
      <c r="G2708" s="99">
        <v>46295</v>
      </c>
      <c r="H2708" t="s">
        <v>205</v>
      </c>
      <c r="I2708"/>
      <c r="J2708" t="s">
        <v>52</v>
      </c>
      <c r="K2708" t="s">
        <v>53</v>
      </c>
      <c r="L2708" s="100">
        <v>16.54</v>
      </c>
      <c r="M2708" t="s">
        <v>130</v>
      </c>
      <c r="N2708" t="s">
        <v>279</v>
      </c>
      <c r="O2708" s="98">
        <v>0</v>
      </c>
      <c r="P2708" t="s">
        <v>207</v>
      </c>
      <c r="Q2708" s="100">
        <v>1978.54</v>
      </c>
    </row>
    <row r="2709" spans="1:17" x14ac:dyDescent="0.3">
      <c r="A2709"/>
      <c r="B2709"/>
      <c r="C2709"/>
      <c r="D2709"/>
      <c r="E2709" s="98"/>
      <c r="F2709"/>
      <c r="G2709" s="99">
        <v>46295</v>
      </c>
      <c r="H2709" t="s">
        <v>205</v>
      </c>
      <c r="I2709"/>
      <c r="J2709" t="s">
        <v>106</v>
      </c>
      <c r="K2709" t="s">
        <v>107</v>
      </c>
      <c r="L2709" s="100">
        <v>6.39</v>
      </c>
      <c r="M2709" t="s">
        <v>130</v>
      </c>
      <c r="N2709" t="s">
        <v>279</v>
      </c>
      <c r="O2709" s="98">
        <v>0</v>
      </c>
      <c r="P2709" t="s">
        <v>207</v>
      </c>
      <c r="Q2709" s="100">
        <v>1978.54</v>
      </c>
    </row>
    <row r="2710" spans="1:17" x14ac:dyDescent="0.3">
      <c r="A2710"/>
      <c r="B2710"/>
      <c r="C2710"/>
      <c r="D2710"/>
      <c r="E2710" s="98"/>
      <c r="F2710"/>
      <c r="G2710" s="99">
        <v>46295</v>
      </c>
      <c r="H2710" t="s">
        <v>205</v>
      </c>
      <c r="I2710"/>
      <c r="J2710" t="s">
        <v>56</v>
      </c>
      <c r="K2710" t="s">
        <v>57</v>
      </c>
      <c r="L2710" s="100">
        <v>11.15</v>
      </c>
      <c r="M2710" t="s">
        <v>130</v>
      </c>
      <c r="N2710" t="s">
        <v>279</v>
      </c>
      <c r="O2710" s="98">
        <v>0</v>
      </c>
      <c r="P2710" t="s">
        <v>207</v>
      </c>
      <c r="Q2710" s="100">
        <v>1978.54</v>
      </c>
    </row>
    <row r="2711" spans="1:17" x14ac:dyDescent="0.3">
      <c r="A2711"/>
      <c r="B2711"/>
      <c r="C2711"/>
      <c r="D2711"/>
      <c r="E2711" s="98"/>
      <c r="F2711"/>
      <c r="G2711" s="99">
        <v>46295</v>
      </c>
      <c r="H2711" t="s">
        <v>208</v>
      </c>
      <c r="I2711" t="s">
        <v>225</v>
      </c>
      <c r="J2711" t="s">
        <v>70</v>
      </c>
      <c r="K2711" t="s">
        <v>71</v>
      </c>
      <c r="L2711" s="100">
        <v>51</v>
      </c>
      <c r="M2711" t="s">
        <v>210</v>
      </c>
      <c r="N2711" t="s">
        <v>279</v>
      </c>
      <c r="O2711" s="98">
        <v>0</v>
      </c>
      <c r="P2711" t="s">
        <v>207</v>
      </c>
      <c r="Q2711" s="100">
        <v>1978.54</v>
      </c>
    </row>
    <row r="2712" spans="1:17" x14ac:dyDescent="0.3">
      <c r="A2712"/>
      <c r="B2712"/>
      <c r="C2712"/>
      <c r="D2712"/>
      <c r="E2712" s="98"/>
      <c r="F2712"/>
      <c r="G2712" s="99">
        <v>46295</v>
      </c>
      <c r="H2712" t="s">
        <v>211</v>
      </c>
      <c r="I2712" t="s">
        <v>215</v>
      </c>
      <c r="J2712" t="s">
        <v>38</v>
      </c>
      <c r="K2712" t="s">
        <v>39</v>
      </c>
      <c r="L2712" s="100">
        <v>7.72</v>
      </c>
      <c r="M2712" t="s">
        <v>206</v>
      </c>
      <c r="N2712" t="s">
        <v>279</v>
      </c>
      <c r="O2712" s="98">
        <v>0</v>
      </c>
      <c r="P2712" t="s">
        <v>207</v>
      </c>
      <c r="Q2712" s="100">
        <v>1978.54</v>
      </c>
    </row>
    <row r="2713" spans="1:17" x14ac:dyDescent="0.3">
      <c r="A2713"/>
      <c r="B2713"/>
      <c r="C2713"/>
      <c r="D2713"/>
      <c r="E2713" s="98"/>
      <c r="F2713"/>
      <c r="G2713" s="99">
        <v>46295</v>
      </c>
      <c r="H2713" t="s">
        <v>218</v>
      </c>
      <c r="I2713" t="s">
        <v>222</v>
      </c>
      <c r="J2713" t="s">
        <v>18</v>
      </c>
      <c r="K2713" t="s">
        <v>19</v>
      </c>
      <c r="L2713" s="100">
        <v>106.45</v>
      </c>
      <c r="M2713" t="s">
        <v>210</v>
      </c>
      <c r="N2713" t="s">
        <v>279</v>
      </c>
      <c r="O2713" s="98">
        <v>0</v>
      </c>
      <c r="P2713" t="s">
        <v>207</v>
      </c>
      <c r="Q2713" s="100">
        <v>1978.54</v>
      </c>
    </row>
    <row r="2714" spans="1:17" x14ac:dyDescent="0.3">
      <c r="A2714"/>
      <c r="B2714"/>
      <c r="C2714"/>
      <c r="D2714"/>
      <c r="E2714" s="98"/>
      <c r="F2714"/>
      <c r="G2714" s="99">
        <v>46295</v>
      </c>
      <c r="H2714" t="s">
        <v>218</v>
      </c>
      <c r="I2714" t="s">
        <v>222</v>
      </c>
      <c r="J2714" t="s">
        <v>18</v>
      </c>
      <c r="K2714" t="s">
        <v>19</v>
      </c>
      <c r="L2714" s="100">
        <v>110.4</v>
      </c>
      <c r="M2714" t="s">
        <v>130</v>
      </c>
      <c r="N2714" t="s">
        <v>279</v>
      </c>
      <c r="O2714" s="98">
        <v>0</v>
      </c>
      <c r="P2714" t="s">
        <v>207</v>
      </c>
      <c r="Q2714" s="100">
        <v>1978.54</v>
      </c>
    </row>
    <row r="2715" spans="1:17" x14ac:dyDescent="0.3">
      <c r="A2715"/>
      <c r="B2715"/>
      <c r="C2715"/>
      <c r="D2715"/>
      <c r="E2715" s="98"/>
      <c r="F2715"/>
      <c r="G2715" s="99">
        <v>46295</v>
      </c>
      <c r="H2715" t="s">
        <v>205</v>
      </c>
      <c r="I2715"/>
      <c r="J2715" t="s">
        <v>54</v>
      </c>
      <c r="K2715" t="s">
        <v>55</v>
      </c>
      <c r="L2715" s="100">
        <v>2.36</v>
      </c>
      <c r="M2715" t="s">
        <v>206</v>
      </c>
      <c r="N2715" t="s">
        <v>279</v>
      </c>
      <c r="O2715" s="98">
        <v>0</v>
      </c>
      <c r="P2715" t="s">
        <v>207</v>
      </c>
      <c r="Q2715" s="100">
        <v>955.4</v>
      </c>
    </row>
    <row r="2716" spans="1:17" x14ac:dyDescent="0.3">
      <c r="A2716"/>
      <c r="B2716"/>
      <c r="C2716"/>
      <c r="D2716"/>
      <c r="E2716" s="98"/>
      <c r="F2716"/>
      <c r="G2716" s="99">
        <v>46295</v>
      </c>
      <c r="H2716" t="s">
        <v>205</v>
      </c>
      <c r="I2716"/>
      <c r="J2716" t="s">
        <v>108</v>
      </c>
      <c r="K2716" t="s">
        <v>109</v>
      </c>
      <c r="L2716" s="100">
        <v>2.52</v>
      </c>
      <c r="M2716" t="s">
        <v>206</v>
      </c>
      <c r="N2716" t="s">
        <v>279</v>
      </c>
      <c r="O2716" s="98">
        <v>0</v>
      </c>
      <c r="P2716" t="s">
        <v>207</v>
      </c>
      <c r="Q2716" s="100">
        <v>955.4</v>
      </c>
    </row>
    <row r="2717" spans="1:17" x14ac:dyDescent="0.3">
      <c r="A2717"/>
      <c r="B2717"/>
      <c r="C2717"/>
      <c r="D2717"/>
      <c r="E2717" s="98"/>
      <c r="F2717"/>
      <c r="G2717" s="99">
        <v>46295</v>
      </c>
      <c r="H2717" t="s">
        <v>205</v>
      </c>
      <c r="I2717"/>
      <c r="J2717" t="s">
        <v>104</v>
      </c>
      <c r="K2717" t="s">
        <v>105</v>
      </c>
      <c r="L2717" s="100">
        <v>5.19</v>
      </c>
      <c r="M2717" t="s">
        <v>206</v>
      </c>
      <c r="N2717" t="s">
        <v>279</v>
      </c>
      <c r="O2717" s="98">
        <v>0</v>
      </c>
      <c r="P2717" t="s">
        <v>207</v>
      </c>
      <c r="Q2717" s="100">
        <v>955.4</v>
      </c>
    </row>
    <row r="2718" spans="1:17" x14ac:dyDescent="0.3">
      <c r="A2718"/>
      <c r="B2718"/>
      <c r="C2718"/>
      <c r="D2718"/>
      <c r="E2718" s="98"/>
      <c r="F2718"/>
      <c r="G2718" s="99">
        <v>46295</v>
      </c>
      <c r="H2718" t="s">
        <v>205</v>
      </c>
      <c r="I2718"/>
      <c r="J2718" t="s">
        <v>56</v>
      </c>
      <c r="K2718" t="s">
        <v>57</v>
      </c>
      <c r="L2718" s="100">
        <v>2.36</v>
      </c>
      <c r="M2718" t="s">
        <v>130</v>
      </c>
      <c r="N2718" t="s">
        <v>279</v>
      </c>
      <c r="O2718" s="98">
        <v>0</v>
      </c>
      <c r="P2718" t="s">
        <v>207</v>
      </c>
      <c r="Q2718" s="100">
        <v>955.4</v>
      </c>
    </row>
    <row r="2719" spans="1:17" x14ac:dyDescent="0.3">
      <c r="A2719"/>
      <c r="B2719"/>
      <c r="C2719"/>
      <c r="D2719"/>
      <c r="E2719" s="98"/>
      <c r="F2719"/>
      <c r="G2719" s="99">
        <v>46295</v>
      </c>
      <c r="H2719" t="s">
        <v>205</v>
      </c>
      <c r="I2719"/>
      <c r="J2719" t="s">
        <v>52</v>
      </c>
      <c r="K2719" t="s">
        <v>53</v>
      </c>
      <c r="L2719" s="100">
        <v>3.51</v>
      </c>
      <c r="M2719" t="s">
        <v>130</v>
      </c>
      <c r="N2719" t="s">
        <v>279</v>
      </c>
      <c r="O2719" s="98">
        <v>0</v>
      </c>
      <c r="P2719" t="s">
        <v>207</v>
      </c>
      <c r="Q2719" s="100">
        <v>955.4</v>
      </c>
    </row>
    <row r="2720" spans="1:17" x14ac:dyDescent="0.3">
      <c r="A2720"/>
      <c r="B2720"/>
      <c r="C2720"/>
      <c r="D2720"/>
      <c r="E2720" s="98"/>
      <c r="F2720"/>
      <c r="G2720" s="99">
        <v>46295</v>
      </c>
      <c r="H2720" t="s">
        <v>205</v>
      </c>
      <c r="I2720"/>
      <c r="J2720" t="s">
        <v>106</v>
      </c>
      <c r="K2720" t="s">
        <v>107</v>
      </c>
      <c r="L2720" s="100">
        <v>3.09</v>
      </c>
      <c r="M2720" t="s">
        <v>130</v>
      </c>
      <c r="N2720" t="s">
        <v>279</v>
      </c>
      <c r="O2720" s="98">
        <v>0</v>
      </c>
      <c r="P2720" t="s">
        <v>207</v>
      </c>
      <c r="Q2720" s="100">
        <v>955.4</v>
      </c>
    </row>
    <row r="2721" spans="1:17" x14ac:dyDescent="0.3">
      <c r="A2721"/>
      <c r="B2721"/>
      <c r="C2721"/>
      <c r="D2721"/>
      <c r="E2721" s="98"/>
      <c r="F2721"/>
      <c r="G2721" s="99">
        <v>46295</v>
      </c>
      <c r="H2721" t="s">
        <v>205</v>
      </c>
      <c r="I2721"/>
      <c r="J2721" t="s">
        <v>54</v>
      </c>
      <c r="K2721" t="s">
        <v>55</v>
      </c>
      <c r="L2721" s="100">
        <v>2.09</v>
      </c>
      <c r="M2721" t="s">
        <v>206</v>
      </c>
      <c r="N2721" t="s">
        <v>279</v>
      </c>
      <c r="O2721" s="98">
        <v>0</v>
      </c>
      <c r="P2721" t="s">
        <v>207</v>
      </c>
      <c r="Q2721" s="100">
        <v>921.3</v>
      </c>
    </row>
    <row r="2722" spans="1:17" x14ac:dyDescent="0.3">
      <c r="A2722"/>
      <c r="B2722"/>
      <c r="C2722"/>
      <c r="D2722"/>
      <c r="E2722" s="98"/>
      <c r="F2722"/>
      <c r="G2722" s="99">
        <v>46295</v>
      </c>
      <c r="H2722" t="s">
        <v>205</v>
      </c>
      <c r="I2722"/>
      <c r="J2722" t="s">
        <v>104</v>
      </c>
      <c r="K2722" t="s">
        <v>105</v>
      </c>
      <c r="L2722" s="100">
        <v>5</v>
      </c>
      <c r="M2722" t="s">
        <v>206</v>
      </c>
      <c r="N2722" t="s">
        <v>279</v>
      </c>
      <c r="O2722" s="98">
        <v>0</v>
      </c>
      <c r="P2722" t="s">
        <v>207</v>
      </c>
      <c r="Q2722" s="100">
        <v>921.3</v>
      </c>
    </row>
    <row r="2723" spans="1:17" x14ac:dyDescent="0.3">
      <c r="A2723"/>
      <c r="B2723"/>
      <c r="C2723"/>
      <c r="D2723"/>
      <c r="E2723" s="98"/>
      <c r="F2723"/>
      <c r="G2723" s="99">
        <v>46295</v>
      </c>
      <c r="H2723" t="s">
        <v>205</v>
      </c>
      <c r="I2723"/>
      <c r="J2723" t="s">
        <v>108</v>
      </c>
      <c r="K2723" t="s">
        <v>109</v>
      </c>
      <c r="L2723" s="100">
        <v>2.4300000000000002</v>
      </c>
      <c r="M2723" t="s">
        <v>206</v>
      </c>
      <c r="N2723" t="s">
        <v>279</v>
      </c>
      <c r="O2723" s="98">
        <v>0</v>
      </c>
      <c r="P2723" t="s">
        <v>207</v>
      </c>
      <c r="Q2723" s="100">
        <v>921.3</v>
      </c>
    </row>
    <row r="2724" spans="1:17" x14ac:dyDescent="0.3">
      <c r="A2724"/>
      <c r="B2724"/>
      <c r="C2724"/>
      <c r="D2724"/>
      <c r="E2724" s="98"/>
      <c r="F2724"/>
      <c r="G2724" s="99">
        <v>46295</v>
      </c>
      <c r="H2724" t="s">
        <v>205</v>
      </c>
      <c r="I2724"/>
      <c r="J2724" t="s">
        <v>106</v>
      </c>
      <c r="K2724" t="s">
        <v>107</v>
      </c>
      <c r="L2724" s="100">
        <v>2.98</v>
      </c>
      <c r="M2724" t="s">
        <v>130</v>
      </c>
      <c r="N2724" t="s">
        <v>279</v>
      </c>
      <c r="O2724" s="98">
        <v>0</v>
      </c>
      <c r="P2724" t="s">
        <v>207</v>
      </c>
      <c r="Q2724" s="100">
        <v>921.3</v>
      </c>
    </row>
    <row r="2725" spans="1:17" x14ac:dyDescent="0.3">
      <c r="A2725"/>
      <c r="B2725"/>
      <c r="C2725"/>
      <c r="D2725"/>
      <c r="E2725" s="98"/>
      <c r="F2725"/>
      <c r="G2725" s="99">
        <v>46295</v>
      </c>
      <c r="H2725" t="s">
        <v>205</v>
      </c>
      <c r="I2725"/>
      <c r="J2725" t="s">
        <v>52</v>
      </c>
      <c r="K2725" t="s">
        <v>53</v>
      </c>
      <c r="L2725" s="100">
        <v>3.1</v>
      </c>
      <c r="M2725" t="s">
        <v>130</v>
      </c>
      <c r="N2725" t="s">
        <v>279</v>
      </c>
      <c r="O2725" s="98">
        <v>0</v>
      </c>
      <c r="P2725" t="s">
        <v>207</v>
      </c>
      <c r="Q2725" s="100">
        <v>921.3</v>
      </c>
    </row>
    <row r="2726" spans="1:17" x14ac:dyDescent="0.3">
      <c r="A2726"/>
      <c r="B2726"/>
      <c r="C2726"/>
      <c r="D2726"/>
      <c r="E2726" s="98"/>
      <c r="F2726"/>
      <c r="G2726" s="99">
        <v>46295</v>
      </c>
      <c r="H2726" t="s">
        <v>205</v>
      </c>
      <c r="I2726"/>
      <c r="J2726" t="s">
        <v>56</v>
      </c>
      <c r="K2726" t="s">
        <v>57</v>
      </c>
      <c r="L2726" s="100">
        <v>2.09</v>
      </c>
      <c r="M2726" t="s">
        <v>130</v>
      </c>
      <c r="N2726" t="s">
        <v>279</v>
      </c>
      <c r="O2726" s="98">
        <v>0</v>
      </c>
      <c r="P2726" t="s">
        <v>207</v>
      </c>
      <c r="Q2726" s="100">
        <v>921.3</v>
      </c>
    </row>
    <row r="2727" spans="1:17" x14ac:dyDescent="0.3">
      <c r="A2727"/>
      <c r="B2727"/>
      <c r="C2727"/>
      <c r="D2727"/>
      <c r="E2727" s="98"/>
      <c r="F2727"/>
      <c r="G2727" s="99">
        <v>46295</v>
      </c>
      <c r="H2727" t="s">
        <v>205</v>
      </c>
      <c r="I2727"/>
      <c r="J2727" t="s">
        <v>54</v>
      </c>
      <c r="K2727" t="s">
        <v>55</v>
      </c>
      <c r="L2727" s="100">
        <v>11.15</v>
      </c>
      <c r="M2727" t="s">
        <v>206</v>
      </c>
      <c r="N2727" t="s">
        <v>279</v>
      </c>
      <c r="O2727" s="98">
        <v>0</v>
      </c>
      <c r="P2727" t="s">
        <v>207</v>
      </c>
      <c r="Q2727" s="100">
        <v>3866.63</v>
      </c>
    </row>
    <row r="2728" spans="1:17" x14ac:dyDescent="0.3">
      <c r="A2728"/>
      <c r="B2728"/>
      <c r="C2728"/>
      <c r="D2728"/>
      <c r="E2728" s="98"/>
      <c r="F2728"/>
      <c r="G2728" s="99">
        <v>46295</v>
      </c>
      <c r="H2728" t="s">
        <v>205</v>
      </c>
      <c r="I2728"/>
      <c r="J2728" t="s">
        <v>104</v>
      </c>
      <c r="K2728" t="s">
        <v>105</v>
      </c>
      <c r="L2728" s="100">
        <v>21</v>
      </c>
      <c r="M2728" t="s">
        <v>206</v>
      </c>
      <c r="N2728" t="s">
        <v>279</v>
      </c>
      <c r="O2728" s="98">
        <v>0</v>
      </c>
      <c r="P2728" t="s">
        <v>207</v>
      </c>
      <c r="Q2728" s="100">
        <v>3866.63</v>
      </c>
    </row>
    <row r="2729" spans="1:17" x14ac:dyDescent="0.3">
      <c r="A2729"/>
      <c r="B2729"/>
      <c r="C2729"/>
      <c r="D2729"/>
      <c r="E2729" s="98"/>
      <c r="F2729"/>
      <c r="G2729" s="99">
        <v>46295</v>
      </c>
      <c r="H2729" t="s">
        <v>205</v>
      </c>
      <c r="I2729"/>
      <c r="J2729" t="s">
        <v>108</v>
      </c>
      <c r="K2729" t="s">
        <v>109</v>
      </c>
      <c r="L2729" s="100">
        <v>10.210000000000001</v>
      </c>
      <c r="M2729" t="s">
        <v>206</v>
      </c>
      <c r="N2729" t="s">
        <v>279</v>
      </c>
      <c r="O2729" s="98">
        <v>0</v>
      </c>
      <c r="P2729" t="s">
        <v>207</v>
      </c>
      <c r="Q2729" s="100">
        <v>3866.63</v>
      </c>
    </row>
    <row r="2730" spans="1:17" x14ac:dyDescent="0.3">
      <c r="A2730"/>
      <c r="B2730"/>
      <c r="C2730"/>
      <c r="D2730"/>
      <c r="E2730" s="98"/>
      <c r="F2730"/>
      <c r="G2730" s="99">
        <v>46295</v>
      </c>
      <c r="H2730" t="s">
        <v>205</v>
      </c>
      <c r="I2730"/>
      <c r="J2730" t="s">
        <v>106</v>
      </c>
      <c r="K2730" t="s">
        <v>107</v>
      </c>
      <c r="L2730" s="100">
        <v>12.49</v>
      </c>
      <c r="M2730" t="s">
        <v>130</v>
      </c>
      <c r="N2730" t="s">
        <v>279</v>
      </c>
      <c r="O2730" s="98">
        <v>0</v>
      </c>
      <c r="P2730" t="s">
        <v>207</v>
      </c>
      <c r="Q2730" s="100">
        <v>3866.63</v>
      </c>
    </row>
    <row r="2731" spans="1:17" x14ac:dyDescent="0.3">
      <c r="A2731"/>
      <c r="B2731"/>
      <c r="C2731"/>
      <c r="D2731"/>
      <c r="E2731" s="98"/>
      <c r="F2731"/>
      <c r="G2731" s="99">
        <v>46295</v>
      </c>
      <c r="H2731" t="s">
        <v>205</v>
      </c>
      <c r="I2731"/>
      <c r="J2731" t="s">
        <v>56</v>
      </c>
      <c r="K2731" t="s">
        <v>57</v>
      </c>
      <c r="L2731" s="100">
        <v>11.15</v>
      </c>
      <c r="M2731" t="s">
        <v>130</v>
      </c>
      <c r="N2731" t="s">
        <v>279</v>
      </c>
      <c r="O2731" s="98">
        <v>0</v>
      </c>
      <c r="P2731" t="s">
        <v>207</v>
      </c>
      <c r="Q2731" s="100">
        <v>3866.63</v>
      </c>
    </row>
    <row r="2732" spans="1:17" x14ac:dyDescent="0.3">
      <c r="A2732"/>
      <c r="B2732"/>
      <c r="C2732"/>
      <c r="D2732"/>
      <c r="E2732" s="98"/>
      <c r="F2732"/>
      <c r="G2732" s="99">
        <v>46295</v>
      </c>
      <c r="H2732" t="s">
        <v>205</v>
      </c>
      <c r="I2732"/>
      <c r="J2732" t="s">
        <v>52</v>
      </c>
      <c r="K2732" t="s">
        <v>53</v>
      </c>
      <c r="L2732" s="100">
        <v>16.54</v>
      </c>
      <c r="M2732" t="s">
        <v>130</v>
      </c>
      <c r="N2732" t="s">
        <v>279</v>
      </c>
      <c r="O2732" s="98">
        <v>0</v>
      </c>
      <c r="P2732" t="s">
        <v>207</v>
      </c>
      <c r="Q2732" s="100">
        <v>3866.63</v>
      </c>
    </row>
    <row r="2733" spans="1:17" x14ac:dyDescent="0.3">
      <c r="A2733"/>
      <c r="B2733"/>
      <c r="C2733"/>
      <c r="D2733"/>
      <c r="E2733" s="98"/>
      <c r="F2733"/>
      <c r="G2733" s="99">
        <v>46295</v>
      </c>
      <c r="H2733" t="s">
        <v>208</v>
      </c>
      <c r="I2733" t="s">
        <v>209</v>
      </c>
      <c r="J2733" t="s">
        <v>26</v>
      </c>
      <c r="K2733" t="s">
        <v>27</v>
      </c>
      <c r="L2733" s="100">
        <v>199.5</v>
      </c>
      <c r="M2733" t="s">
        <v>210</v>
      </c>
      <c r="N2733" t="s">
        <v>279</v>
      </c>
      <c r="O2733" s="98">
        <v>0</v>
      </c>
      <c r="P2733" t="s">
        <v>207</v>
      </c>
      <c r="Q2733" s="100">
        <v>3866.63</v>
      </c>
    </row>
    <row r="2734" spans="1:17" x14ac:dyDescent="0.3">
      <c r="A2734"/>
      <c r="B2734"/>
      <c r="C2734"/>
      <c r="D2734"/>
      <c r="E2734" s="98"/>
      <c r="F2734"/>
      <c r="G2734" s="99">
        <v>46295</v>
      </c>
      <c r="H2734" t="s">
        <v>211</v>
      </c>
      <c r="I2734" t="s">
        <v>215</v>
      </c>
      <c r="J2734" t="s">
        <v>38</v>
      </c>
      <c r="K2734" t="s">
        <v>39</v>
      </c>
      <c r="L2734" s="100">
        <v>13.68</v>
      </c>
      <c r="M2734" t="s">
        <v>206</v>
      </c>
      <c r="N2734" t="s">
        <v>279</v>
      </c>
      <c r="O2734" s="98">
        <v>0</v>
      </c>
      <c r="P2734" t="s">
        <v>207</v>
      </c>
      <c r="Q2734" s="100">
        <v>3866.63</v>
      </c>
    </row>
    <row r="2735" spans="1:17" x14ac:dyDescent="0.3">
      <c r="A2735"/>
      <c r="B2735"/>
      <c r="C2735"/>
      <c r="D2735"/>
      <c r="E2735" s="98"/>
      <c r="F2735"/>
      <c r="G2735" s="99">
        <v>46295</v>
      </c>
      <c r="H2735" t="s">
        <v>205</v>
      </c>
      <c r="I2735"/>
      <c r="J2735" t="s">
        <v>104</v>
      </c>
      <c r="K2735" t="s">
        <v>105</v>
      </c>
      <c r="L2735" s="100">
        <v>19.25</v>
      </c>
      <c r="M2735" t="s">
        <v>206</v>
      </c>
      <c r="N2735" t="s">
        <v>279</v>
      </c>
      <c r="O2735" s="98">
        <v>0</v>
      </c>
      <c r="P2735" t="s">
        <v>207</v>
      </c>
      <c r="Q2735" s="100">
        <v>3545.21</v>
      </c>
    </row>
    <row r="2736" spans="1:17" x14ac:dyDescent="0.3">
      <c r="A2736"/>
      <c r="B2736"/>
      <c r="C2736"/>
      <c r="D2736"/>
      <c r="E2736" s="98"/>
      <c r="F2736"/>
      <c r="G2736" s="99">
        <v>46295</v>
      </c>
      <c r="H2736" t="s">
        <v>205</v>
      </c>
      <c r="I2736"/>
      <c r="J2736" t="s">
        <v>108</v>
      </c>
      <c r="K2736" t="s">
        <v>109</v>
      </c>
      <c r="L2736" s="100">
        <v>9.36</v>
      </c>
      <c r="M2736" t="s">
        <v>206</v>
      </c>
      <c r="N2736" t="s">
        <v>279</v>
      </c>
      <c r="O2736" s="98">
        <v>0</v>
      </c>
      <c r="P2736" t="s">
        <v>207</v>
      </c>
      <c r="Q2736" s="100">
        <v>3545.21</v>
      </c>
    </row>
    <row r="2737" spans="1:17" x14ac:dyDescent="0.3">
      <c r="A2737"/>
      <c r="B2737"/>
      <c r="C2737"/>
      <c r="D2737"/>
      <c r="E2737" s="98"/>
      <c r="F2737"/>
      <c r="G2737" s="99">
        <v>46295</v>
      </c>
      <c r="H2737" t="s">
        <v>205</v>
      </c>
      <c r="I2737"/>
      <c r="J2737" t="s">
        <v>54</v>
      </c>
      <c r="K2737" t="s">
        <v>55</v>
      </c>
      <c r="L2737" s="100">
        <v>11.15</v>
      </c>
      <c r="M2737" t="s">
        <v>206</v>
      </c>
      <c r="N2737" t="s">
        <v>279</v>
      </c>
      <c r="O2737" s="98">
        <v>0</v>
      </c>
      <c r="P2737" t="s">
        <v>207</v>
      </c>
      <c r="Q2737" s="100">
        <v>3545.21</v>
      </c>
    </row>
    <row r="2738" spans="1:17" x14ac:dyDescent="0.3">
      <c r="A2738"/>
      <c r="B2738"/>
      <c r="C2738"/>
      <c r="D2738"/>
      <c r="E2738" s="98"/>
      <c r="F2738"/>
      <c r="G2738" s="99">
        <v>46295</v>
      </c>
      <c r="H2738" t="s">
        <v>205</v>
      </c>
      <c r="I2738"/>
      <c r="J2738" t="s">
        <v>52</v>
      </c>
      <c r="K2738" t="s">
        <v>53</v>
      </c>
      <c r="L2738" s="100">
        <v>16.54</v>
      </c>
      <c r="M2738" t="s">
        <v>130</v>
      </c>
      <c r="N2738" t="s">
        <v>279</v>
      </c>
      <c r="O2738" s="98">
        <v>0</v>
      </c>
      <c r="P2738" t="s">
        <v>207</v>
      </c>
      <c r="Q2738" s="100">
        <v>3545.21</v>
      </c>
    </row>
    <row r="2739" spans="1:17" x14ac:dyDescent="0.3">
      <c r="A2739"/>
      <c r="B2739"/>
      <c r="C2739"/>
      <c r="D2739"/>
      <c r="E2739" s="98"/>
      <c r="F2739"/>
      <c r="G2739" s="99">
        <v>46295</v>
      </c>
      <c r="H2739" t="s">
        <v>205</v>
      </c>
      <c r="I2739"/>
      <c r="J2739" t="s">
        <v>106</v>
      </c>
      <c r="K2739" t="s">
        <v>107</v>
      </c>
      <c r="L2739" s="100">
        <v>11.45</v>
      </c>
      <c r="M2739" t="s">
        <v>130</v>
      </c>
      <c r="N2739" t="s">
        <v>279</v>
      </c>
      <c r="O2739" s="98">
        <v>0</v>
      </c>
      <c r="P2739" t="s">
        <v>207</v>
      </c>
      <c r="Q2739" s="100">
        <v>3545.21</v>
      </c>
    </row>
    <row r="2740" spans="1:17" x14ac:dyDescent="0.3">
      <c r="A2740"/>
      <c r="B2740"/>
      <c r="C2740"/>
      <c r="D2740"/>
      <c r="E2740" s="98"/>
      <c r="F2740"/>
      <c r="G2740" s="99">
        <v>46295</v>
      </c>
      <c r="H2740" t="s">
        <v>205</v>
      </c>
      <c r="I2740"/>
      <c r="J2740" t="s">
        <v>56</v>
      </c>
      <c r="K2740" t="s">
        <v>57</v>
      </c>
      <c r="L2740" s="100">
        <v>11.15</v>
      </c>
      <c r="M2740" t="s">
        <v>130</v>
      </c>
      <c r="N2740" t="s">
        <v>279</v>
      </c>
      <c r="O2740" s="98">
        <v>0</v>
      </c>
      <c r="P2740" t="s">
        <v>207</v>
      </c>
      <c r="Q2740" s="100">
        <v>3545.21</v>
      </c>
    </row>
    <row r="2741" spans="1:17" x14ac:dyDescent="0.3">
      <c r="A2741"/>
      <c r="B2741"/>
      <c r="C2741"/>
      <c r="D2741"/>
      <c r="E2741" s="98"/>
      <c r="F2741"/>
      <c r="G2741" s="99">
        <v>46295</v>
      </c>
      <c r="H2741" t="s">
        <v>208</v>
      </c>
      <c r="I2741" t="s">
        <v>226</v>
      </c>
      <c r="J2741" t="s">
        <v>62</v>
      </c>
      <c r="K2741" t="s">
        <v>63</v>
      </c>
      <c r="L2741" s="100">
        <v>41</v>
      </c>
      <c r="M2741" t="s">
        <v>210</v>
      </c>
      <c r="N2741" t="s">
        <v>279</v>
      </c>
      <c r="O2741" s="98">
        <v>0</v>
      </c>
      <c r="P2741" t="s">
        <v>207</v>
      </c>
      <c r="Q2741" s="100">
        <v>3545.21</v>
      </c>
    </row>
    <row r="2742" spans="1:17" x14ac:dyDescent="0.3">
      <c r="A2742"/>
      <c r="B2742"/>
      <c r="C2742"/>
      <c r="D2742"/>
      <c r="E2742" s="98"/>
      <c r="F2742"/>
      <c r="G2742" s="99">
        <v>46295</v>
      </c>
      <c r="H2742" t="s">
        <v>218</v>
      </c>
      <c r="I2742" t="s">
        <v>222</v>
      </c>
      <c r="J2742" t="s">
        <v>18</v>
      </c>
      <c r="K2742" t="s">
        <v>19</v>
      </c>
      <c r="L2742" s="100">
        <v>190.73</v>
      </c>
      <c r="M2742" t="s">
        <v>210</v>
      </c>
      <c r="N2742" t="s">
        <v>279</v>
      </c>
      <c r="O2742" s="98">
        <v>0</v>
      </c>
      <c r="P2742" t="s">
        <v>207</v>
      </c>
      <c r="Q2742" s="100">
        <v>3545.21</v>
      </c>
    </row>
    <row r="2743" spans="1:17" x14ac:dyDescent="0.3">
      <c r="A2743"/>
      <c r="B2743"/>
      <c r="C2743"/>
      <c r="D2743"/>
      <c r="E2743" s="98"/>
      <c r="F2743"/>
      <c r="G2743" s="99">
        <v>46295</v>
      </c>
      <c r="H2743" t="s">
        <v>218</v>
      </c>
      <c r="I2743" t="s">
        <v>222</v>
      </c>
      <c r="J2743" t="s">
        <v>18</v>
      </c>
      <c r="K2743" t="s">
        <v>19</v>
      </c>
      <c r="L2743" s="100">
        <v>197.82</v>
      </c>
      <c r="M2743" t="s">
        <v>130</v>
      </c>
      <c r="N2743" t="s">
        <v>279</v>
      </c>
      <c r="O2743" s="98">
        <v>0</v>
      </c>
      <c r="P2743" t="s">
        <v>207</v>
      </c>
      <c r="Q2743" s="100">
        <v>3545.21</v>
      </c>
    </row>
    <row r="2744" spans="1:17" x14ac:dyDescent="0.3">
      <c r="A2744"/>
      <c r="B2744"/>
      <c r="C2744"/>
      <c r="D2744"/>
      <c r="E2744" s="98"/>
      <c r="F2744"/>
      <c r="G2744" s="99">
        <v>46295</v>
      </c>
      <c r="H2744" t="s">
        <v>205</v>
      </c>
      <c r="I2744"/>
      <c r="J2744" t="s">
        <v>88</v>
      </c>
      <c r="K2744" t="s">
        <v>89</v>
      </c>
      <c r="L2744" s="100">
        <v>39.770000000000003</v>
      </c>
      <c r="M2744" t="s">
        <v>206</v>
      </c>
      <c r="N2744" t="s">
        <v>279</v>
      </c>
      <c r="O2744" s="98">
        <v>0</v>
      </c>
      <c r="P2744" t="s">
        <v>207</v>
      </c>
      <c r="Q2744" s="100">
        <v>3545.21</v>
      </c>
    </row>
    <row r="2745" spans="1:17" x14ac:dyDescent="0.3">
      <c r="A2745"/>
      <c r="B2745"/>
      <c r="C2745"/>
      <c r="D2745"/>
      <c r="E2745" s="98"/>
      <c r="F2745"/>
      <c r="G2745" s="99">
        <v>46295</v>
      </c>
      <c r="H2745" t="s">
        <v>205</v>
      </c>
      <c r="I2745"/>
      <c r="J2745" t="s">
        <v>108</v>
      </c>
      <c r="K2745" t="s">
        <v>109</v>
      </c>
      <c r="L2745" s="100">
        <v>9.36</v>
      </c>
      <c r="M2745" t="s">
        <v>206</v>
      </c>
      <c r="N2745" t="s">
        <v>279</v>
      </c>
      <c r="O2745" s="98">
        <v>0</v>
      </c>
      <c r="P2745" t="s">
        <v>207</v>
      </c>
      <c r="Q2745" s="100">
        <v>3545.21</v>
      </c>
    </row>
    <row r="2746" spans="1:17" x14ac:dyDescent="0.3">
      <c r="A2746"/>
      <c r="B2746"/>
      <c r="C2746"/>
      <c r="D2746"/>
      <c r="E2746" s="98"/>
      <c r="F2746"/>
      <c r="G2746" s="99">
        <v>46295</v>
      </c>
      <c r="H2746" t="s">
        <v>205</v>
      </c>
      <c r="I2746"/>
      <c r="J2746" t="s">
        <v>54</v>
      </c>
      <c r="K2746" t="s">
        <v>55</v>
      </c>
      <c r="L2746" s="100">
        <v>11.15</v>
      </c>
      <c r="M2746" t="s">
        <v>206</v>
      </c>
      <c r="N2746" t="s">
        <v>279</v>
      </c>
      <c r="O2746" s="98">
        <v>0</v>
      </c>
      <c r="P2746" t="s">
        <v>207</v>
      </c>
      <c r="Q2746" s="100">
        <v>3545.21</v>
      </c>
    </row>
    <row r="2747" spans="1:17" x14ac:dyDescent="0.3">
      <c r="A2747"/>
      <c r="B2747"/>
      <c r="C2747"/>
      <c r="D2747"/>
      <c r="E2747" s="98"/>
      <c r="F2747"/>
      <c r="G2747" s="99">
        <v>46295</v>
      </c>
      <c r="H2747" t="s">
        <v>205</v>
      </c>
      <c r="I2747"/>
      <c r="J2747" t="s">
        <v>104</v>
      </c>
      <c r="K2747" t="s">
        <v>105</v>
      </c>
      <c r="L2747" s="100">
        <v>19.25</v>
      </c>
      <c r="M2747" t="s">
        <v>206</v>
      </c>
      <c r="N2747" t="s">
        <v>279</v>
      </c>
      <c r="O2747" s="98">
        <v>0</v>
      </c>
      <c r="P2747" t="s">
        <v>207</v>
      </c>
      <c r="Q2747" s="100">
        <v>3545.21</v>
      </c>
    </row>
    <row r="2748" spans="1:17" x14ac:dyDescent="0.3">
      <c r="A2748"/>
      <c r="B2748"/>
      <c r="C2748"/>
      <c r="D2748"/>
      <c r="E2748" s="98"/>
      <c r="F2748"/>
      <c r="G2748" s="99">
        <v>46295</v>
      </c>
      <c r="H2748" t="s">
        <v>205</v>
      </c>
      <c r="I2748"/>
      <c r="J2748" t="s">
        <v>56</v>
      </c>
      <c r="K2748" t="s">
        <v>57</v>
      </c>
      <c r="L2748" s="100">
        <v>11.15</v>
      </c>
      <c r="M2748" t="s">
        <v>130</v>
      </c>
      <c r="N2748" t="s">
        <v>279</v>
      </c>
      <c r="O2748" s="98">
        <v>0</v>
      </c>
      <c r="P2748" t="s">
        <v>207</v>
      </c>
      <c r="Q2748" s="100">
        <v>3545.21</v>
      </c>
    </row>
    <row r="2749" spans="1:17" x14ac:dyDescent="0.3">
      <c r="A2749"/>
      <c r="B2749"/>
      <c r="C2749"/>
      <c r="D2749"/>
      <c r="E2749" s="98"/>
      <c r="F2749"/>
      <c r="G2749" s="99">
        <v>46295</v>
      </c>
      <c r="H2749" t="s">
        <v>205</v>
      </c>
      <c r="I2749"/>
      <c r="J2749" t="s">
        <v>52</v>
      </c>
      <c r="K2749" t="s">
        <v>53</v>
      </c>
      <c r="L2749" s="100">
        <v>16.54</v>
      </c>
      <c r="M2749" t="s">
        <v>130</v>
      </c>
      <c r="N2749" t="s">
        <v>279</v>
      </c>
      <c r="O2749" s="98">
        <v>0</v>
      </c>
      <c r="P2749" t="s">
        <v>207</v>
      </c>
      <c r="Q2749" s="100">
        <v>3545.21</v>
      </c>
    </row>
    <row r="2750" spans="1:17" x14ac:dyDescent="0.3">
      <c r="A2750"/>
      <c r="B2750"/>
      <c r="C2750"/>
      <c r="D2750"/>
      <c r="E2750" s="98"/>
      <c r="F2750"/>
      <c r="G2750" s="99">
        <v>46295</v>
      </c>
      <c r="H2750" t="s">
        <v>205</v>
      </c>
      <c r="I2750"/>
      <c r="J2750" t="s">
        <v>106</v>
      </c>
      <c r="K2750" t="s">
        <v>107</v>
      </c>
      <c r="L2750" s="100">
        <v>11.45</v>
      </c>
      <c r="M2750" t="s">
        <v>130</v>
      </c>
      <c r="N2750" t="s">
        <v>279</v>
      </c>
      <c r="O2750" s="98">
        <v>0</v>
      </c>
      <c r="P2750" t="s">
        <v>207</v>
      </c>
      <c r="Q2750" s="100">
        <v>3545.21</v>
      </c>
    </row>
    <row r="2751" spans="1:17" x14ac:dyDescent="0.3">
      <c r="A2751"/>
      <c r="B2751"/>
      <c r="C2751"/>
      <c r="D2751"/>
      <c r="E2751" s="98"/>
      <c r="F2751"/>
      <c r="G2751" s="99">
        <v>46295</v>
      </c>
      <c r="H2751" t="s">
        <v>216</v>
      </c>
      <c r="I2751" t="s">
        <v>217</v>
      </c>
      <c r="J2751" t="s">
        <v>40</v>
      </c>
      <c r="K2751" t="s">
        <v>41</v>
      </c>
      <c r="L2751" s="100">
        <v>283.62</v>
      </c>
      <c r="M2751" t="s">
        <v>206</v>
      </c>
      <c r="N2751" t="s">
        <v>279</v>
      </c>
      <c r="O2751" s="98">
        <v>0</v>
      </c>
      <c r="P2751" t="s">
        <v>207</v>
      </c>
      <c r="Q2751" s="100">
        <v>3545.21</v>
      </c>
    </row>
    <row r="2752" spans="1:17" x14ac:dyDescent="0.3">
      <c r="A2752"/>
      <c r="B2752"/>
      <c r="C2752"/>
      <c r="D2752"/>
      <c r="E2752" s="98"/>
      <c r="F2752"/>
      <c r="G2752" s="99">
        <v>46295</v>
      </c>
      <c r="H2752" t="s">
        <v>218</v>
      </c>
      <c r="I2752" t="s">
        <v>259</v>
      </c>
      <c r="J2752" t="s">
        <v>30</v>
      </c>
      <c r="K2752" t="s">
        <v>31</v>
      </c>
      <c r="L2752" s="100">
        <v>212.71</v>
      </c>
      <c r="M2752" t="s">
        <v>210</v>
      </c>
      <c r="N2752" t="s">
        <v>279</v>
      </c>
      <c r="O2752" s="98">
        <v>0</v>
      </c>
      <c r="P2752" t="s">
        <v>207</v>
      </c>
      <c r="Q2752" s="100">
        <v>3545.21</v>
      </c>
    </row>
    <row r="2753" spans="1:17" x14ac:dyDescent="0.3">
      <c r="A2753"/>
      <c r="B2753"/>
      <c r="C2753"/>
      <c r="D2753"/>
      <c r="E2753" s="98"/>
      <c r="F2753"/>
      <c r="G2753" s="99">
        <v>46295</v>
      </c>
      <c r="H2753" t="s">
        <v>218</v>
      </c>
      <c r="I2753" t="s">
        <v>259</v>
      </c>
      <c r="J2753" t="s">
        <v>30</v>
      </c>
      <c r="K2753" t="s">
        <v>31</v>
      </c>
      <c r="L2753" s="100">
        <v>197.82</v>
      </c>
      <c r="M2753" t="s">
        <v>130</v>
      </c>
      <c r="N2753" t="s">
        <v>279</v>
      </c>
      <c r="O2753" s="98">
        <v>0</v>
      </c>
      <c r="P2753" t="s">
        <v>207</v>
      </c>
      <c r="Q2753" s="100">
        <v>3545.21</v>
      </c>
    </row>
    <row r="2754" spans="1:17" x14ac:dyDescent="0.3">
      <c r="A2754"/>
      <c r="B2754"/>
      <c r="C2754"/>
      <c r="D2754"/>
      <c r="E2754" s="98"/>
      <c r="F2754"/>
      <c r="G2754" s="99">
        <v>46295</v>
      </c>
      <c r="H2754" t="s">
        <v>205</v>
      </c>
      <c r="I2754"/>
      <c r="J2754" t="s">
        <v>104</v>
      </c>
      <c r="K2754" t="s">
        <v>105</v>
      </c>
      <c r="L2754" s="100">
        <v>25.91</v>
      </c>
      <c r="M2754" t="s">
        <v>206</v>
      </c>
      <c r="N2754" t="s">
        <v>279</v>
      </c>
      <c r="O2754" s="98">
        <v>0</v>
      </c>
      <c r="P2754" t="s">
        <v>207</v>
      </c>
      <c r="Q2754" s="100">
        <v>4772.4799999999996</v>
      </c>
    </row>
    <row r="2755" spans="1:17" x14ac:dyDescent="0.3">
      <c r="A2755"/>
      <c r="B2755"/>
      <c r="C2755"/>
      <c r="D2755"/>
      <c r="E2755" s="98"/>
      <c r="F2755"/>
      <c r="G2755" s="99">
        <v>46295</v>
      </c>
      <c r="H2755" t="s">
        <v>205</v>
      </c>
      <c r="I2755"/>
      <c r="J2755" t="s">
        <v>90</v>
      </c>
      <c r="K2755" t="s">
        <v>91</v>
      </c>
      <c r="L2755" s="100">
        <v>60.67</v>
      </c>
      <c r="M2755" t="s">
        <v>206</v>
      </c>
      <c r="N2755" t="s">
        <v>279</v>
      </c>
      <c r="O2755" s="98">
        <v>0</v>
      </c>
      <c r="P2755" t="s">
        <v>207</v>
      </c>
      <c r="Q2755" s="100">
        <v>4772.4799999999996</v>
      </c>
    </row>
    <row r="2756" spans="1:17" x14ac:dyDescent="0.3">
      <c r="A2756"/>
      <c r="B2756"/>
      <c r="C2756"/>
      <c r="D2756"/>
      <c r="E2756" s="98"/>
      <c r="F2756"/>
      <c r="G2756" s="99">
        <v>46295</v>
      </c>
      <c r="H2756" t="s">
        <v>205</v>
      </c>
      <c r="I2756"/>
      <c r="J2756" t="s">
        <v>54</v>
      </c>
      <c r="K2756" t="s">
        <v>55</v>
      </c>
      <c r="L2756" s="100">
        <v>11.15</v>
      </c>
      <c r="M2756" t="s">
        <v>206</v>
      </c>
      <c r="N2756" t="s">
        <v>279</v>
      </c>
      <c r="O2756" s="98">
        <v>0</v>
      </c>
      <c r="P2756" t="s">
        <v>207</v>
      </c>
      <c r="Q2756" s="100">
        <v>4772.4799999999996</v>
      </c>
    </row>
    <row r="2757" spans="1:17" x14ac:dyDescent="0.3">
      <c r="A2757"/>
      <c r="B2757"/>
      <c r="C2757"/>
      <c r="D2757"/>
      <c r="E2757" s="98"/>
      <c r="F2757"/>
      <c r="G2757" s="99">
        <v>46295</v>
      </c>
      <c r="H2757" t="s">
        <v>205</v>
      </c>
      <c r="I2757"/>
      <c r="J2757" t="s">
        <v>108</v>
      </c>
      <c r="K2757" t="s">
        <v>109</v>
      </c>
      <c r="L2757" s="100">
        <v>12.6</v>
      </c>
      <c r="M2757" t="s">
        <v>206</v>
      </c>
      <c r="N2757" t="s">
        <v>279</v>
      </c>
      <c r="O2757" s="98">
        <v>0</v>
      </c>
      <c r="P2757" t="s">
        <v>207</v>
      </c>
      <c r="Q2757" s="100">
        <v>4772.4799999999996</v>
      </c>
    </row>
    <row r="2758" spans="1:17" x14ac:dyDescent="0.3">
      <c r="A2758"/>
      <c r="B2758"/>
      <c r="C2758"/>
      <c r="D2758"/>
      <c r="E2758" s="98"/>
      <c r="F2758"/>
      <c r="G2758" s="99">
        <v>46295</v>
      </c>
      <c r="H2758" t="s">
        <v>205</v>
      </c>
      <c r="I2758"/>
      <c r="J2758" t="s">
        <v>23</v>
      </c>
      <c r="K2758" t="s">
        <v>24</v>
      </c>
      <c r="L2758" s="100">
        <v>6.2</v>
      </c>
      <c r="M2758" t="s">
        <v>130</v>
      </c>
      <c r="N2758" t="s">
        <v>279</v>
      </c>
      <c r="O2758" s="98">
        <v>0</v>
      </c>
      <c r="P2758" t="s">
        <v>207</v>
      </c>
      <c r="Q2758" s="100">
        <v>4772.4799999999996</v>
      </c>
    </row>
    <row r="2759" spans="1:17" x14ac:dyDescent="0.3">
      <c r="A2759"/>
      <c r="B2759"/>
      <c r="C2759"/>
      <c r="D2759"/>
      <c r="E2759" s="98"/>
      <c r="F2759"/>
      <c r="G2759" s="99">
        <v>46295</v>
      </c>
      <c r="H2759" t="s">
        <v>205</v>
      </c>
      <c r="I2759"/>
      <c r="J2759" t="s">
        <v>106</v>
      </c>
      <c r="K2759" t="s">
        <v>107</v>
      </c>
      <c r="L2759" s="100">
        <v>15.42</v>
      </c>
      <c r="M2759" t="s">
        <v>130</v>
      </c>
      <c r="N2759" t="s">
        <v>279</v>
      </c>
      <c r="O2759" s="98">
        <v>0</v>
      </c>
      <c r="P2759" t="s">
        <v>207</v>
      </c>
      <c r="Q2759" s="100">
        <v>4772.4799999999996</v>
      </c>
    </row>
    <row r="2760" spans="1:17" x14ac:dyDescent="0.3">
      <c r="A2760"/>
      <c r="B2760"/>
      <c r="C2760"/>
      <c r="D2760"/>
      <c r="E2760" s="98"/>
      <c r="F2760"/>
      <c r="G2760" s="99">
        <v>46295</v>
      </c>
      <c r="H2760" t="s">
        <v>205</v>
      </c>
      <c r="I2760"/>
      <c r="J2760" t="s">
        <v>56</v>
      </c>
      <c r="K2760" t="s">
        <v>57</v>
      </c>
      <c r="L2760" s="100">
        <v>11.15</v>
      </c>
      <c r="M2760" t="s">
        <v>130</v>
      </c>
      <c r="N2760" t="s">
        <v>279</v>
      </c>
      <c r="O2760" s="98">
        <v>0</v>
      </c>
      <c r="P2760" t="s">
        <v>207</v>
      </c>
      <c r="Q2760" s="100">
        <v>4772.4799999999996</v>
      </c>
    </row>
    <row r="2761" spans="1:17" x14ac:dyDescent="0.3">
      <c r="A2761"/>
      <c r="B2761"/>
      <c r="C2761"/>
      <c r="D2761"/>
      <c r="E2761" s="98"/>
      <c r="F2761"/>
      <c r="G2761" s="99">
        <v>46295</v>
      </c>
      <c r="H2761" t="s">
        <v>205</v>
      </c>
      <c r="I2761"/>
      <c r="J2761" t="s">
        <v>52</v>
      </c>
      <c r="K2761" t="s">
        <v>53</v>
      </c>
      <c r="L2761" s="100">
        <v>16.54</v>
      </c>
      <c r="M2761" t="s">
        <v>130</v>
      </c>
      <c r="N2761" t="s">
        <v>279</v>
      </c>
      <c r="O2761" s="98">
        <v>0</v>
      </c>
      <c r="P2761" t="s">
        <v>207</v>
      </c>
      <c r="Q2761" s="100">
        <v>4772.4799999999996</v>
      </c>
    </row>
    <row r="2762" spans="1:17" x14ac:dyDescent="0.3">
      <c r="A2762"/>
      <c r="B2762"/>
      <c r="C2762"/>
      <c r="D2762"/>
      <c r="E2762" s="98"/>
      <c r="F2762"/>
      <c r="G2762" s="99">
        <v>46295</v>
      </c>
      <c r="H2762" t="s">
        <v>208</v>
      </c>
      <c r="I2762" t="s">
        <v>225</v>
      </c>
      <c r="J2762" t="s">
        <v>70</v>
      </c>
      <c r="K2762" t="s">
        <v>71</v>
      </c>
      <c r="L2762" s="100">
        <v>140.5</v>
      </c>
      <c r="M2762" t="s">
        <v>210</v>
      </c>
      <c r="N2762" t="s">
        <v>279</v>
      </c>
      <c r="O2762" s="98">
        <v>0</v>
      </c>
      <c r="P2762" t="s">
        <v>207</v>
      </c>
      <c r="Q2762" s="100">
        <v>4772.4799999999996</v>
      </c>
    </row>
    <row r="2763" spans="1:17" x14ac:dyDescent="0.3">
      <c r="A2763"/>
      <c r="B2763"/>
      <c r="C2763"/>
      <c r="D2763"/>
      <c r="E2763" s="98"/>
      <c r="F2763"/>
      <c r="G2763" s="99">
        <v>46295</v>
      </c>
      <c r="H2763" t="s">
        <v>211</v>
      </c>
      <c r="I2763" t="s">
        <v>212</v>
      </c>
      <c r="J2763" t="s">
        <v>38</v>
      </c>
      <c r="K2763" t="s">
        <v>39</v>
      </c>
      <c r="L2763" s="100">
        <v>23.86</v>
      </c>
      <c r="M2763" t="s">
        <v>206</v>
      </c>
      <c r="N2763" t="s">
        <v>279</v>
      </c>
      <c r="O2763" s="98">
        <v>0</v>
      </c>
      <c r="P2763" t="s">
        <v>207</v>
      </c>
      <c r="Q2763" s="100">
        <v>4772.4799999999996</v>
      </c>
    </row>
    <row r="2764" spans="1:17" x14ac:dyDescent="0.3">
      <c r="A2764"/>
      <c r="B2764"/>
      <c r="C2764"/>
      <c r="D2764"/>
      <c r="E2764" s="98"/>
      <c r="F2764"/>
      <c r="G2764" s="99">
        <v>46295</v>
      </c>
      <c r="H2764" t="s">
        <v>227</v>
      </c>
      <c r="I2764" t="s">
        <v>228</v>
      </c>
      <c r="J2764" t="s">
        <v>50</v>
      </c>
      <c r="K2764" t="s">
        <v>51</v>
      </c>
      <c r="L2764" s="100">
        <v>357.94</v>
      </c>
      <c r="M2764" t="s">
        <v>206</v>
      </c>
      <c r="N2764" t="s">
        <v>279</v>
      </c>
      <c r="O2764" s="98">
        <v>0</v>
      </c>
      <c r="P2764" t="s">
        <v>207</v>
      </c>
      <c r="Q2764" s="100">
        <v>4772.4799999999996</v>
      </c>
    </row>
    <row r="2765" spans="1:17" x14ac:dyDescent="0.3">
      <c r="A2765"/>
      <c r="B2765"/>
      <c r="C2765"/>
      <c r="D2765"/>
      <c r="E2765" s="98"/>
      <c r="F2765"/>
      <c r="G2765" s="99">
        <v>46295</v>
      </c>
      <c r="H2765" t="s">
        <v>220</v>
      </c>
      <c r="I2765" t="s">
        <v>221</v>
      </c>
      <c r="J2765" t="s">
        <v>48</v>
      </c>
      <c r="K2765" t="s">
        <v>49</v>
      </c>
      <c r="L2765" s="100">
        <v>50</v>
      </c>
      <c r="M2765" t="s">
        <v>210</v>
      </c>
      <c r="N2765" t="s">
        <v>279</v>
      </c>
      <c r="O2765" s="98">
        <v>0</v>
      </c>
      <c r="P2765" t="s">
        <v>207</v>
      </c>
      <c r="Q2765" s="100">
        <v>4772.4799999999996</v>
      </c>
    </row>
    <row r="2766" spans="1:17" x14ac:dyDescent="0.3">
      <c r="A2766"/>
      <c r="B2766"/>
      <c r="C2766"/>
      <c r="D2766"/>
      <c r="E2766" s="98"/>
      <c r="F2766"/>
      <c r="G2766" s="99">
        <v>46295</v>
      </c>
      <c r="H2766" t="s">
        <v>213</v>
      </c>
      <c r="I2766" t="s">
        <v>229</v>
      </c>
      <c r="J2766" t="s">
        <v>14</v>
      </c>
      <c r="K2766" t="s">
        <v>15</v>
      </c>
      <c r="L2766" s="100">
        <v>477.25</v>
      </c>
      <c r="M2766" t="s">
        <v>210</v>
      </c>
      <c r="N2766" t="s">
        <v>279</v>
      </c>
      <c r="O2766" s="98">
        <v>0</v>
      </c>
      <c r="P2766" t="s">
        <v>207</v>
      </c>
      <c r="Q2766" s="100">
        <v>4772.4799999999996</v>
      </c>
    </row>
    <row r="2767" spans="1:17" x14ac:dyDescent="0.3">
      <c r="A2767"/>
      <c r="B2767"/>
      <c r="C2767"/>
      <c r="D2767"/>
      <c r="E2767" s="98"/>
      <c r="F2767"/>
      <c r="G2767" s="99">
        <v>46295</v>
      </c>
      <c r="H2767" t="s">
        <v>213</v>
      </c>
      <c r="I2767" t="s">
        <v>229</v>
      </c>
      <c r="J2767" t="s">
        <v>14</v>
      </c>
      <c r="K2767" t="s">
        <v>15</v>
      </c>
      <c r="L2767" s="100">
        <v>477.25</v>
      </c>
      <c r="M2767" t="s">
        <v>130</v>
      </c>
      <c r="N2767" t="s">
        <v>279</v>
      </c>
      <c r="O2767" s="98">
        <v>0</v>
      </c>
      <c r="P2767" t="s">
        <v>207</v>
      </c>
      <c r="Q2767" s="100">
        <v>4772.4799999999996</v>
      </c>
    </row>
    <row r="2768" spans="1:17" x14ac:dyDescent="0.3">
      <c r="A2768"/>
      <c r="B2768"/>
      <c r="C2768"/>
      <c r="D2768"/>
      <c r="E2768" s="98"/>
      <c r="F2768"/>
      <c r="G2768" s="99">
        <v>46295</v>
      </c>
      <c r="H2768" t="s">
        <v>205</v>
      </c>
      <c r="I2768"/>
      <c r="J2768" t="s">
        <v>104</v>
      </c>
      <c r="K2768" t="s">
        <v>105</v>
      </c>
      <c r="L2768" s="100">
        <v>44.07</v>
      </c>
      <c r="M2768" t="s">
        <v>206</v>
      </c>
      <c r="N2768" t="s">
        <v>279</v>
      </c>
      <c r="O2768" s="98">
        <v>0</v>
      </c>
      <c r="P2768" t="s">
        <v>207</v>
      </c>
      <c r="Q2768" s="100">
        <v>8116.09</v>
      </c>
    </row>
    <row r="2769" spans="1:17" x14ac:dyDescent="0.3">
      <c r="A2769"/>
      <c r="B2769"/>
      <c r="C2769"/>
      <c r="D2769"/>
      <c r="E2769" s="98"/>
      <c r="F2769"/>
      <c r="G2769" s="99">
        <v>46295</v>
      </c>
      <c r="H2769" t="s">
        <v>205</v>
      </c>
      <c r="I2769"/>
      <c r="J2769" t="s">
        <v>54</v>
      </c>
      <c r="K2769" t="s">
        <v>55</v>
      </c>
      <c r="L2769" s="100">
        <v>11.15</v>
      </c>
      <c r="M2769" t="s">
        <v>206</v>
      </c>
      <c r="N2769" t="s">
        <v>279</v>
      </c>
      <c r="O2769" s="98">
        <v>0</v>
      </c>
      <c r="P2769" t="s">
        <v>207</v>
      </c>
      <c r="Q2769" s="100">
        <v>8116.09</v>
      </c>
    </row>
    <row r="2770" spans="1:17" x14ac:dyDescent="0.3">
      <c r="A2770"/>
      <c r="B2770"/>
      <c r="C2770"/>
      <c r="D2770"/>
      <c r="E2770" s="98"/>
      <c r="F2770"/>
      <c r="G2770" s="99">
        <v>46295</v>
      </c>
      <c r="H2770" t="s">
        <v>205</v>
      </c>
      <c r="I2770"/>
      <c r="J2770" t="s">
        <v>108</v>
      </c>
      <c r="K2770" t="s">
        <v>109</v>
      </c>
      <c r="L2770" s="100">
        <v>21.43</v>
      </c>
      <c r="M2770" t="s">
        <v>206</v>
      </c>
      <c r="N2770" t="s">
        <v>279</v>
      </c>
      <c r="O2770" s="98">
        <v>0</v>
      </c>
      <c r="P2770" t="s">
        <v>207</v>
      </c>
      <c r="Q2770" s="100">
        <v>8116.09</v>
      </c>
    </row>
    <row r="2771" spans="1:17" x14ac:dyDescent="0.3">
      <c r="A2771"/>
      <c r="B2771"/>
      <c r="C2771"/>
      <c r="D2771"/>
      <c r="E2771" s="98"/>
      <c r="F2771"/>
      <c r="G2771" s="99">
        <v>46295</v>
      </c>
      <c r="H2771" t="s">
        <v>205</v>
      </c>
      <c r="I2771"/>
      <c r="J2771" t="s">
        <v>23</v>
      </c>
      <c r="K2771" t="s">
        <v>24</v>
      </c>
      <c r="L2771" s="100">
        <v>10.55</v>
      </c>
      <c r="M2771" t="s">
        <v>130</v>
      </c>
      <c r="N2771" t="s">
        <v>279</v>
      </c>
      <c r="O2771" s="98">
        <v>0</v>
      </c>
      <c r="P2771" t="s">
        <v>207</v>
      </c>
      <c r="Q2771" s="100">
        <v>8116.09</v>
      </c>
    </row>
    <row r="2772" spans="1:17" x14ac:dyDescent="0.3">
      <c r="A2772"/>
      <c r="B2772"/>
      <c r="C2772"/>
      <c r="D2772"/>
      <c r="E2772" s="98"/>
      <c r="F2772"/>
      <c r="G2772" s="99">
        <v>46295</v>
      </c>
      <c r="H2772" t="s">
        <v>205</v>
      </c>
      <c r="I2772"/>
      <c r="J2772" t="s">
        <v>106</v>
      </c>
      <c r="K2772" t="s">
        <v>107</v>
      </c>
      <c r="L2772" s="100">
        <v>26.21</v>
      </c>
      <c r="M2772" t="s">
        <v>130</v>
      </c>
      <c r="N2772" t="s">
        <v>279</v>
      </c>
      <c r="O2772" s="98">
        <v>0</v>
      </c>
      <c r="P2772" t="s">
        <v>207</v>
      </c>
      <c r="Q2772" s="100">
        <v>8116.09</v>
      </c>
    </row>
    <row r="2773" spans="1:17" x14ac:dyDescent="0.3">
      <c r="A2773"/>
      <c r="B2773"/>
      <c r="C2773"/>
      <c r="D2773"/>
      <c r="E2773" s="98"/>
      <c r="F2773"/>
      <c r="G2773" s="99">
        <v>46295</v>
      </c>
      <c r="H2773" t="s">
        <v>205</v>
      </c>
      <c r="I2773"/>
      <c r="J2773" t="s">
        <v>56</v>
      </c>
      <c r="K2773" t="s">
        <v>57</v>
      </c>
      <c r="L2773" s="100">
        <v>11.15</v>
      </c>
      <c r="M2773" t="s">
        <v>130</v>
      </c>
      <c r="N2773" t="s">
        <v>279</v>
      </c>
      <c r="O2773" s="98">
        <v>0</v>
      </c>
      <c r="P2773" t="s">
        <v>207</v>
      </c>
      <c r="Q2773" s="100">
        <v>8116.09</v>
      </c>
    </row>
    <row r="2774" spans="1:17" x14ac:dyDescent="0.3">
      <c r="A2774"/>
      <c r="B2774"/>
      <c r="C2774"/>
      <c r="D2774"/>
      <c r="E2774" s="98"/>
      <c r="F2774"/>
      <c r="G2774" s="99">
        <v>46295</v>
      </c>
      <c r="H2774" t="s">
        <v>205</v>
      </c>
      <c r="I2774"/>
      <c r="J2774" t="s">
        <v>52</v>
      </c>
      <c r="K2774" t="s">
        <v>53</v>
      </c>
      <c r="L2774" s="100">
        <v>16.54</v>
      </c>
      <c r="M2774" t="s">
        <v>130</v>
      </c>
      <c r="N2774" t="s">
        <v>279</v>
      </c>
      <c r="O2774" s="98">
        <v>0</v>
      </c>
      <c r="P2774" t="s">
        <v>207</v>
      </c>
      <c r="Q2774" s="100">
        <v>8116.09</v>
      </c>
    </row>
    <row r="2775" spans="1:17" x14ac:dyDescent="0.3">
      <c r="A2775"/>
      <c r="B2775"/>
      <c r="C2775"/>
      <c r="D2775"/>
      <c r="E2775" s="98"/>
      <c r="F2775"/>
      <c r="G2775" s="99">
        <v>46295</v>
      </c>
      <c r="H2775" t="s">
        <v>208</v>
      </c>
      <c r="I2775" t="s">
        <v>230</v>
      </c>
      <c r="J2775" t="s">
        <v>66</v>
      </c>
      <c r="K2775" t="s">
        <v>67</v>
      </c>
      <c r="L2775" s="100">
        <v>78.5</v>
      </c>
      <c r="M2775" t="s">
        <v>210</v>
      </c>
      <c r="N2775" t="s">
        <v>279</v>
      </c>
      <c r="O2775" s="98">
        <v>0</v>
      </c>
      <c r="P2775" t="s">
        <v>207</v>
      </c>
      <c r="Q2775" s="100">
        <v>8116.09</v>
      </c>
    </row>
    <row r="2776" spans="1:17" x14ac:dyDescent="0.3">
      <c r="A2776"/>
      <c r="B2776"/>
      <c r="C2776"/>
      <c r="D2776"/>
      <c r="E2776" s="98"/>
      <c r="F2776"/>
      <c r="G2776" s="99">
        <v>46295</v>
      </c>
      <c r="H2776" t="s">
        <v>211</v>
      </c>
      <c r="I2776" t="s">
        <v>212</v>
      </c>
      <c r="J2776" t="s">
        <v>38</v>
      </c>
      <c r="K2776" t="s">
        <v>39</v>
      </c>
      <c r="L2776" s="100">
        <v>20.73</v>
      </c>
      <c r="M2776" t="s">
        <v>206</v>
      </c>
      <c r="N2776" t="s">
        <v>279</v>
      </c>
      <c r="O2776" s="98">
        <v>0</v>
      </c>
      <c r="P2776" t="s">
        <v>207</v>
      </c>
      <c r="Q2776" s="100">
        <v>8116.09</v>
      </c>
    </row>
    <row r="2777" spans="1:17" x14ac:dyDescent="0.3">
      <c r="A2777"/>
      <c r="B2777"/>
      <c r="C2777"/>
      <c r="D2777"/>
      <c r="E2777" s="98"/>
      <c r="F2777"/>
      <c r="G2777" s="99">
        <v>46295</v>
      </c>
      <c r="H2777" t="s">
        <v>231</v>
      </c>
      <c r="I2777" t="s">
        <v>232</v>
      </c>
      <c r="J2777" t="s">
        <v>143</v>
      </c>
      <c r="K2777" t="s">
        <v>77</v>
      </c>
      <c r="L2777" s="100">
        <v>301</v>
      </c>
      <c r="M2777" t="s">
        <v>210</v>
      </c>
      <c r="N2777" t="s">
        <v>279</v>
      </c>
      <c r="O2777" s="98">
        <v>0</v>
      </c>
      <c r="P2777" t="s">
        <v>207</v>
      </c>
      <c r="Q2777" s="100">
        <v>8116.09</v>
      </c>
    </row>
    <row r="2778" spans="1:17" x14ac:dyDescent="0.3">
      <c r="A2778"/>
      <c r="B2778"/>
      <c r="C2778"/>
      <c r="D2778"/>
      <c r="E2778" s="98"/>
      <c r="F2778"/>
      <c r="G2778" s="99">
        <v>46295</v>
      </c>
      <c r="H2778" t="s">
        <v>213</v>
      </c>
      <c r="I2778" t="s">
        <v>214</v>
      </c>
      <c r="J2778" t="s">
        <v>14</v>
      </c>
      <c r="K2778" t="s">
        <v>15</v>
      </c>
      <c r="L2778" s="100">
        <v>608.71</v>
      </c>
      <c r="M2778" t="s">
        <v>210</v>
      </c>
      <c r="N2778" t="s">
        <v>279</v>
      </c>
      <c r="O2778" s="98">
        <v>0</v>
      </c>
      <c r="P2778" t="s">
        <v>207</v>
      </c>
      <c r="Q2778" s="100">
        <v>8116.09</v>
      </c>
    </row>
    <row r="2779" spans="1:17" x14ac:dyDescent="0.3">
      <c r="A2779"/>
      <c r="B2779"/>
      <c r="C2779"/>
      <c r="D2779"/>
      <c r="E2779" s="98"/>
      <c r="F2779"/>
      <c r="G2779" s="99">
        <v>46295</v>
      </c>
      <c r="H2779" t="s">
        <v>213</v>
      </c>
      <c r="I2779" t="s">
        <v>214</v>
      </c>
      <c r="J2779" t="s">
        <v>14</v>
      </c>
      <c r="K2779" t="s">
        <v>15</v>
      </c>
      <c r="L2779" s="100">
        <v>608.71</v>
      </c>
      <c r="M2779" t="s">
        <v>130</v>
      </c>
      <c r="N2779" t="s">
        <v>279</v>
      </c>
      <c r="O2779" s="98">
        <v>0</v>
      </c>
      <c r="P2779" t="s">
        <v>207</v>
      </c>
      <c r="Q2779" s="100">
        <v>8116.09</v>
      </c>
    </row>
    <row r="2780" spans="1:17" x14ac:dyDescent="0.3">
      <c r="A2780"/>
      <c r="B2780"/>
      <c r="C2780"/>
      <c r="D2780"/>
      <c r="E2780" s="98"/>
      <c r="F2780"/>
      <c r="G2780" s="99">
        <v>46295</v>
      </c>
      <c r="H2780" t="s">
        <v>205</v>
      </c>
      <c r="I2780"/>
      <c r="J2780" t="s">
        <v>88</v>
      </c>
      <c r="K2780" t="s">
        <v>89</v>
      </c>
      <c r="L2780" s="100">
        <v>39.770000000000003</v>
      </c>
      <c r="M2780" t="s">
        <v>206</v>
      </c>
      <c r="N2780" t="s">
        <v>279</v>
      </c>
      <c r="O2780" s="98">
        <v>0</v>
      </c>
      <c r="P2780" t="s">
        <v>207</v>
      </c>
      <c r="Q2780" s="100">
        <v>3247.87</v>
      </c>
    </row>
    <row r="2781" spans="1:17" x14ac:dyDescent="0.3">
      <c r="A2781"/>
      <c r="B2781"/>
      <c r="C2781"/>
      <c r="D2781"/>
      <c r="E2781" s="98"/>
      <c r="F2781"/>
      <c r="G2781" s="99">
        <v>46295</v>
      </c>
      <c r="H2781" t="s">
        <v>205</v>
      </c>
      <c r="I2781"/>
      <c r="J2781" t="s">
        <v>100</v>
      </c>
      <c r="K2781" t="s">
        <v>101</v>
      </c>
      <c r="L2781" s="100">
        <v>10</v>
      </c>
      <c r="M2781" t="s">
        <v>206</v>
      </c>
      <c r="N2781" t="s">
        <v>279</v>
      </c>
      <c r="O2781" s="98">
        <v>0</v>
      </c>
      <c r="P2781" t="s">
        <v>207</v>
      </c>
      <c r="Q2781" s="100">
        <v>3247.87</v>
      </c>
    </row>
    <row r="2782" spans="1:17" x14ac:dyDescent="0.3">
      <c r="A2782"/>
      <c r="B2782"/>
      <c r="C2782"/>
      <c r="D2782"/>
      <c r="E2782" s="98"/>
      <c r="F2782"/>
      <c r="G2782" s="99">
        <v>46295</v>
      </c>
      <c r="H2782" t="s">
        <v>205</v>
      </c>
      <c r="I2782"/>
      <c r="J2782" t="s">
        <v>104</v>
      </c>
      <c r="K2782" t="s">
        <v>105</v>
      </c>
      <c r="L2782" s="100">
        <v>17.64</v>
      </c>
      <c r="M2782" t="s">
        <v>206</v>
      </c>
      <c r="N2782" t="s">
        <v>279</v>
      </c>
      <c r="O2782" s="98">
        <v>0</v>
      </c>
      <c r="P2782" t="s">
        <v>207</v>
      </c>
      <c r="Q2782" s="100">
        <v>3247.87</v>
      </c>
    </row>
    <row r="2783" spans="1:17" x14ac:dyDescent="0.3">
      <c r="A2783"/>
      <c r="B2783"/>
      <c r="C2783"/>
      <c r="D2783"/>
      <c r="E2783" s="98"/>
      <c r="F2783"/>
      <c r="G2783" s="99">
        <v>46295</v>
      </c>
      <c r="H2783" t="s">
        <v>205</v>
      </c>
      <c r="I2783"/>
      <c r="J2783" t="s">
        <v>54</v>
      </c>
      <c r="K2783" t="s">
        <v>55</v>
      </c>
      <c r="L2783" s="100">
        <v>11.15</v>
      </c>
      <c r="M2783" t="s">
        <v>206</v>
      </c>
      <c r="N2783" t="s">
        <v>279</v>
      </c>
      <c r="O2783" s="98">
        <v>0</v>
      </c>
      <c r="P2783" t="s">
        <v>207</v>
      </c>
      <c r="Q2783" s="100">
        <v>3247.87</v>
      </c>
    </row>
    <row r="2784" spans="1:17" x14ac:dyDescent="0.3">
      <c r="A2784"/>
      <c r="B2784"/>
      <c r="C2784"/>
      <c r="D2784"/>
      <c r="E2784" s="98"/>
      <c r="F2784"/>
      <c r="G2784" s="99">
        <v>46295</v>
      </c>
      <c r="H2784" t="s">
        <v>205</v>
      </c>
      <c r="I2784"/>
      <c r="J2784" t="s">
        <v>108</v>
      </c>
      <c r="K2784" t="s">
        <v>109</v>
      </c>
      <c r="L2784" s="100">
        <v>8.57</v>
      </c>
      <c r="M2784" t="s">
        <v>206</v>
      </c>
      <c r="N2784" t="s">
        <v>279</v>
      </c>
      <c r="O2784" s="98">
        <v>0</v>
      </c>
      <c r="P2784" t="s">
        <v>207</v>
      </c>
      <c r="Q2784" s="100">
        <v>3247.87</v>
      </c>
    </row>
    <row r="2785" spans="1:17" x14ac:dyDescent="0.3">
      <c r="A2785"/>
      <c r="B2785"/>
      <c r="C2785"/>
      <c r="D2785"/>
      <c r="E2785" s="98"/>
      <c r="F2785"/>
      <c r="G2785" s="99">
        <v>46295</v>
      </c>
      <c r="H2785" t="s">
        <v>205</v>
      </c>
      <c r="I2785"/>
      <c r="J2785" t="s">
        <v>52</v>
      </c>
      <c r="K2785" t="s">
        <v>53</v>
      </c>
      <c r="L2785" s="100">
        <v>16.54</v>
      </c>
      <c r="M2785" t="s">
        <v>130</v>
      </c>
      <c r="N2785" t="s">
        <v>279</v>
      </c>
      <c r="O2785" s="98">
        <v>0</v>
      </c>
      <c r="P2785" t="s">
        <v>207</v>
      </c>
      <c r="Q2785" s="100">
        <v>3247.87</v>
      </c>
    </row>
    <row r="2786" spans="1:17" x14ac:dyDescent="0.3">
      <c r="A2786"/>
      <c r="B2786"/>
      <c r="C2786"/>
      <c r="D2786"/>
      <c r="E2786" s="98"/>
      <c r="F2786"/>
      <c r="G2786" s="99">
        <v>46295</v>
      </c>
      <c r="H2786" t="s">
        <v>205</v>
      </c>
      <c r="I2786"/>
      <c r="J2786" t="s">
        <v>56</v>
      </c>
      <c r="K2786" t="s">
        <v>57</v>
      </c>
      <c r="L2786" s="100">
        <v>11.15</v>
      </c>
      <c r="M2786" t="s">
        <v>130</v>
      </c>
      <c r="N2786" t="s">
        <v>279</v>
      </c>
      <c r="O2786" s="98">
        <v>0</v>
      </c>
      <c r="P2786" t="s">
        <v>207</v>
      </c>
      <c r="Q2786" s="100">
        <v>3247.87</v>
      </c>
    </row>
    <row r="2787" spans="1:17" x14ac:dyDescent="0.3">
      <c r="A2787"/>
      <c r="B2787"/>
      <c r="C2787"/>
      <c r="D2787"/>
      <c r="E2787" s="98"/>
      <c r="F2787"/>
      <c r="G2787" s="99">
        <v>46295</v>
      </c>
      <c r="H2787" t="s">
        <v>205</v>
      </c>
      <c r="I2787"/>
      <c r="J2787" t="s">
        <v>106</v>
      </c>
      <c r="K2787" t="s">
        <v>107</v>
      </c>
      <c r="L2787" s="100">
        <v>10.49</v>
      </c>
      <c r="M2787" t="s">
        <v>130</v>
      </c>
      <c r="N2787" t="s">
        <v>279</v>
      </c>
      <c r="O2787" s="98">
        <v>0</v>
      </c>
      <c r="P2787" t="s">
        <v>207</v>
      </c>
      <c r="Q2787" s="100">
        <v>3247.87</v>
      </c>
    </row>
    <row r="2788" spans="1:17" x14ac:dyDescent="0.3">
      <c r="A2788"/>
      <c r="B2788"/>
      <c r="C2788"/>
      <c r="D2788"/>
      <c r="E2788" s="98"/>
      <c r="F2788"/>
      <c r="G2788" s="99">
        <v>46295</v>
      </c>
      <c r="H2788" t="s">
        <v>218</v>
      </c>
      <c r="I2788" t="s">
        <v>260</v>
      </c>
      <c r="J2788" t="s">
        <v>30</v>
      </c>
      <c r="K2788" t="s">
        <v>31</v>
      </c>
      <c r="L2788" s="100">
        <v>324.79000000000002</v>
      </c>
      <c r="M2788" t="s">
        <v>210</v>
      </c>
      <c r="N2788" t="s">
        <v>279</v>
      </c>
      <c r="O2788" s="98">
        <v>0</v>
      </c>
      <c r="P2788" t="s">
        <v>207</v>
      </c>
      <c r="Q2788" s="100">
        <v>3247.87</v>
      </c>
    </row>
    <row r="2789" spans="1:17" x14ac:dyDescent="0.3">
      <c r="A2789"/>
      <c r="B2789"/>
      <c r="C2789"/>
      <c r="D2789"/>
      <c r="E2789" s="98"/>
      <c r="F2789"/>
      <c r="G2789" s="99">
        <v>46295</v>
      </c>
      <c r="H2789" t="s">
        <v>218</v>
      </c>
      <c r="I2789" t="s">
        <v>260</v>
      </c>
      <c r="J2789" t="s">
        <v>30</v>
      </c>
      <c r="K2789" t="s">
        <v>31</v>
      </c>
      <c r="L2789" s="100">
        <v>181.23</v>
      </c>
      <c r="M2789" t="s">
        <v>130</v>
      </c>
      <c r="N2789" t="s">
        <v>279</v>
      </c>
      <c r="O2789" s="98">
        <v>0</v>
      </c>
      <c r="P2789" t="s">
        <v>207</v>
      </c>
      <c r="Q2789" s="100">
        <v>3247.87</v>
      </c>
    </row>
    <row r="2790" spans="1:17" x14ac:dyDescent="0.3">
      <c r="A2790"/>
      <c r="B2790"/>
      <c r="C2790"/>
      <c r="D2790"/>
      <c r="E2790" s="98"/>
      <c r="F2790"/>
      <c r="G2790" s="99">
        <v>46295</v>
      </c>
      <c r="H2790" t="s">
        <v>205</v>
      </c>
      <c r="I2790"/>
      <c r="J2790" t="s">
        <v>104</v>
      </c>
      <c r="K2790" t="s">
        <v>105</v>
      </c>
      <c r="L2790" s="100">
        <v>9.5399999999999991</v>
      </c>
      <c r="M2790" t="s">
        <v>206</v>
      </c>
      <c r="N2790" t="s">
        <v>279</v>
      </c>
      <c r="O2790" s="98">
        <v>0</v>
      </c>
      <c r="P2790" t="s">
        <v>207</v>
      </c>
      <c r="Q2790" s="100">
        <v>1756.24</v>
      </c>
    </row>
    <row r="2791" spans="1:17" x14ac:dyDescent="0.3">
      <c r="A2791"/>
      <c r="B2791"/>
      <c r="C2791"/>
      <c r="D2791"/>
      <c r="E2791" s="98"/>
      <c r="F2791"/>
      <c r="G2791" s="99">
        <v>46295</v>
      </c>
      <c r="H2791" t="s">
        <v>205</v>
      </c>
      <c r="I2791"/>
      <c r="J2791" t="s">
        <v>108</v>
      </c>
      <c r="K2791" t="s">
        <v>109</v>
      </c>
      <c r="L2791" s="100">
        <v>4.6399999999999997</v>
      </c>
      <c r="M2791" t="s">
        <v>206</v>
      </c>
      <c r="N2791" t="s">
        <v>279</v>
      </c>
      <c r="O2791" s="98">
        <v>0</v>
      </c>
      <c r="P2791" t="s">
        <v>207</v>
      </c>
      <c r="Q2791" s="100">
        <v>1756.24</v>
      </c>
    </row>
    <row r="2792" spans="1:17" x14ac:dyDescent="0.3">
      <c r="A2792"/>
      <c r="B2792"/>
      <c r="C2792"/>
      <c r="D2792"/>
      <c r="E2792" s="98"/>
      <c r="F2792"/>
      <c r="G2792" s="99">
        <v>46295</v>
      </c>
      <c r="H2792" t="s">
        <v>205</v>
      </c>
      <c r="I2792"/>
      <c r="J2792" t="s">
        <v>54</v>
      </c>
      <c r="K2792" t="s">
        <v>55</v>
      </c>
      <c r="L2792" s="100">
        <v>4.3499999999999996</v>
      </c>
      <c r="M2792" t="s">
        <v>206</v>
      </c>
      <c r="N2792" t="s">
        <v>279</v>
      </c>
      <c r="O2792" s="98">
        <v>0</v>
      </c>
      <c r="P2792" t="s">
        <v>207</v>
      </c>
      <c r="Q2792" s="100">
        <v>1756.24</v>
      </c>
    </row>
    <row r="2793" spans="1:17" x14ac:dyDescent="0.3">
      <c r="A2793"/>
      <c r="B2793"/>
      <c r="C2793"/>
      <c r="D2793"/>
      <c r="E2793" s="98"/>
      <c r="F2793"/>
      <c r="G2793" s="99">
        <v>46295</v>
      </c>
      <c r="H2793" t="s">
        <v>205</v>
      </c>
      <c r="I2793"/>
      <c r="J2793" t="s">
        <v>52</v>
      </c>
      <c r="K2793" t="s">
        <v>53</v>
      </c>
      <c r="L2793" s="100">
        <v>6.45</v>
      </c>
      <c r="M2793" t="s">
        <v>130</v>
      </c>
      <c r="N2793" t="s">
        <v>279</v>
      </c>
      <c r="O2793" s="98">
        <v>0</v>
      </c>
      <c r="P2793" t="s">
        <v>207</v>
      </c>
      <c r="Q2793" s="100">
        <v>1756.24</v>
      </c>
    </row>
    <row r="2794" spans="1:17" x14ac:dyDescent="0.3">
      <c r="A2794"/>
      <c r="B2794"/>
      <c r="C2794"/>
      <c r="D2794"/>
      <c r="E2794" s="98"/>
      <c r="F2794"/>
      <c r="G2794" s="99">
        <v>46295</v>
      </c>
      <c r="H2794" t="s">
        <v>205</v>
      </c>
      <c r="I2794"/>
      <c r="J2794" t="s">
        <v>106</v>
      </c>
      <c r="K2794" t="s">
        <v>107</v>
      </c>
      <c r="L2794" s="100">
        <v>5.67</v>
      </c>
      <c r="M2794" t="s">
        <v>130</v>
      </c>
      <c r="N2794" t="s">
        <v>279</v>
      </c>
      <c r="O2794" s="98">
        <v>0</v>
      </c>
      <c r="P2794" t="s">
        <v>207</v>
      </c>
      <c r="Q2794" s="100">
        <v>1756.24</v>
      </c>
    </row>
    <row r="2795" spans="1:17" x14ac:dyDescent="0.3">
      <c r="A2795"/>
      <c r="B2795"/>
      <c r="C2795"/>
      <c r="D2795"/>
      <c r="E2795" s="98"/>
      <c r="F2795"/>
      <c r="G2795" s="99">
        <v>46295</v>
      </c>
      <c r="H2795" t="s">
        <v>205</v>
      </c>
      <c r="I2795"/>
      <c r="J2795" t="s">
        <v>56</v>
      </c>
      <c r="K2795" t="s">
        <v>57</v>
      </c>
      <c r="L2795" s="100">
        <v>4.3499999999999996</v>
      </c>
      <c r="M2795" t="s">
        <v>130</v>
      </c>
      <c r="N2795" t="s">
        <v>279</v>
      </c>
      <c r="O2795" s="98">
        <v>0</v>
      </c>
      <c r="P2795" t="s">
        <v>207</v>
      </c>
      <c r="Q2795" s="100">
        <v>1756.24</v>
      </c>
    </row>
    <row r="2796" spans="1:17" x14ac:dyDescent="0.3">
      <c r="A2796"/>
      <c r="B2796"/>
      <c r="C2796"/>
      <c r="D2796"/>
      <c r="E2796" s="98"/>
      <c r="F2796"/>
      <c r="G2796" s="99">
        <v>46295</v>
      </c>
      <c r="H2796" t="s">
        <v>205</v>
      </c>
      <c r="I2796"/>
      <c r="J2796" t="s">
        <v>54</v>
      </c>
      <c r="K2796" t="s">
        <v>55</v>
      </c>
      <c r="L2796" s="100">
        <v>11.15</v>
      </c>
      <c r="M2796" t="s">
        <v>206</v>
      </c>
      <c r="N2796" t="s">
        <v>279</v>
      </c>
      <c r="O2796" s="98">
        <v>0</v>
      </c>
      <c r="P2796" t="s">
        <v>207</v>
      </c>
      <c r="Q2796" s="100">
        <v>2992.5</v>
      </c>
    </row>
    <row r="2797" spans="1:17" x14ac:dyDescent="0.3">
      <c r="A2797"/>
      <c r="B2797"/>
      <c r="C2797"/>
      <c r="D2797"/>
      <c r="E2797" s="98"/>
      <c r="F2797"/>
      <c r="G2797" s="99">
        <v>46295</v>
      </c>
      <c r="H2797" t="s">
        <v>205</v>
      </c>
      <c r="I2797"/>
      <c r="J2797" t="s">
        <v>108</v>
      </c>
      <c r="K2797" t="s">
        <v>109</v>
      </c>
      <c r="L2797" s="100">
        <v>7.9</v>
      </c>
      <c r="M2797" t="s">
        <v>206</v>
      </c>
      <c r="N2797" t="s">
        <v>279</v>
      </c>
      <c r="O2797" s="98">
        <v>0</v>
      </c>
      <c r="P2797" t="s">
        <v>207</v>
      </c>
      <c r="Q2797" s="100">
        <v>2992.5</v>
      </c>
    </row>
    <row r="2798" spans="1:17" x14ac:dyDescent="0.3">
      <c r="A2798"/>
      <c r="B2798"/>
      <c r="C2798"/>
      <c r="D2798"/>
      <c r="E2798" s="98"/>
      <c r="F2798"/>
      <c r="G2798" s="99">
        <v>46295</v>
      </c>
      <c r="H2798" t="s">
        <v>205</v>
      </c>
      <c r="I2798"/>
      <c r="J2798" t="s">
        <v>104</v>
      </c>
      <c r="K2798" t="s">
        <v>105</v>
      </c>
      <c r="L2798" s="100">
        <v>16.25</v>
      </c>
      <c r="M2798" t="s">
        <v>206</v>
      </c>
      <c r="N2798" t="s">
        <v>279</v>
      </c>
      <c r="O2798" s="98">
        <v>0</v>
      </c>
      <c r="P2798" t="s">
        <v>207</v>
      </c>
      <c r="Q2798" s="100">
        <v>2992.5</v>
      </c>
    </row>
    <row r="2799" spans="1:17" x14ac:dyDescent="0.3">
      <c r="A2799"/>
      <c r="B2799"/>
      <c r="C2799"/>
      <c r="D2799"/>
      <c r="E2799" s="98"/>
      <c r="F2799"/>
      <c r="G2799" s="99">
        <v>46295</v>
      </c>
      <c r="H2799" t="s">
        <v>205</v>
      </c>
      <c r="I2799"/>
      <c r="J2799" t="s">
        <v>106</v>
      </c>
      <c r="K2799" t="s">
        <v>107</v>
      </c>
      <c r="L2799" s="100">
        <v>9.67</v>
      </c>
      <c r="M2799" t="s">
        <v>130</v>
      </c>
      <c r="N2799" t="s">
        <v>279</v>
      </c>
      <c r="O2799" s="98">
        <v>0</v>
      </c>
      <c r="P2799" t="s">
        <v>207</v>
      </c>
      <c r="Q2799" s="100">
        <v>2992.5</v>
      </c>
    </row>
    <row r="2800" spans="1:17" x14ac:dyDescent="0.3">
      <c r="A2800"/>
      <c r="B2800"/>
      <c r="C2800"/>
      <c r="D2800"/>
      <c r="E2800" s="98"/>
      <c r="F2800"/>
      <c r="G2800" s="99">
        <v>46295</v>
      </c>
      <c r="H2800" t="s">
        <v>205</v>
      </c>
      <c r="I2800"/>
      <c r="J2800" t="s">
        <v>52</v>
      </c>
      <c r="K2800" t="s">
        <v>53</v>
      </c>
      <c r="L2800" s="100">
        <v>16.54</v>
      </c>
      <c r="M2800" t="s">
        <v>130</v>
      </c>
      <c r="N2800" t="s">
        <v>279</v>
      </c>
      <c r="O2800" s="98">
        <v>0</v>
      </c>
      <c r="P2800" t="s">
        <v>207</v>
      </c>
      <c r="Q2800" s="100">
        <v>2992.5</v>
      </c>
    </row>
    <row r="2801" spans="1:17" x14ac:dyDescent="0.3">
      <c r="A2801"/>
      <c r="B2801"/>
      <c r="C2801"/>
      <c r="D2801"/>
      <c r="E2801" s="98"/>
      <c r="F2801"/>
      <c r="G2801" s="99">
        <v>46295</v>
      </c>
      <c r="H2801" t="s">
        <v>205</v>
      </c>
      <c r="I2801"/>
      <c r="J2801" t="s">
        <v>56</v>
      </c>
      <c r="K2801" t="s">
        <v>57</v>
      </c>
      <c r="L2801" s="100">
        <v>11.15</v>
      </c>
      <c r="M2801" t="s">
        <v>130</v>
      </c>
      <c r="N2801" t="s">
        <v>279</v>
      </c>
      <c r="O2801" s="98">
        <v>0</v>
      </c>
      <c r="P2801" t="s">
        <v>207</v>
      </c>
      <c r="Q2801" s="100">
        <v>2992.5</v>
      </c>
    </row>
    <row r="2802" spans="1:17" x14ac:dyDescent="0.3">
      <c r="A2802"/>
      <c r="B2802"/>
      <c r="C2802"/>
      <c r="D2802"/>
      <c r="E2802" s="98"/>
      <c r="F2802"/>
      <c r="G2802" s="99">
        <v>46295</v>
      </c>
      <c r="H2802" t="s">
        <v>208</v>
      </c>
      <c r="I2802" t="s">
        <v>209</v>
      </c>
      <c r="J2802" t="s">
        <v>26</v>
      </c>
      <c r="K2802" t="s">
        <v>27</v>
      </c>
      <c r="L2802" s="100">
        <v>145</v>
      </c>
      <c r="M2802" t="s">
        <v>210</v>
      </c>
      <c r="N2802" t="s">
        <v>279</v>
      </c>
      <c r="O2802" s="98">
        <v>0</v>
      </c>
      <c r="P2802" t="s">
        <v>207</v>
      </c>
      <c r="Q2802" s="100">
        <v>2992.5</v>
      </c>
    </row>
    <row r="2803" spans="1:17" x14ac:dyDescent="0.3">
      <c r="A2803"/>
      <c r="B2803"/>
      <c r="C2803"/>
      <c r="D2803"/>
      <c r="E2803" s="98"/>
      <c r="F2803"/>
      <c r="G2803" s="99">
        <v>46295</v>
      </c>
      <c r="H2803" t="s">
        <v>218</v>
      </c>
      <c r="I2803" t="s">
        <v>242</v>
      </c>
      <c r="J2803" t="s">
        <v>28</v>
      </c>
      <c r="K2803" t="s">
        <v>29</v>
      </c>
      <c r="L2803" s="100">
        <v>448.88</v>
      </c>
      <c r="M2803" t="s">
        <v>210</v>
      </c>
      <c r="N2803" t="s">
        <v>279</v>
      </c>
      <c r="O2803" s="98">
        <v>0</v>
      </c>
      <c r="P2803" t="s">
        <v>207</v>
      </c>
      <c r="Q2803" s="100">
        <v>2992.5</v>
      </c>
    </row>
    <row r="2804" spans="1:17" x14ac:dyDescent="0.3">
      <c r="A2804"/>
      <c r="B2804"/>
      <c r="C2804"/>
      <c r="D2804"/>
      <c r="E2804" s="98"/>
      <c r="F2804"/>
      <c r="G2804" s="99">
        <v>46295</v>
      </c>
      <c r="H2804" t="s">
        <v>218</v>
      </c>
      <c r="I2804" t="s">
        <v>242</v>
      </c>
      <c r="J2804" t="s">
        <v>28</v>
      </c>
      <c r="K2804" t="s">
        <v>29</v>
      </c>
      <c r="L2804" s="100">
        <v>166.98</v>
      </c>
      <c r="M2804" t="s">
        <v>130</v>
      </c>
      <c r="N2804" t="s">
        <v>279</v>
      </c>
      <c r="O2804" s="98">
        <v>0</v>
      </c>
      <c r="P2804" t="s">
        <v>207</v>
      </c>
      <c r="Q2804" s="100">
        <v>2992.5</v>
      </c>
    </row>
    <row r="2805" spans="1:17" x14ac:dyDescent="0.3">
      <c r="A2805"/>
      <c r="B2805"/>
      <c r="C2805"/>
      <c r="D2805"/>
      <c r="E2805" s="98"/>
      <c r="F2805"/>
      <c r="G2805" s="99">
        <v>46295</v>
      </c>
      <c r="H2805" t="s">
        <v>205</v>
      </c>
      <c r="I2805"/>
      <c r="J2805" t="s">
        <v>108</v>
      </c>
      <c r="K2805" t="s">
        <v>109</v>
      </c>
      <c r="L2805" s="100">
        <v>1.61</v>
      </c>
      <c r="M2805" t="s">
        <v>206</v>
      </c>
      <c r="N2805" t="s">
        <v>279</v>
      </c>
      <c r="O2805" s="98">
        <v>0</v>
      </c>
      <c r="P2805" t="s">
        <v>207</v>
      </c>
      <c r="Q2805" s="100">
        <v>610.5</v>
      </c>
    </row>
    <row r="2806" spans="1:17" x14ac:dyDescent="0.3">
      <c r="A2806"/>
      <c r="B2806"/>
      <c r="C2806"/>
      <c r="D2806"/>
      <c r="E2806" s="98"/>
      <c r="F2806"/>
      <c r="G2806" s="99">
        <v>46295</v>
      </c>
      <c r="H2806" t="s">
        <v>205</v>
      </c>
      <c r="I2806"/>
      <c r="J2806" t="s">
        <v>104</v>
      </c>
      <c r="K2806" t="s">
        <v>105</v>
      </c>
      <c r="L2806" s="100">
        <v>3.32</v>
      </c>
      <c r="M2806" t="s">
        <v>206</v>
      </c>
      <c r="N2806" t="s">
        <v>279</v>
      </c>
      <c r="O2806" s="98">
        <v>0</v>
      </c>
      <c r="P2806" t="s">
        <v>207</v>
      </c>
      <c r="Q2806" s="100">
        <v>610.5</v>
      </c>
    </row>
    <row r="2807" spans="1:17" x14ac:dyDescent="0.3">
      <c r="A2807"/>
      <c r="B2807"/>
      <c r="C2807"/>
      <c r="D2807"/>
      <c r="E2807" s="98"/>
      <c r="F2807"/>
      <c r="G2807" s="99">
        <v>46295</v>
      </c>
      <c r="H2807" t="s">
        <v>205</v>
      </c>
      <c r="I2807"/>
      <c r="J2807" t="s">
        <v>54</v>
      </c>
      <c r="K2807" t="s">
        <v>55</v>
      </c>
      <c r="L2807" s="100">
        <v>4.59</v>
      </c>
      <c r="M2807" t="s">
        <v>206</v>
      </c>
      <c r="N2807" t="s">
        <v>279</v>
      </c>
      <c r="O2807" s="98">
        <v>0</v>
      </c>
      <c r="P2807" t="s">
        <v>207</v>
      </c>
      <c r="Q2807" s="100">
        <v>610.5</v>
      </c>
    </row>
    <row r="2808" spans="1:17" x14ac:dyDescent="0.3">
      <c r="A2808"/>
      <c r="B2808"/>
      <c r="C2808"/>
      <c r="D2808"/>
      <c r="E2808" s="98"/>
      <c r="F2808"/>
      <c r="G2808" s="99">
        <v>46295</v>
      </c>
      <c r="H2808" t="s">
        <v>205</v>
      </c>
      <c r="I2808"/>
      <c r="J2808" t="s">
        <v>56</v>
      </c>
      <c r="K2808" t="s">
        <v>57</v>
      </c>
      <c r="L2808" s="100">
        <v>4.59</v>
      </c>
      <c r="M2808" t="s">
        <v>130</v>
      </c>
      <c r="N2808" t="s">
        <v>279</v>
      </c>
      <c r="O2808" s="98">
        <v>0</v>
      </c>
      <c r="P2808" t="s">
        <v>207</v>
      </c>
      <c r="Q2808" s="100">
        <v>610.5</v>
      </c>
    </row>
    <row r="2809" spans="1:17" x14ac:dyDescent="0.3">
      <c r="A2809"/>
      <c r="B2809"/>
      <c r="C2809"/>
      <c r="D2809"/>
      <c r="E2809" s="98"/>
      <c r="F2809"/>
      <c r="G2809" s="99">
        <v>46295</v>
      </c>
      <c r="H2809" t="s">
        <v>205</v>
      </c>
      <c r="I2809"/>
      <c r="J2809" t="s">
        <v>52</v>
      </c>
      <c r="K2809" t="s">
        <v>53</v>
      </c>
      <c r="L2809" s="100">
        <v>6.82</v>
      </c>
      <c r="M2809" t="s">
        <v>130</v>
      </c>
      <c r="N2809" t="s">
        <v>279</v>
      </c>
      <c r="O2809" s="98">
        <v>0</v>
      </c>
      <c r="P2809" t="s">
        <v>207</v>
      </c>
      <c r="Q2809" s="100">
        <v>610.5</v>
      </c>
    </row>
    <row r="2810" spans="1:17" x14ac:dyDescent="0.3">
      <c r="A2810"/>
      <c r="B2810"/>
      <c r="C2810"/>
      <c r="D2810"/>
      <c r="E2810" s="98"/>
      <c r="F2810"/>
      <c r="G2810" s="99">
        <v>46295</v>
      </c>
      <c r="H2810" t="s">
        <v>205</v>
      </c>
      <c r="I2810"/>
      <c r="J2810" t="s">
        <v>106</v>
      </c>
      <c r="K2810" t="s">
        <v>107</v>
      </c>
      <c r="L2810" s="100">
        <v>1.97</v>
      </c>
      <c r="M2810" t="s">
        <v>130</v>
      </c>
      <c r="N2810" t="s">
        <v>279</v>
      </c>
      <c r="O2810" s="98">
        <v>0</v>
      </c>
      <c r="P2810" t="s">
        <v>207</v>
      </c>
      <c r="Q2810" s="100">
        <v>610.5</v>
      </c>
    </row>
    <row r="2811" spans="1:17" x14ac:dyDescent="0.3">
      <c r="A2811"/>
      <c r="B2811"/>
      <c r="C2811"/>
      <c r="D2811"/>
      <c r="E2811" s="98"/>
      <c r="F2811"/>
      <c r="G2811" s="99">
        <v>46295</v>
      </c>
      <c r="H2811" t="s">
        <v>205</v>
      </c>
      <c r="I2811"/>
      <c r="J2811" t="s">
        <v>36</v>
      </c>
      <c r="K2811" t="s">
        <v>37</v>
      </c>
      <c r="L2811" s="100">
        <v>4.93</v>
      </c>
      <c r="M2811" t="s">
        <v>206</v>
      </c>
      <c r="N2811" t="s">
        <v>279</v>
      </c>
      <c r="O2811" s="98">
        <v>0</v>
      </c>
      <c r="P2811" t="s">
        <v>207</v>
      </c>
      <c r="Q2811" s="100">
        <v>4249.25</v>
      </c>
    </row>
    <row r="2812" spans="1:17" x14ac:dyDescent="0.3">
      <c r="A2812"/>
      <c r="B2812"/>
      <c r="C2812"/>
      <c r="D2812"/>
      <c r="E2812" s="98"/>
      <c r="F2812"/>
      <c r="G2812" s="99">
        <v>46295</v>
      </c>
      <c r="H2812" t="s">
        <v>205</v>
      </c>
      <c r="I2812"/>
      <c r="J2812" t="s">
        <v>54</v>
      </c>
      <c r="K2812" t="s">
        <v>55</v>
      </c>
      <c r="L2812" s="100">
        <v>11.15</v>
      </c>
      <c r="M2812" t="s">
        <v>206</v>
      </c>
      <c r="N2812" t="s">
        <v>279</v>
      </c>
      <c r="O2812" s="98">
        <v>0</v>
      </c>
      <c r="P2812" t="s">
        <v>207</v>
      </c>
      <c r="Q2812" s="100">
        <v>4249.25</v>
      </c>
    </row>
    <row r="2813" spans="1:17" x14ac:dyDescent="0.3">
      <c r="A2813"/>
      <c r="B2813"/>
      <c r="C2813"/>
      <c r="D2813"/>
      <c r="E2813" s="98"/>
      <c r="F2813"/>
      <c r="G2813" s="99">
        <v>46295</v>
      </c>
      <c r="H2813" t="s">
        <v>205</v>
      </c>
      <c r="I2813"/>
      <c r="J2813" t="s">
        <v>108</v>
      </c>
      <c r="K2813" t="s">
        <v>109</v>
      </c>
      <c r="L2813" s="100">
        <v>11.22</v>
      </c>
      <c r="M2813" t="s">
        <v>206</v>
      </c>
      <c r="N2813" t="s">
        <v>279</v>
      </c>
      <c r="O2813" s="98">
        <v>0</v>
      </c>
      <c r="P2813" t="s">
        <v>207</v>
      </c>
      <c r="Q2813" s="100">
        <v>4249.25</v>
      </c>
    </row>
    <row r="2814" spans="1:17" x14ac:dyDescent="0.3">
      <c r="A2814"/>
      <c r="B2814"/>
      <c r="C2814"/>
      <c r="D2814"/>
      <c r="E2814" s="98"/>
      <c r="F2814"/>
      <c r="G2814" s="99">
        <v>46295</v>
      </c>
      <c r="H2814" t="s">
        <v>205</v>
      </c>
      <c r="I2814"/>
      <c r="J2814" t="s">
        <v>104</v>
      </c>
      <c r="K2814" t="s">
        <v>105</v>
      </c>
      <c r="L2814" s="100">
        <v>23.07</v>
      </c>
      <c r="M2814" t="s">
        <v>206</v>
      </c>
      <c r="N2814" t="s">
        <v>279</v>
      </c>
      <c r="O2814" s="98">
        <v>0</v>
      </c>
      <c r="P2814" t="s">
        <v>207</v>
      </c>
      <c r="Q2814" s="100">
        <v>4249.25</v>
      </c>
    </row>
    <row r="2815" spans="1:17" x14ac:dyDescent="0.3">
      <c r="A2815"/>
      <c r="B2815"/>
      <c r="C2815"/>
      <c r="D2815"/>
      <c r="E2815" s="98"/>
      <c r="F2815"/>
      <c r="G2815" s="99">
        <v>46295</v>
      </c>
      <c r="H2815" t="s">
        <v>205</v>
      </c>
      <c r="I2815"/>
      <c r="J2815" t="s">
        <v>100</v>
      </c>
      <c r="K2815" t="s">
        <v>101</v>
      </c>
      <c r="L2815" s="100">
        <v>15</v>
      </c>
      <c r="M2815" t="s">
        <v>206</v>
      </c>
      <c r="N2815" t="s">
        <v>279</v>
      </c>
      <c r="O2815" s="98">
        <v>0</v>
      </c>
      <c r="P2815" t="s">
        <v>207</v>
      </c>
      <c r="Q2815" s="100">
        <v>4249.25</v>
      </c>
    </row>
    <row r="2816" spans="1:17" x14ac:dyDescent="0.3">
      <c r="A2816"/>
      <c r="B2816"/>
      <c r="C2816"/>
      <c r="D2816"/>
      <c r="E2816" s="98"/>
      <c r="F2816"/>
      <c r="G2816" s="99">
        <v>46295</v>
      </c>
      <c r="H2816" t="s">
        <v>205</v>
      </c>
      <c r="I2816"/>
      <c r="J2816" t="s">
        <v>88</v>
      </c>
      <c r="K2816" t="s">
        <v>89</v>
      </c>
      <c r="L2816" s="100">
        <v>39.770000000000003</v>
      </c>
      <c r="M2816" t="s">
        <v>206</v>
      </c>
      <c r="N2816" t="s">
        <v>279</v>
      </c>
      <c r="O2816" s="98">
        <v>0</v>
      </c>
      <c r="P2816" t="s">
        <v>207</v>
      </c>
      <c r="Q2816" s="100">
        <v>4249.25</v>
      </c>
    </row>
    <row r="2817" spans="1:17" x14ac:dyDescent="0.3">
      <c r="A2817"/>
      <c r="B2817"/>
      <c r="C2817"/>
      <c r="D2817"/>
      <c r="E2817" s="98"/>
      <c r="F2817"/>
      <c r="G2817" s="99">
        <v>46295</v>
      </c>
      <c r="H2817" t="s">
        <v>205</v>
      </c>
      <c r="I2817"/>
      <c r="J2817" t="s">
        <v>106</v>
      </c>
      <c r="K2817" t="s">
        <v>107</v>
      </c>
      <c r="L2817" s="100">
        <v>13.73</v>
      </c>
      <c r="M2817" t="s">
        <v>130</v>
      </c>
      <c r="N2817" t="s">
        <v>279</v>
      </c>
      <c r="O2817" s="98">
        <v>0</v>
      </c>
      <c r="P2817" t="s">
        <v>207</v>
      </c>
      <c r="Q2817" s="100">
        <v>4249.25</v>
      </c>
    </row>
    <row r="2818" spans="1:17" x14ac:dyDescent="0.3">
      <c r="A2818"/>
      <c r="B2818"/>
      <c r="C2818"/>
      <c r="D2818"/>
      <c r="E2818" s="98"/>
      <c r="F2818"/>
      <c r="G2818" s="99">
        <v>46295</v>
      </c>
      <c r="H2818" t="s">
        <v>205</v>
      </c>
      <c r="I2818"/>
      <c r="J2818" t="s">
        <v>56</v>
      </c>
      <c r="K2818" t="s">
        <v>57</v>
      </c>
      <c r="L2818" s="100">
        <v>11.15</v>
      </c>
      <c r="M2818" t="s">
        <v>130</v>
      </c>
      <c r="N2818" t="s">
        <v>279</v>
      </c>
      <c r="O2818" s="98">
        <v>0</v>
      </c>
      <c r="P2818" t="s">
        <v>207</v>
      </c>
      <c r="Q2818" s="100">
        <v>4249.25</v>
      </c>
    </row>
    <row r="2819" spans="1:17" x14ac:dyDescent="0.3">
      <c r="A2819"/>
      <c r="B2819"/>
      <c r="C2819"/>
      <c r="D2819"/>
      <c r="E2819" s="98"/>
      <c r="F2819"/>
      <c r="G2819" s="99">
        <v>46295</v>
      </c>
      <c r="H2819" t="s">
        <v>205</v>
      </c>
      <c r="I2819"/>
      <c r="J2819" t="s">
        <v>52</v>
      </c>
      <c r="K2819" t="s">
        <v>53</v>
      </c>
      <c r="L2819" s="100">
        <v>16.54</v>
      </c>
      <c r="M2819" t="s">
        <v>130</v>
      </c>
      <c r="N2819" t="s">
        <v>279</v>
      </c>
      <c r="O2819" s="98">
        <v>0</v>
      </c>
      <c r="P2819" t="s">
        <v>207</v>
      </c>
      <c r="Q2819" s="100">
        <v>4249.25</v>
      </c>
    </row>
    <row r="2820" spans="1:17" x14ac:dyDescent="0.3">
      <c r="A2820"/>
      <c r="B2820"/>
      <c r="C2820"/>
      <c r="D2820"/>
      <c r="E2820" s="98"/>
      <c r="F2820"/>
      <c r="G2820" s="99">
        <v>46295</v>
      </c>
      <c r="H2820" t="s">
        <v>208</v>
      </c>
      <c r="I2820" t="s">
        <v>209</v>
      </c>
      <c r="J2820" t="s">
        <v>26</v>
      </c>
      <c r="K2820" t="s">
        <v>27</v>
      </c>
      <c r="L2820" s="100">
        <v>199.5</v>
      </c>
      <c r="M2820" t="s">
        <v>210</v>
      </c>
      <c r="N2820" t="s">
        <v>279</v>
      </c>
      <c r="O2820" s="98">
        <v>0</v>
      </c>
      <c r="P2820" t="s">
        <v>207</v>
      </c>
      <c r="Q2820" s="100">
        <v>4249.25</v>
      </c>
    </row>
    <row r="2821" spans="1:17" x14ac:dyDescent="0.3">
      <c r="A2821"/>
      <c r="B2821"/>
      <c r="C2821"/>
      <c r="D2821"/>
      <c r="E2821" s="98"/>
      <c r="F2821"/>
      <c r="G2821" s="99">
        <v>46295</v>
      </c>
      <c r="H2821" t="s">
        <v>211</v>
      </c>
      <c r="I2821" t="s">
        <v>215</v>
      </c>
      <c r="J2821" t="s">
        <v>38</v>
      </c>
      <c r="K2821" t="s">
        <v>39</v>
      </c>
      <c r="L2821" s="100">
        <v>15.6</v>
      </c>
      <c r="M2821" t="s">
        <v>206</v>
      </c>
      <c r="N2821" t="s">
        <v>279</v>
      </c>
      <c r="O2821" s="98">
        <v>0</v>
      </c>
      <c r="P2821" t="s">
        <v>207</v>
      </c>
      <c r="Q2821" s="100">
        <v>4249.25</v>
      </c>
    </row>
    <row r="2822" spans="1:17" x14ac:dyDescent="0.3">
      <c r="A2822"/>
      <c r="B2822"/>
      <c r="C2822"/>
      <c r="D2822"/>
      <c r="E2822" s="98"/>
      <c r="F2822"/>
      <c r="G2822" s="99">
        <v>46295</v>
      </c>
      <c r="H2822" t="s">
        <v>218</v>
      </c>
      <c r="I2822" t="s">
        <v>222</v>
      </c>
      <c r="J2822" t="s">
        <v>18</v>
      </c>
      <c r="K2822" t="s">
        <v>19</v>
      </c>
      <c r="L2822" s="100">
        <v>228.61</v>
      </c>
      <c r="M2822" t="s">
        <v>210</v>
      </c>
      <c r="N2822" t="s">
        <v>279</v>
      </c>
      <c r="O2822" s="98">
        <v>0</v>
      </c>
      <c r="P2822" t="s">
        <v>207</v>
      </c>
      <c r="Q2822" s="100">
        <v>4249.25</v>
      </c>
    </row>
    <row r="2823" spans="1:17" x14ac:dyDescent="0.3">
      <c r="A2823"/>
      <c r="B2823"/>
      <c r="C2823"/>
      <c r="D2823"/>
      <c r="E2823" s="98"/>
      <c r="F2823"/>
      <c r="G2823" s="99">
        <v>46295</v>
      </c>
      <c r="H2823" t="s">
        <v>218</v>
      </c>
      <c r="I2823" t="s">
        <v>222</v>
      </c>
      <c r="J2823" t="s">
        <v>18</v>
      </c>
      <c r="K2823" t="s">
        <v>19</v>
      </c>
      <c r="L2823" s="100">
        <v>237.11</v>
      </c>
      <c r="M2823" t="s">
        <v>130</v>
      </c>
      <c r="N2823" t="s">
        <v>279</v>
      </c>
      <c r="O2823" s="98">
        <v>0</v>
      </c>
      <c r="P2823" t="s">
        <v>207</v>
      </c>
      <c r="Q2823" s="100">
        <v>4249.25</v>
      </c>
    </row>
    <row r="2824" spans="1:17" x14ac:dyDescent="0.3">
      <c r="A2824"/>
      <c r="B2824"/>
      <c r="C2824"/>
      <c r="D2824"/>
      <c r="E2824" s="98"/>
      <c r="F2824"/>
      <c r="G2824" s="99">
        <v>46295</v>
      </c>
      <c r="H2824" t="s">
        <v>205</v>
      </c>
      <c r="I2824"/>
      <c r="J2824" t="s">
        <v>108</v>
      </c>
      <c r="K2824" t="s">
        <v>109</v>
      </c>
      <c r="L2824" s="100">
        <v>8.86</v>
      </c>
      <c r="M2824" t="s">
        <v>206</v>
      </c>
      <c r="N2824" t="s">
        <v>279</v>
      </c>
      <c r="O2824" s="98">
        <v>0</v>
      </c>
      <c r="P2824" t="s">
        <v>207</v>
      </c>
      <c r="Q2824" s="100">
        <v>3356.79</v>
      </c>
    </row>
    <row r="2825" spans="1:17" x14ac:dyDescent="0.3">
      <c r="A2825"/>
      <c r="B2825"/>
      <c r="C2825"/>
      <c r="D2825"/>
      <c r="E2825" s="98"/>
      <c r="F2825"/>
      <c r="G2825" s="99">
        <v>46295</v>
      </c>
      <c r="H2825" t="s">
        <v>205</v>
      </c>
      <c r="I2825"/>
      <c r="J2825" t="s">
        <v>104</v>
      </c>
      <c r="K2825" t="s">
        <v>105</v>
      </c>
      <c r="L2825" s="100">
        <v>18.23</v>
      </c>
      <c r="M2825" t="s">
        <v>206</v>
      </c>
      <c r="N2825" t="s">
        <v>279</v>
      </c>
      <c r="O2825" s="98">
        <v>0</v>
      </c>
      <c r="P2825" t="s">
        <v>207</v>
      </c>
      <c r="Q2825" s="100">
        <v>3356.79</v>
      </c>
    </row>
    <row r="2826" spans="1:17" x14ac:dyDescent="0.3">
      <c r="A2826"/>
      <c r="B2826"/>
      <c r="C2826"/>
      <c r="D2826"/>
      <c r="E2826" s="98"/>
      <c r="F2826"/>
      <c r="G2826" s="99">
        <v>46295</v>
      </c>
      <c r="H2826" t="s">
        <v>205</v>
      </c>
      <c r="I2826"/>
      <c r="J2826" t="s">
        <v>100</v>
      </c>
      <c r="K2826" t="s">
        <v>101</v>
      </c>
      <c r="L2826" s="100">
        <v>5</v>
      </c>
      <c r="M2826" t="s">
        <v>206</v>
      </c>
      <c r="N2826" t="s">
        <v>279</v>
      </c>
      <c r="O2826" s="98">
        <v>0</v>
      </c>
      <c r="P2826" t="s">
        <v>207</v>
      </c>
      <c r="Q2826" s="100">
        <v>3356.79</v>
      </c>
    </row>
    <row r="2827" spans="1:17" x14ac:dyDescent="0.3">
      <c r="A2827"/>
      <c r="B2827"/>
      <c r="C2827"/>
      <c r="D2827"/>
      <c r="E2827" s="98"/>
      <c r="F2827"/>
      <c r="G2827" s="99">
        <v>46295</v>
      </c>
      <c r="H2827" t="s">
        <v>205</v>
      </c>
      <c r="I2827"/>
      <c r="J2827" t="s">
        <v>88</v>
      </c>
      <c r="K2827" t="s">
        <v>89</v>
      </c>
      <c r="L2827" s="100">
        <v>39.770000000000003</v>
      </c>
      <c r="M2827" t="s">
        <v>206</v>
      </c>
      <c r="N2827" t="s">
        <v>279</v>
      </c>
      <c r="O2827" s="98">
        <v>0</v>
      </c>
      <c r="P2827" t="s">
        <v>207</v>
      </c>
      <c r="Q2827" s="100">
        <v>3356.79</v>
      </c>
    </row>
    <row r="2828" spans="1:17" x14ac:dyDescent="0.3">
      <c r="A2828"/>
      <c r="B2828"/>
      <c r="C2828"/>
      <c r="D2828"/>
      <c r="E2828" s="98"/>
      <c r="F2828"/>
      <c r="G2828" s="99">
        <v>46295</v>
      </c>
      <c r="H2828" t="s">
        <v>205</v>
      </c>
      <c r="I2828"/>
      <c r="J2828" t="s">
        <v>54</v>
      </c>
      <c r="K2828" t="s">
        <v>55</v>
      </c>
      <c r="L2828" s="100">
        <v>11.15</v>
      </c>
      <c r="M2828" t="s">
        <v>206</v>
      </c>
      <c r="N2828" t="s">
        <v>279</v>
      </c>
      <c r="O2828" s="98">
        <v>0</v>
      </c>
      <c r="P2828" t="s">
        <v>207</v>
      </c>
      <c r="Q2828" s="100">
        <v>3356.79</v>
      </c>
    </row>
    <row r="2829" spans="1:17" x14ac:dyDescent="0.3">
      <c r="A2829"/>
      <c r="B2829"/>
      <c r="C2829"/>
      <c r="D2829"/>
      <c r="E2829" s="98"/>
      <c r="F2829"/>
      <c r="G2829" s="99">
        <v>46295</v>
      </c>
      <c r="H2829" t="s">
        <v>205</v>
      </c>
      <c r="I2829"/>
      <c r="J2829" t="s">
        <v>36</v>
      </c>
      <c r="K2829" t="s">
        <v>37</v>
      </c>
      <c r="L2829" s="100">
        <v>15.42</v>
      </c>
      <c r="M2829" t="s">
        <v>206</v>
      </c>
      <c r="N2829" t="s">
        <v>279</v>
      </c>
      <c r="O2829" s="98">
        <v>0</v>
      </c>
      <c r="P2829" t="s">
        <v>207</v>
      </c>
      <c r="Q2829" s="100">
        <v>3356.79</v>
      </c>
    </row>
    <row r="2830" spans="1:17" x14ac:dyDescent="0.3">
      <c r="A2830"/>
      <c r="B2830"/>
      <c r="C2830"/>
      <c r="D2830"/>
      <c r="E2830" s="98"/>
      <c r="F2830"/>
      <c r="G2830" s="99">
        <v>46295</v>
      </c>
      <c r="H2830" t="s">
        <v>205</v>
      </c>
      <c r="I2830"/>
      <c r="J2830" t="s">
        <v>52</v>
      </c>
      <c r="K2830" t="s">
        <v>53</v>
      </c>
      <c r="L2830" s="100">
        <v>16.54</v>
      </c>
      <c r="M2830" t="s">
        <v>130</v>
      </c>
      <c r="N2830" t="s">
        <v>279</v>
      </c>
      <c r="O2830" s="98">
        <v>0</v>
      </c>
      <c r="P2830" t="s">
        <v>207</v>
      </c>
      <c r="Q2830" s="100">
        <v>3356.79</v>
      </c>
    </row>
    <row r="2831" spans="1:17" x14ac:dyDescent="0.3">
      <c r="A2831"/>
      <c r="B2831"/>
      <c r="C2831"/>
      <c r="D2831"/>
      <c r="E2831" s="98"/>
      <c r="F2831"/>
      <c r="G2831" s="99">
        <v>46295</v>
      </c>
      <c r="H2831" t="s">
        <v>205</v>
      </c>
      <c r="I2831"/>
      <c r="J2831" t="s">
        <v>56</v>
      </c>
      <c r="K2831" t="s">
        <v>57</v>
      </c>
      <c r="L2831" s="100">
        <v>11.15</v>
      </c>
      <c r="M2831" t="s">
        <v>130</v>
      </c>
      <c r="N2831" t="s">
        <v>279</v>
      </c>
      <c r="O2831" s="98">
        <v>0</v>
      </c>
      <c r="P2831" t="s">
        <v>207</v>
      </c>
      <c r="Q2831" s="100">
        <v>3356.79</v>
      </c>
    </row>
    <row r="2832" spans="1:17" x14ac:dyDescent="0.3">
      <c r="A2832"/>
      <c r="B2832"/>
      <c r="C2832"/>
      <c r="D2832"/>
      <c r="E2832" s="98"/>
      <c r="F2832"/>
      <c r="G2832" s="99">
        <v>46295</v>
      </c>
      <c r="H2832" t="s">
        <v>205</v>
      </c>
      <c r="I2832"/>
      <c r="J2832" t="s">
        <v>106</v>
      </c>
      <c r="K2832" t="s">
        <v>107</v>
      </c>
      <c r="L2832" s="100">
        <v>10.84</v>
      </c>
      <c r="M2832" t="s">
        <v>130</v>
      </c>
      <c r="N2832" t="s">
        <v>279</v>
      </c>
      <c r="O2832" s="98">
        <v>0</v>
      </c>
      <c r="P2832" t="s">
        <v>207</v>
      </c>
      <c r="Q2832" s="100">
        <v>3356.79</v>
      </c>
    </row>
    <row r="2833" spans="1:17" x14ac:dyDescent="0.3">
      <c r="A2833"/>
      <c r="B2833"/>
      <c r="C2833"/>
      <c r="D2833"/>
      <c r="E2833" s="98"/>
      <c r="F2833"/>
      <c r="G2833" s="99">
        <v>46295</v>
      </c>
      <c r="H2833" t="s">
        <v>208</v>
      </c>
      <c r="I2833" t="s">
        <v>209</v>
      </c>
      <c r="J2833" t="s">
        <v>26</v>
      </c>
      <c r="K2833" t="s">
        <v>27</v>
      </c>
      <c r="L2833" s="100">
        <v>199.5</v>
      </c>
      <c r="M2833" t="s">
        <v>210</v>
      </c>
      <c r="N2833" t="s">
        <v>279</v>
      </c>
      <c r="O2833" s="98">
        <v>0</v>
      </c>
      <c r="P2833" t="s">
        <v>207</v>
      </c>
      <c r="Q2833" s="100">
        <v>3356.79</v>
      </c>
    </row>
    <row r="2834" spans="1:17" x14ac:dyDescent="0.3">
      <c r="A2834"/>
      <c r="B2834"/>
      <c r="C2834"/>
      <c r="D2834"/>
      <c r="E2834" s="98"/>
      <c r="F2834"/>
      <c r="G2834" s="99">
        <v>46295</v>
      </c>
      <c r="H2834" t="s">
        <v>211</v>
      </c>
      <c r="I2834" t="s">
        <v>215</v>
      </c>
      <c r="J2834" t="s">
        <v>38</v>
      </c>
      <c r="K2834" t="s">
        <v>39</v>
      </c>
      <c r="L2834" s="100">
        <v>13.09</v>
      </c>
      <c r="M2834" t="s">
        <v>206</v>
      </c>
      <c r="N2834" t="s">
        <v>279</v>
      </c>
      <c r="O2834" s="98">
        <v>0</v>
      </c>
      <c r="P2834" t="s">
        <v>207</v>
      </c>
      <c r="Q2834" s="100">
        <v>3356.79</v>
      </c>
    </row>
    <row r="2835" spans="1:17" x14ac:dyDescent="0.3">
      <c r="A2835"/>
      <c r="B2835"/>
      <c r="C2835"/>
      <c r="D2835"/>
      <c r="E2835" s="98"/>
      <c r="F2835"/>
      <c r="G2835" s="99">
        <v>46295</v>
      </c>
      <c r="H2835" t="s">
        <v>216</v>
      </c>
      <c r="I2835" t="s">
        <v>217</v>
      </c>
      <c r="J2835" t="s">
        <v>40</v>
      </c>
      <c r="K2835" t="s">
        <v>41</v>
      </c>
      <c r="L2835" s="100">
        <v>100.7</v>
      </c>
      <c r="M2835" t="s">
        <v>210</v>
      </c>
      <c r="N2835" t="s">
        <v>279</v>
      </c>
      <c r="O2835" s="98">
        <v>0</v>
      </c>
      <c r="P2835" t="s">
        <v>207</v>
      </c>
      <c r="Q2835" s="100">
        <v>3356.79</v>
      </c>
    </row>
    <row r="2836" spans="1:17" x14ac:dyDescent="0.3">
      <c r="A2836"/>
      <c r="B2836"/>
      <c r="C2836"/>
      <c r="D2836"/>
      <c r="E2836" s="98"/>
      <c r="F2836"/>
      <c r="G2836" s="99">
        <v>46295</v>
      </c>
      <c r="H2836" t="s">
        <v>218</v>
      </c>
      <c r="I2836" t="s">
        <v>222</v>
      </c>
      <c r="J2836" t="s">
        <v>18</v>
      </c>
      <c r="K2836" t="s">
        <v>19</v>
      </c>
      <c r="L2836" s="100">
        <v>180.6</v>
      </c>
      <c r="M2836" t="s">
        <v>210</v>
      </c>
      <c r="N2836" t="s">
        <v>279</v>
      </c>
      <c r="O2836" s="98">
        <v>0</v>
      </c>
      <c r="P2836" t="s">
        <v>207</v>
      </c>
      <c r="Q2836" s="100">
        <v>3356.79</v>
      </c>
    </row>
    <row r="2837" spans="1:17" x14ac:dyDescent="0.3">
      <c r="A2837"/>
      <c r="B2837"/>
      <c r="C2837"/>
      <c r="D2837"/>
      <c r="E2837" s="98"/>
      <c r="F2837"/>
      <c r="G2837" s="99">
        <v>46295</v>
      </c>
      <c r="H2837" t="s">
        <v>218</v>
      </c>
      <c r="I2837" t="s">
        <v>222</v>
      </c>
      <c r="J2837" t="s">
        <v>18</v>
      </c>
      <c r="K2837" t="s">
        <v>19</v>
      </c>
      <c r="L2837" s="100">
        <v>187.31</v>
      </c>
      <c r="M2837" t="s">
        <v>130</v>
      </c>
      <c r="N2837" t="s">
        <v>279</v>
      </c>
      <c r="O2837" s="98">
        <v>0</v>
      </c>
      <c r="P2837" t="s">
        <v>207</v>
      </c>
      <c r="Q2837" s="100">
        <v>3356.79</v>
      </c>
    </row>
    <row r="2838" spans="1:17" x14ac:dyDescent="0.3">
      <c r="A2838"/>
      <c r="B2838"/>
      <c r="C2838"/>
      <c r="D2838"/>
      <c r="E2838" s="98"/>
      <c r="F2838"/>
      <c r="G2838" s="99">
        <v>46295</v>
      </c>
      <c r="H2838" t="s">
        <v>205</v>
      </c>
      <c r="I2838"/>
      <c r="J2838" t="s">
        <v>108</v>
      </c>
      <c r="K2838" t="s">
        <v>109</v>
      </c>
      <c r="L2838" s="100">
        <v>11.41</v>
      </c>
      <c r="M2838" t="s">
        <v>206</v>
      </c>
      <c r="N2838" t="s">
        <v>279</v>
      </c>
      <c r="O2838" s="98">
        <v>0</v>
      </c>
      <c r="P2838" t="s">
        <v>207</v>
      </c>
      <c r="Q2838" s="100">
        <v>4322.0600000000004</v>
      </c>
    </row>
    <row r="2839" spans="1:17" x14ac:dyDescent="0.3">
      <c r="A2839"/>
      <c r="B2839"/>
      <c r="C2839"/>
      <c r="D2839"/>
      <c r="E2839" s="98"/>
      <c r="F2839"/>
      <c r="G2839" s="99">
        <v>46295</v>
      </c>
      <c r="H2839" t="s">
        <v>205</v>
      </c>
      <c r="I2839"/>
      <c r="J2839" t="s">
        <v>104</v>
      </c>
      <c r="K2839" t="s">
        <v>105</v>
      </c>
      <c r="L2839" s="100">
        <v>23.47</v>
      </c>
      <c r="M2839" t="s">
        <v>206</v>
      </c>
      <c r="N2839" t="s">
        <v>279</v>
      </c>
      <c r="O2839" s="98">
        <v>0</v>
      </c>
      <c r="P2839" t="s">
        <v>207</v>
      </c>
      <c r="Q2839" s="100">
        <v>4322.0600000000004</v>
      </c>
    </row>
    <row r="2840" spans="1:17" x14ac:dyDescent="0.3">
      <c r="A2840"/>
      <c r="B2840"/>
      <c r="C2840"/>
      <c r="D2840"/>
      <c r="E2840" s="98"/>
      <c r="F2840"/>
      <c r="G2840" s="99">
        <v>46295</v>
      </c>
      <c r="H2840" t="s">
        <v>205</v>
      </c>
      <c r="I2840"/>
      <c r="J2840" t="s">
        <v>54</v>
      </c>
      <c r="K2840" t="s">
        <v>55</v>
      </c>
      <c r="L2840" s="100">
        <v>11.15</v>
      </c>
      <c r="M2840" t="s">
        <v>206</v>
      </c>
      <c r="N2840" t="s">
        <v>279</v>
      </c>
      <c r="O2840" s="98">
        <v>0</v>
      </c>
      <c r="P2840" t="s">
        <v>207</v>
      </c>
      <c r="Q2840" s="100">
        <v>4322.0600000000004</v>
      </c>
    </row>
    <row r="2841" spans="1:17" x14ac:dyDescent="0.3">
      <c r="A2841"/>
      <c r="B2841"/>
      <c r="C2841"/>
      <c r="D2841"/>
      <c r="E2841" s="98"/>
      <c r="F2841"/>
      <c r="G2841" s="99">
        <v>46295</v>
      </c>
      <c r="H2841" t="s">
        <v>205</v>
      </c>
      <c r="I2841"/>
      <c r="J2841" t="s">
        <v>36</v>
      </c>
      <c r="K2841" t="s">
        <v>37</v>
      </c>
      <c r="L2841" s="100">
        <v>89.34</v>
      </c>
      <c r="M2841" t="s">
        <v>206</v>
      </c>
      <c r="N2841" t="s">
        <v>279</v>
      </c>
      <c r="O2841" s="98">
        <v>0</v>
      </c>
      <c r="P2841" t="s">
        <v>207</v>
      </c>
      <c r="Q2841" s="100">
        <v>4322.0600000000004</v>
      </c>
    </row>
    <row r="2842" spans="1:17" x14ac:dyDescent="0.3">
      <c r="A2842"/>
      <c r="B2842"/>
      <c r="C2842"/>
      <c r="D2842"/>
      <c r="E2842" s="98"/>
      <c r="F2842"/>
      <c r="G2842" s="99">
        <v>46295</v>
      </c>
      <c r="H2842" t="s">
        <v>205</v>
      </c>
      <c r="I2842"/>
      <c r="J2842" t="s">
        <v>56</v>
      </c>
      <c r="K2842" t="s">
        <v>57</v>
      </c>
      <c r="L2842" s="100">
        <v>11.15</v>
      </c>
      <c r="M2842" t="s">
        <v>130</v>
      </c>
      <c r="N2842" t="s">
        <v>279</v>
      </c>
      <c r="O2842" s="98">
        <v>0</v>
      </c>
      <c r="P2842" t="s">
        <v>207</v>
      </c>
      <c r="Q2842" s="100">
        <v>4322.0600000000004</v>
      </c>
    </row>
    <row r="2843" spans="1:17" x14ac:dyDescent="0.3">
      <c r="A2843"/>
      <c r="B2843"/>
      <c r="C2843"/>
      <c r="D2843"/>
      <c r="E2843" s="98"/>
      <c r="F2843"/>
      <c r="G2843" s="99">
        <v>46295</v>
      </c>
      <c r="H2843" t="s">
        <v>205</v>
      </c>
      <c r="I2843"/>
      <c r="J2843" t="s">
        <v>52</v>
      </c>
      <c r="K2843" t="s">
        <v>53</v>
      </c>
      <c r="L2843" s="100">
        <v>16.54</v>
      </c>
      <c r="M2843" t="s">
        <v>130</v>
      </c>
      <c r="N2843" t="s">
        <v>279</v>
      </c>
      <c r="O2843" s="98">
        <v>0</v>
      </c>
      <c r="P2843" t="s">
        <v>207</v>
      </c>
      <c r="Q2843" s="100">
        <v>4322.0600000000004</v>
      </c>
    </row>
    <row r="2844" spans="1:17" x14ac:dyDescent="0.3">
      <c r="A2844"/>
      <c r="B2844"/>
      <c r="C2844"/>
      <c r="D2844"/>
      <c r="E2844" s="98"/>
      <c r="F2844"/>
      <c r="G2844" s="99">
        <v>46295</v>
      </c>
      <c r="H2844" t="s">
        <v>205</v>
      </c>
      <c r="I2844"/>
      <c r="J2844" t="s">
        <v>23</v>
      </c>
      <c r="K2844" t="s">
        <v>24</v>
      </c>
      <c r="L2844" s="100">
        <v>5.62</v>
      </c>
      <c r="M2844" t="s">
        <v>130</v>
      </c>
      <c r="N2844" t="s">
        <v>279</v>
      </c>
      <c r="O2844" s="98">
        <v>0</v>
      </c>
      <c r="P2844" t="s">
        <v>207</v>
      </c>
      <c r="Q2844" s="100">
        <v>4322.0600000000004</v>
      </c>
    </row>
    <row r="2845" spans="1:17" x14ac:dyDescent="0.3">
      <c r="A2845"/>
      <c r="B2845"/>
      <c r="C2845"/>
      <c r="D2845"/>
      <c r="E2845" s="98"/>
      <c r="F2845"/>
      <c r="G2845" s="99">
        <v>46295</v>
      </c>
      <c r="H2845" t="s">
        <v>205</v>
      </c>
      <c r="I2845"/>
      <c r="J2845" t="s">
        <v>106</v>
      </c>
      <c r="K2845" t="s">
        <v>107</v>
      </c>
      <c r="L2845" s="100">
        <v>13.96</v>
      </c>
      <c r="M2845" t="s">
        <v>130</v>
      </c>
      <c r="N2845" t="s">
        <v>279</v>
      </c>
      <c r="O2845" s="98">
        <v>0</v>
      </c>
      <c r="P2845" t="s">
        <v>207</v>
      </c>
      <c r="Q2845" s="100">
        <v>4322.0600000000004</v>
      </c>
    </row>
    <row r="2846" spans="1:17" x14ac:dyDescent="0.3">
      <c r="A2846"/>
      <c r="B2846"/>
      <c r="C2846"/>
      <c r="D2846"/>
      <c r="E2846" s="98"/>
      <c r="F2846"/>
      <c r="G2846" s="99">
        <v>46295</v>
      </c>
      <c r="H2846" t="s">
        <v>208</v>
      </c>
      <c r="I2846" t="s">
        <v>209</v>
      </c>
      <c r="J2846" t="s">
        <v>26</v>
      </c>
      <c r="K2846" t="s">
        <v>27</v>
      </c>
      <c r="L2846" s="100">
        <v>145</v>
      </c>
      <c r="M2846" t="s">
        <v>210</v>
      </c>
      <c r="N2846" t="s">
        <v>279</v>
      </c>
      <c r="O2846" s="98">
        <v>0</v>
      </c>
      <c r="P2846" t="s">
        <v>207</v>
      </c>
      <c r="Q2846" s="100">
        <v>4322.0600000000004</v>
      </c>
    </row>
    <row r="2847" spans="1:17" x14ac:dyDescent="0.3">
      <c r="A2847"/>
      <c r="B2847"/>
      <c r="C2847"/>
      <c r="D2847"/>
      <c r="E2847" s="98"/>
      <c r="F2847"/>
      <c r="G2847" s="99">
        <v>46295</v>
      </c>
      <c r="H2847" t="s">
        <v>211</v>
      </c>
      <c r="I2847" t="s">
        <v>212</v>
      </c>
      <c r="J2847" t="s">
        <v>38</v>
      </c>
      <c r="K2847" t="s">
        <v>39</v>
      </c>
      <c r="L2847" s="100">
        <v>20.69</v>
      </c>
      <c r="M2847" t="s">
        <v>206</v>
      </c>
      <c r="N2847" t="s">
        <v>279</v>
      </c>
      <c r="O2847" s="98">
        <v>0</v>
      </c>
      <c r="P2847" t="s">
        <v>207</v>
      </c>
      <c r="Q2847" s="100">
        <v>4322.0600000000004</v>
      </c>
    </row>
    <row r="2848" spans="1:17" x14ac:dyDescent="0.3">
      <c r="A2848"/>
      <c r="B2848"/>
      <c r="C2848"/>
      <c r="D2848"/>
      <c r="E2848" s="98"/>
      <c r="F2848"/>
      <c r="G2848" s="99">
        <v>46295</v>
      </c>
      <c r="H2848" t="s">
        <v>213</v>
      </c>
      <c r="I2848" t="s">
        <v>229</v>
      </c>
      <c r="J2848" t="s">
        <v>14</v>
      </c>
      <c r="K2848" t="s">
        <v>15</v>
      </c>
      <c r="L2848" s="100">
        <v>432.21</v>
      </c>
      <c r="M2848" t="s">
        <v>210</v>
      </c>
      <c r="N2848" t="s">
        <v>279</v>
      </c>
      <c r="O2848" s="98">
        <v>0</v>
      </c>
      <c r="P2848" t="s">
        <v>207</v>
      </c>
      <c r="Q2848" s="100">
        <v>4322.0600000000004</v>
      </c>
    </row>
    <row r="2849" spans="1:17" x14ac:dyDescent="0.3">
      <c r="A2849"/>
      <c r="B2849"/>
      <c r="C2849"/>
      <c r="D2849"/>
      <c r="E2849" s="98"/>
      <c r="F2849"/>
      <c r="G2849" s="99">
        <v>46295</v>
      </c>
      <c r="H2849" t="s">
        <v>213</v>
      </c>
      <c r="I2849" t="s">
        <v>229</v>
      </c>
      <c r="J2849" t="s">
        <v>14</v>
      </c>
      <c r="K2849" t="s">
        <v>15</v>
      </c>
      <c r="L2849" s="100">
        <v>432.21</v>
      </c>
      <c r="M2849" t="s">
        <v>130</v>
      </c>
      <c r="N2849" t="s">
        <v>279</v>
      </c>
      <c r="O2849" s="98">
        <v>0</v>
      </c>
      <c r="P2849" t="s">
        <v>207</v>
      </c>
      <c r="Q2849" s="100">
        <v>4322.0600000000004</v>
      </c>
    </row>
    <row r="2850" spans="1:17" x14ac:dyDescent="0.3">
      <c r="A2850"/>
      <c r="B2850"/>
      <c r="C2850"/>
      <c r="D2850"/>
      <c r="E2850" s="98"/>
      <c r="F2850"/>
      <c r="G2850" s="99">
        <v>46295</v>
      </c>
      <c r="H2850" t="s">
        <v>205</v>
      </c>
      <c r="I2850"/>
      <c r="J2850" t="s">
        <v>54</v>
      </c>
      <c r="K2850" t="s">
        <v>55</v>
      </c>
      <c r="L2850" s="100">
        <v>11.15</v>
      </c>
      <c r="M2850" t="s">
        <v>206</v>
      </c>
      <c r="N2850" t="s">
        <v>279</v>
      </c>
      <c r="O2850" s="98">
        <v>0</v>
      </c>
      <c r="P2850" t="s">
        <v>207</v>
      </c>
      <c r="Q2850" s="100">
        <v>4247.92</v>
      </c>
    </row>
    <row r="2851" spans="1:17" x14ac:dyDescent="0.3">
      <c r="A2851"/>
      <c r="B2851"/>
      <c r="C2851"/>
      <c r="D2851"/>
      <c r="E2851" s="98"/>
      <c r="F2851"/>
      <c r="G2851" s="99">
        <v>46295</v>
      </c>
      <c r="H2851" t="s">
        <v>205</v>
      </c>
      <c r="I2851"/>
      <c r="J2851" t="s">
        <v>108</v>
      </c>
      <c r="K2851" t="s">
        <v>109</v>
      </c>
      <c r="L2851" s="100">
        <v>11.21</v>
      </c>
      <c r="M2851" t="s">
        <v>206</v>
      </c>
      <c r="N2851" t="s">
        <v>279</v>
      </c>
      <c r="O2851" s="98">
        <v>0</v>
      </c>
      <c r="P2851" t="s">
        <v>207</v>
      </c>
      <c r="Q2851" s="100">
        <v>4247.92</v>
      </c>
    </row>
    <row r="2852" spans="1:17" x14ac:dyDescent="0.3">
      <c r="A2852"/>
      <c r="B2852"/>
      <c r="C2852"/>
      <c r="D2852"/>
      <c r="E2852" s="98"/>
      <c r="F2852"/>
      <c r="G2852" s="99">
        <v>46295</v>
      </c>
      <c r="H2852" t="s">
        <v>205</v>
      </c>
      <c r="I2852"/>
      <c r="J2852" t="s">
        <v>104</v>
      </c>
      <c r="K2852" t="s">
        <v>105</v>
      </c>
      <c r="L2852" s="100">
        <v>23.07</v>
      </c>
      <c r="M2852" t="s">
        <v>206</v>
      </c>
      <c r="N2852" t="s">
        <v>279</v>
      </c>
      <c r="O2852" s="98">
        <v>0</v>
      </c>
      <c r="P2852" t="s">
        <v>207</v>
      </c>
      <c r="Q2852" s="100">
        <v>4247.92</v>
      </c>
    </row>
    <row r="2853" spans="1:17" x14ac:dyDescent="0.3">
      <c r="A2853"/>
      <c r="B2853"/>
      <c r="C2853"/>
      <c r="D2853"/>
      <c r="E2853" s="98"/>
      <c r="F2853"/>
      <c r="G2853" s="99">
        <v>46295</v>
      </c>
      <c r="H2853" t="s">
        <v>205</v>
      </c>
      <c r="I2853"/>
      <c r="J2853" t="s">
        <v>84</v>
      </c>
      <c r="K2853" t="s">
        <v>85</v>
      </c>
      <c r="L2853" s="100">
        <v>86.67</v>
      </c>
      <c r="M2853" t="s">
        <v>210</v>
      </c>
      <c r="N2853" t="s">
        <v>279</v>
      </c>
      <c r="O2853" s="98">
        <v>0</v>
      </c>
      <c r="P2853" t="s">
        <v>207</v>
      </c>
      <c r="Q2853" s="100">
        <v>4247.92</v>
      </c>
    </row>
    <row r="2854" spans="1:17" x14ac:dyDescent="0.3">
      <c r="A2854"/>
      <c r="B2854"/>
      <c r="C2854"/>
      <c r="D2854"/>
      <c r="E2854" s="98"/>
      <c r="F2854"/>
      <c r="G2854" s="99">
        <v>46295</v>
      </c>
      <c r="H2854" t="s">
        <v>205</v>
      </c>
      <c r="I2854"/>
      <c r="J2854" t="s">
        <v>52</v>
      </c>
      <c r="K2854" t="s">
        <v>53</v>
      </c>
      <c r="L2854" s="100">
        <v>16.54</v>
      </c>
      <c r="M2854" t="s">
        <v>130</v>
      </c>
      <c r="N2854" t="s">
        <v>279</v>
      </c>
      <c r="O2854" s="98">
        <v>0</v>
      </c>
      <c r="P2854" t="s">
        <v>207</v>
      </c>
      <c r="Q2854" s="100">
        <v>4247.92</v>
      </c>
    </row>
    <row r="2855" spans="1:17" x14ac:dyDescent="0.3">
      <c r="A2855"/>
      <c r="B2855"/>
      <c r="C2855"/>
      <c r="D2855"/>
      <c r="E2855" s="98"/>
      <c r="F2855"/>
      <c r="G2855" s="99">
        <v>46295</v>
      </c>
      <c r="H2855" t="s">
        <v>205</v>
      </c>
      <c r="I2855"/>
      <c r="J2855" t="s">
        <v>56</v>
      </c>
      <c r="K2855" t="s">
        <v>57</v>
      </c>
      <c r="L2855" s="100">
        <v>11.15</v>
      </c>
      <c r="M2855" t="s">
        <v>130</v>
      </c>
      <c r="N2855" t="s">
        <v>279</v>
      </c>
      <c r="O2855" s="98">
        <v>0</v>
      </c>
      <c r="P2855" t="s">
        <v>207</v>
      </c>
      <c r="Q2855" s="100">
        <v>4247.92</v>
      </c>
    </row>
    <row r="2856" spans="1:17" x14ac:dyDescent="0.3">
      <c r="A2856"/>
      <c r="B2856"/>
      <c r="C2856"/>
      <c r="D2856"/>
      <c r="E2856" s="98"/>
      <c r="F2856"/>
      <c r="G2856" s="99">
        <v>46295</v>
      </c>
      <c r="H2856" t="s">
        <v>205</v>
      </c>
      <c r="I2856"/>
      <c r="J2856" t="s">
        <v>106</v>
      </c>
      <c r="K2856" t="s">
        <v>107</v>
      </c>
      <c r="L2856" s="100">
        <v>13.72</v>
      </c>
      <c r="M2856" t="s">
        <v>130</v>
      </c>
      <c r="N2856" t="s">
        <v>279</v>
      </c>
      <c r="O2856" s="98">
        <v>0</v>
      </c>
      <c r="P2856" t="s">
        <v>207</v>
      </c>
      <c r="Q2856" s="100">
        <v>4247.92</v>
      </c>
    </row>
    <row r="2857" spans="1:17" x14ac:dyDescent="0.3">
      <c r="A2857"/>
      <c r="B2857"/>
      <c r="C2857"/>
      <c r="D2857"/>
      <c r="E2857" s="98"/>
      <c r="F2857"/>
      <c r="G2857" s="99">
        <v>46295</v>
      </c>
      <c r="H2857" t="s">
        <v>208</v>
      </c>
      <c r="I2857" t="s">
        <v>209</v>
      </c>
      <c r="J2857" t="s">
        <v>26</v>
      </c>
      <c r="K2857" t="s">
        <v>27</v>
      </c>
      <c r="L2857" s="100">
        <v>127</v>
      </c>
      <c r="M2857" t="s">
        <v>210</v>
      </c>
      <c r="N2857" t="s">
        <v>279</v>
      </c>
      <c r="O2857" s="98">
        <v>0</v>
      </c>
      <c r="P2857" t="s">
        <v>207</v>
      </c>
      <c r="Q2857" s="100">
        <v>4247.92</v>
      </c>
    </row>
    <row r="2858" spans="1:17" x14ac:dyDescent="0.3">
      <c r="A2858"/>
      <c r="B2858"/>
      <c r="C2858"/>
      <c r="D2858"/>
      <c r="E2858" s="98"/>
      <c r="F2858"/>
      <c r="G2858" s="99">
        <v>46295</v>
      </c>
      <c r="H2858" t="s">
        <v>211</v>
      </c>
      <c r="I2858" t="s">
        <v>239</v>
      </c>
      <c r="J2858" t="s">
        <v>38</v>
      </c>
      <c r="K2858" t="s">
        <v>39</v>
      </c>
      <c r="L2858" s="100">
        <v>10.199999999999999</v>
      </c>
      <c r="M2858" t="s">
        <v>206</v>
      </c>
      <c r="N2858" t="s">
        <v>279</v>
      </c>
      <c r="O2858" s="98">
        <v>0</v>
      </c>
      <c r="P2858" t="s">
        <v>207</v>
      </c>
      <c r="Q2858" s="100">
        <v>4247.92</v>
      </c>
    </row>
    <row r="2859" spans="1:17" x14ac:dyDescent="0.3">
      <c r="A2859"/>
      <c r="B2859"/>
      <c r="C2859"/>
      <c r="D2859"/>
      <c r="E2859" s="98"/>
      <c r="F2859"/>
      <c r="G2859" s="99">
        <v>46295</v>
      </c>
      <c r="H2859" t="s">
        <v>216</v>
      </c>
      <c r="I2859" t="s">
        <v>217</v>
      </c>
      <c r="J2859" t="s">
        <v>40</v>
      </c>
      <c r="K2859" t="s">
        <v>41</v>
      </c>
      <c r="L2859" s="100">
        <v>127.44</v>
      </c>
      <c r="M2859" t="s">
        <v>210</v>
      </c>
      <c r="N2859" t="s">
        <v>279</v>
      </c>
      <c r="O2859" s="98">
        <v>0</v>
      </c>
      <c r="P2859" t="s">
        <v>207</v>
      </c>
      <c r="Q2859" s="100">
        <v>4247.92</v>
      </c>
    </row>
    <row r="2860" spans="1:17" x14ac:dyDescent="0.3">
      <c r="A2860"/>
      <c r="B2860"/>
      <c r="C2860"/>
      <c r="D2860"/>
      <c r="E2860" s="98"/>
      <c r="F2860"/>
      <c r="G2860" s="99">
        <v>46295</v>
      </c>
      <c r="H2860" t="s">
        <v>218</v>
      </c>
      <c r="I2860" t="s">
        <v>222</v>
      </c>
      <c r="J2860" t="s">
        <v>18</v>
      </c>
      <c r="K2860" t="s">
        <v>19</v>
      </c>
      <c r="L2860" s="100">
        <v>228.54</v>
      </c>
      <c r="M2860" t="s">
        <v>210</v>
      </c>
      <c r="N2860" t="s">
        <v>279</v>
      </c>
      <c r="O2860" s="98">
        <v>0</v>
      </c>
      <c r="P2860" t="s">
        <v>207</v>
      </c>
      <c r="Q2860" s="100">
        <v>4247.92</v>
      </c>
    </row>
    <row r="2861" spans="1:17" x14ac:dyDescent="0.3">
      <c r="A2861"/>
      <c r="B2861"/>
      <c r="C2861"/>
      <c r="D2861"/>
      <c r="E2861" s="98"/>
      <c r="F2861"/>
      <c r="G2861" s="99">
        <v>46295</v>
      </c>
      <c r="H2861" t="s">
        <v>218</v>
      </c>
      <c r="I2861" t="s">
        <v>222</v>
      </c>
      <c r="J2861" t="s">
        <v>18</v>
      </c>
      <c r="K2861" t="s">
        <v>19</v>
      </c>
      <c r="L2861" s="100">
        <v>237.03</v>
      </c>
      <c r="M2861" t="s">
        <v>130</v>
      </c>
      <c r="N2861" t="s">
        <v>279</v>
      </c>
      <c r="O2861" s="98">
        <v>0</v>
      </c>
      <c r="P2861" t="s">
        <v>207</v>
      </c>
      <c r="Q2861" s="100">
        <v>4247.92</v>
      </c>
    </row>
    <row r="2862" spans="1:17" x14ac:dyDescent="0.3">
      <c r="A2862"/>
      <c r="B2862"/>
      <c r="C2862"/>
      <c r="D2862"/>
      <c r="E2862" s="98"/>
      <c r="F2862"/>
      <c r="G2862" s="99">
        <v>46295</v>
      </c>
      <c r="H2862" t="s">
        <v>205</v>
      </c>
      <c r="I2862"/>
      <c r="J2862" t="s">
        <v>104</v>
      </c>
      <c r="K2862" t="s">
        <v>105</v>
      </c>
      <c r="L2862" s="100">
        <v>13.97</v>
      </c>
      <c r="M2862" t="s">
        <v>206</v>
      </c>
      <c r="N2862" t="s">
        <v>279</v>
      </c>
      <c r="O2862" s="98">
        <v>0</v>
      </c>
      <c r="P2862" t="s">
        <v>207</v>
      </c>
      <c r="Q2862" s="100">
        <v>2572.75</v>
      </c>
    </row>
    <row r="2863" spans="1:17" x14ac:dyDescent="0.3">
      <c r="A2863"/>
      <c r="B2863"/>
      <c r="C2863"/>
      <c r="D2863"/>
      <c r="E2863" s="98"/>
      <c r="F2863"/>
      <c r="G2863" s="99">
        <v>46295</v>
      </c>
      <c r="H2863" t="s">
        <v>205</v>
      </c>
      <c r="I2863"/>
      <c r="J2863" t="s">
        <v>108</v>
      </c>
      <c r="K2863" t="s">
        <v>109</v>
      </c>
      <c r="L2863" s="100">
        <v>6.79</v>
      </c>
      <c r="M2863" t="s">
        <v>206</v>
      </c>
      <c r="N2863" t="s">
        <v>279</v>
      </c>
      <c r="O2863" s="98">
        <v>0</v>
      </c>
      <c r="P2863" t="s">
        <v>207</v>
      </c>
      <c r="Q2863" s="100">
        <v>2572.75</v>
      </c>
    </row>
    <row r="2864" spans="1:17" x14ac:dyDescent="0.3">
      <c r="A2864"/>
      <c r="B2864"/>
      <c r="C2864"/>
      <c r="D2864"/>
      <c r="E2864" s="98"/>
      <c r="F2864"/>
      <c r="G2864" s="99">
        <v>46295</v>
      </c>
      <c r="H2864" t="s">
        <v>205</v>
      </c>
      <c r="I2864"/>
      <c r="J2864" t="s">
        <v>54</v>
      </c>
      <c r="K2864" t="s">
        <v>55</v>
      </c>
      <c r="L2864" s="100">
        <v>11.15</v>
      </c>
      <c r="M2864" t="s">
        <v>206</v>
      </c>
      <c r="N2864" t="s">
        <v>279</v>
      </c>
      <c r="O2864" s="98">
        <v>0</v>
      </c>
      <c r="P2864" t="s">
        <v>207</v>
      </c>
      <c r="Q2864" s="100">
        <v>2572.75</v>
      </c>
    </row>
    <row r="2865" spans="1:17" x14ac:dyDescent="0.3">
      <c r="A2865"/>
      <c r="B2865"/>
      <c r="C2865"/>
      <c r="D2865"/>
      <c r="E2865" s="98"/>
      <c r="F2865"/>
      <c r="G2865" s="99">
        <v>46295</v>
      </c>
      <c r="H2865" t="s">
        <v>205</v>
      </c>
      <c r="I2865"/>
      <c r="J2865" t="s">
        <v>106</v>
      </c>
      <c r="K2865" t="s">
        <v>107</v>
      </c>
      <c r="L2865" s="100">
        <v>8.31</v>
      </c>
      <c r="M2865" t="s">
        <v>130</v>
      </c>
      <c r="N2865" t="s">
        <v>279</v>
      </c>
      <c r="O2865" s="98">
        <v>0</v>
      </c>
      <c r="P2865" t="s">
        <v>207</v>
      </c>
      <c r="Q2865" s="100">
        <v>2572.75</v>
      </c>
    </row>
    <row r="2866" spans="1:17" x14ac:dyDescent="0.3">
      <c r="A2866"/>
      <c r="B2866"/>
      <c r="C2866"/>
      <c r="D2866"/>
      <c r="E2866" s="98"/>
      <c r="F2866"/>
      <c r="G2866" s="99">
        <v>46295</v>
      </c>
      <c r="H2866" t="s">
        <v>205</v>
      </c>
      <c r="I2866"/>
      <c r="J2866" t="s">
        <v>56</v>
      </c>
      <c r="K2866" t="s">
        <v>57</v>
      </c>
      <c r="L2866" s="100">
        <v>11.15</v>
      </c>
      <c r="M2866" t="s">
        <v>130</v>
      </c>
      <c r="N2866" t="s">
        <v>279</v>
      </c>
      <c r="O2866" s="98">
        <v>0</v>
      </c>
      <c r="P2866" t="s">
        <v>207</v>
      </c>
      <c r="Q2866" s="100">
        <v>2572.75</v>
      </c>
    </row>
    <row r="2867" spans="1:17" x14ac:dyDescent="0.3">
      <c r="A2867"/>
      <c r="B2867"/>
      <c r="C2867"/>
      <c r="D2867"/>
      <c r="E2867" s="98"/>
      <c r="F2867"/>
      <c r="G2867" s="99">
        <v>46295</v>
      </c>
      <c r="H2867" t="s">
        <v>205</v>
      </c>
      <c r="I2867"/>
      <c r="J2867" t="s">
        <v>52</v>
      </c>
      <c r="K2867" t="s">
        <v>53</v>
      </c>
      <c r="L2867" s="100">
        <v>16.54</v>
      </c>
      <c r="M2867" t="s">
        <v>130</v>
      </c>
      <c r="N2867" t="s">
        <v>279</v>
      </c>
      <c r="O2867" s="98">
        <v>0</v>
      </c>
      <c r="P2867" t="s">
        <v>207</v>
      </c>
      <c r="Q2867" s="100">
        <v>2572.75</v>
      </c>
    </row>
    <row r="2868" spans="1:17" x14ac:dyDescent="0.3">
      <c r="A2868"/>
      <c r="B2868"/>
      <c r="C2868"/>
      <c r="D2868"/>
      <c r="E2868" s="98"/>
      <c r="F2868"/>
      <c r="G2868" s="99">
        <v>46295</v>
      </c>
      <c r="H2868" t="s">
        <v>208</v>
      </c>
      <c r="I2868" t="s">
        <v>244</v>
      </c>
      <c r="J2868" t="s">
        <v>68</v>
      </c>
      <c r="K2868" t="s">
        <v>69</v>
      </c>
      <c r="L2868" s="100">
        <v>131.5</v>
      </c>
      <c r="M2868" t="s">
        <v>210</v>
      </c>
      <c r="N2868" t="s">
        <v>279</v>
      </c>
      <c r="O2868" s="98">
        <v>0</v>
      </c>
      <c r="P2868" t="s">
        <v>207</v>
      </c>
      <c r="Q2868" s="100">
        <v>2572.75</v>
      </c>
    </row>
    <row r="2869" spans="1:17" x14ac:dyDescent="0.3">
      <c r="A2869"/>
      <c r="B2869"/>
      <c r="C2869"/>
      <c r="D2869"/>
      <c r="E2869" s="98"/>
      <c r="F2869"/>
      <c r="G2869" s="99">
        <v>46295</v>
      </c>
      <c r="H2869" t="s">
        <v>211</v>
      </c>
      <c r="I2869" t="s">
        <v>215</v>
      </c>
      <c r="J2869" t="s">
        <v>38</v>
      </c>
      <c r="K2869" t="s">
        <v>39</v>
      </c>
      <c r="L2869" s="100">
        <v>10.039999999999999</v>
      </c>
      <c r="M2869" t="s">
        <v>206</v>
      </c>
      <c r="N2869" t="s">
        <v>279</v>
      </c>
      <c r="O2869" s="98">
        <v>0</v>
      </c>
      <c r="P2869" t="s">
        <v>207</v>
      </c>
      <c r="Q2869" s="100">
        <v>2572.75</v>
      </c>
    </row>
    <row r="2870" spans="1:17" x14ac:dyDescent="0.3">
      <c r="A2870"/>
      <c r="B2870"/>
      <c r="C2870"/>
      <c r="D2870"/>
      <c r="E2870" s="98"/>
      <c r="F2870"/>
      <c r="G2870" s="99">
        <v>46295</v>
      </c>
      <c r="H2870" t="s">
        <v>218</v>
      </c>
      <c r="I2870" t="s">
        <v>222</v>
      </c>
      <c r="J2870" t="s">
        <v>18</v>
      </c>
      <c r="K2870" t="s">
        <v>19</v>
      </c>
      <c r="L2870" s="100">
        <v>138.41</v>
      </c>
      <c r="M2870" t="s">
        <v>210</v>
      </c>
      <c r="N2870" t="s">
        <v>279</v>
      </c>
      <c r="O2870" s="98">
        <v>0</v>
      </c>
      <c r="P2870" t="s">
        <v>207</v>
      </c>
      <c r="Q2870" s="100">
        <v>2572.75</v>
      </c>
    </row>
    <row r="2871" spans="1:17" x14ac:dyDescent="0.3">
      <c r="A2871"/>
      <c r="B2871"/>
      <c r="C2871"/>
      <c r="D2871"/>
      <c r="E2871" s="98"/>
      <c r="F2871"/>
      <c r="G2871" s="99">
        <v>46295</v>
      </c>
      <c r="H2871" t="s">
        <v>218</v>
      </c>
      <c r="I2871" t="s">
        <v>222</v>
      </c>
      <c r="J2871" t="s">
        <v>18</v>
      </c>
      <c r="K2871" t="s">
        <v>19</v>
      </c>
      <c r="L2871" s="100">
        <v>143.56</v>
      </c>
      <c r="M2871" t="s">
        <v>130</v>
      </c>
      <c r="N2871" t="s">
        <v>279</v>
      </c>
      <c r="O2871" s="98">
        <v>0</v>
      </c>
      <c r="P2871" t="s">
        <v>207</v>
      </c>
      <c r="Q2871" s="100">
        <v>2572.75</v>
      </c>
    </row>
    <row r="2872" spans="1:17" x14ac:dyDescent="0.3">
      <c r="A2872"/>
      <c r="B2872"/>
      <c r="C2872"/>
      <c r="D2872"/>
      <c r="E2872" s="98"/>
      <c r="F2872"/>
      <c r="G2872" s="99">
        <v>46295</v>
      </c>
      <c r="H2872" t="s">
        <v>205</v>
      </c>
      <c r="I2872"/>
      <c r="J2872" t="s">
        <v>108</v>
      </c>
      <c r="K2872" t="s">
        <v>109</v>
      </c>
      <c r="L2872" s="100">
        <v>11.13</v>
      </c>
      <c r="M2872" t="s">
        <v>206</v>
      </c>
      <c r="N2872" t="s">
        <v>279</v>
      </c>
      <c r="O2872" s="98">
        <v>0</v>
      </c>
      <c r="P2872" t="s">
        <v>207</v>
      </c>
      <c r="Q2872" s="100">
        <v>4214.7700000000004</v>
      </c>
    </row>
    <row r="2873" spans="1:17" x14ac:dyDescent="0.3">
      <c r="A2873"/>
      <c r="B2873"/>
      <c r="C2873"/>
      <c r="D2873"/>
      <c r="E2873" s="98"/>
      <c r="F2873"/>
      <c r="G2873" s="99">
        <v>46295</v>
      </c>
      <c r="H2873" t="s">
        <v>205</v>
      </c>
      <c r="I2873"/>
      <c r="J2873" t="s">
        <v>104</v>
      </c>
      <c r="K2873" t="s">
        <v>105</v>
      </c>
      <c r="L2873" s="100">
        <v>22.89</v>
      </c>
      <c r="M2873" t="s">
        <v>206</v>
      </c>
      <c r="N2873" t="s">
        <v>279</v>
      </c>
      <c r="O2873" s="98">
        <v>0</v>
      </c>
      <c r="P2873" t="s">
        <v>207</v>
      </c>
      <c r="Q2873" s="100">
        <v>4214.7700000000004</v>
      </c>
    </row>
    <row r="2874" spans="1:17" x14ac:dyDescent="0.3">
      <c r="A2874"/>
      <c r="B2874"/>
      <c r="C2874"/>
      <c r="D2874"/>
      <c r="E2874" s="98"/>
      <c r="F2874"/>
      <c r="G2874" s="99">
        <v>46295</v>
      </c>
      <c r="H2874" t="s">
        <v>205</v>
      </c>
      <c r="I2874"/>
      <c r="J2874" t="s">
        <v>54</v>
      </c>
      <c r="K2874" t="s">
        <v>55</v>
      </c>
      <c r="L2874" s="100">
        <v>11.15</v>
      </c>
      <c r="M2874" t="s">
        <v>206</v>
      </c>
      <c r="N2874" t="s">
        <v>279</v>
      </c>
      <c r="O2874" s="98">
        <v>0</v>
      </c>
      <c r="P2874" t="s">
        <v>207</v>
      </c>
      <c r="Q2874" s="100">
        <v>4214.7700000000004</v>
      </c>
    </row>
    <row r="2875" spans="1:17" x14ac:dyDescent="0.3">
      <c r="A2875"/>
      <c r="B2875"/>
      <c r="C2875"/>
      <c r="D2875"/>
      <c r="E2875" s="98"/>
      <c r="F2875"/>
      <c r="G2875" s="99">
        <v>46295</v>
      </c>
      <c r="H2875" t="s">
        <v>205</v>
      </c>
      <c r="I2875"/>
      <c r="J2875" t="s">
        <v>52</v>
      </c>
      <c r="K2875" t="s">
        <v>53</v>
      </c>
      <c r="L2875" s="100">
        <v>16.54</v>
      </c>
      <c r="M2875" t="s">
        <v>130</v>
      </c>
      <c r="N2875" t="s">
        <v>279</v>
      </c>
      <c r="O2875" s="98">
        <v>0</v>
      </c>
      <c r="P2875" t="s">
        <v>207</v>
      </c>
      <c r="Q2875" s="100">
        <v>4214.7700000000004</v>
      </c>
    </row>
    <row r="2876" spans="1:17" x14ac:dyDescent="0.3">
      <c r="A2876"/>
      <c r="B2876"/>
      <c r="C2876"/>
      <c r="D2876"/>
      <c r="E2876" s="98"/>
      <c r="F2876"/>
      <c r="G2876" s="99">
        <v>46295</v>
      </c>
      <c r="H2876" t="s">
        <v>205</v>
      </c>
      <c r="I2876"/>
      <c r="J2876" t="s">
        <v>106</v>
      </c>
      <c r="K2876" t="s">
        <v>107</v>
      </c>
      <c r="L2876" s="100">
        <v>13.61</v>
      </c>
      <c r="M2876" t="s">
        <v>130</v>
      </c>
      <c r="N2876" t="s">
        <v>279</v>
      </c>
      <c r="O2876" s="98">
        <v>0</v>
      </c>
      <c r="P2876" t="s">
        <v>207</v>
      </c>
      <c r="Q2876" s="100">
        <v>4214.7700000000004</v>
      </c>
    </row>
    <row r="2877" spans="1:17" x14ac:dyDescent="0.3">
      <c r="A2877"/>
      <c r="B2877"/>
      <c r="C2877"/>
      <c r="D2877"/>
      <c r="E2877" s="98"/>
      <c r="F2877"/>
      <c r="G2877" s="99">
        <v>46295</v>
      </c>
      <c r="H2877" t="s">
        <v>205</v>
      </c>
      <c r="I2877"/>
      <c r="J2877" t="s">
        <v>56</v>
      </c>
      <c r="K2877" t="s">
        <v>57</v>
      </c>
      <c r="L2877" s="100">
        <v>11.15</v>
      </c>
      <c r="M2877" t="s">
        <v>130</v>
      </c>
      <c r="N2877" t="s">
        <v>279</v>
      </c>
      <c r="O2877" s="98">
        <v>0</v>
      </c>
      <c r="P2877" t="s">
        <v>207</v>
      </c>
      <c r="Q2877" s="100">
        <v>4214.7700000000004</v>
      </c>
    </row>
    <row r="2878" spans="1:17" x14ac:dyDescent="0.3">
      <c r="A2878"/>
      <c r="B2878"/>
      <c r="C2878"/>
      <c r="D2878"/>
      <c r="E2878" s="98"/>
      <c r="F2878"/>
      <c r="G2878" s="99">
        <v>46295</v>
      </c>
      <c r="H2878" t="s">
        <v>208</v>
      </c>
      <c r="I2878" t="s">
        <v>233</v>
      </c>
      <c r="J2878" t="s">
        <v>32</v>
      </c>
      <c r="K2878" t="s">
        <v>33</v>
      </c>
      <c r="L2878" s="100">
        <v>70.5</v>
      </c>
      <c r="M2878" t="s">
        <v>210</v>
      </c>
      <c r="N2878" t="s">
        <v>279</v>
      </c>
      <c r="O2878" s="98">
        <v>0</v>
      </c>
      <c r="P2878" t="s">
        <v>207</v>
      </c>
      <c r="Q2878" s="100">
        <v>4214.7700000000004</v>
      </c>
    </row>
    <row r="2879" spans="1:17" x14ac:dyDescent="0.3">
      <c r="A2879"/>
      <c r="B2879"/>
      <c r="C2879"/>
      <c r="D2879"/>
      <c r="E2879" s="98"/>
      <c r="F2879"/>
      <c r="G2879" s="99">
        <v>46295</v>
      </c>
      <c r="H2879" t="s">
        <v>211</v>
      </c>
      <c r="I2879" t="s">
        <v>215</v>
      </c>
      <c r="J2879" t="s">
        <v>38</v>
      </c>
      <c r="K2879" t="s">
        <v>39</v>
      </c>
      <c r="L2879" s="100">
        <v>16.440000000000001</v>
      </c>
      <c r="M2879" t="s">
        <v>206</v>
      </c>
      <c r="N2879" t="s">
        <v>279</v>
      </c>
      <c r="O2879" s="98">
        <v>0</v>
      </c>
      <c r="P2879" t="s">
        <v>207</v>
      </c>
      <c r="Q2879" s="100">
        <v>4214.7700000000004</v>
      </c>
    </row>
    <row r="2880" spans="1:17" x14ac:dyDescent="0.3">
      <c r="A2880"/>
      <c r="B2880"/>
      <c r="C2880"/>
      <c r="D2880"/>
      <c r="E2880" s="98"/>
      <c r="F2880"/>
      <c r="G2880" s="99">
        <v>46295</v>
      </c>
      <c r="H2880" t="s">
        <v>216</v>
      </c>
      <c r="I2880" t="s">
        <v>217</v>
      </c>
      <c r="J2880" t="s">
        <v>40</v>
      </c>
      <c r="K2880" t="s">
        <v>41</v>
      </c>
      <c r="L2880" s="100">
        <v>126.44</v>
      </c>
      <c r="M2880" t="s">
        <v>210</v>
      </c>
      <c r="N2880" t="s">
        <v>279</v>
      </c>
      <c r="O2880" s="98">
        <v>0</v>
      </c>
      <c r="P2880" t="s">
        <v>207</v>
      </c>
      <c r="Q2880" s="100">
        <v>4214.7700000000004</v>
      </c>
    </row>
    <row r="2881" spans="1:17" x14ac:dyDescent="0.3">
      <c r="A2881"/>
      <c r="B2881"/>
      <c r="C2881"/>
      <c r="D2881"/>
      <c r="E2881" s="98"/>
      <c r="F2881"/>
      <c r="G2881" s="99">
        <v>46295</v>
      </c>
      <c r="H2881" t="s">
        <v>235</v>
      </c>
      <c r="I2881" t="s">
        <v>245</v>
      </c>
      <c r="J2881" t="s">
        <v>34</v>
      </c>
      <c r="K2881" t="s">
        <v>35</v>
      </c>
      <c r="L2881" s="100">
        <v>210.74</v>
      </c>
      <c r="M2881" t="s">
        <v>210</v>
      </c>
      <c r="N2881" t="s">
        <v>279</v>
      </c>
      <c r="O2881" s="98">
        <v>0</v>
      </c>
      <c r="P2881" t="s">
        <v>207</v>
      </c>
      <c r="Q2881" s="100">
        <v>4214.7700000000004</v>
      </c>
    </row>
    <row r="2882" spans="1:17" x14ac:dyDescent="0.3">
      <c r="A2882"/>
      <c r="B2882"/>
      <c r="C2882"/>
      <c r="D2882"/>
      <c r="E2882" s="98"/>
      <c r="F2882"/>
      <c r="G2882" s="99">
        <v>46295</v>
      </c>
      <c r="H2882" t="s">
        <v>235</v>
      </c>
      <c r="I2882" t="s">
        <v>245</v>
      </c>
      <c r="J2882" t="s">
        <v>34</v>
      </c>
      <c r="K2882" t="s">
        <v>35</v>
      </c>
      <c r="L2882" s="100">
        <v>326.22000000000003</v>
      </c>
      <c r="M2882" t="s">
        <v>130</v>
      </c>
      <c r="N2882" t="s">
        <v>279</v>
      </c>
      <c r="O2882" s="98">
        <v>0</v>
      </c>
      <c r="P2882" t="s">
        <v>207</v>
      </c>
      <c r="Q2882" s="100">
        <v>4214.7700000000004</v>
      </c>
    </row>
    <row r="2883" spans="1:17" x14ac:dyDescent="0.3">
      <c r="A2883"/>
      <c r="B2883"/>
      <c r="C2883"/>
      <c r="D2883"/>
      <c r="E2883" s="98"/>
      <c r="F2883"/>
      <c r="G2883" s="99">
        <v>46295</v>
      </c>
      <c r="H2883" t="s">
        <v>205</v>
      </c>
      <c r="I2883"/>
      <c r="J2883" t="s">
        <v>54</v>
      </c>
      <c r="K2883" t="s">
        <v>55</v>
      </c>
      <c r="L2883" s="100">
        <v>2.9</v>
      </c>
      <c r="M2883" t="s">
        <v>206</v>
      </c>
      <c r="N2883" t="s">
        <v>279</v>
      </c>
      <c r="O2883" s="98">
        <v>0</v>
      </c>
      <c r="P2883" t="s">
        <v>207</v>
      </c>
      <c r="Q2883" s="100">
        <v>1170.83</v>
      </c>
    </row>
    <row r="2884" spans="1:17" x14ac:dyDescent="0.3">
      <c r="A2884"/>
      <c r="B2884"/>
      <c r="C2884"/>
      <c r="D2884"/>
      <c r="E2884" s="98"/>
      <c r="F2884"/>
      <c r="G2884" s="99">
        <v>46295</v>
      </c>
      <c r="H2884" t="s">
        <v>205</v>
      </c>
      <c r="I2884"/>
      <c r="J2884" t="s">
        <v>104</v>
      </c>
      <c r="K2884" t="s">
        <v>105</v>
      </c>
      <c r="L2884" s="100">
        <v>6.36</v>
      </c>
      <c r="M2884" t="s">
        <v>206</v>
      </c>
      <c r="N2884" t="s">
        <v>279</v>
      </c>
      <c r="O2884" s="98">
        <v>0</v>
      </c>
      <c r="P2884" t="s">
        <v>207</v>
      </c>
      <c r="Q2884" s="100">
        <v>1170.83</v>
      </c>
    </row>
    <row r="2885" spans="1:17" x14ac:dyDescent="0.3">
      <c r="A2885"/>
      <c r="B2885"/>
      <c r="C2885"/>
      <c r="D2885"/>
      <c r="E2885" s="98"/>
      <c r="F2885"/>
      <c r="G2885" s="99">
        <v>46295</v>
      </c>
      <c r="H2885" t="s">
        <v>205</v>
      </c>
      <c r="I2885"/>
      <c r="J2885" t="s">
        <v>108</v>
      </c>
      <c r="K2885" t="s">
        <v>109</v>
      </c>
      <c r="L2885" s="100">
        <v>3.09</v>
      </c>
      <c r="M2885" t="s">
        <v>206</v>
      </c>
      <c r="N2885" t="s">
        <v>279</v>
      </c>
      <c r="O2885" s="98">
        <v>0</v>
      </c>
      <c r="P2885" t="s">
        <v>207</v>
      </c>
      <c r="Q2885" s="100">
        <v>1170.83</v>
      </c>
    </row>
    <row r="2886" spans="1:17" x14ac:dyDescent="0.3">
      <c r="A2886"/>
      <c r="B2886"/>
      <c r="C2886"/>
      <c r="D2886"/>
      <c r="E2886" s="98"/>
      <c r="F2886"/>
      <c r="G2886" s="99">
        <v>46295</v>
      </c>
      <c r="H2886" t="s">
        <v>205</v>
      </c>
      <c r="I2886"/>
      <c r="J2886" t="s">
        <v>56</v>
      </c>
      <c r="K2886" t="s">
        <v>57</v>
      </c>
      <c r="L2886" s="100">
        <v>2.9</v>
      </c>
      <c r="M2886" t="s">
        <v>130</v>
      </c>
      <c r="N2886" t="s">
        <v>279</v>
      </c>
      <c r="O2886" s="98">
        <v>0</v>
      </c>
      <c r="P2886" t="s">
        <v>207</v>
      </c>
      <c r="Q2886" s="100">
        <v>1170.83</v>
      </c>
    </row>
    <row r="2887" spans="1:17" x14ac:dyDescent="0.3">
      <c r="A2887"/>
      <c r="B2887"/>
      <c r="C2887"/>
      <c r="D2887"/>
      <c r="E2887" s="98"/>
      <c r="F2887"/>
      <c r="G2887" s="99">
        <v>46295</v>
      </c>
      <c r="H2887" t="s">
        <v>205</v>
      </c>
      <c r="I2887"/>
      <c r="J2887" t="s">
        <v>52</v>
      </c>
      <c r="K2887" t="s">
        <v>53</v>
      </c>
      <c r="L2887" s="100">
        <v>4.3</v>
      </c>
      <c r="M2887" t="s">
        <v>130</v>
      </c>
      <c r="N2887" t="s">
        <v>279</v>
      </c>
      <c r="O2887" s="98">
        <v>0</v>
      </c>
      <c r="P2887" t="s">
        <v>207</v>
      </c>
      <c r="Q2887" s="100">
        <v>1170.83</v>
      </c>
    </row>
    <row r="2888" spans="1:17" x14ac:dyDescent="0.3">
      <c r="A2888"/>
      <c r="B2888"/>
      <c r="C2888"/>
      <c r="D2888"/>
      <c r="E2888" s="98"/>
      <c r="F2888"/>
      <c r="G2888" s="99">
        <v>46295</v>
      </c>
      <c r="H2888" t="s">
        <v>205</v>
      </c>
      <c r="I2888"/>
      <c r="J2888" t="s">
        <v>23</v>
      </c>
      <c r="K2888" t="s">
        <v>24</v>
      </c>
      <c r="L2888" s="100">
        <v>1.52</v>
      </c>
      <c r="M2888" t="s">
        <v>130</v>
      </c>
      <c r="N2888" t="s">
        <v>279</v>
      </c>
      <c r="O2888" s="98">
        <v>0</v>
      </c>
      <c r="P2888" t="s">
        <v>207</v>
      </c>
      <c r="Q2888" s="100">
        <v>1170.83</v>
      </c>
    </row>
    <row r="2889" spans="1:17" x14ac:dyDescent="0.3">
      <c r="A2889"/>
      <c r="B2889"/>
      <c r="C2889"/>
      <c r="D2889"/>
      <c r="E2889" s="98"/>
      <c r="F2889"/>
      <c r="G2889" s="99">
        <v>46295</v>
      </c>
      <c r="H2889" t="s">
        <v>205</v>
      </c>
      <c r="I2889"/>
      <c r="J2889" t="s">
        <v>106</v>
      </c>
      <c r="K2889" t="s">
        <v>107</v>
      </c>
      <c r="L2889" s="100">
        <v>3.78</v>
      </c>
      <c r="M2889" t="s">
        <v>130</v>
      </c>
      <c r="N2889" t="s">
        <v>279</v>
      </c>
      <c r="O2889" s="98">
        <v>0</v>
      </c>
      <c r="P2889" t="s">
        <v>207</v>
      </c>
      <c r="Q2889" s="100">
        <v>1170.83</v>
      </c>
    </row>
    <row r="2890" spans="1:17" x14ac:dyDescent="0.3">
      <c r="A2890"/>
      <c r="B2890"/>
      <c r="C2890"/>
      <c r="D2890"/>
      <c r="E2890" s="98"/>
      <c r="F2890"/>
      <c r="G2890" s="99">
        <v>46295</v>
      </c>
      <c r="H2890" t="s">
        <v>213</v>
      </c>
      <c r="I2890" t="s">
        <v>214</v>
      </c>
      <c r="J2890" t="s">
        <v>14</v>
      </c>
      <c r="K2890" t="s">
        <v>15</v>
      </c>
      <c r="L2890" s="100">
        <v>87.81</v>
      </c>
      <c r="M2890" t="s">
        <v>210</v>
      </c>
      <c r="N2890" t="s">
        <v>279</v>
      </c>
      <c r="O2890" s="98">
        <v>0</v>
      </c>
      <c r="P2890" t="s">
        <v>207</v>
      </c>
      <c r="Q2890" s="100">
        <v>1170.83</v>
      </c>
    </row>
    <row r="2891" spans="1:17" x14ac:dyDescent="0.3">
      <c r="A2891"/>
      <c r="B2891"/>
      <c r="C2891"/>
      <c r="D2891"/>
      <c r="E2891" s="98"/>
      <c r="F2891"/>
      <c r="G2891" s="99">
        <v>46295</v>
      </c>
      <c r="H2891" t="s">
        <v>213</v>
      </c>
      <c r="I2891" t="s">
        <v>214</v>
      </c>
      <c r="J2891" t="s">
        <v>14</v>
      </c>
      <c r="K2891" t="s">
        <v>15</v>
      </c>
      <c r="L2891" s="100">
        <v>87.81</v>
      </c>
      <c r="M2891" t="s">
        <v>130</v>
      </c>
      <c r="N2891" t="s">
        <v>279</v>
      </c>
      <c r="O2891" s="98">
        <v>0</v>
      </c>
      <c r="P2891" t="s">
        <v>207</v>
      </c>
      <c r="Q2891" s="100">
        <v>1170.83</v>
      </c>
    </row>
    <row r="2892" spans="1:17" x14ac:dyDescent="0.3">
      <c r="A2892"/>
      <c r="B2892"/>
      <c r="C2892"/>
      <c r="D2892"/>
      <c r="E2892" s="98"/>
      <c r="F2892"/>
      <c r="G2892" s="99">
        <v>46295</v>
      </c>
      <c r="H2892" t="s">
        <v>205</v>
      </c>
      <c r="I2892"/>
      <c r="J2892" t="s">
        <v>54</v>
      </c>
      <c r="K2892" t="s">
        <v>55</v>
      </c>
      <c r="L2892" s="100">
        <v>11.15</v>
      </c>
      <c r="M2892" t="s">
        <v>206</v>
      </c>
      <c r="N2892" t="s">
        <v>279</v>
      </c>
      <c r="O2892" s="98">
        <v>0</v>
      </c>
      <c r="P2892" t="s">
        <v>207</v>
      </c>
      <c r="Q2892" s="100">
        <v>3207.54</v>
      </c>
    </row>
    <row r="2893" spans="1:17" x14ac:dyDescent="0.3">
      <c r="A2893"/>
      <c r="B2893"/>
      <c r="C2893"/>
      <c r="D2893"/>
      <c r="E2893" s="98"/>
      <c r="F2893"/>
      <c r="G2893" s="99">
        <v>46295</v>
      </c>
      <c r="H2893" t="s">
        <v>205</v>
      </c>
      <c r="I2893"/>
      <c r="J2893" t="s">
        <v>88</v>
      </c>
      <c r="K2893" t="s">
        <v>89</v>
      </c>
      <c r="L2893" s="100">
        <v>39.770000000000003</v>
      </c>
      <c r="M2893" t="s">
        <v>206</v>
      </c>
      <c r="N2893" t="s">
        <v>279</v>
      </c>
      <c r="O2893" s="98">
        <v>0</v>
      </c>
      <c r="P2893" t="s">
        <v>207</v>
      </c>
      <c r="Q2893" s="100">
        <v>3207.54</v>
      </c>
    </row>
    <row r="2894" spans="1:17" x14ac:dyDescent="0.3">
      <c r="A2894"/>
      <c r="B2894"/>
      <c r="C2894"/>
      <c r="D2894"/>
      <c r="E2894" s="98"/>
      <c r="F2894"/>
      <c r="G2894" s="99">
        <v>46295</v>
      </c>
      <c r="H2894" t="s">
        <v>205</v>
      </c>
      <c r="I2894"/>
      <c r="J2894" t="s">
        <v>104</v>
      </c>
      <c r="K2894" t="s">
        <v>105</v>
      </c>
      <c r="L2894" s="100">
        <v>17.420000000000002</v>
      </c>
      <c r="M2894" t="s">
        <v>206</v>
      </c>
      <c r="N2894" t="s">
        <v>279</v>
      </c>
      <c r="O2894" s="98">
        <v>0</v>
      </c>
      <c r="P2894" t="s">
        <v>207</v>
      </c>
      <c r="Q2894" s="100">
        <v>3207.54</v>
      </c>
    </row>
    <row r="2895" spans="1:17" x14ac:dyDescent="0.3">
      <c r="A2895"/>
      <c r="B2895"/>
      <c r="C2895"/>
      <c r="D2895"/>
      <c r="E2895" s="98"/>
      <c r="F2895"/>
      <c r="G2895" s="99">
        <v>46295</v>
      </c>
      <c r="H2895" t="s">
        <v>205</v>
      </c>
      <c r="I2895"/>
      <c r="J2895" t="s">
        <v>108</v>
      </c>
      <c r="K2895" t="s">
        <v>109</v>
      </c>
      <c r="L2895" s="100">
        <v>8.4700000000000006</v>
      </c>
      <c r="M2895" t="s">
        <v>206</v>
      </c>
      <c r="N2895" t="s">
        <v>279</v>
      </c>
      <c r="O2895" s="98">
        <v>0</v>
      </c>
      <c r="P2895" t="s">
        <v>207</v>
      </c>
      <c r="Q2895" s="100">
        <v>3207.54</v>
      </c>
    </row>
    <row r="2896" spans="1:17" x14ac:dyDescent="0.3">
      <c r="A2896"/>
      <c r="B2896"/>
      <c r="C2896"/>
      <c r="D2896"/>
      <c r="E2896" s="98"/>
      <c r="F2896"/>
      <c r="G2896" s="99">
        <v>46295</v>
      </c>
      <c r="H2896" t="s">
        <v>205</v>
      </c>
      <c r="I2896"/>
      <c r="J2896" t="s">
        <v>106</v>
      </c>
      <c r="K2896" t="s">
        <v>107</v>
      </c>
      <c r="L2896" s="100">
        <v>10.36</v>
      </c>
      <c r="M2896" t="s">
        <v>130</v>
      </c>
      <c r="N2896" t="s">
        <v>279</v>
      </c>
      <c r="O2896" s="98">
        <v>0</v>
      </c>
      <c r="P2896" t="s">
        <v>207</v>
      </c>
      <c r="Q2896" s="100">
        <v>3207.54</v>
      </c>
    </row>
    <row r="2897" spans="1:17" x14ac:dyDescent="0.3">
      <c r="A2897"/>
      <c r="B2897"/>
      <c r="C2897"/>
      <c r="D2897"/>
      <c r="E2897" s="98"/>
      <c r="F2897"/>
      <c r="G2897" s="99">
        <v>46295</v>
      </c>
      <c r="H2897" t="s">
        <v>205</v>
      </c>
      <c r="I2897"/>
      <c r="J2897" t="s">
        <v>52</v>
      </c>
      <c r="K2897" t="s">
        <v>53</v>
      </c>
      <c r="L2897" s="100">
        <v>16.54</v>
      </c>
      <c r="M2897" t="s">
        <v>130</v>
      </c>
      <c r="N2897" t="s">
        <v>279</v>
      </c>
      <c r="O2897" s="98">
        <v>0</v>
      </c>
      <c r="P2897" t="s">
        <v>207</v>
      </c>
      <c r="Q2897" s="100">
        <v>3207.54</v>
      </c>
    </row>
    <row r="2898" spans="1:17" x14ac:dyDescent="0.3">
      <c r="A2898"/>
      <c r="B2898"/>
      <c r="C2898"/>
      <c r="D2898"/>
      <c r="E2898" s="98"/>
      <c r="F2898"/>
      <c r="G2898" s="99">
        <v>46295</v>
      </c>
      <c r="H2898" t="s">
        <v>205</v>
      </c>
      <c r="I2898"/>
      <c r="J2898" t="s">
        <v>56</v>
      </c>
      <c r="K2898" t="s">
        <v>57</v>
      </c>
      <c r="L2898" s="100">
        <v>11.15</v>
      </c>
      <c r="M2898" t="s">
        <v>130</v>
      </c>
      <c r="N2898" t="s">
        <v>279</v>
      </c>
      <c r="O2898" s="98">
        <v>0</v>
      </c>
      <c r="P2898" t="s">
        <v>207</v>
      </c>
      <c r="Q2898" s="100">
        <v>3207.54</v>
      </c>
    </row>
    <row r="2899" spans="1:17" x14ac:dyDescent="0.3">
      <c r="A2899"/>
      <c r="B2899"/>
      <c r="C2899"/>
      <c r="D2899"/>
      <c r="E2899" s="98"/>
      <c r="F2899"/>
      <c r="G2899" s="99">
        <v>46295</v>
      </c>
      <c r="H2899" t="s">
        <v>211</v>
      </c>
      <c r="I2899" t="s">
        <v>215</v>
      </c>
      <c r="J2899" t="s">
        <v>38</v>
      </c>
      <c r="K2899" t="s">
        <v>39</v>
      </c>
      <c r="L2899" s="100">
        <v>12.51</v>
      </c>
      <c r="M2899" t="s">
        <v>206</v>
      </c>
      <c r="N2899" t="s">
        <v>279</v>
      </c>
      <c r="O2899" s="98">
        <v>0</v>
      </c>
      <c r="P2899" t="s">
        <v>207</v>
      </c>
      <c r="Q2899" s="100">
        <v>3207.54</v>
      </c>
    </row>
    <row r="2900" spans="1:17" x14ac:dyDescent="0.3">
      <c r="A2900"/>
      <c r="B2900"/>
      <c r="C2900"/>
      <c r="D2900"/>
      <c r="E2900" s="98"/>
      <c r="F2900"/>
      <c r="G2900" s="99">
        <v>46295</v>
      </c>
      <c r="H2900" t="s">
        <v>216</v>
      </c>
      <c r="I2900" t="s">
        <v>217</v>
      </c>
      <c r="J2900" t="s">
        <v>40</v>
      </c>
      <c r="K2900" t="s">
        <v>41</v>
      </c>
      <c r="L2900" s="100">
        <v>96.23</v>
      </c>
      <c r="M2900" t="s">
        <v>210</v>
      </c>
      <c r="N2900" t="s">
        <v>279</v>
      </c>
      <c r="O2900" s="98">
        <v>0</v>
      </c>
      <c r="P2900" t="s">
        <v>207</v>
      </c>
      <c r="Q2900" s="100">
        <v>3207.54</v>
      </c>
    </row>
    <row r="2901" spans="1:17" x14ac:dyDescent="0.3">
      <c r="A2901"/>
      <c r="B2901"/>
      <c r="C2901"/>
      <c r="D2901"/>
      <c r="E2901" s="98"/>
      <c r="F2901"/>
      <c r="G2901" s="99">
        <v>46295</v>
      </c>
      <c r="H2901" t="s">
        <v>218</v>
      </c>
      <c r="I2901" t="s">
        <v>261</v>
      </c>
      <c r="J2901" t="s">
        <v>30</v>
      </c>
      <c r="K2901" t="s">
        <v>31</v>
      </c>
      <c r="L2901" s="100">
        <v>224.53</v>
      </c>
      <c r="M2901" t="s">
        <v>210</v>
      </c>
      <c r="N2901" t="s">
        <v>279</v>
      </c>
      <c r="O2901" s="98">
        <v>0</v>
      </c>
      <c r="P2901" t="s">
        <v>207</v>
      </c>
      <c r="Q2901" s="100">
        <v>3207.54</v>
      </c>
    </row>
    <row r="2902" spans="1:17" x14ac:dyDescent="0.3">
      <c r="A2902"/>
      <c r="B2902"/>
      <c r="C2902"/>
      <c r="D2902"/>
      <c r="E2902" s="98"/>
      <c r="F2902"/>
      <c r="G2902" s="99">
        <v>46295</v>
      </c>
      <c r="H2902" t="s">
        <v>218</v>
      </c>
      <c r="I2902" t="s">
        <v>261</v>
      </c>
      <c r="J2902" t="s">
        <v>30</v>
      </c>
      <c r="K2902" t="s">
        <v>31</v>
      </c>
      <c r="L2902" s="100">
        <v>178.98</v>
      </c>
      <c r="M2902" t="s">
        <v>130</v>
      </c>
      <c r="N2902" t="s">
        <v>279</v>
      </c>
      <c r="O2902" s="98">
        <v>0</v>
      </c>
      <c r="P2902" t="s">
        <v>207</v>
      </c>
      <c r="Q2902" s="100">
        <v>3207.54</v>
      </c>
    </row>
    <row r="2903" spans="1:17" x14ac:dyDescent="0.3">
      <c r="A2903"/>
      <c r="B2903"/>
      <c r="C2903"/>
      <c r="D2903"/>
      <c r="E2903" s="98"/>
      <c r="F2903"/>
      <c r="G2903" s="99">
        <v>46295</v>
      </c>
      <c r="H2903" t="s">
        <v>205</v>
      </c>
      <c r="I2903"/>
      <c r="J2903" t="s">
        <v>108</v>
      </c>
      <c r="K2903" t="s">
        <v>109</v>
      </c>
      <c r="L2903" s="100">
        <v>3.7</v>
      </c>
      <c r="M2903" t="s">
        <v>206</v>
      </c>
      <c r="N2903" t="s">
        <v>279</v>
      </c>
      <c r="O2903" s="98">
        <v>0</v>
      </c>
      <c r="P2903" t="s">
        <v>207</v>
      </c>
      <c r="Q2903" s="100">
        <v>1400</v>
      </c>
    </row>
    <row r="2904" spans="1:17" x14ac:dyDescent="0.3">
      <c r="A2904"/>
      <c r="B2904"/>
      <c r="C2904"/>
      <c r="D2904"/>
      <c r="E2904" s="98"/>
      <c r="F2904"/>
      <c r="G2904" s="99">
        <v>46295</v>
      </c>
      <c r="H2904" t="s">
        <v>205</v>
      </c>
      <c r="I2904"/>
      <c r="J2904" t="s">
        <v>104</v>
      </c>
      <c r="K2904" t="s">
        <v>105</v>
      </c>
      <c r="L2904" s="100">
        <v>7.6</v>
      </c>
      <c r="M2904" t="s">
        <v>206</v>
      </c>
      <c r="N2904" t="s">
        <v>279</v>
      </c>
      <c r="O2904" s="98">
        <v>0</v>
      </c>
      <c r="P2904" t="s">
        <v>207</v>
      </c>
      <c r="Q2904" s="100">
        <v>1400</v>
      </c>
    </row>
    <row r="2905" spans="1:17" x14ac:dyDescent="0.3">
      <c r="A2905"/>
      <c r="B2905"/>
      <c r="C2905"/>
      <c r="D2905"/>
      <c r="E2905" s="98"/>
      <c r="F2905"/>
      <c r="G2905" s="99">
        <v>46295</v>
      </c>
      <c r="H2905" t="s">
        <v>205</v>
      </c>
      <c r="I2905"/>
      <c r="J2905" t="s">
        <v>54</v>
      </c>
      <c r="K2905" t="s">
        <v>55</v>
      </c>
      <c r="L2905" s="100">
        <v>1.95</v>
      </c>
      <c r="M2905" t="s">
        <v>206</v>
      </c>
      <c r="N2905" t="s">
        <v>279</v>
      </c>
      <c r="O2905" s="98">
        <v>0</v>
      </c>
      <c r="P2905" t="s">
        <v>207</v>
      </c>
      <c r="Q2905" s="100">
        <v>1400</v>
      </c>
    </row>
    <row r="2906" spans="1:17" x14ac:dyDescent="0.3">
      <c r="A2906"/>
      <c r="B2906"/>
      <c r="C2906"/>
      <c r="D2906"/>
      <c r="E2906" s="98"/>
      <c r="F2906"/>
      <c r="G2906" s="99">
        <v>46295</v>
      </c>
      <c r="H2906" t="s">
        <v>205</v>
      </c>
      <c r="I2906"/>
      <c r="J2906" t="s">
        <v>56</v>
      </c>
      <c r="K2906" t="s">
        <v>57</v>
      </c>
      <c r="L2906" s="100">
        <v>1.95</v>
      </c>
      <c r="M2906" t="s">
        <v>130</v>
      </c>
      <c r="N2906" t="s">
        <v>279</v>
      </c>
      <c r="O2906" s="98">
        <v>0</v>
      </c>
      <c r="P2906" t="s">
        <v>207</v>
      </c>
      <c r="Q2906" s="100">
        <v>1400</v>
      </c>
    </row>
    <row r="2907" spans="1:17" x14ac:dyDescent="0.3">
      <c r="A2907"/>
      <c r="B2907"/>
      <c r="C2907"/>
      <c r="D2907"/>
      <c r="E2907" s="98"/>
      <c r="F2907"/>
      <c r="G2907" s="99">
        <v>46295</v>
      </c>
      <c r="H2907" t="s">
        <v>205</v>
      </c>
      <c r="I2907"/>
      <c r="J2907" t="s">
        <v>52</v>
      </c>
      <c r="K2907" t="s">
        <v>53</v>
      </c>
      <c r="L2907" s="100">
        <v>2.89</v>
      </c>
      <c r="M2907" t="s">
        <v>130</v>
      </c>
      <c r="N2907" t="s">
        <v>279</v>
      </c>
      <c r="O2907" s="98">
        <v>0</v>
      </c>
      <c r="P2907" t="s">
        <v>207</v>
      </c>
      <c r="Q2907" s="100">
        <v>1400</v>
      </c>
    </row>
    <row r="2908" spans="1:17" x14ac:dyDescent="0.3">
      <c r="A2908"/>
      <c r="B2908"/>
      <c r="C2908"/>
      <c r="D2908"/>
      <c r="E2908" s="98"/>
      <c r="F2908"/>
      <c r="G2908" s="99">
        <v>46295</v>
      </c>
      <c r="H2908" t="s">
        <v>205</v>
      </c>
      <c r="I2908"/>
      <c r="J2908" t="s">
        <v>106</v>
      </c>
      <c r="K2908" t="s">
        <v>107</v>
      </c>
      <c r="L2908" s="100">
        <v>4.5199999999999996</v>
      </c>
      <c r="M2908" t="s">
        <v>130</v>
      </c>
      <c r="N2908" t="s">
        <v>279</v>
      </c>
      <c r="O2908" s="98">
        <v>0</v>
      </c>
      <c r="P2908" t="s">
        <v>207</v>
      </c>
      <c r="Q2908" s="100">
        <v>1400</v>
      </c>
    </row>
    <row r="2909" spans="1:17" x14ac:dyDescent="0.3">
      <c r="A2909"/>
      <c r="B2909"/>
      <c r="C2909"/>
      <c r="D2909"/>
      <c r="E2909" s="98"/>
      <c r="F2909"/>
      <c r="G2909" s="99">
        <v>46295</v>
      </c>
      <c r="H2909" t="s">
        <v>205</v>
      </c>
      <c r="I2909"/>
      <c r="J2909" t="s">
        <v>36</v>
      </c>
      <c r="K2909" t="s">
        <v>37</v>
      </c>
      <c r="L2909" s="100">
        <v>9.94</v>
      </c>
      <c r="M2909" t="s">
        <v>206</v>
      </c>
      <c r="N2909" t="s">
        <v>279</v>
      </c>
      <c r="O2909" s="98">
        <v>0</v>
      </c>
      <c r="P2909" t="s">
        <v>207</v>
      </c>
      <c r="Q2909" s="100">
        <v>2572.75</v>
      </c>
    </row>
    <row r="2910" spans="1:17" x14ac:dyDescent="0.3">
      <c r="A2910"/>
      <c r="B2910"/>
      <c r="C2910"/>
      <c r="D2910"/>
      <c r="E2910" s="98"/>
      <c r="F2910"/>
      <c r="G2910" s="99">
        <v>46295</v>
      </c>
      <c r="H2910" t="s">
        <v>205</v>
      </c>
      <c r="I2910"/>
      <c r="J2910" t="s">
        <v>104</v>
      </c>
      <c r="K2910" t="s">
        <v>105</v>
      </c>
      <c r="L2910" s="100">
        <v>13.97</v>
      </c>
      <c r="M2910" t="s">
        <v>206</v>
      </c>
      <c r="N2910" t="s">
        <v>279</v>
      </c>
      <c r="O2910" s="98">
        <v>0</v>
      </c>
      <c r="P2910" t="s">
        <v>207</v>
      </c>
      <c r="Q2910" s="100">
        <v>2572.75</v>
      </c>
    </row>
    <row r="2911" spans="1:17" x14ac:dyDescent="0.3">
      <c r="A2911"/>
      <c r="B2911"/>
      <c r="C2911"/>
      <c r="D2911"/>
      <c r="E2911" s="98"/>
      <c r="F2911"/>
      <c r="G2911" s="99">
        <v>46295</v>
      </c>
      <c r="H2911" t="s">
        <v>205</v>
      </c>
      <c r="I2911"/>
      <c r="J2911" t="s">
        <v>54</v>
      </c>
      <c r="K2911" t="s">
        <v>55</v>
      </c>
      <c r="L2911" s="100">
        <v>11.15</v>
      </c>
      <c r="M2911" t="s">
        <v>206</v>
      </c>
      <c r="N2911" t="s">
        <v>279</v>
      </c>
      <c r="O2911" s="98">
        <v>0</v>
      </c>
      <c r="P2911" t="s">
        <v>207</v>
      </c>
      <c r="Q2911" s="100">
        <v>2572.75</v>
      </c>
    </row>
    <row r="2912" spans="1:17" x14ac:dyDescent="0.3">
      <c r="A2912"/>
      <c r="B2912"/>
      <c r="C2912"/>
      <c r="D2912"/>
      <c r="E2912" s="98"/>
      <c r="F2912"/>
      <c r="G2912" s="99">
        <v>46295</v>
      </c>
      <c r="H2912" t="s">
        <v>205</v>
      </c>
      <c r="I2912"/>
      <c r="J2912" t="s">
        <v>108</v>
      </c>
      <c r="K2912" t="s">
        <v>109</v>
      </c>
      <c r="L2912" s="100">
        <v>6.79</v>
      </c>
      <c r="M2912" t="s">
        <v>206</v>
      </c>
      <c r="N2912" t="s">
        <v>279</v>
      </c>
      <c r="O2912" s="98">
        <v>0</v>
      </c>
      <c r="P2912" t="s">
        <v>207</v>
      </c>
      <c r="Q2912" s="100">
        <v>2572.75</v>
      </c>
    </row>
    <row r="2913" spans="1:17" x14ac:dyDescent="0.3">
      <c r="A2913"/>
      <c r="B2913"/>
      <c r="C2913"/>
      <c r="D2913"/>
      <c r="E2913" s="98"/>
      <c r="F2913"/>
      <c r="G2913" s="99">
        <v>46295</v>
      </c>
      <c r="H2913" t="s">
        <v>205</v>
      </c>
      <c r="I2913"/>
      <c r="J2913" t="s">
        <v>52</v>
      </c>
      <c r="K2913" t="s">
        <v>53</v>
      </c>
      <c r="L2913" s="100">
        <v>16.54</v>
      </c>
      <c r="M2913" t="s">
        <v>130</v>
      </c>
      <c r="N2913" t="s">
        <v>279</v>
      </c>
      <c r="O2913" s="98">
        <v>0</v>
      </c>
      <c r="P2913" t="s">
        <v>207</v>
      </c>
      <c r="Q2913" s="100">
        <v>2572.75</v>
      </c>
    </row>
    <row r="2914" spans="1:17" x14ac:dyDescent="0.3">
      <c r="A2914"/>
      <c r="B2914"/>
      <c r="C2914"/>
      <c r="D2914"/>
      <c r="E2914" s="98"/>
      <c r="F2914"/>
      <c r="G2914" s="99">
        <v>46295</v>
      </c>
      <c r="H2914" t="s">
        <v>205</v>
      </c>
      <c r="I2914"/>
      <c r="J2914" t="s">
        <v>56</v>
      </c>
      <c r="K2914" t="s">
        <v>57</v>
      </c>
      <c r="L2914" s="100">
        <v>11.15</v>
      </c>
      <c r="M2914" t="s">
        <v>130</v>
      </c>
      <c r="N2914" t="s">
        <v>279</v>
      </c>
      <c r="O2914" s="98">
        <v>0</v>
      </c>
      <c r="P2914" t="s">
        <v>207</v>
      </c>
      <c r="Q2914" s="100">
        <v>2572.75</v>
      </c>
    </row>
    <row r="2915" spans="1:17" x14ac:dyDescent="0.3">
      <c r="A2915"/>
      <c r="B2915"/>
      <c r="C2915"/>
      <c r="D2915"/>
      <c r="E2915" s="98"/>
      <c r="F2915"/>
      <c r="G2915" s="99">
        <v>46295</v>
      </c>
      <c r="H2915" t="s">
        <v>205</v>
      </c>
      <c r="I2915"/>
      <c r="J2915" t="s">
        <v>106</v>
      </c>
      <c r="K2915" t="s">
        <v>107</v>
      </c>
      <c r="L2915" s="100">
        <v>8.31</v>
      </c>
      <c r="M2915" t="s">
        <v>130</v>
      </c>
      <c r="N2915" t="s">
        <v>279</v>
      </c>
      <c r="O2915" s="98">
        <v>0</v>
      </c>
      <c r="P2915" t="s">
        <v>207</v>
      </c>
      <c r="Q2915" s="100">
        <v>2572.75</v>
      </c>
    </row>
    <row r="2916" spans="1:17" x14ac:dyDescent="0.3">
      <c r="A2916"/>
      <c r="B2916"/>
      <c r="C2916"/>
      <c r="D2916"/>
      <c r="E2916" s="98"/>
      <c r="F2916"/>
      <c r="G2916" s="99">
        <v>46295</v>
      </c>
      <c r="H2916" t="s">
        <v>208</v>
      </c>
      <c r="I2916" t="s">
        <v>230</v>
      </c>
      <c r="J2916" t="s">
        <v>66</v>
      </c>
      <c r="K2916" t="s">
        <v>67</v>
      </c>
      <c r="L2916" s="100">
        <v>78.5</v>
      </c>
      <c r="M2916" t="s">
        <v>210</v>
      </c>
      <c r="N2916" t="s">
        <v>279</v>
      </c>
      <c r="O2916" s="98">
        <v>0</v>
      </c>
      <c r="P2916" t="s">
        <v>207</v>
      </c>
      <c r="Q2916" s="100">
        <v>2572.75</v>
      </c>
    </row>
    <row r="2917" spans="1:17" x14ac:dyDescent="0.3">
      <c r="A2917"/>
      <c r="B2917"/>
      <c r="C2917"/>
      <c r="D2917"/>
      <c r="E2917" s="98"/>
      <c r="F2917"/>
      <c r="G2917" s="99">
        <v>46295</v>
      </c>
      <c r="H2917" t="s">
        <v>211</v>
      </c>
      <c r="I2917" t="s">
        <v>215</v>
      </c>
      <c r="J2917" t="s">
        <v>38</v>
      </c>
      <c r="K2917" t="s">
        <v>39</v>
      </c>
      <c r="L2917" s="100">
        <v>10.039999999999999</v>
      </c>
      <c r="M2917" t="s">
        <v>206</v>
      </c>
      <c r="N2917" t="s">
        <v>279</v>
      </c>
      <c r="O2917" s="98">
        <v>0</v>
      </c>
      <c r="P2917" t="s">
        <v>207</v>
      </c>
      <c r="Q2917" s="100">
        <v>2572.75</v>
      </c>
    </row>
    <row r="2918" spans="1:17" x14ac:dyDescent="0.3">
      <c r="A2918"/>
      <c r="B2918"/>
      <c r="C2918"/>
      <c r="D2918"/>
      <c r="E2918" s="98"/>
      <c r="F2918"/>
      <c r="G2918" s="99">
        <v>46295</v>
      </c>
      <c r="H2918" t="s">
        <v>218</v>
      </c>
      <c r="I2918" t="s">
        <v>222</v>
      </c>
      <c r="J2918" t="s">
        <v>18</v>
      </c>
      <c r="K2918" t="s">
        <v>19</v>
      </c>
      <c r="L2918" s="100">
        <v>138.41</v>
      </c>
      <c r="M2918" t="s">
        <v>210</v>
      </c>
      <c r="N2918" t="s">
        <v>279</v>
      </c>
      <c r="O2918" s="98">
        <v>0</v>
      </c>
      <c r="P2918" t="s">
        <v>207</v>
      </c>
      <c r="Q2918" s="100">
        <v>2572.75</v>
      </c>
    </row>
    <row r="2919" spans="1:17" x14ac:dyDescent="0.3">
      <c r="A2919"/>
      <c r="B2919"/>
      <c r="C2919"/>
      <c r="D2919"/>
      <c r="E2919" s="98"/>
      <c r="F2919"/>
      <c r="G2919" s="99">
        <v>46295</v>
      </c>
      <c r="H2919" t="s">
        <v>218</v>
      </c>
      <c r="I2919" t="s">
        <v>222</v>
      </c>
      <c r="J2919" t="s">
        <v>18</v>
      </c>
      <c r="K2919" t="s">
        <v>19</v>
      </c>
      <c r="L2919" s="100">
        <v>143.56</v>
      </c>
      <c r="M2919" t="s">
        <v>130</v>
      </c>
      <c r="N2919" t="s">
        <v>279</v>
      </c>
      <c r="O2919" s="98">
        <v>0</v>
      </c>
      <c r="P2919" t="s">
        <v>207</v>
      </c>
      <c r="Q2919" s="100">
        <v>2572.75</v>
      </c>
    </row>
    <row r="2920" spans="1:17" x14ac:dyDescent="0.3">
      <c r="A2920"/>
      <c r="B2920"/>
      <c r="C2920"/>
      <c r="D2920"/>
      <c r="E2920" s="98"/>
      <c r="F2920"/>
      <c r="G2920" s="99">
        <v>46295</v>
      </c>
      <c r="H2920" t="s">
        <v>205</v>
      </c>
      <c r="I2920"/>
      <c r="J2920" t="s">
        <v>104</v>
      </c>
      <c r="K2920" t="s">
        <v>105</v>
      </c>
      <c r="L2920" s="100">
        <v>6.36</v>
      </c>
      <c r="M2920" t="s">
        <v>206</v>
      </c>
      <c r="N2920" t="s">
        <v>279</v>
      </c>
      <c r="O2920" s="98">
        <v>0</v>
      </c>
      <c r="P2920" t="s">
        <v>207</v>
      </c>
      <c r="Q2920" s="100">
        <v>1170.82</v>
      </c>
    </row>
    <row r="2921" spans="1:17" x14ac:dyDescent="0.3">
      <c r="A2921"/>
      <c r="B2921"/>
      <c r="C2921"/>
      <c r="D2921"/>
      <c r="E2921" s="98"/>
      <c r="F2921"/>
      <c r="G2921" s="99">
        <v>46295</v>
      </c>
      <c r="H2921" t="s">
        <v>205</v>
      </c>
      <c r="I2921"/>
      <c r="J2921" t="s">
        <v>108</v>
      </c>
      <c r="K2921" t="s">
        <v>109</v>
      </c>
      <c r="L2921" s="100">
        <v>3.09</v>
      </c>
      <c r="M2921" t="s">
        <v>206</v>
      </c>
      <c r="N2921" t="s">
        <v>279</v>
      </c>
      <c r="O2921" s="98">
        <v>0</v>
      </c>
      <c r="P2921" t="s">
        <v>207</v>
      </c>
      <c r="Q2921" s="100">
        <v>1170.82</v>
      </c>
    </row>
    <row r="2922" spans="1:17" x14ac:dyDescent="0.3">
      <c r="A2922"/>
      <c r="B2922"/>
      <c r="C2922"/>
      <c r="D2922"/>
      <c r="E2922" s="98"/>
      <c r="F2922"/>
      <c r="G2922" s="99">
        <v>46295</v>
      </c>
      <c r="H2922" t="s">
        <v>205</v>
      </c>
      <c r="I2922"/>
      <c r="J2922" t="s">
        <v>54</v>
      </c>
      <c r="K2922" t="s">
        <v>55</v>
      </c>
      <c r="L2922" s="100">
        <v>2.9</v>
      </c>
      <c r="M2922" t="s">
        <v>206</v>
      </c>
      <c r="N2922" t="s">
        <v>279</v>
      </c>
      <c r="O2922" s="98">
        <v>0</v>
      </c>
      <c r="P2922" t="s">
        <v>207</v>
      </c>
      <c r="Q2922" s="100">
        <v>1170.82</v>
      </c>
    </row>
    <row r="2923" spans="1:17" x14ac:dyDescent="0.3">
      <c r="A2923"/>
      <c r="B2923"/>
      <c r="C2923"/>
      <c r="D2923"/>
      <c r="E2923" s="98"/>
      <c r="F2923"/>
      <c r="G2923" s="99">
        <v>46295</v>
      </c>
      <c r="H2923" t="s">
        <v>205</v>
      </c>
      <c r="I2923"/>
      <c r="J2923" t="s">
        <v>106</v>
      </c>
      <c r="K2923" t="s">
        <v>107</v>
      </c>
      <c r="L2923" s="100">
        <v>3.78</v>
      </c>
      <c r="M2923" t="s">
        <v>130</v>
      </c>
      <c r="N2923" t="s">
        <v>279</v>
      </c>
      <c r="O2923" s="98">
        <v>0</v>
      </c>
      <c r="P2923" t="s">
        <v>207</v>
      </c>
      <c r="Q2923" s="100">
        <v>1170.82</v>
      </c>
    </row>
    <row r="2924" spans="1:17" x14ac:dyDescent="0.3">
      <c r="A2924"/>
      <c r="B2924"/>
      <c r="C2924"/>
      <c r="D2924"/>
      <c r="E2924" s="98"/>
      <c r="F2924"/>
      <c r="G2924" s="99">
        <v>46295</v>
      </c>
      <c r="H2924" t="s">
        <v>205</v>
      </c>
      <c r="I2924"/>
      <c r="J2924" t="s">
        <v>56</v>
      </c>
      <c r="K2924" t="s">
        <v>57</v>
      </c>
      <c r="L2924" s="100">
        <v>2.9</v>
      </c>
      <c r="M2924" t="s">
        <v>130</v>
      </c>
      <c r="N2924" t="s">
        <v>279</v>
      </c>
      <c r="O2924" s="98">
        <v>0</v>
      </c>
      <c r="P2924" t="s">
        <v>207</v>
      </c>
      <c r="Q2924" s="100">
        <v>1170.82</v>
      </c>
    </row>
    <row r="2925" spans="1:17" x14ac:dyDescent="0.3">
      <c r="A2925"/>
      <c r="B2925"/>
      <c r="C2925"/>
      <c r="D2925"/>
      <c r="E2925" s="98"/>
      <c r="F2925"/>
      <c r="G2925" s="99">
        <v>46295</v>
      </c>
      <c r="H2925" t="s">
        <v>205</v>
      </c>
      <c r="I2925"/>
      <c r="J2925" t="s">
        <v>52</v>
      </c>
      <c r="K2925" t="s">
        <v>53</v>
      </c>
      <c r="L2925" s="100">
        <v>4.3</v>
      </c>
      <c r="M2925" t="s">
        <v>130</v>
      </c>
      <c r="N2925" t="s">
        <v>279</v>
      </c>
      <c r="O2925" s="98">
        <v>0</v>
      </c>
      <c r="P2925" t="s">
        <v>207</v>
      </c>
      <c r="Q2925" s="100">
        <v>1170.82</v>
      </c>
    </row>
    <row r="2926" spans="1:17" x14ac:dyDescent="0.3">
      <c r="A2926"/>
      <c r="B2926"/>
      <c r="C2926"/>
      <c r="D2926"/>
      <c r="E2926" s="98"/>
      <c r="F2926"/>
      <c r="G2926" s="99">
        <v>46295</v>
      </c>
      <c r="H2926" t="s">
        <v>205</v>
      </c>
      <c r="I2926"/>
      <c r="J2926" t="s">
        <v>108</v>
      </c>
      <c r="K2926" t="s">
        <v>109</v>
      </c>
      <c r="L2926" s="100">
        <v>7.41</v>
      </c>
      <c r="M2926" t="s">
        <v>206</v>
      </c>
      <c r="N2926" t="s">
        <v>279</v>
      </c>
      <c r="O2926" s="98">
        <v>0</v>
      </c>
      <c r="P2926" t="s">
        <v>207</v>
      </c>
      <c r="Q2926" s="100">
        <v>2806.08</v>
      </c>
    </row>
    <row r="2927" spans="1:17" x14ac:dyDescent="0.3">
      <c r="A2927"/>
      <c r="B2927"/>
      <c r="C2927"/>
      <c r="D2927"/>
      <c r="E2927" s="98"/>
      <c r="F2927"/>
      <c r="G2927" s="99">
        <v>46295</v>
      </c>
      <c r="H2927" t="s">
        <v>205</v>
      </c>
      <c r="I2927"/>
      <c r="J2927" t="s">
        <v>104</v>
      </c>
      <c r="K2927" t="s">
        <v>105</v>
      </c>
      <c r="L2927" s="100">
        <v>15.24</v>
      </c>
      <c r="M2927" t="s">
        <v>206</v>
      </c>
      <c r="N2927" t="s">
        <v>279</v>
      </c>
      <c r="O2927" s="98">
        <v>0</v>
      </c>
      <c r="P2927" t="s">
        <v>207</v>
      </c>
      <c r="Q2927" s="100">
        <v>2806.08</v>
      </c>
    </row>
    <row r="2928" spans="1:17" x14ac:dyDescent="0.3">
      <c r="A2928"/>
      <c r="B2928"/>
      <c r="C2928"/>
      <c r="D2928"/>
      <c r="E2928" s="98"/>
      <c r="F2928"/>
      <c r="G2928" s="99">
        <v>46295</v>
      </c>
      <c r="H2928" t="s">
        <v>205</v>
      </c>
      <c r="I2928"/>
      <c r="J2928" t="s">
        <v>88</v>
      </c>
      <c r="K2928" t="s">
        <v>89</v>
      </c>
      <c r="L2928" s="100">
        <v>39.770000000000003</v>
      </c>
      <c r="M2928" t="s">
        <v>206</v>
      </c>
      <c r="N2928" t="s">
        <v>279</v>
      </c>
      <c r="O2928" s="98">
        <v>0</v>
      </c>
      <c r="P2928" t="s">
        <v>207</v>
      </c>
      <c r="Q2928" s="100">
        <v>2806.08</v>
      </c>
    </row>
    <row r="2929" spans="1:17" x14ac:dyDescent="0.3">
      <c r="A2929"/>
      <c r="B2929"/>
      <c r="C2929"/>
      <c r="D2929"/>
      <c r="E2929" s="98"/>
      <c r="F2929"/>
      <c r="G2929" s="99">
        <v>46295</v>
      </c>
      <c r="H2929" t="s">
        <v>205</v>
      </c>
      <c r="I2929"/>
      <c r="J2929" t="s">
        <v>54</v>
      </c>
      <c r="K2929" t="s">
        <v>55</v>
      </c>
      <c r="L2929" s="100">
        <v>11.15</v>
      </c>
      <c r="M2929" t="s">
        <v>206</v>
      </c>
      <c r="N2929" t="s">
        <v>279</v>
      </c>
      <c r="O2929" s="98">
        <v>0</v>
      </c>
      <c r="P2929" t="s">
        <v>207</v>
      </c>
      <c r="Q2929" s="100">
        <v>2806.08</v>
      </c>
    </row>
    <row r="2930" spans="1:17" x14ac:dyDescent="0.3">
      <c r="A2930"/>
      <c r="B2930"/>
      <c r="C2930"/>
      <c r="D2930"/>
      <c r="E2930" s="98"/>
      <c r="F2930"/>
      <c r="G2930" s="99">
        <v>46295</v>
      </c>
      <c r="H2930" t="s">
        <v>205</v>
      </c>
      <c r="I2930"/>
      <c r="J2930" t="s">
        <v>106</v>
      </c>
      <c r="K2930" t="s">
        <v>107</v>
      </c>
      <c r="L2930" s="100">
        <v>9.06</v>
      </c>
      <c r="M2930" t="s">
        <v>130</v>
      </c>
      <c r="N2930" t="s">
        <v>279</v>
      </c>
      <c r="O2930" s="98">
        <v>0</v>
      </c>
      <c r="P2930" t="s">
        <v>207</v>
      </c>
      <c r="Q2930" s="100">
        <v>2806.08</v>
      </c>
    </row>
    <row r="2931" spans="1:17" x14ac:dyDescent="0.3">
      <c r="A2931"/>
      <c r="B2931"/>
      <c r="C2931"/>
      <c r="D2931"/>
      <c r="E2931" s="98"/>
      <c r="F2931"/>
      <c r="G2931" s="99">
        <v>46295</v>
      </c>
      <c r="H2931" t="s">
        <v>205</v>
      </c>
      <c r="I2931"/>
      <c r="J2931" t="s">
        <v>56</v>
      </c>
      <c r="K2931" t="s">
        <v>57</v>
      </c>
      <c r="L2931" s="100">
        <v>11.15</v>
      </c>
      <c r="M2931" t="s">
        <v>130</v>
      </c>
      <c r="N2931" t="s">
        <v>279</v>
      </c>
      <c r="O2931" s="98">
        <v>0</v>
      </c>
      <c r="P2931" t="s">
        <v>207</v>
      </c>
      <c r="Q2931" s="100">
        <v>2806.08</v>
      </c>
    </row>
    <row r="2932" spans="1:17" x14ac:dyDescent="0.3">
      <c r="A2932"/>
      <c r="B2932"/>
      <c r="C2932"/>
      <c r="D2932"/>
      <c r="E2932" s="98"/>
      <c r="F2932"/>
      <c r="G2932" s="99">
        <v>46295</v>
      </c>
      <c r="H2932" t="s">
        <v>205</v>
      </c>
      <c r="I2932"/>
      <c r="J2932" t="s">
        <v>52</v>
      </c>
      <c r="K2932" t="s">
        <v>53</v>
      </c>
      <c r="L2932" s="100">
        <v>16.54</v>
      </c>
      <c r="M2932" t="s">
        <v>130</v>
      </c>
      <c r="N2932" t="s">
        <v>279</v>
      </c>
      <c r="O2932" s="98">
        <v>0</v>
      </c>
      <c r="P2932" t="s">
        <v>207</v>
      </c>
      <c r="Q2932" s="100">
        <v>2806.08</v>
      </c>
    </row>
    <row r="2933" spans="1:17" x14ac:dyDescent="0.3">
      <c r="A2933"/>
      <c r="B2933"/>
      <c r="C2933"/>
      <c r="D2933"/>
      <c r="E2933" s="98"/>
      <c r="F2933"/>
      <c r="G2933" s="99">
        <v>46295</v>
      </c>
      <c r="H2933" t="s">
        <v>216</v>
      </c>
      <c r="I2933" t="s">
        <v>217</v>
      </c>
      <c r="J2933" t="s">
        <v>40</v>
      </c>
      <c r="K2933" t="s">
        <v>41</v>
      </c>
      <c r="L2933" s="100">
        <v>84.18</v>
      </c>
      <c r="M2933" t="s">
        <v>210</v>
      </c>
      <c r="N2933" t="s">
        <v>279</v>
      </c>
      <c r="O2933" s="98">
        <v>0</v>
      </c>
      <c r="P2933" t="s">
        <v>207</v>
      </c>
      <c r="Q2933" s="100">
        <v>2806.08</v>
      </c>
    </row>
    <row r="2934" spans="1:17" x14ac:dyDescent="0.3">
      <c r="A2934"/>
      <c r="B2934"/>
      <c r="C2934"/>
      <c r="D2934"/>
      <c r="E2934" s="98"/>
      <c r="F2934"/>
      <c r="G2934" s="99">
        <v>46295</v>
      </c>
      <c r="H2934" t="s">
        <v>218</v>
      </c>
      <c r="I2934" t="s">
        <v>222</v>
      </c>
      <c r="J2934" t="s">
        <v>18</v>
      </c>
      <c r="K2934" t="s">
        <v>19</v>
      </c>
      <c r="L2934" s="100">
        <v>150.97</v>
      </c>
      <c r="M2934" t="s">
        <v>210</v>
      </c>
      <c r="N2934" t="s">
        <v>279</v>
      </c>
      <c r="O2934" s="98">
        <v>0</v>
      </c>
      <c r="P2934" t="s">
        <v>207</v>
      </c>
      <c r="Q2934" s="100">
        <v>2806.08</v>
      </c>
    </row>
    <row r="2935" spans="1:17" x14ac:dyDescent="0.3">
      <c r="A2935"/>
      <c r="B2935"/>
      <c r="C2935"/>
      <c r="D2935"/>
      <c r="E2935" s="98"/>
      <c r="F2935"/>
      <c r="G2935" s="99">
        <v>46295</v>
      </c>
      <c r="H2935" t="s">
        <v>218</v>
      </c>
      <c r="I2935" t="s">
        <v>222</v>
      </c>
      <c r="J2935" t="s">
        <v>18</v>
      </c>
      <c r="K2935" t="s">
        <v>19</v>
      </c>
      <c r="L2935" s="100">
        <v>156.58000000000001</v>
      </c>
      <c r="M2935" t="s">
        <v>130</v>
      </c>
      <c r="N2935" t="s">
        <v>279</v>
      </c>
      <c r="O2935" s="98">
        <v>0</v>
      </c>
      <c r="P2935" t="s">
        <v>207</v>
      </c>
      <c r="Q2935" s="100">
        <v>2806.08</v>
      </c>
    </row>
    <row r="2936" spans="1:17" x14ac:dyDescent="0.3">
      <c r="A2936"/>
      <c r="B2936"/>
      <c r="C2936"/>
      <c r="D2936"/>
      <c r="E2936" s="98"/>
      <c r="F2936"/>
      <c r="G2936" s="99">
        <v>46295</v>
      </c>
      <c r="H2936" t="s">
        <v>205</v>
      </c>
      <c r="I2936"/>
      <c r="J2936" t="s">
        <v>108</v>
      </c>
      <c r="K2936" t="s">
        <v>109</v>
      </c>
      <c r="L2936" s="100">
        <v>1.47</v>
      </c>
      <c r="M2936" t="s">
        <v>206</v>
      </c>
      <c r="N2936" t="s">
        <v>279</v>
      </c>
      <c r="O2936" s="98">
        <v>0</v>
      </c>
      <c r="P2936" t="s">
        <v>207</v>
      </c>
      <c r="Q2936" s="100">
        <v>555.41999999999996</v>
      </c>
    </row>
    <row r="2937" spans="1:17" x14ac:dyDescent="0.3">
      <c r="A2937"/>
      <c r="B2937"/>
      <c r="C2937"/>
      <c r="D2937"/>
      <c r="E2937" s="98"/>
      <c r="F2937"/>
      <c r="G2937" s="99">
        <v>46295</v>
      </c>
      <c r="H2937" t="s">
        <v>205</v>
      </c>
      <c r="I2937"/>
      <c r="J2937" t="s">
        <v>54</v>
      </c>
      <c r="K2937" t="s">
        <v>55</v>
      </c>
      <c r="L2937" s="100">
        <v>0.81</v>
      </c>
      <c r="M2937" t="s">
        <v>206</v>
      </c>
      <c r="N2937" t="s">
        <v>279</v>
      </c>
      <c r="O2937" s="98">
        <v>0</v>
      </c>
      <c r="P2937" t="s">
        <v>207</v>
      </c>
      <c r="Q2937" s="100">
        <v>555.41999999999996</v>
      </c>
    </row>
    <row r="2938" spans="1:17" x14ac:dyDescent="0.3">
      <c r="A2938"/>
      <c r="B2938"/>
      <c r="C2938"/>
      <c r="D2938"/>
      <c r="E2938" s="98"/>
      <c r="F2938"/>
      <c r="G2938" s="99">
        <v>46295</v>
      </c>
      <c r="H2938" t="s">
        <v>205</v>
      </c>
      <c r="I2938"/>
      <c r="J2938" t="s">
        <v>104</v>
      </c>
      <c r="K2938" t="s">
        <v>105</v>
      </c>
      <c r="L2938" s="100">
        <v>3.02</v>
      </c>
      <c r="M2938" t="s">
        <v>206</v>
      </c>
      <c r="N2938" t="s">
        <v>279</v>
      </c>
      <c r="O2938" s="98">
        <v>0</v>
      </c>
      <c r="P2938" t="s">
        <v>207</v>
      </c>
      <c r="Q2938" s="100">
        <v>555.41999999999996</v>
      </c>
    </row>
    <row r="2939" spans="1:17" x14ac:dyDescent="0.3">
      <c r="A2939"/>
      <c r="B2939"/>
      <c r="C2939"/>
      <c r="D2939"/>
      <c r="E2939" s="98"/>
      <c r="F2939"/>
      <c r="G2939" s="99">
        <v>46295</v>
      </c>
      <c r="H2939" t="s">
        <v>205</v>
      </c>
      <c r="I2939"/>
      <c r="J2939" t="s">
        <v>106</v>
      </c>
      <c r="K2939" t="s">
        <v>107</v>
      </c>
      <c r="L2939" s="100">
        <v>1.79</v>
      </c>
      <c r="M2939" t="s">
        <v>130</v>
      </c>
      <c r="N2939" t="s">
        <v>279</v>
      </c>
      <c r="O2939" s="98">
        <v>0</v>
      </c>
      <c r="P2939" t="s">
        <v>207</v>
      </c>
      <c r="Q2939" s="100">
        <v>555.41999999999996</v>
      </c>
    </row>
    <row r="2940" spans="1:17" x14ac:dyDescent="0.3">
      <c r="A2940"/>
      <c r="B2940"/>
      <c r="C2940"/>
      <c r="D2940"/>
      <c r="E2940" s="98"/>
      <c r="F2940"/>
      <c r="G2940" s="99">
        <v>46295</v>
      </c>
      <c r="H2940" t="s">
        <v>205</v>
      </c>
      <c r="I2940"/>
      <c r="J2940" t="s">
        <v>23</v>
      </c>
      <c r="K2940" t="s">
        <v>24</v>
      </c>
      <c r="L2940" s="100">
        <v>0.72</v>
      </c>
      <c r="M2940" t="s">
        <v>130</v>
      </c>
      <c r="N2940" t="s">
        <v>279</v>
      </c>
      <c r="O2940" s="98">
        <v>0</v>
      </c>
      <c r="P2940" t="s">
        <v>207</v>
      </c>
      <c r="Q2940" s="100">
        <v>555.41999999999996</v>
      </c>
    </row>
    <row r="2941" spans="1:17" x14ac:dyDescent="0.3">
      <c r="A2941"/>
      <c r="B2941"/>
      <c r="C2941"/>
      <c r="D2941"/>
      <c r="E2941" s="98"/>
      <c r="F2941"/>
      <c r="G2941" s="99">
        <v>46295</v>
      </c>
      <c r="H2941" t="s">
        <v>205</v>
      </c>
      <c r="I2941"/>
      <c r="J2941" t="s">
        <v>52</v>
      </c>
      <c r="K2941" t="s">
        <v>53</v>
      </c>
      <c r="L2941" s="100">
        <v>1.2</v>
      </c>
      <c r="M2941" t="s">
        <v>130</v>
      </c>
      <c r="N2941" t="s">
        <v>279</v>
      </c>
      <c r="O2941" s="98">
        <v>0</v>
      </c>
      <c r="P2941" t="s">
        <v>207</v>
      </c>
      <c r="Q2941" s="100">
        <v>555.41999999999996</v>
      </c>
    </row>
    <row r="2942" spans="1:17" x14ac:dyDescent="0.3">
      <c r="A2942"/>
      <c r="B2942"/>
      <c r="C2942"/>
      <c r="D2942"/>
      <c r="E2942" s="98"/>
      <c r="F2942"/>
      <c r="G2942" s="99">
        <v>46295</v>
      </c>
      <c r="H2942" t="s">
        <v>205</v>
      </c>
      <c r="I2942"/>
      <c r="J2942" t="s">
        <v>56</v>
      </c>
      <c r="K2942" t="s">
        <v>57</v>
      </c>
      <c r="L2942" s="100">
        <v>0.81</v>
      </c>
      <c r="M2942" t="s">
        <v>130</v>
      </c>
      <c r="N2942" t="s">
        <v>279</v>
      </c>
      <c r="O2942" s="98">
        <v>0</v>
      </c>
      <c r="P2942" t="s">
        <v>207</v>
      </c>
      <c r="Q2942" s="100">
        <v>555.41999999999996</v>
      </c>
    </row>
    <row r="2943" spans="1:17" x14ac:dyDescent="0.3">
      <c r="A2943"/>
      <c r="B2943"/>
      <c r="C2943"/>
      <c r="D2943"/>
      <c r="E2943" s="98"/>
      <c r="F2943"/>
      <c r="G2943" s="99">
        <v>46295</v>
      </c>
      <c r="H2943" t="s">
        <v>213</v>
      </c>
      <c r="I2943" t="s">
        <v>229</v>
      </c>
      <c r="J2943" t="s">
        <v>14</v>
      </c>
      <c r="K2943" t="s">
        <v>15</v>
      </c>
      <c r="L2943" s="100">
        <v>55.54</v>
      </c>
      <c r="M2943" t="s">
        <v>210</v>
      </c>
      <c r="N2943" t="s">
        <v>279</v>
      </c>
      <c r="O2943" s="98">
        <v>0</v>
      </c>
      <c r="P2943" t="s">
        <v>207</v>
      </c>
      <c r="Q2943" s="100">
        <v>555.41999999999996</v>
      </c>
    </row>
    <row r="2944" spans="1:17" x14ac:dyDescent="0.3">
      <c r="A2944"/>
      <c r="B2944"/>
      <c r="C2944"/>
      <c r="D2944"/>
      <c r="E2944" s="98"/>
      <c r="F2944"/>
      <c r="G2944" s="99">
        <v>46295</v>
      </c>
      <c r="H2944" t="s">
        <v>213</v>
      </c>
      <c r="I2944" t="s">
        <v>229</v>
      </c>
      <c r="J2944" t="s">
        <v>14</v>
      </c>
      <c r="K2944" t="s">
        <v>15</v>
      </c>
      <c r="L2944" s="100">
        <v>55.54</v>
      </c>
      <c r="M2944" t="s">
        <v>130</v>
      </c>
      <c r="N2944" t="s">
        <v>279</v>
      </c>
      <c r="O2944" s="98">
        <v>0</v>
      </c>
      <c r="P2944" t="s">
        <v>207</v>
      </c>
      <c r="Q2944" s="100">
        <v>555.41999999999996</v>
      </c>
    </row>
    <row r="2945" spans="1:17" x14ac:dyDescent="0.3">
      <c r="A2945"/>
      <c r="B2945"/>
      <c r="C2945"/>
      <c r="D2945"/>
      <c r="E2945" s="98"/>
      <c r="F2945"/>
      <c r="G2945" s="99">
        <v>46295</v>
      </c>
      <c r="H2945" t="s">
        <v>205</v>
      </c>
      <c r="I2945"/>
      <c r="J2945" t="s">
        <v>104</v>
      </c>
      <c r="K2945" t="s">
        <v>105</v>
      </c>
      <c r="L2945" s="100">
        <v>3.18</v>
      </c>
      <c r="M2945" t="s">
        <v>206</v>
      </c>
      <c r="N2945" t="s">
        <v>279</v>
      </c>
      <c r="O2945" s="98">
        <v>0</v>
      </c>
      <c r="P2945" t="s">
        <v>207</v>
      </c>
      <c r="Q2945" s="100">
        <v>585.41</v>
      </c>
    </row>
    <row r="2946" spans="1:17" x14ac:dyDescent="0.3">
      <c r="A2946"/>
      <c r="B2946"/>
      <c r="C2946"/>
      <c r="D2946"/>
      <c r="E2946" s="98"/>
      <c r="F2946"/>
      <c r="G2946" s="99">
        <v>46295</v>
      </c>
      <c r="H2946" t="s">
        <v>205</v>
      </c>
      <c r="I2946"/>
      <c r="J2946" t="s">
        <v>108</v>
      </c>
      <c r="K2946" t="s">
        <v>109</v>
      </c>
      <c r="L2946" s="100">
        <v>1.55</v>
      </c>
      <c r="M2946" t="s">
        <v>206</v>
      </c>
      <c r="N2946" t="s">
        <v>279</v>
      </c>
      <c r="O2946" s="98">
        <v>0</v>
      </c>
      <c r="P2946" t="s">
        <v>207</v>
      </c>
      <c r="Q2946" s="100">
        <v>585.41</v>
      </c>
    </row>
    <row r="2947" spans="1:17" x14ac:dyDescent="0.3">
      <c r="A2947"/>
      <c r="B2947"/>
      <c r="C2947"/>
      <c r="D2947"/>
      <c r="E2947" s="98"/>
      <c r="F2947"/>
      <c r="G2947" s="99">
        <v>46295</v>
      </c>
      <c r="H2947" t="s">
        <v>205</v>
      </c>
      <c r="I2947"/>
      <c r="J2947" t="s">
        <v>54</v>
      </c>
      <c r="K2947" t="s">
        <v>55</v>
      </c>
      <c r="L2947" s="100">
        <v>1.45</v>
      </c>
      <c r="M2947" t="s">
        <v>206</v>
      </c>
      <c r="N2947" t="s">
        <v>279</v>
      </c>
      <c r="O2947" s="98">
        <v>0</v>
      </c>
      <c r="P2947" t="s">
        <v>207</v>
      </c>
      <c r="Q2947" s="100">
        <v>585.41</v>
      </c>
    </row>
    <row r="2948" spans="1:17" x14ac:dyDescent="0.3">
      <c r="A2948"/>
      <c r="B2948"/>
      <c r="C2948"/>
      <c r="D2948"/>
      <c r="E2948" s="98"/>
      <c r="F2948"/>
      <c r="G2948" s="99">
        <v>46295</v>
      </c>
      <c r="H2948" t="s">
        <v>205</v>
      </c>
      <c r="I2948"/>
      <c r="J2948" t="s">
        <v>52</v>
      </c>
      <c r="K2948" t="s">
        <v>53</v>
      </c>
      <c r="L2948" s="100">
        <v>2.15</v>
      </c>
      <c r="M2948" t="s">
        <v>130</v>
      </c>
      <c r="N2948" t="s">
        <v>279</v>
      </c>
      <c r="O2948" s="98">
        <v>0</v>
      </c>
      <c r="P2948" t="s">
        <v>207</v>
      </c>
      <c r="Q2948" s="100">
        <v>585.41</v>
      </c>
    </row>
    <row r="2949" spans="1:17" x14ac:dyDescent="0.3">
      <c r="A2949"/>
      <c r="B2949"/>
      <c r="C2949"/>
      <c r="D2949"/>
      <c r="E2949" s="98"/>
      <c r="F2949"/>
      <c r="G2949" s="99">
        <v>46295</v>
      </c>
      <c r="H2949" t="s">
        <v>205</v>
      </c>
      <c r="I2949"/>
      <c r="J2949" t="s">
        <v>106</v>
      </c>
      <c r="K2949" t="s">
        <v>107</v>
      </c>
      <c r="L2949" s="100">
        <v>1.89</v>
      </c>
      <c r="M2949" t="s">
        <v>130</v>
      </c>
      <c r="N2949" t="s">
        <v>279</v>
      </c>
      <c r="O2949" s="98">
        <v>0</v>
      </c>
      <c r="P2949" t="s">
        <v>207</v>
      </c>
      <c r="Q2949" s="100">
        <v>585.41</v>
      </c>
    </row>
    <row r="2950" spans="1:17" x14ac:dyDescent="0.3">
      <c r="A2950"/>
      <c r="B2950"/>
      <c r="C2950"/>
      <c r="D2950"/>
      <c r="E2950" s="98"/>
      <c r="F2950"/>
      <c r="G2950" s="99">
        <v>46295</v>
      </c>
      <c r="H2950" t="s">
        <v>205</v>
      </c>
      <c r="I2950"/>
      <c r="J2950" t="s">
        <v>56</v>
      </c>
      <c r="K2950" t="s">
        <v>57</v>
      </c>
      <c r="L2950" s="100">
        <v>1.45</v>
      </c>
      <c r="M2950" t="s">
        <v>130</v>
      </c>
      <c r="N2950" t="s">
        <v>279</v>
      </c>
      <c r="O2950" s="98">
        <v>0</v>
      </c>
      <c r="P2950" t="s">
        <v>207</v>
      </c>
      <c r="Q2950" s="100">
        <v>585.41</v>
      </c>
    </row>
    <row r="2951" spans="1:17" x14ac:dyDescent="0.3">
      <c r="A2951"/>
      <c r="B2951"/>
      <c r="C2951"/>
      <c r="D2951"/>
      <c r="E2951" s="98"/>
      <c r="F2951"/>
      <c r="G2951" s="99">
        <v>46295</v>
      </c>
      <c r="H2951" t="s">
        <v>205</v>
      </c>
      <c r="I2951"/>
      <c r="J2951" t="s">
        <v>108</v>
      </c>
      <c r="K2951" t="s">
        <v>109</v>
      </c>
      <c r="L2951" s="100">
        <v>10.220000000000001</v>
      </c>
      <c r="M2951" t="s">
        <v>206</v>
      </c>
      <c r="N2951" t="s">
        <v>279</v>
      </c>
      <c r="O2951" s="98">
        <v>0</v>
      </c>
      <c r="P2951" t="s">
        <v>207</v>
      </c>
      <c r="Q2951" s="100">
        <v>3870.98</v>
      </c>
    </row>
    <row r="2952" spans="1:17" x14ac:dyDescent="0.3">
      <c r="A2952"/>
      <c r="B2952"/>
      <c r="C2952"/>
      <c r="D2952"/>
      <c r="E2952" s="98"/>
      <c r="F2952"/>
      <c r="G2952" s="99">
        <v>46295</v>
      </c>
      <c r="H2952" t="s">
        <v>205</v>
      </c>
      <c r="I2952"/>
      <c r="J2952" t="s">
        <v>104</v>
      </c>
      <c r="K2952" t="s">
        <v>105</v>
      </c>
      <c r="L2952" s="100">
        <v>21.02</v>
      </c>
      <c r="M2952" t="s">
        <v>206</v>
      </c>
      <c r="N2952" t="s">
        <v>279</v>
      </c>
      <c r="O2952" s="98">
        <v>0</v>
      </c>
      <c r="P2952" t="s">
        <v>207</v>
      </c>
      <c r="Q2952" s="100">
        <v>3870.98</v>
      </c>
    </row>
    <row r="2953" spans="1:17" x14ac:dyDescent="0.3">
      <c r="A2953"/>
      <c r="B2953"/>
      <c r="C2953"/>
      <c r="D2953"/>
      <c r="E2953" s="98"/>
      <c r="F2953"/>
      <c r="G2953" s="99">
        <v>46295</v>
      </c>
      <c r="H2953" t="s">
        <v>205</v>
      </c>
      <c r="I2953"/>
      <c r="J2953" t="s">
        <v>90</v>
      </c>
      <c r="K2953" t="s">
        <v>91</v>
      </c>
      <c r="L2953" s="100">
        <v>57.42</v>
      </c>
      <c r="M2953" t="s">
        <v>206</v>
      </c>
      <c r="N2953" t="s">
        <v>279</v>
      </c>
      <c r="O2953" s="98">
        <v>0</v>
      </c>
      <c r="P2953" t="s">
        <v>207</v>
      </c>
      <c r="Q2953" s="100">
        <v>3870.98</v>
      </c>
    </row>
    <row r="2954" spans="1:17" x14ac:dyDescent="0.3">
      <c r="A2954"/>
      <c r="B2954"/>
      <c r="C2954"/>
      <c r="D2954"/>
      <c r="E2954" s="98"/>
      <c r="F2954"/>
      <c r="G2954" s="99">
        <v>46295</v>
      </c>
      <c r="H2954" t="s">
        <v>205</v>
      </c>
      <c r="I2954"/>
      <c r="J2954" t="s">
        <v>54</v>
      </c>
      <c r="K2954" t="s">
        <v>55</v>
      </c>
      <c r="L2954" s="100">
        <v>11.15</v>
      </c>
      <c r="M2954" t="s">
        <v>206</v>
      </c>
      <c r="N2954" t="s">
        <v>279</v>
      </c>
      <c r="O2954" s="98">
        <v>0</v>
      </c>
      <c r="P2954" t="s">
        <v>207</v>
      </c>
      <c r="Q2954" s="100">
        <v>3870.98</v>
      </c>
    </row>
    <row r="2955" spans="1:17" x14ac:dyDescent="0.3">
      <c r="A2955"/>
      <c r="B2955"/>
      <c r="C2955"/>
      <c r="D2955"/>
      <c r="E2955" s="98"/>
      <c r="F2955"/>
      <c r="G2955" s="99">
        <v>46295</v>
      </c>
      <c r="H2955" t="s">
        <v>205</v>
      </c>
      <c r="I2955"/>
      <c r="J2955" t="s">
        <v>106</v>
      </c>
      <c r="K2955" t="s">
        <v>107</v>
      </c>
      <c r="L2955" s="100">
        <v>12.5</v>
      </c>
      <c r="M2955" t="s">
        <v>130</v>
      </c>
      <c r="N2955" t="s">
        <v>279</v>
      </c>
      <c r="O2955" s="98">
        <v>0</v>
      </c>
      <c r="P2955" t="s">
        <v>207</v>
      </c>
      <c r="Q2955" s="100">
        <v>3870.98</v>
      </c>
    </row>
    <row r="2956" spans="1:17" x14ac:dyDescent="0.3">
      <c r="A2956"/>
      <c r="B2956"/>
      <c r="C2956"/>
      <c r="D2956"/>
      <c r="E2956" s="98"/>
      <c r="F2956"/>
      <c r="G2956" s="99">
        <v>46295</v>
      </c>
      <c r="H2956" t="s">
        <v>205</v>
      </c>
      <c r="I2956"/>
      <c r="J2956" t="s">
        <v>56</v>
      </c>
      <c r="K2956" t="s">
        <v>57</v>
      </c>
      <c r="L2956" s="100">
        <v>11.15</v>
      </c>
      <c r="M2956" t="s">
        <v>130</v>
      </c>
      <c r="N2956" t="s">
        <v>279</v>
      </c>
      <c r="O2956" s="98">
        <v>0</v>
      </c>
      <c r="P2956" t="s">
        <v>207</v>
      </c>
      <c r="Q2956" s="100">
        <v>3870.98</v>
      </c>
    </row>
    <row r="2957" spans="1:17" x14ac:dyDescent="0.3">
      <c r="A2957"/>
      <c r="B2957"/>
      <c r="C2957"/>
      <c r="D2957"/>
      <c r="E2957" s="98"/>
      <c r="F2957"/>
      <c r="G2957" s="99">
        <v>46295</v>
      </c>
      <c r="H2957" t="s">
        <v>205</v>
      </c>
      <c r="I2957"/>
      <c r="J2957" t="s">
        <v>52</v>
      </c>
      <c r="K2957" t="s">
        <v>53</v>
      </c>
      <c r="L2957" s="100">
        <v>16.54</v>
      </c>
      <c r="M2957" t="s">
        <v>130</v>
      </c>
      <c r="N2957" t="s">
        <v>279</v>
      </c>
      <c r="O2957" s="98">
        <v>0</v>
      </c>
      <c r="P2957" t="s">
        <v>207</v>
      </c>
      <c r="Q2957" s="100">
        <v>3870.98</v>
      </c>
    </row>
    <row r="2958" spans="1:17" x14ac:dyDescent="0.3">
      <c r="A2958"/>
      <c r="B2958"/>
      <c r="C2958"/>
      <c r="D2958"/>
      <c r="E2958" s="98"/>
      <c r="F2958"/>
      <c r="G2958" s="99">
        <v>46295</v>
      </c>
      <c r="H2958" t="s">
        <v>208</v>
      </c>
      <c r="I2958" t="s">
        <v>225</v>
      </c>
      <c r="J2958" t="s">
        <v>70</v>
      </c>
      <c r="K2958" t="s">
        <v>71</v>
      </c>
      <c r="L2958" s="100">
        <v>140.5</v>
      </c>
      <c r="M2958" t="s">
        <v>210</v>
      </c>
      <c r="N2958" t="s">
        <v>279</v>
      </c>
      <c r="O2958" s="98">
        <v>0</v>
      </c>
      <c r="P2958" t="s">
        <v>207</v>
      </c>
      <c r="Q2958" s="100">
        <v>3870.98</v>
      </c>
    </row>
    <row r="2959" spans="1:17" x14ac:dyDescent="0.3">
      <c r="A2959"/>
      <c r="B2959"/>
      <c r="C2959"/>
      <c r="D2959"/>
      <c r="E2959" s="98"/>
      <c r="F2959"/>
      <c r="G2959" s="99">
        <v>46295</v>
      </c>
      <c r="H2959" t="s">
        <v>235</v>
      </c>
      <c r="I2959" t="s">
        <v>257</v>
      </c>
      <c r="J2959" t="s">
        <v>34</v>
      </c>
      <c r="K2959" t="s">
        <v>35</v>
      </c>
      <c r="L2959" s="100">
        <v>232.26</v>
      </c>
      <c r="M2959" t="s">
        <v>210</v>
      </c>
      <c r="N2959" t="s">
        <v>279</v>
      </c>
      <c r="O2959" s="98">
        <v>0</v>
      </c>
      <c r="P2959" t="s">
        <v>207</v>
      </c>
      <c r="Q2959" s="100">
        <v>3870.98</v>
      </c>
    </row>
    <row r="2960" spans="1:17" x14ac:dyDescent="0.3">
      <c r="A2960"/>
      <c r="B2960"/>
      <c r="C2960"/>
      <c r="D2960"/>
      <c r="E2960" s="98"/>
      <c r="F2960"/>
      <c r="G2960" s="99">
        <v>46295</v>
      </c>
      <c r="H2960" t="s">
        <v>235</v>
      </c>
      <c r="I2960" t="s">
        <v>257</v>
      </c>
      <c r="J2960" t="s">
        <v>34</v>
      </c>
      <c r="K2960" t="s">
        <v>35</v>
      </c>
      <c r="L2960" s="100">
        <v>299.61</v>
      </c>
      <c r="M2960" t="s">
        <v>130</v>
      </c>
      <c r="N2960" t="s">
        <v>279</v>
      </c>
      <c r="O2960" s="98">
        <v>0</v>
      </c>
      <c r="P2960" t="s">
        <v>207</v>
      </c>
      <c r="Q2960" s="100">
        <v>3870.98</v>
      </c>
    </row>
    <row r="2961" spans="1:17" x14ac:dyDescent="0.3">
      <c r="A2961"/>
      <c r="B2961"/>
      <c r="C2961"/>
      <c r="D2961"/>
      <c r="E2961" s="98"/>
      <c r="F2961"/>
      <c r="G2961" s="99">
        <v>46295</v>
      </c>
      <c r="H2961" t="s">
        <v>205</v>
      </c>
      <c r="I2961"/>
      <c r="J2961" t="s">
        <v>104</v>
      </c>
      <c r="K2961" t="s">
        <v>105</v>
      </c>
      <c r="L2961" s="100">
        <v>20.3</v>
      </c>
      <c r="M2961" t="s">
        <v>206</v>
      </c>
      <c r="N2961" t="s">
        <v>279</v>
      </c>
      <c r="O2961" s="98">
        <v>0</v>
      </c>
      <c r="P2961" t="s">
        <v>207</v>
      </c>
      <c r="Q2961" s="100">
        <v>3739.21</v>
      </c>
    </row>
    <row r="2962" spans="1:17" x14ac:dyDescent="0.3">
      <c r="A2962"/>
      <c r="B2962"/>
      <c r="C2962"/>
      <c r="D2962"/>
      <c r="E2962" s="98"/>
      <c r="F2962"/>
      <c r="G2962" s="99">
        <v>46295</v>
      </c>
      <c r="H2962" t="s">
        <v>205</v>
      </c>
      <c r="I2962"/>
      <c r="J2962" t="s">
        <v>54</v>
      </c>
      <c r="K2962" t="s">
        <v>55</v>
      </c>
      <c r="L2962" s="100">
        <v>11.15</v>
      </c>
      <c r="M2962" t="s">
        <v>206</v>
      </c>
      <c r="N2962" t="s">
        <v>279</v>
      </c>
      <c r="O2962" s="98">
        <v>0</v>
      </c>
      <c r="P2962" t="s">
        <v>207</v>
      </c>
      <c r="Q2962" s="100">
        <v>3739.21</v>
      </c>
    </row>
    <row r="2963" spans="1:17" x14ac:dyDescent="0.3">
      <c r="A2963"/>
      <c r="B2963"/>
      <c r="C2963"/>
      <c r="D2963"/>
      <c r="E2963" s="98"/>
      <c r="F2963"/>
      <c r="G2963" s="99">
        <v>46295</v>
      </c>
      <c r="H2963" t="s">
        <v>205</v>
      </c>
      <c r="I2963"/>
      <c r="J2963" t="s">
        <v>108</v>
      </c>
      <c r="K2963" t="s">
        <v>109</v>
      </c>
      <c r="L2963" s="100">
        <v>9.8699999999999992</v>
      </c>
      <c r="M2963" t="s">
        <v>206</v>
      </c>
      <c r="N2963" t="s">
        <v>279</v>
      </c>
      <c r="O2963" s="98">
        <v>0</v>
      </c>
      <c r="P2963" t="s">
        <v>207</v>
      </c>
      <c r="Q2963" s="100">
        <v>3739.21</v>
      </c>
    </row>
    <row r="2964" spans="1:17" x14ac:dyDescent="0.3">
      <c r="A2964"/>
      <c r="B2964"/>
      <c r="C2964"/>
      <c r="D2964"/>
      <c r="E2964" s="98"/>
      <c r="F2964"/>
      <c r="G2964" s="99">
        <v>46295</v>
      </c>
      <c r="H2964" t="s">
        <v>205</v>
      </c>
      <c r="I2964"/>
      <c r="J2964" t="s">
        <v>36</v>
      </c>
      <c r="K2964" t="s">
        <v>37</v>
      </c>
      <c r="L2964" s="100">
        <v>23.05</v>
      </c>
      <c r="M2964" t="s">
        <v>206</v>
      </c>
      <c r="N2964" t="s">
        <v>279</v>
      </c>
      <c r="O2964" s="98">
        <v>0</v>
      </c>
      <c r="P2964" t="s">
        <v>207</v>
      </c>
      <c r="Q2964" s="100">
        <v>3739.21</v>
      </c>
    </row>
    <row r="2965" spans="1:17" x14ac:dyDescent="0.3">
      <c r="A2965"/>
      <c r="B2965"/>
      <c r="C2965"/>
      <c r="D2965"/>
      <c r="E2965" s="98"/>
      <c r="F2965"/>
      <c r="G2965" s="99">
        <v>46295</v>
      </c>
      <c r="H2965" t="s">
        <v>205</v>
      </c>
      <c r="I2965"/>
      <c r="J2965" t="s">
        <v>92</v>
      </c>
      <c r="K2965" t="s">
        <v>93</v>
      </c>
      <c r="L2965" s="100">
        <v>56.09</v>
      </c>
      <c r="M2965" t="s">
        <v>206</v>
      </c>
      <c r="N2965" t="s">
        <v>279</v>
      </c>
      <c r="O2965" s="98">
        <v>0</v>
      </c>
      <c r="P2965" t="s">
        <v>207</v>
      </c>
      <c r="Q2965" s="100">
        <v>3739.21</v>
      </c>
    </row>
    <row r="2966" spans="1:17" x14ac:dyDescent="0.3">
      <c r="A2966"/>
      <c r="B2966"/>
      <c r="C2966"/>
      <c r="D2966"/>
      <c r="E2966" s="98"/>
      <c r="F2966"/>
      <c r="G2966" s="99">
        <v>46295</v>
      </c>
      <c r="H2966" t="s">
        <v>205</v>
      </c>
      <c r="I2966"/>
      <c r="J2966" t="s">
        <v>84</v>
      </c>
      <c r="K2966" t="s">
        <v>85</v>
      </c>
      <c r="L2966" s="100">
        <v>86.67</v>
      </c>
      <c r="M2966" t="s">
        <v>210</v>
      </c>
      <c r="N2966" t="s">
        <v>279</v>
      </c>
      <c r="O2966" s="98">
        <v>0</v>
      </c>
      <c r="P2966" t="s">
        <v>207</v>
      </c>
      <c r="Q2966" s="100">
        <v>3739.21</v>
      </c>
    </row>
    <row r="2967" spans="1:17" x14ac:dyDescent="0.3">
      <c r="A2967"/>
      <c r="B2967"/>
      <c r="C2967"/>
      <c r="D2967"/>
      <c r="E2967" s="98"/>
      <c r="F2967"/>
      <c r="G2967" s="99">
        <v>46295</v>
      </c>
      <c r="H2967" t="s">
        <v>205</v>
      </c>
      <c r="I2967"/>
      <c r="J2967" t="s">
        <v>56</v>
      </c>
      <c r="K2967" t="s">
        <v>57</v>
      </c>
      <c r="L2967" s="100">
        <v>11.15</v>
      </c>
      <c r="M2967" t="s">
        <v>130</v>
      </c>
      <c r="N2967" t="s">
        <v>279</v>
      </c>
      <c r="O2967" s="98">
        <v>0</v>
      </c>
      <c r="P2967" t="s">
        <v>207</v>
      </c>
      <c r="Q2967" s="100">
        <v>3739.21</v>
      </c>
    </row>
    <row r="2968" spans="1:17" x14ac:dyDescent="0.3">
      <c r="A2968"/>
      <c r="B2968"/>
      <c r="C2968"/>
      <c r="D2968"/>
      <c r="E2968" s="98"/>
      <c r="F2968"/>
      <c r="G2968" s="99">
        <v>46295</v>
      </c>
      <c r="H2968" t="s">
        <v>205</v>
      </c>
      <c r="I2968"/>
      <c r="J2968" t="s">
        <v>52</v>
      </c>
      <c r="K2968" t="s">
        <v>53</v>
      </c>
      <c r="L2968" s="100">
        <v>16.54</v>
      </c>
      <c r="M2968" t="s">
        <v>130</v>
      </c>
      <c r="N2968" t="s">
        <v>279</v>
      </c>
      <c r="O2968" s="98">
        <v>0</v>
      </c>
      <c r="P2968" t="s">
        <v>207</v>
      </c>
      <c r="Q2968" s="100">
        <v>3739.21</v>
      </c>
    </row>
    <row r="2969" spans="1:17" x14ac:dyDescent="0.3">
      <c r="A2969"/>
      <c r="B2969"/>
      <c r="C2969"/>
      <c r="D2969"/>
      <c r="E2969" s="98"/>
      <c r="F2969"/>
      <c r="G2969" s="99">
        <v>46295</v>
      </c>
      <c r="H2969" t="s">
        <v>205</v>
      </c>
      <c r="I2969"/>
      <c r="J2969" t="s">
        <v>106</v>
      </c>
      <c r="K2969" t="s">
        <v>107</v>
      </c>
      <c r="L2969" s="100">
        <v>12.08</v>
      </c>
      <c r="M2969" t="s">
        <v>130</v>
      </c>
      <c r="N2969" t="s">
        <v>279</v>
      </c>
      <c r="O2969" s="98">
        <v>0</v>
      </c>
      <c r="P2969" t="s">
        <v>207</v>
      </c>
      <c r="Q2969" s="100">
        <v>3739.21</v>
      </c>
    </row>
    <row r="2970" spans="1:17" x14ac:dyDescent="0.3">
      <c r="A2970"/>
      <c r="B2970"/>
      <c r="C2970"/>
      <c r="D2970"/>
      <c r="E2970" s="98"/>
      <c r="F2970"/>
      <c r="G2970" s="99">
        <v>46295</v>
      </c>
      <c r="H2970" t="s">
        <v>208</v>
      </c>
      <c r="I2970" t="s">
        <v>233</v>
      </c>
      <c r="J2970" t="s">
        <v>32</v>
      </c>
      <c r="K2970" t="s">
        <v>33</v>
      </c>
      <c r="L2970" s="100">
        <v>123.5</v>
      </c>
      <c r="M2970" t="s">
        <v>210</v>
      </c>
      <c r="N2970" t="s">
        <v>279</v>
      </c>
      <c r="O2970" s="98">
        <v>0</v>
      </c>
      <c r="P2970" t="s">
        <v>207</v>
      </c>
      <c r="Q2970" s="100">
        <v>3739.21</v>
      </c>
    </row>
    <row r="2971" spans="1:17" x14ac:dyDescent="0.3">
      <c r="A2971"/>
      <c r="B2971"/>
      <c r="C2971"/>
      <c r="D2971"/>
      <c r="E2971" s="98"/>
      <c r="F2971"/>
      <c r="G2971" s="99">
        <v>46295</v>
      </c>
      <c r="H2971" t="s">
        <v>211</v>
      </c>
      <c r="I2971" t="s">
        <v>215</v>
      </c>
      <c r="J2971" t="s">
        <v>38</v>
      </c>
      <c r="K2971" t="s">
        <v>39</v>
      </c>
      <c r="L2971" s="100">
        <v>14.46</v>
      </c>
      <c r="M2971" t="s">
        <v>206</v>
      </c>
      <c r="N2971" t="s">
        <v>279</v>
      </c>
      <c r="O2971" s="98">
        <v>0</v>
      </c>
      <c r="P2971" t="s">
        <v>207</v>
      </c>
      <c r="Q2971" s="100">
        <v>3739.21</v>
      </c>
    </row>
    <row r="2972" spans="1:17" x14ac:dyDescent="0.3">
      <c r="A2972"/>
      <c r="B2972"/>
      <c r="C2972"/>
      <c r="D2972"/>
      <c r="E2972" s="98"/>
      <c r="F2972"/>
      <c r="G2972" s="99">
        <v>46295</v>
      </c>
      <c r="H2972" t="s">
        <v>218</v>
      </c>
      <c r="I2972" t="s">
        <v>222</v>
      </c>
      <c r="J2972" t="s">
        <v>18</v>
      </c>
      <c r="K2972" t="s">
        <v>19</v>
      </c>
      <c r="L2972" s="100">
        <v>201.17</v>
      </c>
      <c r="M2972" t="s">
        <v>210</v>
      </c>
      <c r="N2972" t="s">
        <v>279</v>
      </c>
      <c r="O2972" s="98">
        <v>0</v>
      </c>
      <c r="P2972" t="s">
        <v>207</v>
      </c>
      <c r="Q2972" s="100">
        <v>3739.21</v>
      </c>
    </row>
    <row r="2973" spans="1:17" x14ac:dyDescent="0.3">
      <c r="A2973"/>
      <c r="B2973"/>
      <c r="C2973"/>
      <c r="D2973"/>
      <c r="E2973" s="98"/>
      <c r="F2973"/>
      <c r="G2973" s="99">
        <v>46295</v>
      </c>
      <c r="H2973" t="s">
        <v>218</v>
      </c>
      <c r="I2973" t="s">
        <v>222</v>
      </c>
      <c r="J2973" t="s">
        <v>18</v>
      </c>
      <c r="K2973" t="s">
        <v>19</v>
      </c>
      <c r="L2973" s="100">
        <v>208.65</v>
      </c>
      <c r="M2973" t="s">
        <v>130</v>
      </c>
      <c r="N2973" t="s">
        <v>279</v>
      </c>
      <c r="O2973" s="98">
        <v>0</v>
      </c>
      <c r="P2973" t="s">
        <v>207</v>
      </c>
      <c r="Q2973" s="100">
        <v>3739.21</v>
      </c>
    </row>
    <row r="2974" spans="1:17" x14ac:dyDescent="0.3">
      <c r="A2974"/>
      <c r="B2974"/>
      <c r="C2974"/>
      <c r="D2974"/>
      <c r="E2974" s="98"/>
      <c r="F2974"/>
      <c r="G2974" s="99">
        <v>46295</v>
      </c>
      <c r="H2974" t="s">
        <v>205</v>
      </c>
      <c r="I2974"/>
      <c r="J2974" t="s">
        <v>54</v>
      </c>
      <c r="K2974" t="s">
        <v>55</v>
      </c>
      <c r="L2974" s="100">
        <v>11.15</v>
      </c>
      <c r="M2974" t="s">
        <v>206</v>
      </c>
      <c r="N2974" t="s">
        <v>279</v>
      </c>
      <c r="O2974" s="98">
        <v>0</v>
      </c>
      <c r="P2974" t="s">
        <v>207</v>
      </c>
      <c r="Q2974" s="100">
        <v>4239.32</v>
      </c>
    </row>
    <row r="2975" spans="1:17" x14ac:dyDescent="0.3">
      <c r="A2975"/>
      <c r="B2975"/>
      <c r="C2975"/>
      <c r="D2975"/>
      <c r="E2975" s="98"/>
      <c r="F2975"/>
      <c r="G2975" s="99">
        <v>46295</v>
      </c>
      <c r="H2975" t="s">
        <v>205</v>
      </c>
      <c r="I2975"/>
      <c r="J2975" t="s">
        <v>104</v>
      </c>
      <c r="K2975" t="s">
        <v>105</v>
      </c>
      <c r="L2975" s="100">
        <v>23.02</v>
      </c>
      <c r="M2975" t="s">
        <v>206</v>
      </c>
      <c r="N2975" t="s">
        <v>279</v>
      </c>
      <c r="O2975" s="98">
        <v>0</v>
      </c>
      <c r="P2975" t="s">
        <v>207</v>
      </c>
      <c r="Q2975" s="100">
        <v>4239.32</v>
      </c>
    </row>
    <row r="2976" spans="1:17" x14ac:dyDescent="0.3">
      <c r="A2976"/>
      <c r="B2976"/>
      <c r="C2976"/>
      <c r="D2976"/>
      <c r="E2976" s="98"/>
      <c r="F2976"/>
      <c r="G2976" s="99">
        <v>46295</v>
      </c>
      <c r="H2976" t="s">
        <v>205</v>
      </c>
      <c r="I2976"/>
      <c r="J2976" t="s">
        <v>108</v>
      </c>
      <c r="K2976" t="s">
        <v>109</v>
      </c>
      <c r="L2976" s="100">
        <v>11.19</v>
      </c>
      <c r="M2976" t="s">
        <v>206</v>
      </c>
      <c r="N2976" t="s">
        <v>279</v>
      </c>
      <c r="O2976" s="98">
        <v>0</v>
      </c>
      <c r="P2976" t="s">
        <v>207</v>
      </c>
      <c r="Q2976" s="100">
        <v>4239.32</v>
      </c>
    </row>
    <row r="2977" spans="1:17" x14ac:dyDescent="0.3">
      <c r="A2977"/>
      <c r="B2977"/>
      <c r="C2977"/>
      <c r="D2977"/>
      <c r="E2977" s="98"/>
      <c r="F2977"/>
      <c r="G2977" s="99">
        <v>46295</v>
      </c>
      <c r="H2977" t="s">
        <v>205</v>
      </c>
      <c r="I2977"/>
      <c r="J2977" t="s">
        <v>106</v>
      </c>
      <c r="K2977" t="s">
        <v>107</v>
      </c>
      <c r="L2977" s="100">
        <v>13.69</v>
      </c>
      <c r="M2977" t="s">
        <v>130</v>
      </c>
      <c r="N2977" t="s">
        <v>279</v>
      </c>
      <c r="O2977" s="98">
        <v>0</v>
      </c>
      <c r="P2977" t="s">
        <v>207</v>
      </c>
      <c r="Q2977" s="100">
        <v>4239.32</v>
      </c>
    </row>
    <row r="2978" spans="1:17" x14ac:dyDescent="0.3">
      <c r="A2978"/>
      <c r="B2978"/>
      <c r="C2978"/>
      <c r="D2978"/>
      <c r="E2978" s="98"/>
      <c r="F2978"/>
      <c r="G2978" s="99">
        <v>46295</v>
      </c>
      <c r="H2978" t="s">
        <v>205</v>
      </c>
      <c r="I2978"/>
      <c r="J2978" t="s">
        <v>52</v>
      </c>
      <c r="K2978" t="s">
        <v>53</v>
      </c>
      <c r="L2978" s="100">
        <v>16.54</v>
      </c>
      <c r="M2978" t="s">
        <v>130</v>
      </c>
      <c r="N2978" t="s">
        <v>279</v>
      </c>
      <c r="O2978" s="98">
        <v>0</v>
      </c>
      <c r="P2978" t="s">
        <v>207</v>
      </c>
      <c r="Q2978" s="100">
        <v>4239.32</v>
      </c>
    </row>
    <row r="2979" spans="1:17" x14ac:dyDescent="0.3">
      <c r="A2979"/>
      <c r="B2979"/>
      <c r="C2979"/>
      <c r="D2979"/>
      <c r="E2979" s="98"/>
      <c r="F2979"/>
      <c r="G2979" s="99">
        <v>46295</v>
      </c>
      <c r="H2979" t="s">
        <v>205</v>
      </c>
      <c r="I2979"/>
      <c r="J2979" t="s">
        <v>56</v>
      </c>
      <c r="K2979" t="s">
        <v>57</v>
      </c>
      <c r="L2979" s="100">
        <v>11.15</v>
      </c>
      <c r="M2979" t="s">
        <v>130</v>
      </c>
      <c r="N2979" t="s">
        <v>279</v>
      </c>
      <c r="O2979" s="98">
        <v>0</v>
      </c>
      <c r="P2979" t="s">
        <v>207</v>
      </c>
      <c r="Q2979" s="100">
        <v>4239.32</v>
      </c>
    </row>
    <row r="2980" spans="1:17" x14ac:dyDescent="0.3">
      <c r="A2980"/>
      <c r="B2980"/>
      <c r="C2980"/>
      <c r="D2980"/>
      <c r="E2980" s="98"/>
      <c r="F2980"/>
      <c r="G2980" s="99">
        <v>46295</v>
      </c>
      <c r="H2980" t="s">
        <v>205</v>
      </c>
      <c r="I2980"/>
      <c r="J2980" t="s">
        <v>104</v>
      </c>
      <c r="K2980" t="s">
        <v>105</v>
      </c>
      <c r="L2980" s="100">
        <v>17.79</v>
      </c>
      <c r="M2980" t="s">
        <v>206</v>
      </c>
      <c r="N2980" t="s">
        <v>279</v>
      </c>
      <c r="O2980" s="98">
        <v>0</v>
      </c>
      <c r="P2980" t="s">
        <v>207</v>
      </c>
      <c r="Q2980" s="100">
        <v>3276</v>
      </c>
    </row>
    <row r="2981" spans="1:17" x14ac:dyDescent="0.3">
      <c r="A2981"/>
      <c r="B2981"/>
      <c r="C2981"/>
      <c r="D2981"/>
      <c r="E2981" s="98"/>
      <c r="F2981"/>
      <c r="G2981" s="99">
        <v>46295</v>
      </c>
      <c r="H2981" t="s">
        <v>205</v>
      </c>
      <c r="I2981"/>
      <c r="J2981" t="s">
        <v>54</v>
      </c>
      <c r="K2981" t="s">
        <v>55</v>
      </c>
      <c r="L2981" s="100">
        <v>6.5</v>
      </c>
      <c r="M2981" t="s">
        <v>206</v>
      </c>
      <c r="N2981" t="s">
        <v>279</v>
      </c>
      <c r="O2981" s="98">
        <v>0</v>
      </c>
      <c r="P2981" t="s">
        <v>207</v>
      </c>
      <c r="Q2981" s="100">
        <v>3276</v>
      </c>
    </row>
    <row r="2982" spans="1:17" x14ac:dyDescent="0.3">
      <c r="A2982"/>
      <c r="B2982"/>
      <c r="C2982"/>
      <c r="D2982"/>
      <c r="E2982" s="98"/>
      <c r="F2982"/>
      <c r="G2982" s="99">
        <v>46295</v>
      </c>
      <c r="H2982" t="s">
        <v>205</v>
      </c>
      <c r="I2982"/>
      <c r="J2982" t="s">
        <v>108</v>
      </c>
      <c r="K2982" t="s">
        <v>109</v>
      </c>
      <c r="L2982" s="100">
        <v>8.65</v>
      </c>
      <c r="M2982" t="s">
        <v>206</v>
      </c>
      <c r="N2982" t="s">
        <v>279</v>
      </c>
      <c r="O2982" s="98">
        <v>0</v>
      </c>
      <c r="P2982" t="s">
        <v>207</v>
      </c>
      <c r="Q2982" s="100">
        <v>3276</v>
      </c>
    </row>
    <row r="2983" spans="1:17" x14ac:dyDescent="0.3">
      <c r="A2983"/>
      <c r="B2983"/>
      <c r="C2983"/>
      <c r="D2983"/>
      <c r="E2983" s="98"/>
      <c r="F2983"/>
      <c r="G2983" s="99">
        <v>46295</v>
      </c>
      <c r="H2983" t="s">
        <v>205</v>
      </c>
      <c r="I2983"/>
      <c r="J2983" t="s">
        <v>23</v>
      </c>
      <c r="K2983" t="s">
        <v>24</v>
      </c>
      <c r="L2983" s="100">
        <v>4.26</v>
      </c>
      <c r="M2983" t="s">
        <v>130</v>
      </c>
      <c r="N2983" t="s">
        <v>279</v>
      </c>
      <c r="O2983" s="98">
        <v>0</v>
      </c>
      <c r="P2983" t="s">
        <v>207</v>
      </c>
      <c r="Q2983" s="100">
        <v>3276</v>
      </c>
    </row>
    <row r="2984" spans="1:17" x14ac:dyDescent="0.3">
      <c r="A2984"/>
      <c r="B2984"/>
      <c r="C2984"/>
      <c r="D2984"/>
      <c r="E2984" s="98"/>
      <c r="F2984"/>
      <c r="G2984" s="99">
        <v>46295</v>
      </c>
      <c r="H2984" t="s">
        <v>205</v>
      </c>
      <c r="I2984"/>
      <c r="J2984" t="s">
        <v>56</v>
      </c>
      <c r="K2984" t="s">
        <v>57</v>
      </c>
      <c r="L2984" s="100">
        <v>6.5</v>
      </c>
      <c r="M2984" t="s">
        <v>130</v>
      </c>
      <c r="N2984" t="s">
        <v>279</v>
      </c>
      <c r="O2984" s="98">
        <v>0</v>
      </c>
      <c r="P2984" t="s">
        <v>207</v>
      </c>
      <c r="Q2984" s="100">
        <v>3276</v>
      </c>
    </row>
    <row r="2985" spans="1:17" x14ac:dyDescent="0.3">
      <c r="A2985"/>
      <c r="B2985"/>
      <c r="C2985"/>
      <c r="D2985"/>
      <c r="E2985" s="98"/>
      <c r="F2985"/>
      <c r="G2985" s="99">
        <v>46295</v>
      </c>
      <c r="H2985" t="s">
        <v>205</v>
      </c>
      <c r="I2985"/>
      <c r="J2985" t="s">
        <v>52</v>
      </c>
      <c r="K2985" t="s">
        <v>53</v>
      </c>
      <c r="L2985" s="100">
        <v>9.64</v>
      </c>
      <c r="M2985" t="s">
        <v>130</v>
      </c>
      <c r="N2985" t="s">
        <v>279</v>
      </c>
      <c r="O2985" s="98">
        <v>0</v>
      </c>
      <c r="P2985" t="s">
        <v>207</v>
      </c>
      <c r="Q2985" s="100">
        <v>3276</v>
      </c>
    </row>
    <row r="2986" spans="1:17" x14ac:dyDescent="0.3">
      <c r="A2986"/>
      <c r="B2986"/>
      <c r="C2986"/>
      <c r="D2986"/>
      <c r="E2986" s="98"/>
      <c r="F2986"/>
      <c r="G2986" s="99">
        <v>46295</v>
      </c>
      <c r="H2986" t="s">
        <v>205</v>
      </c>
      <c r="I2986"/>
      <c r="J2986" t="s">
        <v>106</v>
      </c>
      <c r="K2986" t="s">
        <v>107</v>
      </c>
      <c r="L2986" s="100">
        <v>10.58</v>
      </c>
      <c r="M2986" t="s">
        <v>130</v>
      </c>
      <c r="N2986" t="s">
        <v>279</v>
      </c>
      <c r="O2986" s="98">
        <v>0</v>
      </c>
      <c r="P2986" t="s">
        <v>207</v>
      </c>
      <c r="Q2986" s="100">
        <v>3276</v>
      </c>
    </row>
    <row r="2987" spans="1:17" x14ac:dyDescent="0.3">
      <c r="A2987"/>
      <c r="B2987"/>
      <c r="C2987"/>
      <c r="D2987"/>
      <c r="E2987" s="98"/>
      <c r="F2987"/>
      <c r="G2987" s="99">
        <v>46295</v>
      </c>
      <c r="H2987" t="s">
        <v>208</v>
      </c>
      <c r="I2987" t="s">
        <v>209</v>
      </c>
      <c r="J2987" t="s">
        <v>26</v>
      </c>
      <c r="K2987" t="s">
        <v>27</v>
      </c>
      <c r="L2987" s="100">
        <v>290</v>
      </c>
      <c r="M2987" t="s">
        <v>210</v>
      </c>
      <c r="N2987" t="s">
        <v>279</v>
      </c>
      <c r="O2987" s="98">
        <v>0</v>
      </c>
      <c r="P2987" t="s">
        <v>207</v>
      </c>
      <c r="Q2987" s="100">
        <v>3276</v>
      </c>
    </row>
    <row r="2988" spans="1:17" x14ac:dyDescent="0.3">
      <c r="A2988"/>
      <c r="B2988"/>
      <c r="C2988"/>
      <c r="D2988"/>
      <c r="E2988" s="98"/>
      <c r="F2988"/>
      <c r="G2988" s="99">
        <v>46295</v>
      </c>
      <c r="H2988" t="s">
        <v>211</v>
      </c>
      <c r="I2988" t="s">
        <v>215</v>
      </c>
      <c r="J2988" t="s">
        <v>38</v>
      </c>
      <c r="K2988" t="s">
        <v>39</v>
      </c>
      <c r="L2988" s="100">
        <v>23.72</v>
      </c>
      <c r="M2988" t="s">
        <v>206</v>
      </c>
      <c r="N2988" t="s">
        <v>279</v>
      </c>
      <c r="O2988" s="98">
        <v>0</v>
      </c>
      <c r="P2988" t="s">
        <v>207</v>
      </c>
      <c r="Q2988" s="100">
        <v>3276</v>
      </c>
    </row>
    <row r="2989" spans="1:17" x14ac:dyDescent="0.3">
      <c r="A2989"/>
      <c r="B2989"/>
      <c r="C2989"/>
      <c r="D2989"/>
      <c r="E2989" s="98"/>
      <c r="F2989"/>
      <c r="G2989" s="99">
        <v>46295</v>
      </c>
      <c r="H2989" t="s">
        <v>213</v>
      </c>
      <c r="I2989" t="s">
        <v>229</v>
      </c>
      <c r="J2989" t="s">
        <v>14</v>
      </c>
      <c r="K2989" t="s">
        <v>15</v>
      </c>
      <c r="L2989" s="100">
        <v>327.60000000000002</v>
      </c>
      <c r="M2989" t="s">
        <v>210</v>
      </c>
      <c r="N2989" t="s">
        <v>279</v>
      </c>
      <c r="O2989" s="98">
        <v>0</v>
      </c>
      <c r="P2989" t="s">
        <v>207</v>
      </c>
      <c r="Q2989" s="100">
        <v>3276</v>
      </c>
    </row>
    <row r="2990" spans="1:17" x14ac:dyDescent="0.3">
      <c r="A2990"/>
      <c r="B2990"/>
      <c r="C2990"/>
      <c r="D2990"/>
      <c r="E2990" s="98"/>
      <c r="F2990"/>
      <c r="G2990" s="99">
        <v>46295</v>
      </c>
      <c r="H2990" t="s">
        <v>213</v>
      </c>
      <c r="I2990" t="s">
        <v>229</v>
      </c>
      <c r="J2990" t="s">
        <v>14</v>
      </c>
      <c r="K2990" t="s">
        <v>15</v>
      </c>
      <c r="L2990" s="100">
        <v>327.60000000000002</v>
      </c>
      <c r="M2990" t="s">
        <v>130</v>
      </c>
      <c r="N2990" t="s">
        <v>279</v>
      </c>
      <c r="O2990" s="98">
        <v>0</v>
      </c>
      <c r="P2990" t="s">
        <v>207</v>
      </c>
      <c r="Q2990" s="100">
        <v>3276</v>
      </c>
    </row>
    <row r="2991" spans="1:17" x14ac:dyDescent="0.3">
      <c r="A2991"/>
      <c r="B2991"/>
      <c r="C2991"/>
      <c r="D2991"/>
      <c r="E2991" s="98"/>
      <c r="F2991"/>
      <c r="G2991" s="99">
        <v>46295</v>
      </c>
      <c r="H2991" t="s">
        <v>205</v>
      </c>
      <c r="I2991"/>
      <c r="J2991" t="s">
        <v>108</v>
      </c>
      <c r="K2991" t="s">
        <v>109</v>
      </c>
      <c r="L2991" s="100">
        <v>9.39</v>
      </c>
      <c r="M2991" t="s">
        <v>206</v>
      </c>
      <c r="N2991" t="s">
        <v>279</v>
      </c>
      <c r="O2991" s="98">
        <v>0</v>
      </c>
      <c r="P2991" t="s">
        <v>207</v>
      </c>
      <c r="Q2991" s="100">
        <v>3556.66</v>
      </c>
    </row>
    <row r="2992" spans="1:17" x14ac:dyDescent="0.3">
      <c r="A2992"/>
      <c r="B2992"/>
      <c r="C2992"/>
      <c r="D2992"/>
      <c r="E2992" s="98"/>
      <c r="F2992"/>
      <c r="G2992" s="99">
        <v>46295</v>
      </c>
      <c r="H2992" t="s">
        <v>205</v>
      </c>
      <c r="I2992"/>
      <c r="J2992" t="s">
        <v>104</v>
      </c>
      <c r="K2992" t="s">
        <v>105</v>
      </c>
      <c r="L2992" s="100">
        <v>19.309999999999999</v>
      </c>
      <c r="M2992" t="s">
        <v>206</v>
      </c>
      <c r="N2992" t="s">
        <v>279</v>
      </c>
      <c r="O2992" s="98">
        <v>0</v>
      </c>
      <c r="P2992" t="s">
        <v>207</v>
      </c>
      <c r="Q2992" s="100">
        <v>3556.66</v>
      </c>
    </row>
    <row r="2993" spans="1:17" x14ac:dyDescent="0.3">
      <c r="A2993"/>
      <c r="B2993"/>
      <c r="C2993"/>
      <c r="D2993"/>
      <c r="E2993" s="98"/>
      <c r="F2993"/>
      <c r="G2993" s="99">
        <v>46295</v>
      </c>
      <c r="H2993" t="s">
        <v>205</v>
      </c>
      <c r="I2993"/>
      <c r="J2993" t="s">
        <v>54</v>
      </c>
      <c r="K2993" t="s">
        <v>55</v>
      </c>
      <c r="L2993" s="100">
        <v>8.1199999999999992</v>
      </c>
      <c r="M2993" t="s">
        <v>206</v>
      </c>
      <c r="N2993" t="s">
        <v>279</v>
      </c>
      <c r="O2993" s="98">
        <v>0</v>
      </c>
      <c r="P2993" t="s">
        <v>207</v>
      </c>
      <c r="Q2993" s="100">
        <v>3556.66</v>
      </c>
    </row>
    <row r="2994" spans="1:17" x14ac:dyDescent="0.3">
      <c r="A2994"/>
      <c r="B2994"/>
      <c r="C2994"/>
      <c r="D2994"/>
      <c r="E2994" s="98"/>
      <c r="F2994"/>
      <c r="G2994" s="99">
        <v>46295</v>
      </c>
      <c r="H2994" t="s">
        <v>205</v>
      </c>
      <c r="I2994"/>
      <c r="J2994" t="s">
        <v>56</v>
      </c>
      <c r="K2994" t="s">
        <v>57</v>
      </c>
      <c r="L2994" s="100">
        <v>8.1199999999999992</v>
      </c>
      <c r="M2994" t="s">
        <v>130</v>
      </c>
      <c r="N2994" t="s">
        <v>279</v>
      </c>
      <c r="O2994" s="98">
        <v>0</v>
      </c>
      <c r="P2994" t="s">
        <v>207</v>
      </c>
      <c r="Q2994" s="100">
        <v>3556.66</v>
      </c>
    </row>
    <row r="2995" spans="1:17" x14ac:dyDescent="0.3">
      <c r="A2995"/>
      <c r="B2995"/>
      <c r="C2995"/>
      <c r="D2995"/>
      <c r="E2995" s="98"/>
      <c r="F2995"/>
      <c r="G2995" s="99">
        <v>46295</v>
      </c>
      <c r="H2995" t="s">
        <v>205</v>
      </c>
      <c r="I2995"/>
      <c r="J2995" t="s">
        <v>52</v>
      </c>
      <c r="K2995" t="s">
        <v>53</v>
      </c>
      <c r="L2995" s="100">
        <v>12.05</v>
      </c>
      <c r="M2995" t="s">
        <v>130</v>
      </c>
      <c r="N2995" t="s">
        <v>279</v>
      </c>
      <c r="O2995" s="98">
        <v>0</v>
      </c>
      <c r="P2995" t="s">
        <v>207</v>
      </c>
      <c r="Q2995" s="100">
        <v>3556.66</v>
      </c>
    </row>
    <row r="2996" spans="1:17" x14ac:dyDescent="0.3">
      <c r="A2996"/>
      <c r="B2996"/>
      <c r="C2996"/>
      <c r="D2996"/>
      <c r="E2996" s="98"/>
      <c r="F2996"/>
      <c r="G2996" s="99">
        <v>46295</v>
      </c>
      <c r="H2996" t="s">
        <v>205</v>
      </c>
      <c r="I2996"/>
      <c r="J2996" t="s">
        <v>106</v>
      </c>
      <c r="K2996" t="s">
        <v>107</v>
      </c>
      <c r="L2996" s="100">
        <v>11.49</v>
      </c>
      <c r="M2996" t="s">
        <v>130</v>
      </c>
      <c r="N2996" t="s">
        <v>279</v>
      </c>
      <c r="O2996" s="98">
        <v>0</v>
      </c>
      <c r="P2996" t="s">
        <v>207</v>
      </c>
      <c r="Q2996" s="100">
        <v>3556.66</v>
      </c>
    </row>
    <row r="2997" spans="1:17" x14ac:dyDescent="0.3">
      <c r="A2997"/>
      <c r="B2997"/>
      <c r="C2997"/>
      <c r="D2997"/>
      <c r="E2997" s="98"/>
      <c r="F2997"/>
      <c r="G2997" s="99">
        <v>46295</v>
      </c>
      <c r="H2997" t="s">
        <v>205</v>
      </c>
      <c r="I2997"/>
      <c r="J2997" t="s">
        <v>108</v>
      </c>
      <c r="K2997" t="s">
        <v>109</v>
      </c>
      <c r="L2997" s="100">
        <v>8.18</v>
      </c>
      <c r="M2997" t="s">
        <v>206</v>
      </c>
      <c r="N2997" t="s">
        <v>279</v>
      </c>
      <c r="O2997" s="98">
        <v>0</v>
      </c>
      <c r="P2997" t="s">
        <v>207</v>
      </c>
      <c r="Q2997" s="100">
        <v>3097.33</v>
      </c>
    </row>
    <row r="2998" spans="1:17" x14ac:dyDescent="0.3">
      <c r="A2998"/>
      <c r="B2998"/>
      <c r="C2998"/>
      <c r="D2998"/>
      <c r="E2998" s="98"/>
      <c r="F2998"/>
      <c r="G2998" s="99">
        <v>46295</v>
      </c>
      <c r="H2998" t="s">
        <v>205</v>
      </c>
      <c r="I2998"/>
      <c r="J2998" t="s">
        <v>104</v>
      </c>
      <c r="K2998" t="s">
        <v>105</v>
      </c>
      <c r="L2998" s="100">
        <v>16.82</v>
      </c>
      <c r="M2998" t="s">
        <v>206</v>
      </c>
      <c r="N2998" t="s">
        <v>279</v>
      </c>
      <c r="O2998" s="98">
        <v>0</v>
      </c>
      <c r="P2998" t="s">
        <v>207</v>
      </c>
      <c r="Q2998" s="100">
        <v>3097.33</v>
      </c>
    </row>
    <row r="2999" spans="1:17" x14ac:dyDescent="0.3">
      <c r="A2999"/>
      <c r="B2999"/>
      <c r="C2999"/>
      <c r="D2999"/>
      <c r="E2999" s="98"/>
      <c r="F2999"/>
      <c r="G2999" s="99">
        <v>46295</v>
      </c>
      <c r="H2999" t="s">
        <v>205</v>
      </c>
      <c r="I2999"/>
      <c r="J2999" t="s">
        <v>88</v>
      </c>
      <c r="K2999" t="s">
        <v>89</v>
      </c>
      <c r="L2999" s="100">
        <v>39.770000000000003</v>
      </c>
      <c r="M2999" t="s">
        <v>206</v>
      </c>
      <c r="N2999" t="s">
        <v>279</v>
      </c>
      <c r="O2999" s="98">
        <v>0</v>
      </c>
      <c r="P2999" t="s">
        <v>207</v>
      </c>
      <c r="Q2999" s="100">
        <v>3097.33</v>
      </c>
    </row>
    <row r="3000" spans="1:17" x14ac:dyDescent="0.3">
      <c r="A3000"/>
      <c r="B3000"/>
      <c r="C3000"/>
      <c r="D3000"/>
      <c r="E3000" s="98"/>
      <c r="F3000"/>
      <c r="G3000" s="99">
        <v>46295</v>
      </c>
      <c r="H3000" t="s">
        <v>205</v>
      </c>
      <c r="I3000"/>
      <c r="J3000" t="s">
        <v>54</v>
      </c>
      <c r="K3000" t="s">
        <v>55</v>
      </c>
      <c r="L3000" s="100">
        <v>11.15</v>
      </c>
      <c r="M3000" t="s">
        <v>206</v>
      </c>
      <c r="N3000" t="s">
        <v>279</v>
      </c>
      <c r="O3000" s="98">
        <v>0</v>
      </c>
      <c r="P3000" t="s">
        <v>207</v>
      </c>
      <c r="Q3000" s="100">
        <v>3097.33</v>
      </c>
    </row>
    <row r="3001" spans="1:17" x14ac:dyDescent="0.3">
      <c r="A3001"/>
      <c r="B3001"/>
      <c r="C3001"/>
      <c r="D3001"/>
      <c r="E3001" s="98"/>
      <c r="F3001"/>
      <c r="G3001" s="99">
        <v>46295</v>
      </c>
      <c r="H3001" t="s">
        <v>205</v>
      </c>
      <c r="I3001"/>
      <c r="J3001" t="s">
        <v>52</v>
      </c>
      <c r="K3001" t="s">
        <v>53</v>
      </c>
      <c r="L3001" s="100">
        <v>16.54</v>
      </c>
      <c r="M3001" t="s">
        <v>130</v>
      </c>
      <c r="N3001" t="s">
        <v>279</v>
      </c>
      <c r="O3001" s="98">
        <v>0</v>
      </c>
      <c r="P3001" t="s">
        <v>207</v>
      </c>
      <c r="Q3001" s="100">
        <v>3097.33</v>
      </c>
    </row>
    <row r="3002" spans="1:17" x14ac:dyDescent="0.3">
      <c r="A3002"/>
      <c r="B3002"/>
      <c r="C3002"/>
      <c r="D3002"/>
      <c r="E3002" s="98"/>
      <c r="F3002"/>
      <c r="G3002" s="99">
        <v>46295</v>
      </c>
      <c r="H3002" t="s">
        <v>205</v>
      </c>
      <c r="I3002"/>
      <c r="J3002" t="s">
        <v>106</v>
      </c>
      <c r="K3002" t="s">
        <v>107</v>
      </c>
      <c r="L3002" s="100">
        <v>10</v>
      </c>
      <c r="M3002" t="s">
        <v>130</v>
      </c>
      <c r="N3002" t="s">
        <v>279</v>
      </c>
      <c r="O3002" s="98">
        <v>0</v>
      </c>
      <c r="P3002" t="s">
        <v>207</v>
      </c>
      <c r="Q3002" s="100">
        <v>3097.33</v>
      </c>
    </row>
    <row r="3003" spans="1:17" x14ac:dyDescent="0.3">
      <c r="A3003"/>
      <c r="B3003"/>
      <c r="C3003"/>
      <c r="D3003"/>
      <c r="E3003" s="98"/>
      <c r="F3003"/>
      <c r="G3003" s="99">
        <v>46295</v>
      </c>
      <c r="H3003" t="s">
        <v>205</v>
      </c>
      <c r="I3003"/>
      <c r="J3003" t="s">
        <v>56</v>
      </c>
      <c r="K3003" t="s">
        <v>57</v>
      </c>
      <c r="L3003" s="100">
        <v>11.15</v>
      </c>
      <c r="M3003" t="s">
        <v>130</v>
      </c>
      <c r="N3003" t="s">
        <v>279</v>
      </c>
      <c r="O3003" s="98">
        <v>0</v>
      </c>
      <c r="P3003" t="s">
        <v>207</v>
      </c>
      <c r="Q3003" s="100">
        <v>3097.33</v>
      </c>
    </row>
    <row r="3004" spans="1:17" x14ac:dyDescent="0.3">
      <c r="A3004"/>
      <c r="B3004"/>
      <c r="C3004"/>
      <c r="D3004"/>
      <c r="E3004" s="98"/>
      <c r="F3004"/>
      <c r="G3004" s="99">
        <v>46295</v>
      </c>
      <c r="H3004" t="s">
        <v>208</v>
      </c>
      <c r="I3004" t="s">
        <v>233</v>
      </c>
      <c r="J3004" t="s">
        <v>32</v>
      </c>
      <c r="K3004" t="s">
        <v>33</v>
      </c>
      <c r="L3004" s="100">
        <v>70.5</v>
      </c>
      <c r="M3004" t="s">
        <v>210</v>
      </c>
      <c r="N3004" t="s">
        <v>279</v>
      </c>
      <c r="O3004" s="98">
        <v>0</v>
      </c>
      <c r="P3004" t="s">
        <v>207</v>
      </c>
      <c r="Q3004" s="100">
        <v>3097.33</v>
      </c>
    </row>
    <row r="3005" spans="1:17" x14ac:dyDescent="0.3">
      <c r="A3005"/>
      <c r="B3005"/>
      <c r="C3005"/>
      <c r="D3005"/>
      <c r="E3005" s="98"/>
      <c r="F3005"/>
      <c r="G3005" s="99">
        <v>46295</v>
      </c>
      <c r="H3005" t="s">
        <v>218</v>
      </c>
      <c r="I3005" t="s">
        <v>222</v>
      </c>
      <c r="J3005" t="s">
        <v>18</v>
      </c>
      <c r="K3005" t="s">
        <v>19</v>
      </c>
      <c r="L3005" s="100">
        <v>166.64</v>
      </c>
      <c r="M3005" t="s">
        <v>210</v>
      </c>
      <c r="N3005" t="s">
        <v>279</v>
      </c>
      <c r="O3005" s="98">
        <v>0</v>
      </c>
      <c r="P3005" t="s">
        <v>207</v>
      </c>
      <c r="Q3005" s="100">
        <v>3097.33</v>
      </c>
    </row>
    <row r="3006" spans="1:17" x14ac:dyDescent="0.3">
      <c r="A3006"/>
      <c r="B3006"/>
      <c r="C3006"/>
      <c r="D3006"/>
      <c r="E3006" s="98"/>
      <c r="F3006"/>
      <c r="G3006" s="99">
        <v>46295</v>
      </c>
      <c r="H3006" t="s">
        <v>218</v>
      </c>
      <c r="I3006" t="s">
        <v>222</v>
      </c>
      <c r="J3006" t="s">
        <v>18</v>
      </c>
      <c r="K3006" t="s">
        <v>19</v>
      </c>
      <c r="L3006" s="100">
        <v>172.83</v>
      </c>
      <c r="M3006" t="s">
        <v>130</v>
      </c>
      <c r="N3006" t="s">
        <v>279</v>
      </c>
      <c r="O3006" s="98">
        <v>0</v>
      </c>
      <c r="P3006" t="s">
        <v>207</v>
      </c>
      <c r="Q3006" s="100">
        <v>3097.33</v>
      </c>
    </row>
    <row r="3007" spans="1:17" x14ac:dyDescent="0.3">
      <c r="A3007"/>
      <c r="B3007"/>
      <c r="C3007"/>
      <c r="D3007"/>
      <c r="E3007" s="98"/>
      <c r="F3007"/>
      <c r="G3007" s="99">
        <v>46295</v>
      </c>
      <c r="H3007" t="s">
        <v>205</v>
      </c>
      <c r="I3007"/>
      <c r="J3007" t="s">
        <v>54</v>
      </c>
      <c r="K3007" t="s">
        <v>55</v>
      </c>
      <c r="L3007" s="100">
        <v>11.15</v>
      </c>
      <c r="M3007" t="s">
        <v>206</v>
      </c>
      <c r="N3007" t="s">
        <v>279</v>
      </c>
      <c r="O3007" s="98">
        <v>0</v>
      </c>
      <c r="P3007" t="s">
        <v>207</v>
      </c>
      <c r="Q3007" s="100">
        <v>716.19</v>
      </c>
    </row>
    <row r="3008" spans="1:17" x14ac:dyDescent="0.3">
      <c r="A3008"/>
      <c r="B3008"/>
      <c r="C3008"/>
      <c r="D3008"/>
      <c r="E3008" s="98"/>
      <c r="F3008"/>
      <c r="G3008" s="99">
        <v>46295</v>
      </c>
      <c r="H3008" t="s">
        <v>205</v>
      </c>
      <c r="I3008"/>
      <c r="J3008" t="s">
        <v>104</v>
      </c>
      <c r="K3008" t="s">
        <v>105</v>
      </c>
      <c r="L3008" s="100">
        <v>3.89</v>
      </c>
      <c r="M3008" t="s">
        <v>206</v>
      </c>
      <c r="N3008" t="s">
        <v>279</v>
      </c>
      <c r="O3008" s="98">
        <v>0</v>
      </c>
      <c r="P3008" t="s">
        <v>207</v>
      </c>
      <c r="Q3008" s="100">
        <v>716.19</v>
      </c>
    </row>
    <row r="3009" spans="1:17" x14ac:dyDescent="0.3">
      <c r="A3009"/>
      <c r="B3009"/>
      <c r="C3009"/>
      <c r="D3009"/>
      <c r="E3009" s="98"/>
      <c r="F3009"/>
      <c r="G3009" s="99">
        <v>46295</v>
      </c>
      <c r="H3009" t="s">
        <v>205</v>
      </c>
      <c r="I3009"/>
      <c r="J3009" t="s">
        <v>108</v>
      </c>
      <c r="K3009" t="s">
        <v>109</v>
      </c>
      <c r="L3009" s="100">
        <v>1.89</v>
      </c>
      <c r="M3009" t="s">
        <v>206</v>
      </c>
      <c r="N3009" t="s">
        <v>279</v>
      </c>
      <c r="O3009" s="98">
        <v>0</v>
      </c>
      <c r="P3009" t="s">
        <v>207</v>
      </c>
      <c r="Q3009" s="100">
        <v>716.19</v>
      </c>
    </row>
    <row r="3010" spans="1:17" x14ac:dyDescent="0.3">
      <c r="A3010"/>
      <c r="B3010"/>
      <c r="C3010"/>
      <c r="D3010"/>
      <c r="E3010" s="98"/>
      <c r="F3010"/>
      <c r="G3010" s="99">
        <v>46295</v>
      </c>
      <c r="H3010" t="s">
        <v>205</v>
      </c>
      <c r="I3010"/>
      <c r="J3010" t="s">
        <v>52</v>
      </c>
      <c r="K3010" t="s">
        <v>53</v>
      </c>
      <c r="L3010" s="100">
        <v>16.54</v>
      </c>
      <c r="M3010" t="s">
        <v>130</v>
      </c>
      <c r="N3010" t="s">
        <v>279</v>
      </c>
      <c r="O3010" s="98">
        <v>0</v>
      </c>
      <c r="P3010" t="s">
        <v>207</v>
      </c>
      <c r="Q3010" s="100">
        <v>716.19</v>
      </c>
    </row>
    <row r="3011" spans="1:17" x14ac:dyDescent="0.3">
      <c r="A3011"/>
      <c r="B3011"/>
      <c r="C3011"/>
      <c r="D3011"/>
      <c r="E3011" s="98"/>
      <c r="F3011"/>
      <c r="G3011" s="99">
        <v>46295</v>
      </c>
      <c r="H3011" t="s">
        <v>205</v>
      </c>
      <c r="I3011"/>
      <c r="J3011" t="s">
        <v>106</v>
      </c>
      <c r="K3011" t="s">
        <v>107</v>
      </c>
      <c r="L3011" s="100">
        <v>2.31</v>
      </c>
      <c r="M3011" t="s">
        <v>130</v>
      </c>
      <c r="N3011" t="s">
        <v>279</v>
      </c>
      <c r="O3011" s="98">
        <v>0</v>
      </c>
      <c r="P3011" t="s">
        <v>207</v>
      </c>
      <c r="Q3011" s="100">
        <v>716.19</v>
      </c>
    </row>
    <row r="3012" spans="1:17" x14ac:dyDescent="0.3">
      <c r="A3012"/>
      <c r="B3012"/>
      <c r="C3012"/>
      <c r="D3012"/>
      <c r="E3012" s="98"/>
      <c r="F3012"/>
      <c r="G3012" s="99">
        <v>46295</v>
      </c>
      <c r="H3012" t="s">
        <v>205</v>
      </c>
      <c r="I3012"/>
      <c r="J3012" t="s">
        <v>56</v>
      </c>
      <c r="K3012" t="s">
        <v>57</v>
      </c>
      <c r="L3012" s="100">
        <v>11.15</v>
      </c>
      <c r="M3012" t="s">
        <v>130</v>
      </c>
      <c r="N3012" t="s">
        <v>279</v>
      </c>
      <c r="O3012" s="98">
        <v>0</v>
      </c>
      <c r="P3012" t="s">
        <v>207</v>
      </c>
      <c r="Q3012" s="100">
        <v>716.19</v>
      </c>
    </row>
    <row r="3013" spans="1:17" x14ac:dyDescent="0.3">
      <c r="A3013"/>
      <c r="B3013"/>
      <c r="C3013"/>
      <c r="D3013"/>
      <c r="E3013" s="98"/>
      <c r="F3013"/>
      <c r="G3013" s="99">
        <v>46295</v>
      </c>
      <c r="H3013" t="s">
        <v>208</v>
      </c>
      <c r="I3013" t="s">
        <v>226</v>
      </c>
      <c r="J3013" t="s">
        <v>62</v>
      </c>
      <c r="K3013" t="s">
        <v>63</v>
      </c>
      <c r="L3013" s="100">
        <v>72</v>
      </c>
      <c r="M3013" t="s">
        <v>210</v>
      </c>
      <c r="N3013" t="s">
        <v>279</v>
      </c>
      <c r="O3013" s="98">
        <v>0</v>
      </c>
      <c r="P3013" t="s">
        <v>207</v>
      </c>
      <c r="Q3013" s="100">
        <v>716.19</v>
      </c>
    </row>
    <row r="3014" spans="1:17" x14ac:dyDescent="0.3">
      <c r="A3014"/>
      <c r="B3014"/>
      <c r="C3014"/>
      <c r="D3014"/>
      <c r="E3014" s="98"/>
      <c r="F3014"/>
      <c r="G3014" s="99">
        <v>46295</v>
      </c>
      <c r="H3014" t="s">
        <v>218</v>
      </c>
      <c r="I3014" t="s">
        <v>222</v>
      </c>
      <c r="J3014" t="s">
        <v>18</v>
      </c>
      <c r="K3014" t="s">
        <v>19</v>
      </c>
      <c r="L3014" s="100">
        <v>38.53</v>
      </c>
      <c r="M3014" t="s">
        <v>210</v>
      </c>
      <c r="N3014" t="s">
        <v>279</v>
      </c>
      <c r="O3014" s="98">
        <v>0</v>
      </c>
      <c r="P3014" t="s">
        <v>207</v>
      </c>
      <c r="Q3014" s="100">
        <v>716.19</v>
      </c>
    </row>
    <row r="3015" spans="1:17" x14ac:dyDescent="0.3">
      <c r="A3015"/>
      <c r="B3015"/>
      <c r="C3015"/>
      <c r="D3015"/>
      <c r="E3015" s="98"/>
      <c r="F3015"/>
      <c r="G3015" s="99">
        <v>46295</v>
      </c>
      <c r="H3015" t="s">
        <v>218</v>
      </c>
      <c r="I3015" t="s">
        <v>222</v>
      </c>
      <c r="J3015" t="s">
        <v>18</v>
      </c>
      <c r="K3015" t="s">
        <v>19</v>
      </c>
      <c r="L3015" s="100">
        <v>39.96</v>
      </c>
      <c r="M3015" t="s">
        <v>130</v>
      </c>
      <c r="N3015" t="s">
        <v>279</v>
      </c>
      <c r="O3015" s="98">
        <v>0</v>
      </c>
      <c r="P3015" t="s">
        <v>207</v>
      </c>
      <c r="Q3015" s="100">
        <v>716.19</v>
      </c>
    </row>
    <row r="3016" spans="1:17" x14ac:dyDescent="0.3">
      <c r="A3016"/>
      <c r="B3016"/>
      <c r="C3016"/>
      <c r="D3016"/>
      <c r="E3016" s="98"/>
      <c r="F3016"/>
      <c r="G3016" s="99">
        <v>46295</v>
      </c>
      <c r="H3016" t="s">
        <v>205</v>
      </c>
      <c r="I3016"/>
      <c r="J3016" t="s">
        <v>54</v>
      </c>
      <c r="K3016" t="s">
        <v>55</v>
      </c>
      <c r="L3016" s="100">
        <v>11.15</v>
      </c>
      <c r="M3016" t="s">
        <v>206</v>
      </c>
      <c r="N3016" t="s">
        <v>279</v>
      </c>
      <c r="O3016" s="98">
        <v>0</v>
      </c>
      <c r="P3016" t="s">
        <v>207</v>
      </c>
      <c r="Q3016" s="100">
        <v>3730.14</v>
      </c>
    </row>
    <row r="3017" spans="1:17" x14ac:dyDescent="0.3">
      <c r="A3017"/>
      <c r="B3017"/>
      <c r="C3017"/>
      <c r="D3017"/>
      <c r="E3017" s="98"/>
      <c r="F3017"/>
      <c r="G3017" s="99">
        <v>46295</v>
      </c>
      <c r="H3017" t="s">
        <v>205</v>
      </c>
      <c r="I3017"/>
      <c r="J3017" t="s">
        <v>104</v>
      </c>
      <c r="K3017" t="s">
        <v>105</v>
      </c>
      <c r="L3017" s="100">
        <v>20.25</v>
      </c>
      <c r="M3017" t="s">
        <v>206</v>
      </c>
      <c r="N3017" t="s">
        <v>279</v>
      </c>
      <c r="O3017" s="98">
        <v>0</v>
      </c>
      <c r="P3017" t="s">
        <v>207</v>
      </c>
      <c r="Q3017" s="100">
        <v>3730.14</v>
      </c>
    </row>
    <row r="3018" spans="1:17" x14ac:dyDescent="0.3">
      <c r="A3018"/>
      <c r="B3018"/>
      <c r="C3018"/>
      <c r="D3018"/>
      <c r="E3018" s="98"/>
      <c r="F3018"/>
      <c r="G3018" s="99">
        <v>46295</v>
      </c>
      <c r="H3018" t="s">
        <v>205</v>
      </c>
      <c r="I3018"/>
      <c r="J3018" t="s">
        <v>108</v>
      </c>
      <c r="K3018" t="s">
        <v>109</v>
      </c>
      <c r="L3018" s="100">
        <v>9.85</v>
      </c>
      <c r="M3018" t="s">
        <v>206</v>
      </c>
      <c r="N3018" t="s">
        <v>279</v>
      </c>
      <c r="O3018" s="98">
        <v>0</v>
      </c>
      <c r="P3018" t="s">
        <v>207</v>
      </c>
      <c r="Q3018" s="100">
        <v>3730.14</v>
      </c>
    </row>
    <row r="3019" spans="1:17" x14ac:dyDescent="0.3">
      <c r="A3019"/>
      <c r="B3019"/>
      <c r="C3019"/>
      <c r="D3019"/>
      <c r="E3019" s="98"/>
      <c r="F3019"/>
      <c r="G3019" s="99">
        <v>46295</v>
      </c>
      <c r="H3019" t="s">
        <v>205</v>
      </c>
      <c r="I3019"/>
      <c r="J3019" t="s">
        <v>96</v>
      </c>
      <c r="K3019" t="s">
        <v>97</v>
      </c>
      <c r="L3019" s="100">
        <v>50.08</v>
      </c>
      <c r="M3019" t="s">
        <v>210</v>
      </c>
      <c r="N3019" t="s">
        <v>279</v>
      </c>
      <c r="O3019" s="98">
        <v>0</v>
      </c>
      <c r="P3019" t="s">
        <v>207</v>
      </c>
      <c r="Q3019" s="100">
        <v>3730.14</v>
      </c>
    </row>
    <row r="3020" spans="1:17" x14ac:dyDescent="0.3">
      <c r="A3020"/>
      <c r="B3020"/>
      <c r="C3020"/>
      <c r="D3020"/>
      <c r="E3020" s="98"/>
      <c r="F3020"/>
      <c r="G3020" s="99">
        <v>46295</v>
      </c>
      <c r="H3020" t="s">
        <v>205</v>
      </c>
      <c r="I3020"/>
      <c r="J3020" t="s">
        <v>52</v>
      </c>
      <c r="K3020" t="s">
        <v>53</v>
      </c>
      <c r="L3020" s="100">
        <v>16.54</v>
      </c>
      <c r="M3020" t="s">
        <v>130</v>
      </c>
      <c r="N3020" t="s">
        <v>279</v>
      </c>
      <c r="O3020" s="98">
        <v>0</v>
      </c>
      <c r="P3020" t="s">
        <v>207</v>
      </c>
      <c r="Q3020" s="100">
        <v>3730.14</v>
      </c>
    </row>
    <row r="3021" spans="1:17" x14ac:dyDescent="0.3">
      <c r="A3021"/>
      <c r="B3021"/>
      <c r="C3021"/>
      <c r="D3021"/>
      <c r="E3021" s="98"/>
      <c r="F3021"/>
      <c r="G3021" s="99">
        <v>46295</v>
      </c>
      <c r="H3021" t="s">
        <v>205</v>
      </c>
      <c r="I3021"/>
      <c r="J3021" t="s">
        <v>106</v>
      </c>
      <c r="K3021" t="s">
        <v>107</v>
      </c>
      <c r="L3021" s="100">
        <v>12.05</v>
      </c>
      <c r="M3021" t="s">
        <v>130</v>
      </c>
      <c r="N3021" t="s">
        <v>279</v>
      </c>
      <c r="O3021" s="98">
        <v>0</v>
      </c>
      <c r="P3021" t="s">
        <v>207</v>
      </c>
      <c r="Q3021" s="100">
        <v>3730.14</v>
      </c>
    </row>
    <row r="3022" spans="1:17" x14ac:dyDescent="0.3">
      <c r="A3022"/>
      <c r="B3022"/>
      <c r="C3022"/>
      <c r="D3022"/>
      <c r="E3022" s="98"/>
      <c r="F3022"/>
      <c r="G3022" s="99">
        <v>46295</v>
      </c>
      <c r="H3022" t="s">
        <v>205</v>
      </c>
      <c r="I3022"/>
      <c r="J3022" t="s">
        <v>56</v>
      </c>
      <c r="K3022" t="s">
        <v>57</v>
      </c>
      <c r="L3022" s="100">
        <v>11.15</v>
      </c>
      <c r="M3022" t="s">
        <v>130</v>
      </c>
      <c r="N3022" t="s">
        <v>279</v>
      </c>
      <c r="O3022" s="98">
        <v>0</v>
      </c>
      <c r="P3022" t="s">
        <v>207</v>
      </c>
      <c r="Q3022" s="100">
        <v>3730.14</v>
      </c>
    </row>
    <row r="3023" spans="1:17" x14ac:dyDescent="0.3">
      <c r="A3023"/>
      <c r="B3023"/>
      <c r="C3023"/>
      <c r="D3023"/>
      <c r="E3023" s="98"/>
      <c r="F3023"/>
      <c r="G3023" s="99">
        <v>46295</v>
      </c>
      <c r="H3023" t="s">
        <v>208</v>
      </c>
      <c r="I3023" t="s">
        <v>225</v>
      </c>
      <c r="J3023" t="s">
        <v>70</v>
      </c>
      <c r="K3023" t="s">
        <v>71</v>
      </c>
      <c r="L3023" s="100">
        <v>51</v>
      </c>
      <c r="M3023" t="s">
        <v>210</v>
      </c>
      <c r="N3023" t="s">
        <v>279</v>
      </c>
      <c r="O3023" s="98">
        <v>0</v>
      </c>
      <c r="P3023" t="s">
        <v>207</v>
      </c>
      <c r="Q3023" s="100">
        <v>3730.14</v>
      </c>
    </row>
    <row r="3024" spans="1:17" x14ac:dyDescent="0.3">
      <c r="A3024"/>
      <c r="B3024"/>
      <c r="C3024"/>
      <c r="D3024"/>
      <c r="E3024" s="98"/>
      <c r="F3024"/>
      <c r="G3024" s="99">
        <v>46295</v>
      </c>
      <c r="H3024" t="s">
        <v>216</v>
      </c>
      <c r="I3024" t="s">
        <v>217</v>
      </c>
      <c r="J3024" t="s">
        <v>40</v>
      </c>
      <c r="K3024" t="s">
        <v>41</v>
      </c>
      <c r="L3024" s="100">
        <v>111.9</v>
      </c>
      <c r="M3024" t="s">
        <v>210</v>
      </c>
      <c r="N3024" t="s">
        <v>279</v>
      </c>
      <c r="O3024" s="98">
        <v>0</v>
      </c>
      <c r="P3024" t="s">
        <v>207</v>
      </c>
      <c r="Q3024" s="100">
        <v>3730.14</v>
      </c>
    </row>
    <row r="3025" spans="1:17" x14ac:dyDescent="0.3">
      <c r="A3025"/>
      <c r="B3025"/>
      <c r="C3025"/>
      <c r="D3025"/>
      <c r="E3025" s="98"/>
      <c r="F3025"/>
      <c r="G3025" s="99">
        <v>46295</v>
      </c>
      <c r="H3025" t="s">
        <v>218</v>
      </c>
      <c r="I3025" t="s">
        <v>222</v>
      </c>
      <c r="J3025" t="s">
        <v>18</v>
      </c>
      <c r="K3025" t="s">
        <v>19</v>
      </c>
      <c r="L3025" s="100">
        <v>200.68</v>
      </c>
      <c r="M3025" t="s">
        <v>210</v>
      </c>
      <c r="N3025" t="s">
        <v>279</v>
      </c>
      <c r="O3025" s="98">
        <v>0</v>
      </c>
      <c r="P3025" t="s">
        <v>207</v>
      </c>
      <c r="Q3025" s="100">
        <v>3730.14</v>
      </c>
    </row>
    <row r="3026" spans="1:17" x14ac:dyDescent="0.3">
      <c r="A3026"/>
      <c r="B3026"/>
      <c r="C3026"/>
      <c r="D3026"/>
      <c r="E3026" s="98"/>
      <c r="F3026"/>
      <c r="G3026" s="99">
        <v>46295</v>
      </c>
      <c r="H3026" t="s">
        <v>218</v>
      </c>
      <c r="I3026" t="s">
        <v>222</v>
      </c>
      <c r="J3026" t="s">
        <v>18</v>
      </c>
      <c r="K3026" t="s">
        <v>19</v>
      </c>
      <c r="L3026" s="100">
        <v>208.14</v>
      </c>
      <c r="M3026" t="s">
        <v>130</v>
      </c>
      <c r="N3026" t="s">
        <v>279</v>
      </c>
      <c r="O3026" s="98">
        <v>0</v>
      </c>
      <c r="P3026" t="s">
        <v>207</v>
      </c>
      <c r="Q3026" s="100">
        <v>3730.14</v>
      </c>
    </row>
    <row r="3027" spans="1:17" x14ac:dyDescent="0.3">
      <c r="A3027"/>
      <c r="B3027"/>
      <c r="C3027"/>
      <c r="D3027"/>
      <c r="E3027" s="98"/>
      <c r="F3027"/>
      <c r="G3027" s="99">
        <v>46295</v>
      </c>
      <c r="H3027" t="s">
        <v>205</v>
      </c>
      <c r="I3027"/>
      <c r="J3027" t="s">
        <v>104</v>
      </c>
      <c r="K3027" t="s">
        <v>105</v>
      </c>
      <c r="L3027" s="100">
        <v>18.07</v>
      </c>
      <c r="M3027" t="s">
        <v>206</v>
      </c>
      <c r="N3027" t="s">
        <v>279</v>
      </c>
      <c r="O3027" s="98">
        <v>0</v>
      </c>
      <c r="P3027" t="s">
        <v>207</v>
      </c>
      <c r="Q3027" s="100">
        <v>3326.96</v>
      </c>
    </row>
    <row r="3028" spans="1:17" x14ac:dyDescent="0.3">
      <c r="A3028"/>
      <c r="B3028"/>
      <c r="C3028"/>
      <c r="D3028"/>
      <c r="E3028" s="98"/>
      <c r="F3028"/>
      <c r="G3028" s="99">
        <v>46295</v>
      </c>
      <c r="H3028" t="s">
        <v>205</v>
      </c>
      <c r="I3028"/>
      <c r="J3028" t="s">
        <v>36</v>
      </c>
      <c r="K3028" t="s">
        <v>37</v>
      </c>
      <c r="L3028" s="100">
        <v>2.37</v>
      </c>
      <c r="M3028" t="s">
        <v>206</v>
      </c>
      <c r="N3028" t="s">
        <v>279</v>
      </c>
      <c r="O3028" s="98">
        <v>0</v>
      </c>
      <c r="P3028" t="s">
        <v>207</v>
      </c>
      <c r="Q3028" s="100">
        <v>3326.96</v>
      </c>
    </row>
    <row r="3029" spans="1:17" x14ac:dyDescent="0.3">
      <c r="A3029"/>
      <c r="B3029"/>
      <c r="C3029"/>
      <c r="D3029"/>
      <c r="E3029" s="98"/>
      <c r="F3029"/>
      <c r="G3029" s="99">
        <v>46295</v>
      </c>
      <c r="H3029" t="s">
        <v>205</v>
      </c>
      <c r="I3029"/>
      <c r="J3029" t="s">
        <v>108</v>
      </c>
      <c r="K3029" t="s">
        <v>109</v>
      </c>
      <c r="L3029" s="100">
        <v>8.7799999999999994</v>
      </c>
      <c r="M3029" t="s">
        <v>206</v>
      </c>
      <c r="N3029" t="s">
        <v>279</v>
      </c>
      <c r="O3029" s="98">
        <v>0</v>
      </c>
      <c r="P3029" t="s">
        <v>207</v>
      </c>
      <c r="Q3029" s="100">
        <v>3326.96</v>
      </c>
    </row>
    <row r="3030" spans="1:17" x14ac:dyDescent="0.3">
      <c r="A3030"/>
      <c r="B3030"/>
      <c r="C3030"/>
      <c r="D3030"/>
      <c r="E3030" s="98"/>
      <c r="F3030"/>
      <c r="G3030" s="99">
        <v>46295</v>
      </c>
      <c r="H3030" t="s">
        <v>205</v>
      </c>
      <c r="I3030"/>
      <c r="J3030" t="s">
        <v>118</v>
      </c>
      <c r="K3030" t="s">
        <v>119</v>
      </c>
      <c r="L3030" s="100">
        <v>494.07</v>
      </c>
      <c r="M3030" t="s">
        <v>206</v>
      </c>
      <c r="N3030" t="s">
        <v>279</v>
      </c>
      <c r="O3030" s="98">
        <v>0</v>
      </c>
      <c r="P3030" t="s">
        <v>207</v>
      </c>
      <c r="Q3030" s="100">
        <v>3326.96</v>
      </c>
    </row>
    <row r="3031" spans="1:17" x14ac:dyDescent="0.3">
      <c r="A3031"/>
      <c r="B3031"/>
      <c r="C3031"/>
      <c r="D3031"/>
      <c r="E3031" s="98"/>
      <c r="F3031"/>
      <c r="G3031" s="99">
        <v>46295</v>
      </c>
      <c r="H3031" t="s">
        <v>205</v>
      </c>
      <c r="I3031"/>
      <c r="J3031" t="s">
        <v>54</v>
      </c>
      <c r="K3031" t="s">
        <v>55</v>
      </c>
      <c r="L3031" s="100">
        <v>11.15</v>
      </c>
      <c r="M3031" t="s">
        <v>206</v>
      </c>
      <c r="N3031" t="s">
        <v>279</v>
      </c>
      <c r="O3031" s="98">
        <v>0</v>
      </c>
      <c r="P3031" t="s">
        <v>207</v>
      </c>
      <c r="Q3031" s="100">
        <v>3326.96</v>
      </c>
    </row>
    <row r="3032" spans="1:17" x14ac:dyDescent="0.3">
      <c r="A3032"/>
      <c r="B3032"/>
      <c r="C3032"/>
      <c r="D3032"/>
      <c r="E3032" s="98"/>
      <c r="F3032"/>
      <c r="G3032" s="99">
        <v>46295</v>
      </c>
      <c r="H3032" t="s">
        <v>205</v>
      </c>
      <c r="I3032"/>
      <c r="J3032" t="s">
        <v>106</v>
      </c>
      <c r="K3032" t="s">
        <v>107</v>
      </c>
      <c r="L3032" s="100">
        <v>10.75</v>
      </c>
      <c r="M3032" t="s">
        <v>130</v>
      </c>
      <c r="N3032" t="s">
        <v>279</v>
      </c>
      <c r="O3032" s="98">
        <v>0</v>
      </c>
      <c r="P3032" t="s">
        <v>207</v>
      </c>
      <c r="Q3032" s="100">
        <v>3326.96</v>
      </c>
    </row>
    <row r="3033" spans="1:17" x14ac:dyDescent="0.3">
      <c r="A3033"/>
      <c r="B3033"/>
      <c r="C3033"/>
      <c r="D3033"/>
      <c r="E3033" s="98"/>
      <c r="F3033"/>
      <c r="G3033" s="99">
        <v>46295</v>
      </c>
      <c r="H3033" t="s">
        <v>205</v>
      </c>
      <c r="I3033"/>
      <c r="J3033" t="s">
        <v>52</v>
      </c>
      <c r="K3033" t="s">
        <v>53</v>
      </c>
      <c r="L3033" s="100">
        <v>16.54</v>
      </c>
      <c r="M3033" t="s">
        <v>130</v>
      </c>
      <c r="N3033" t="s">
        <v>279</v>
      </c>
      <c r="O3033" s="98">
        <v>0</v>
      </c>
      <c r="P3033" t="s">
        <v>207</v>
      </c>
      <c r="Q3033" s="100">
        <v>3326.96</v>
      </c>
    </row>
    <row r="3034" spans="1:17" x14ac:dyDescent="0.3">
      <c r="A3034"/>
      <c r="B3034"/>
      <c r="C3034"/>
      <c r="D3034"/>
      <c r="E3034" s="98"/>
      <c r="F3034"/>
      <c r="G3034" s="99">
        <v>46295</v>
      </c>
      <c r="H3034" t="s">
        <v>205</v>
      </c>
      <c r="I3034"/>
      <c r="J3034" t="s">
        <v>56</v>
      </c>
      <c r="K3034" t="s">
        <v>57</v>
      </c>
      <c r="L3034" s="100">
        <v>11.15</v>
      </c>
      <c r="M3034" t="s">
        <v>130</v>
      </c>
      <c r="N3034" t="s">
        <v>279</v>
      </c>
      <c r="O3034" s="98">
        <v>0</v>
      </c>
      <c r="P3034" t="s">
        <v>207</v>
      </c>
      <c r="Q3034" s="100">
        <v>3326.96</v>
      </c>
    </row>
    <row r="3035" spans="1:17" x14ac:dyDescent="0.3">
      <c r="A3035"/>
      <c r="B3035"/>
      <c r="C3035"/>
      <c r="D3035"/>
      <c r="E3035" s="98"/>
      <c r="F3035"/>
      <c r="G3035" s="99">
        <v>46295</v>
      </c>
      <c r="H3035" t="s">
        <v>208</v>
      </c>
      <c r="I3035" t="s">
        <v>209</v>
      </c>
      <c r="J3035" t="s">
        <v>26</v>
      </c>
      <c r="K3035" t="s">
        <v>27</v>
      </c>
      <c r="L3035" s="100">
        <v>127</v>
      </c>
      <c r="M3035" t="s">
        <v>210</v>
      </c>
      <c r="N3035" t="s">
        <v>279</v>
      </c>
      <c r="O3035" s="98">
        <v>0</v>
      </c>
      <c r="P3035" t="s">
        <v>207</v>
      </c>
      <c r="Q3035" s="100">
        <v>3326.96</v>
      </c>
    </row>
    <row r="3036" spans="1:17" x14ac:dyDescent="0.3">
      <c r="A3036"/>
      <c r="B3036"/>
      <c r="C3036"/>
      <c r="D3036"/>
      <c r="E3036" s="98"/>
      <c r="F3036"/>
      <c r="G3036" s="99">
        <v>46295</v>
      </c>
      <c r="H3036" t="s">
        <v>211</v>
      </c>
      <c r="I3036" t="s">
        <v>215</v>
      </c>
      <c r="J3036" t="s">
        <v>38</v>
      </c>
      <c r="K3036" t="s">
        <v>39</v>
      </c>
      <c r="L3036" s="100">
        <v>12.98</v>
      </c>
      <c r="M3036" t="s">
        <v>206</v>
      </c>
      <c r="N3036" t="s">
        <v>279</v>
      </c>
      <c r="O3036" s="98">
        <v>0</v>
      </c>
      <c r="P3036" t="s">
        <v>207</v>
      </c>
      <c r="Q3036" s="100">
        <v>3326.96</v>
      </c>
    </row>
    <row r="3037" spans="1:17" x14ac:dyDescent="0.3">
      <c r="A3037"/>
      <c r="B3037"/>
      <c r="C3037"/>
      <c r="D3037"/>
      <c r="E3037" s="98"/>
      <c r="F3037"/>
      <c r="G3037" s="99">
        <v>46295</v>
      </c>
      <c r="H3037" t="s">
        <v>218</v>
      </c>
      <c r="I3037" t="s">
        <v>222</v>
      </c>
      <c r="J3037" t="s">
        <v>18</v>
      </c>
      <c r="K3037" t="s">
        <v>19</v>
      </c>
      <c r="L3037" s="100">
        <v>178.99</v>
      </c>
      <c r="M3037" t="s">
        <v>210</v>
      </c>
      <c r="N3037" t="s">
        <v>279</v>
      </c>
      <c r="O3037" s="98">
        <v>0</v>
      </c>
      <c r="P3037" t="s">
        <v>207</v>
      </c>
      <c r="Q3037" s="100">
        <v>3326.96</v>
      </c>
    </row>
    <row r="3038" spans="1:17" x14ac:dyDescent="0.3">
      <c r="A3038"/>
      <c r="B3038"/>
      <c r="C3038"/>
      <c r="D3038"/>
      <c r="E3038" s="98"/>
      <c r="F3038"/>
      <c r="G3038" s="99">
        <v>46295</v>
      </c>
      <c r="H3038" t="s">
        <v>218</v>
      </c>
      <c r="I3038" t="s">
        <v>222</v>
      </c>
      <c r="J3038" t="s">
        <v>18</v>
      </c>
      <c r="K3038" t="s">
        <v>19</v>
      </c>
      <c r="L3038" s="100">
        <v>185.64</v>
      </c>
      <c r="M3038" t="s">
        <v>130</v>
      </c>
      <c r="N3038" t="s">
        <v>279</v>
      </c>
      <c r="O3038" s="98">
        <v>0</v>
      </c>
      <c r="P3038" t="s">
        <v>207</v>
      </c>
      <c r="Q3038" s="100">
        <v>3326.96</v>
      </c>
    </row>
    <row r="3039" spans="1:17" x14ac:dyDescent="0.3">
      <c r="A3039"/>
      <c r="B3039"/>
      <c r="C3039"/>
      <c r="D3039"/>
      <c r="E3039" s="98"/>
      <c r="F3039"/>
      <c r="G3039" s="99">
        <v>46295</v>
      </c>
      <c r="H3039" t="s">
        <v>205</v>
      </c>
      <c r="I3039"/>
      <c r="J3039" t="s">
        <v>108</v>
      </c>
      <c r="K3039" t="s">
        <v>109</v>
      </c>
      <c r="L3039" s="100">
        <v>7.88</v>
      </c>
      <c r="M3039" t="s">
        <v>206</v>
      </c>
      <c r="N3039" t="s">
        <v>279</v>
      </c>
      <c r="O3039" s="98">
        <v>0</v>
      </c>
      <c r="P3039" t="s">
        <v>207</v>
      </c>
      <c r="Q3039" s="100">
        <v>2986.08</v>
      </c>
    </row>
    <row r="3040" spans="1:17" x14ac:dyDescent="0.3">
      <c r="A3040"/>
      <c r="B3040"/>
      <c r="C3040"/>
      <c r="D3040"/>
      <c r="E3040" s="98"/>
      <c r="F3040"/>
      <c r="G3040" s="99">
        <v>46295</v>
      </c>
      <c r="H3040" t="s">
        <v>205</v>
      </c>
      <c r="I3040"/>
      <c r="J3040" t="s">
        <v>104</v>
      </c>
      <c r="K3040" t="s">
        <v>105</v>
      </c>
      <c r="L3040" s="100">
        <v>16.21</v>
      </c>
      <c r="M3040" t="s">
        <v>206</v>
      </c>
      <c r="N3040" t="s">
        <v>279</v>
      </c>
      <c r="O3040" s="98">
        <v>0</v>
      </c>
      <c r="P3040" t="s">
        <v>207</v>
      </c>
      <c r="Q3040" s="100">
        <v>2986.08</v>
      </c>
    </row>
    <row r="3041" spans="1:17" x14ac:dyDescent="0.3">
      <c r="A3041"/>
      <c r="B3041"/>
      <c r="C3041"/>
      <c r="D3041"/>
      <c r="E3041" s="98"/>
      <c r="F3041"/>
      <c r="G3041" s="99">
        <v>46295</v>
      </c>
      <c r="H3041" t="s">
        <v>205</v>
      </c>
      <c r="I3041"/>
      <c r="J3041" t="s">
        <v>88</v>
      </c>
      <c r="K3041" t="s">
        <v>89</v>
      </c>
      <c r="L3041" s="100">
        <v>39.770000000000003</v>
      </c>
      <c r="M3041" t="s">
        <v>206</v>
      </c>
      <c r="N3041" t="s">
        <v>279</v>
      </c>
      <c r="O3041" s="98">
        <v>0</v>
      </c>
      <c r="P3041" t="s">
        <v>207</v>
      </c>
      <c r="Q3041" s="100">
        <v>2986.08</v>
      </c>
    </row>
    <row r="3042" spans="1:17" x14ac:dyDescent="0.3">
      <c r="A3042"/>
      <c r="B3042"/>
      <c r="C3042"/>
      <c r="D3042"/>
      <c r="E3042" s="98"/>
      <c r="F3042"/>
      <c r="G3042" s="99">
        <v>46295</v>
      </c>
      <c r="H3042" t="s">
        <v>205</v>
      </c>
      <c r="I3042"/>
      <c r="J3042" t="s">
        <v>54</v>
      </c>
      <c r="K3042" t="s">
        <v>55</v>
      </c>
      <c r="L3042" s="100">
        <v>11.15</v>
      </c>
      <c r="M3042" t="s">
        <v>206</v>
      </c>
      <c r="N3042" t="s">
        <v>279</v>
      </c>
      <c r="O3042" s="98">
        <v>0</v>
      </c>
      <c r="P3042" t="s">
        <v>207</v>
      </c>
      <c r="Q3042" s="100">
        <v>2986.08</v>
      </c>
    </row>
    <row r="3043" spans="1:17" x14ac:dyDescent="0.3">
      <c r="A3043"/>
      <c r="B3043"/>
      <c r="C3043"/>
      <c r="D3043"/>
      <c r="E3043" s="98"/>
      <c r="F3043"/>
      <c r="G3043" s="99">
        <v>46295</v>
      </c>
      <c r="H3043" t="s">
        <v>205</v>
      </c>
      <c r="I3043"/>
      <c r="J3043" t="s">
        <v>56</v>
      </c>
      <c r="K3043" t="s">
        <v>57</v>
      </c>
      <c r="L3043" s="100">
        <v>11.15</v>
      </c>
      <c r="M3043" t="s">
        <v>130</v>
      </c>
      <c r="N3043" t="s">
        <v>279</v>
      </c>
      <c r="O3043" s="98">
        <v>0</v>
      </c>
      <c r="P3043" t="s">
        <v>207</v>
      </c>
      <c r="Q3043" s="100">
        <v>2986.08</v>
      </c>
    </row>
    <row r="3044" spans="1:17" x14ac:dyDescent="0.3">
      <c r="A3044"/>
      <c r="B3044"/>
      <c r="C3044"/>
      <c r="D3044"/>
      <c r="E3044" s="98"/>
      <c r="F3044"/>
      <c r="G3044" s="99">
        <v>46295</v>
      </c>
      <c r="H3044" t="s">
        <v>205</v>
      </c>
      <c r="I3044"/>
      <c r="J3044" t="s">
        <v>52</v>
      </c>
      <c r="K3044" t="s">
        <v>53</v>
      </c>
      <c r="L3044" s="100">
        <v>16.54</v>
      </c>
      <c r="M3044" t="s">
        <v>130</v>
      </c>
      <c r="N3044" t="s">
        <v>279</v>
      </c>
      <c r="O3044" s="98">
        <v>0</v>
      </c>
      <c r="P3044" t="s">
        <v>207</v>
      </c>
      <c r="Q3044" s="100">
        <v>2986.08</v>
      </c>
    </row>
    <row r="3045" spans="1:17" x14ac:dyDescent="0.3">
      <c r="A3045"/>
      <c r="B3045"/>
      <c r="C3045"/>
      <c r="D3045"/>
      <c r="E3045" s="98"/>
      <c r="F3045"/>
      <c r="G3045" s="99">
        <v>46295</v>
      </c>
      <c r="H3045" t="s">
        <v>205</v>
      </c>
      <c r="I3045"/>
      <c r="J3045" t="s">
        <v>106</v>
      </c>
      <c r="K3045" t="s">
        <v>107</v>
      </c>
      <c r="L3045" s="100">
        <v>9.65</v>
      </c>
      <c r="M3045" t="s">
        <v>130</v>
      </c>
      <c r="N3045" t="s">
        <v>279</v>
      </c>
      <c r="O3045" s="98">
        <v>0</v>
      </c>
      <c r="P3045" t="s">
        <v>207</v>
      </c>
      <c r="Q3045" s="100">
        <v>2986.08</v>
      </c>
    </row>
    <row r="3046" spans="1:17" x14ac:dyDescent="0.3">
      <c r="A3046"/>
      <c r="B3046"/>
      <c r="C3046"/>
      <c r="D3046"/>
      <c r="E3046" s="98"/>
      <c r="F3046"/>
      <c r="G3046" s="99">
        <v>46295</v>
      </c>
      <c r="H3046" t="s">
        <v>208</v>
      </c>
      <c r="I3046" t="s">
        <v>225</v>
      </c>
      <c r="J3046" t="s">
        <v>70</v>
      </c>
      <c r="K3046" t="s">
        <v>71</v>
      </c>
      <c r="L3046" s="100">
        <v>51</v>
      </c>
      <c r="M3046" t="s">
        <v>210</v>
      </c>
      <c r="N3046" t="s">
        <v>279</v>
      </c>
      <c r="O3046" s="98">
        <v>0</v>
      </c>
      <c r="P3046" t="s">
        <v>207</v>
      </c>
      <c r="Q3046" s="100">
        <v>2986.08</v>
      </c>
    </row>
    <row r="3047" spans="1:17" x14ac:dyDescent="0.3">
      <c r="A3047"/>
      <c r="B3047"/>
      <c r="C3047"/>
      <c r="D3047"/>
      <c r="E3047" s="98"/>
      <c r="F3047"/>
      <c r="G3047" s="99">
        <v>46295</v>
      </c>
      <c r="H3047" t="s">
        <v>216</v>
      </c>
      <c r="I3047" t="s">
        <v>217</v>
      </c>
      <c r="J3047" t="s">
        <v>40</v>
      </c>
      <c r="K3047" t="s">
        <v>41</v>
      </c>
      <c r="L3047" s="100">
        <v>89.58</v>
      </c>
      <c r="M3047" t="s">
        <v>210</v>
      </c>
      <c r="N3047" t="s">
        <v>279</v>
      </c>
      <c r="O3047" s="98">
        <v>0</v>
      </c>
      <c r="P3047" t="s">
        <v>207</v>
      </c>
      <c r="Q3047" s="100">
        <v>2986.08</v>
      </c>
    </row>
    <row r="3048" spans="1:17" x14ac:dyDescent="0.3">
      <c r="A3048"/>
      <c r="B3048"/>
      <c r="C3048"/>
      <c r="D3048"/>
      <c r="E3048" s="98"/>
      <c r="F3048"/>
      <c r="G3048" s="99">
        <v>46295</v>
      </c>
      <c r="H3048" t="s">
        <v>218</v>
      </c>
      <c r="I3048" t="s">
        <v>222</v>
      </c>
      <c r="J3048" t="s">
        <v>18</v>
      </c>
      <c r="K3048" t="s">
        <v>19</v>
      </c>
      <c r="L3048" s="100">
        <v>160.65</v>
      </c>
      <c r="M3048" t="s">
        <v>210</v>
      </c>
      <c r="N3048" t="s">
        <v>279</v>
      </c>
      <c r="O3048" s="98">
        <v>0</v>
      </c>
      <c r="P3048" t="s">
        <v>207</v>
      </c>
      <c r="Q3048" s="100">
        <v>2986.08</v>
      </c>
    </row>
    <row r="3049" spans="1:17" x14ac:dyDescent="0.3">
      <c r="A3049"/>
      <c r="B3049"/>
      <c r="C3049"/>
      <c r="D3049"/>
      <c r="E3049" s="98"/>
      <c r="F3049"/>
      <c r="G3049" s="99">
        <v>46295</v>
      </c>
      <c r="H3049" t="s">
        <v>218</v>
      </c>
      <c r="I3049" t="s">
        <v>222</v>
      </c>
      <c r="J3049" t="s">
        <v>18</v>
      </c>
      <c r="K3049" t="s">
        <v>19</v>
      </c>
      <c r="L3049" s="100">
        <v>166.62</v>
      </c>
      <c r="M3049" t="s">
        <v>130</v>
      </c>
      <c r="N3049" t="s">
        <v>279</v>
      </c>
      <c r="O3049" s="98">
        <v>0</v>
      </c>
      <c r="P3049" t="s">
        <v>207</v>
      </c>
      <c r="Q3049" s="100">
        <v>2986.08</v>
      </c>
    </row>
    <row r="3050" spans="1:17" x14ac:dyDescent="0.3">
      <c r="A3050"/>
      <c r="B3050"/>
      <c r="C3050"/>
      <c r="D3050"/>
      <c r="E3050" s="98"/>
      <c r="F3050"/>
      <c r="G3050" s="99">
        <v>46295</v>
      </c>
      <c r="H3050" t="s">
        <v>205</v>
      </c>
      <c r="I3050"/>
      <c r="J3050" t="s">
        <v>108</v>
      </c>
      <c r="K3050" t="s">
        <v>109</v>
      </c>
      <c r="L3050" s="100">
        <v>6.38</v>
      </c>
      <c r="M3050" t="s">
        <v>206</v>
      </c>
      <c r="N3050" t="s">
        <v>279</v>
      </c>
      <c r="O3050" s="98">
        <v>0</v>
      </c>
      <c r="P3050" t="s">
        <v>207</v>
      </c>
      <c r="Q3050" s="100">
        <v>2416.59</v>
      </c>
    </row>
    <row r="3051" spans="1:17" x14ac:dyDescent="0.3">
      <c r="A3051"/>
      <c r="B3051"/>
      <c r="C3051"/>
      <c r="D3051"/>
      <c r="E3051" s="98"/>
      <c r="F3051"/>
      <c r="G3051" s="99">
        <v>46295</v>
      </c>
      <c r="H3051" t="s">
        <v>205</v>
      </c>
      <c r="I3051"/>
      <c r="J3051" t="s">
        <v>54</v>
      </c>
      <c r="K3051" t="s">
        <v>55</v>
      </c>
      <c r="L3051" s="100">
        <v>11.15</v>
      </c>
      <c r="M3051" t="s">
        <v>206</v>
      </c>
      <c r="N3051" t="s">
        <v>279</v>
      </c>
      <c r="O3051" s="98">
        <v>0</v>
      </c>
      <c r="P3051" t="s">
        <v>207</v>
      </c>
      <c r="Q3051" s="100">
        <v>2416.59</v>
      </c>
    </row>
    <row r="3052" spans="1:17" x14ac:dyDescent="0.3">
      <c r="A3052"/>
      <c r="B3052"/>
      <c r="C3052"/>
      <c r="D3052"/>
      <c r="E3052" s="98"/>
      <c r="F3052"/>
      <c r="G3052" s="99">
        <v>46295</v>
      </c>
      <c r="H3052" t="s">
        <v>205</v>
      </c>
      <c r="I3052"/>
      <c r="J3052" t="s">
        <v>104</v>
      </c>
      <c r="K3052" t="s">
        <v>105</v>
      </c>
      <c r="L3052" s="100">
        <v>13.12</v>
      </c>
      <c r="M3052" t="s">
        <v>206</v>
      </c>
      <c r="N3052" t="s">
        <v>279</v>
      </c>
      <c r="O3052" s="98">
        <v>0</v>
      </c>
      <c r="P3052" t="s">
        <v>207</v>
      </c>
      <c r="Q3052" s="100">
        <v>2416.59</v>
      </c>
    </row>
    <row r="3053" spans="1:17" x14ac:dyDescent="0.3">
      <c r="A3053"/>
      <c r="B3053"/>
      <c r="C3053"/>
      <c r="D3053"/>
      <c r="E3053" s="98"/>
      <c r="F3053"/>
      <c r="G3053" s="99">
        <v>46295</v>
      </c>
      <c r="H3053" t="s">
        <v>205</v>
      </c>
      <c r="I3053"/>
      <c r="J3053" t="s">
        <v>23</v>
      </c>
      <c r="K3053" t="s">
        <v>24</v>
      </c>
      <c r="L3053" s="100">
        <v>3.14</v>
      </c>
      <c r="M3053" t="s">
        <v>130</v>
      </c>
      <c r="N3053" t="s">
        <v>279</v>
      </c>
      <c r="O3053" s="98">
        <v>0</v>
      </c>
      <c r="P3053" t="s">
        <v>207</v>
      </c>
      <c r="Q3053" s="100">
        <v>2416.59</v>
      </c>
    </row>
    <row r="3054" spans="1:17" x14ac:dyDescent="0.3">
      <c r="A3054"/>
      <c r="B3054"/>
      <c r="C3054"/>
      <c r="D3054"/>
      <c r="E3054" s="98"/>
      <c r="F3054"/>
      <c r="G3054" s="99">
        <v>46295</v>
      </c>
      <c r="H3054" t="s">
        <v>205</v>
      </c>
      <c r="I3054"/>
      <c r="J3054" t="s">
        <v>106</v>
      </c>
      <c r="K3054" t="s">
        <v>107</v>
      </c>
      <c r="L3054" s="100">
        <v>7.81</v>
      </c>
      <c r="M3054" t="s">
        <v>130</v>
      </c>
      <c r="N3054" t="s">
        <v>279</v>
      </c>
      <c r="O3054" s="98">
        <v>0</v>
      </c>
      <c r="P3054" t="s">
        <v>207</v>
      </c>
      <c r="Q3054" s="100">
        <v>2416.59</v>
      </c>
    </row>
    <row r="3055" spans="1:17" x14ac:dyDescent="0.3">
      <c r="A3055"/>
      <c r="B3055"/>
      <c r="C3055"/>
      <c r="D3055"/>
      <c r="E3055" s="98"/>
      <c r="F3055"/>
      <c r="G3055" s="99">
        <v>46295</v>
      </c>
      <c r="H3055" t="s">
        <v>205</v>
      </c>
      <c r="I3055"/>
      <c r="J3055" t="s">
        <v>56</v>
      </c>
      <c r="K3055" t="s">
        <v>57</v>
      </c>
      <c r="L3055" s="100">
        <v>11.15</v>
      </c>
      <c r="M3055" t="s">
        <v>130</v>
      </c>
      <c r="N3055" t="s">
        <v>279</v>
      </c>
      <c r="O3055" s="98">
        <v>0</v>
      </c>
      <c r="P3055" t="s">
        <v>207</v>
      </c>
      <c r="Q3055" s="100">
        <v>2416.59</v>
      </c>
    </row>
    <row r="3056" spans="1:17" x14ac:dyDescent="0.3">
      <c r="A3056"/>
      <c r="B3056"/>
      <c r="C3056"/>
      <c r="D3056"/>
      <c r="E3056" s="98"/>
      <c r="F3056"/>
      <c r="G3056" s="99">
        <v>46295</v>
      </c>
      <c r="H3056" t="s">
        <v>205</v>
      </c>
      <c r="I3056"/>
      <c r="J3056" t="s">
        <v>52</v>
      </c>
      <c r="K3056" t="s">
        <v>53</v>
      </c>
      <c r="L3056" s="100">
        <v>16.54</v>
      </c>
      <c r="M3056" t="s">
        <v>130</v>
      </c>
      <c r="N3056" t="s">
        <v>279</v>
      </c>
      <c r="O3056" s="98">
        <v>0</v>
      </c>
      <c r="P3056" t="s">
        <v>207</v>
      </c>
      <c r="Q3056" s="100">
        <v>2416.59</v>
      </c>
    </row>
    <row r="3057" spans="1:17" x14ac:dyDescent="0.3">
      <c r="A3057"/>
      <c r="B3057"/>
      <c r="C3057"/>
      <c r="D3057"/>
      <c r="E3057" s="98"/>
      <c r="F3057"/>
      <c r="G3057" s="99">
        <v>46295</v>
      </c>
      <c r="H3057" t="s">
        <v>208</v>
      </c>
      <c r="I3057" t="s">
        <v>209</v>
      </c>
      <c r="J3057" t="s">
        <v>26</v>
      </c>
      <c r="K3057" t="s">
        <v>27</v>
      </c>
      <c r="L3057" s="100">
        <v>145</v>
      </c>
      <c r="M3057" t="s">
        <v>210</v>
      </c>
      <c r="N3057" t="s">
        <v>279</v>
      </c>
      <c r="O3057" s="98">
        <v>0</v>
      </c>
      <c r="P3057" t="s">
        <v>207</v>
      </c>
      <c r="Q3057" s="100">
        <v>2416.59</v>
      </c>
    </row>
    <row r="3058" spans="1:17" x14ac:dyDescent="0.3">
      <c r="A3058"/>
      <c r="B3058"/>
      <c r="C3058"/>
      <c r="D3058"/>
      <c r="E3058" s="98"/>
      <c r="F3058"/>
      <c r="G3058" s="99">
        <v>46295</v>
      </c>
      <c r="H3058" t="s">
        <v>211</v>
      </c>
      <c r="I3058" t="s">
        <v>212</v>
      </c>
      <c r="J3058" t="s">
        <v>38</v>
      </c>
      <c r="K3058" t="s">
        <v>39</v>
      </c>
      <c r="L3058" s="100">
        <v>12.09</v>
      </c>
      <c r="M3058" t="s">
        <v>206</v>
      </c>
      <c r="N3058" t="s">
        <v>279</v>
      </c>
      <c r="O3058" s="98">
        <v>0</v>
      </c>
      <c r="P3058" t="s">
        <v>207</v>
      </c>
      <c r="Q3058" s="100">
        <v>2416.59</v>
      </c>
    </row>
    <row r="3059" spans="1:17" x14ac:dyDescent="0.3">
      <c r="A3059"/>
      <c r="B3059"/>
      <c r="C3059"/>
      <c r="D3059"/>
      <c r="E3059" s="98"/>
      <c r="F3059"/>
      <c r="G3059" s="99">
        <v>46295</v>
      </c>
      <c r="H3059" t="s">
        <v>216</v>
      </c>
      <c r="I3059" t="s">
        <v>217</v>
      </c>
      <c r="J3059" t="s">
        <v>40</v>
      </c>
      <c r="K3059" t="s">
        <v>41</v>
      </c>
      <c r="L3059" s="100">
        <v>193.33</v>
      </c>
      <c r="M3059" t="s">
        <v>210</v>
      </c>
      <c r="N3059" t="s">
        <v>279</v>
      </c>
      <c r="O3059" s="98">
        <v>0</v>
      </c>
      <c r="P3059" t="s">
        <v>207</v>
      </c>
      <c r="Q3059" s="100">
        <v>2416.59</v>
      </c>
    </row>
    <row r="3060" spans="1:17" x14ac:dyDescent="0.3">
      <c r="A3060"/>
      <c r="B3060"/>
      <c r="C3060"/>
      <c r="D3060"/>
      <c r="E3060" s="98"/>
      <c r="F3060"/>
      <c r="G3060" s="99">
        <v>46295</v>
      </c>
      <c r="H3060" t="s">
        <v>213</v>
      </c>
      <c r="I3060" t="s">
        <v>229</v>
      </c>
      <c r="J3060" t="s">
        <v>14</v>
      </c>
      <c r="K3060" t="s">
        <v>15</v>
      </c>
      <c r="L3060" s="100">
        <v>241.66</v>
      </c>
      <c r="M3060" t="s">
        <v>210</v>
      </c>
      <c r="N3060" t="s">
        <v>279</v>
      </c>
      <c r="O3060" s="98">
        <v>0</v>
      </c>
      <c r="P3060" t="s">
        <v>207</v>
      </c>
      <c r="Q3060" s="100">
        <v>2416.59</v>
      </c>
    </row>
    <row r="3061" spans="1:17" x14ac:dyDescent="0.3">
      <c r="A3061"/>
      <c r="B3061"/>
      <c r="C3061"/>
      <c r="D3061"/>
      <c r="E3061" s="98"/>
      <c r="F3061"/>
      <c r="G3061" s="99">
        <v>46295</v>
      </c>
      <c r="H3061" t="s">
        <v>213</v>
      </c>
      <c r="I3061" t="s">
        <v>229</v>
      </c>
      <c r="J3061" t="s">
        <v>14</v>
      </c>
      <c r="K3061" t="s">
        <v>15</v>
      </c>
      <c r="L3061" s="100">
        <v>241.66</v>
      </c>
      <c r="M3061" t="s">
        <v>130</v>
      </c>
      <c r="N3061" t="s">
        <v>279</v>
      </c>
      <c r="O3061" s="98">
        <v>0</v>
      </c>
      <c r="P3061" t="s">
        <v>207</v>
      </c>
      <c r="Q3061" s="100">
        <v>2416.59</v>
      </c>
    </row>
    <row r="3062" spans="1:17" x14ac:dyDescent="0.3">
      <c r="A3062"/>
      <c r="B3062"/>
      <c r="C3062"/>
      <c r="D3062"/>
      <c r="E3062" s="98"/>
      <c r="F3062"/>
      <c r="G3062" s="99">
        <v>46295</v>
      </c>
      <c r="H3062" t="s">
        <v>205</v>
      </c>
      <c r="I3062"/>
      <c r="J3062" t="s">
        <v>108</v>
      </c>
      <c r="K3062" t="s">
        <v>109</v>
      </c>
      <c r="L3062" s="100">
        <v>11.35</v>
      </c>
      <c r="M3062" t="s">
        <v>206</v>
      </c>
      <c r="N3062" t="s">
        <v>279</v>
      </c>
      <c r="O3062" s="98">
        <v>0</v>
      </c>
      <c r="P3062" t="s">
        <v>207</v>
      </c>
      <c r="Q3062" s="100">
        <v>4300.26</v>
      </c>
    </row>
    <row r="3063" spans="1:17" x14ac:dyDescent="0.3">
      <c r="A3063"/>
      <c r="B3063"/>
      <c r="C3063"/>
      <c r="D3063"/>
      <c r="E3063" s="98"/>
      <c r="F3063"/>
      <c r="G3063" s="99">
        <v>46295</v>
      </c>
      <c r="H3063" t="s">
        <v>205</v>
      </c>
      <c r="I3063"/>
      <c r="J3063" t="s">
        <v>104</v>
      </c>
      <c r="K3063" t="s">
        <v>105</v>
      </c>
      <c r="L3063" s="100">
        <v>23.35</v>
      </c>
      <c r="M3063" t="s">
        <v>206</v>
      </c>
      <c r="N3063" t="s">
        <v>279</v>
      </c>
      <c r="O3063" s="98">
        <v>0</v>
      </c>
      <c r="P3063" t="s">
        <v>207</v>
      </c>
      <c r="Q3063" s="100">
        <v>4300.26</v>
      </c>
    </row>
    <row r="3064" spans="1:17" x14ac:dyDescent="0.3">
      <c r="A3064"/>
      <c r="B3064"/>
      <c r="C3064"/>
      <c r="D3064"/>
      <c r="E3064" s="98"/>
      <c r="F3064"/>
      <c r="G3064" s="99">
        <v>46295</v>
      </c>
      <c r="H3064" t="s">
        <v>205</v>
      </c>
      <c r="I3064"/>
      <c r="J3064" t="s">
        <v>92</v>
      </c>
      <c r="K3064" t="s">
        <v>93</v>
      </c>
      <c r="L3064" s="100">
        <v>64.5</v>
      </c>
      <c r="M3064" t="s">
        <v>206</v>
      </c>
      <c r="N3064" t="s">
        <v>279</v>
      </c>
      <c r="O3064" s="98">
        <v>0</v>
      </c>
      <c r="P3064" t="s">
        <v>207</v>
      </c>
      <c r="Q3064" s="100">
        <v>4300.26</v>
      </c>
    </row>
    <row r="3065" spans="1:17" x14ac:dyDescent="0.3">
      <c r="A3065"/>
      <c r="B3065"/>
      <c r="C3065"/>
      <c r="D3065"/>
      <c r="E3065" s="98"/>
      <c r="F3065"/>
      <c r="G3065" s="99">
        <v>46295</v>
      </c>
      <c r="H3065" t="s">
        <v>205</v>
      </c>
      <c r="I3065"/>
      <c r="J3065" t="s">
        <v>54</v>
      </c>
      <c r="K3065" t="s">
        <v>55</v>
      </c>
      <c r="L3065" s="100">
        <v>11.15</v>
      </c>
      <c r="M3065" t="s">
        <v>206</v>
      </c>
      <c r="N3065" t="s">
        <v>279</v>
      </c>
      <c r="O3065" s="98">
        <v>0</v>
      </c>
      <c r="P3065" t="s">
        <v>207</v>
      </c>
      <c r="Q3065" s="100">
        <v>4300.26</v>
      </c>
    </row>
    <row r="3066" spans="1:17" x14ac:dyDescent="0.3">
      <c r="A3066"/>
      <c r="B3066"/>
      <c r="C3066"/>
      <c r="D3066"/>
      <c r="E3066" s="98"/>
      <c r="F3066"/>
      <c r="G3066" s="99">
        <v>46295</v>
      </c>
      <c r="H3066" t="s">
        <v>205</v>
      </c>
      <c r="I3066"/>
      <c r="J3066" t="s">
        <v>36</v>
      </c>
      <c r="K3066" t="s">
        <v>37</v>
      </c>
      <c r="L3066" s="100">
        <v>55.36</v>
      </c>
      <c r="M3066" t="s">
        <v>206</v>
      </c>
      <c r="N3066" t="s">
        <v>279</v>
      </c>
      <c r="O3066" s="98">
        <v>0</v>
      </c>
      <c r="P3066" t="s">
        <v>207</v>
      </c>
      <c r="Q3066" s="100">
        <v>4300.26</v>
      </c>
    </row>
    <row r="3067" spans="1:17" x14ac:dyDescent="0.3">
      <c r="A3067"/>
      <c r="B3067"/>
      <c r="C3067"/>
      <c r="D3067"/>
      <c r="E3067" s="98"/>
      <c r="F3067"/>
      <c r="G3067" s="99">
        <v>46295</v>
      </c>
      <c r="H3067" t="s">
        <v>205</v>
      </c>
      <c r="I3067"/>
      <c r="J3067" t="s">
        <v>84</v>
      </c>
      <c r="K3067" t="s">
        <v>85</v>
      </c>
      <c r="L3067" s="100">
        <v>86.67</v>
      </c>
      <c r="M3067" t="s">
        <v>210</v>
      </c>
      <c r="N3067" t="s">
        <v>279</v>
      </c>
      <c r="O3067" s="98">
        <v>0</v>
      </c>
      <c r="P3067" t="s">
        <v>207</v>
      </c>
      <c r="Q3067" s="100">
        <v>4300.26</v>
      </c>
    </row>
    <row r="3068" spans="1:17" x14ac:dyDescent="0.3">
      <c r="A3068"/>
      <c r="B3068"/>
      <c r="C3068"/>
      <c r="D3068"/>
      <c r="E3068" s="98"/>
      <c r="F3068"/>
      <c r="G3068" s="99">
        <v>46295</v>
      </c>
      <c r="H3068" t="s">
        <v>205</v>
      </c>
      <c r="I3068"/>
      <c r="J3068" t="s">
        <v>56</v>
      </c>
      <c r="K3068" t="s">
        <v>57</v>
      </c>
      <c r="L3068" s="100">
        <v>11.15</v>
      </c>
      <c r="M3068" t="s">
        <v>130</v>
      </c>
      <c r="N3068" t="s">
        <v>279</v>
      </c>
      <c r="O3068" s="98">
        <v>0</v>
      </c>
      <c r="P3068" t="s">
        <v>207</v>
      </c>
      <c r="Q3068" s="100">
        <v>4300.26</v>
      </c>
    </row>
    <row r="3069" spans="1:17" x14ac:dyDescent="0.3">
      <c r="A3069"/>
      <c r="B3069"/>
      <c r="C3069"/>
      <c r="D3069"/>
      <c r="E3069" s="98"/>
      <c r="F3069"/>
      <c r="G3069" s="99">
        <v>46295</v>
      </c>
      <c r="H3069" t="s">
        <v>205</v>
      </c>
      <c r="I3069"/>
      <c r="J3069" t="s">
        <v>52</v>
      </c>
      <c r="K3069" t="s">
        <v>53</v>
      </c>
      <c r="L3069" s="100">
        <v>16.54</v>
      </c>
      <c r="M3069" t="s">
        <v>130</v>
      </c>
      <c r="N3069" t="s">
        <v>279</v>
      </c>
      <c r="O3069" s="98">
        <v>0</v>
      </c>
      <c r="P3069" t="s">
        <v>207</v>
      </c>
      <c r="Q3069" s="100">
        <v>4300.26</v>
      </c>
    </row>
    <row r="3070" spans="1:17" x14ac:dyDescent="0.3">
      <c r="A3070"/>
      <c r="B3070"/>
      <c r="C3070"/>
      <c r="D3070"/>
      <c r="E3070" s="98"/>
      <c r="F3070"/>
      <c r="G3070" s="99">
        <v>46295</v>
      </c>
      <c r="H3070" t="s">
        <v>205</v>
      </c>
      <c r="I3070"/>
      <c r="J3070" t="s">
        <v>106</v>
      </c>
      <c r="K3070" t="s">
        <v>107</v>
      </c>
      <c r="L3070" s="100">
        <v>13.89</v>
      </c>
      <c r="M3070" t="s">
        <v>130</v>
      </c>
      <c r="N3070" t="s">
        <v>279</v>
      </c>
      <c r="O3070" s="98">
        <v>0</v>
      </c>
      <c r="P3070" t="s">
        <v>207</v>
      </c>
      <c r="Q3070" s="100">
        <v>4300.26</v>
      </c>
    </row>
    <row r="3071" spans="1:17" x14ac:dyDescent="0.3">
      <c r="A3071"/>
      <c r="B3071"/>
      <c r="C3071"/>
      <c r="D3071"/>
      <c r="E3071" s="98"/>
      <c r="F3071"/>
      <c r="G3071" s="99">
        <v>46295</v>
      </c>
      <c r="H3071" t="s">
        <v>208</v>
      </c>
      <c r="I3071" t="s">
        <v>233</v>
      </c>
      <c r="J3071" t="s">
        <v>32</v>
      </c>
      <c r="K3071" t="s">
        <v>33</v>
      </c>
      <c r="L3071" s="100">
        <v>194</v>
      </c>
      <c r="M3071" t="s">
        <v>210</v>
      </c>
      <c r="N3071" t="s">
        <v>279</v>
      </c>
      <c r="O3071" s="98">
        <v>0</v>
      </c>
      <c r="P3071" t="s">
        <v>207</v>
      </c>
      <c r="Q3071" s="100">
        <v>4300.26</v>
      </c>
    </row>
    <row r="3072" spans="1:17" x14ac:dyDescent="0.3">
      <c r="A3072"/>
      <c r="B3072"/>
      <c r="C3072"/>
      <c r="D3072"/>
      <c r="E3072" s="98"/>
      <c r="F3072"/>
      <c r="G3072" s="99">
        <v>46295</v>
      </c>
      <c r="H3072" t="s">
        <v>211</v>
      </c>
      <c r="I3072" t="s">
        <v>215</v>
      </c>
      <c r="J3072" t="s">
        <v>38</v>
      </c>
      <c r="K3072" t="s">
        <v>39</v>
      </c>
      <c r="L3072" s="100">
        <v>16.48</v>
      </c>
      <c r="M3072" t="s">
        <v>206</v>
      </c>
      <c r="N3072" t="s">
        <v>279</v>
      </c>
      <c r="O3072" s="98">
        <v>0</v>
      </c>
      <c r="P3072" t="s">
        <v>207</v>
      </c>
      <c r="Q3072" s="100">
        <v>4300.26</v>
      </c>
    </row>
    <row r="3073" spans="1:17" x14ac:dyDescent="0.3">
      <c r="A3073"/>
      <c r="B3073"/>
      <c r="C3073"/>
      <c r="D3073"/>
      <c r="E3073" s="98"/>
      <c r="F3073"/>
      <c r="G3073" s="99">
        <v>46295</v>
      </c>
      <c r="H3073" t="s">
        <v>218</v>
      </c>
      <c r="I3073" t="s">
        <v>222</v>
      </c>
      <c r="J3073" t="s">
        <v>18</v>
      </c>
      <c r="K3073" t="s">
        <v>19</v>
      </c>
      <c r="L3073" s="100">
        <v>231.35</v>
      </c>
      <c r="M3073" t="s">
        <v>210</v>
      </c>
      <c r="N3073" t="s">
        <v>279</v>
      </c>
      <c r="O3073" s="98">
        <v>0</v>
      </c>
      <c r="P3073" t="s">
        <v>207</v>
      </c>
      <c r="Q3073" s="100">
        <v>4300.26</v>
      </c>
    </row>
    <row r="3074" spans="1:17" x14ac:dyDescent="0.3">
      <c r="A3074"/>
      <c r="B3074"/>
      <c r="C3074"/>
      <c r="D3074"/>
      <c r="E3074" s="98"/>
      <c r="F3074"/>
      <c r="G3074" s="99">
        <v>46295</v>
      </c>
      <c r="H3074" t="s">
        <v>218</v>
      </c>
      <c r="I3074" t="s">
        <v>222</v>
      </c>
      <c r="J3074" t="s">
        <v>18</v>
      </c>
      <c r="K3074" t="s">
        <v>19</v>
      </c>
      <c r="L3074" s="100">
        <v>239.95</v>
      </c>
      <c r="M3074" t="s">
        <v>130</v>
      </c>
      <c r="N3074" t="s">
        <v>279</v>
      </c>
      <c r="O3074" s="98">
        <v>0</v>
      </c>
      <c r="P3074" t="s">
        <v>207</v>
      </c>
      <c r="Q3074" s="100">
        <v>4300.26</v>
      </c>
    </row>
    <row r="3075" spans="1:17" x14ac:dyDescent="0.3">
      <c r="A3075"/>
      <c r="B3075"/>
      <c r="C3075"/>
      <c r="D3075"/>
      <c r="E3075" s="98"/>
      <c r="F3075"/>
      <c r="G3075" s="99">
        <v>46295</v>
      </c>
      <c r="H3075" t="s">
        <v>205</v>
      </c>
      <c r="I3075"/>
      <c r="J3075" t="s">
        <v>36</v>
      </c>
      <c r="K3075" t="s">
        <v>37</v>
      </c>
      <c r="L3075" s="100">
        <v>0.41</v>
      </c>
      <c r="M3075" t="s">
        <v>206</v>
      </c>
      <c r="N3075" t="s">
        <v>279</v>
      </c>
      <c r="O3075" s="98">
        <v>0</v>
      </c>
      <c r="P3075" t="s">
        <v>207</v>
      </c>
      <c r="Q3075" s="100">
        <v>3637.25</v>
      </c>
    </row>
    <row r="3076" spans="1:17" x14ac:dyDescent="0.3">
      <c r="A3076"/>
      <c r="B3076"/>
      <c r="C3076"/>
      <c r="D3076"/>
      <c r="E3076" s="98"/>
      <c r="F3076"/>
      <c r="G3076" s="99">
        <v>46295</v>
      </c>
      <c r="H3076" t="s">
        <v>205</v>
      </c>
      <c r="I3076"/>
      <c r="J3076" t="s">
        <v>108</v>
      </c>
      <c r="K3076" t="s">
        <v>109</v>
      </c>
      <c r="L3076" s="100">
        <v>9.6</v>
      </c>
      <c r="M3076" t="s">
        <v>206</v>
      </c>
      <c r="N3076" t="s">
        <v>279</v>
      </c>
      <c r="O3076" s="98">
        <v>0</v>
      </c>
      <c r="P3076" t="s">
        <v>207</v>
      </c>
      <c r="Q3076" s="100">
        <v>3637.25</v>
      </c>
    </row>
    <row r="3077" spans="1:17" x14ac:dyDescent="0.3">
      <c r="A3077"/>
      <c r="B3077"/>
      <c r="C3077"/>
      <c r="D3077"/>
      <c r="E3077" s="98"/>
      <c r="F3077"/>
      <c r="G3077" s="99">
        <v>46295</v>
      </c>
      <c r="H3077" t="s">
        <v>205</v>
      </c>
      <c r="I3077"/>
      <c r="J3077" t="s">
        <v>104</v>
      </c>
      <c r="K3077" t="s">
        <v>105</v>
      </c>
      <c r="L3077" s="100">
        <v>19.75</v>
      </c>
      <c r="M3077" t="s">
        <v>206</v>
      </c>
      <c r="N3077" t="s">
        <v>279</v>
      </c>
      <c r="O3077" s="98">
        <v>0</v>
      </c>
      <c r="P3077" t="s">
        <v>207</v>
      </c>
      <c r="Q3077" s="100">
        <v>3637.25</v>
      </c>
    </row>
    <row r="3078" spans="1:17" x14ac:dyDescent="0.3">
      <c r="A3078"/>
      <c r="B3078"/>
      <c r="C3078"/>
      <c r="D3078"/>
      <c r="E3078" s="98"/>
      <c r="F3078"/>
      <c r="G3078" s="99">
        <v>46295</v>
      </c>
      <c r="H3078" t="s">
        <v>205</v>
      </c>
      <c r="I3078"/>
      <c r="J3078" t="s">
        <v>54</v>
      </c>
      <c r="K3078" t="s">
        <v>55</v>
      </c>
      <c r="L3078" s="100">
        <v>11.15</v>
      </c>
      <c r="M3078" t="s">
        <v>206</v>
      </c>
      <c r="N3078" t="s">
        <v>279</v>
      </c>
      <c r="O3078" s="98">
        <v>0</v>
      </c>
      <c r="P3078" t="s">
        <v>207</v>
      </c>
      <c r="Q3078" s="100">
        <v>3637.25</v>
      </c>
    </row>
    <row r="3079" spans="1:17" x14ac:dyDescent="0.3">
      <c r="A3079"/>
      <c r="B3079"/>
      <c r="C3079"/>
      <c r="D3079"/>
      <c r="E3079" s="98"/>
      <c r="F3079"/>
      <c r="G3079" s="99">
        <v>46295</v>
      </c>
      <c r="H3079" t="s">
        <v>205</v>
      </c>
      <c r="I3079"/>
      <c r="J3079" t="s">
        <v>52</v>
      </c>
      <c r="K3079" t="s">
        <v>53</v>
      </c>
      <c r="L3079" s="100">
        <v>16.54</v>
      </c>
      <c r="M3079" t="s">
        <v>130</v>
      </c>
      <c r="N3079" t="s">
        <v>279</v>
      </c>
      <c r="O3079" s="98">
        <v>0</v>
      </c>
      <c r="P3079" t="s">
        <v>207</v>
      </c>
      <c r="Q3079" s="100">
        <v>3637.25</v>
      </c>
    </row>
    <row r="3080" spans="1:17" x14ac:dyDescent="0.3">
      <c r="A3080"/>
      <c r="B3080"/>
      <c r="C3080"/>
      <c r="D3080"/>
      <c r="E3080" s="98"/>
      <c r="F3080"/>
      <c r="G3080" s="99">
        <v>46295</v>
      </c>
      <c r="H3080" t="s">
        <v>205</v>
      </c>
      <c r="I3080"/>
      <c r="J3080" t="s">
        <v>106</v>
      </c>
      <c r="K3080" t="s">
        <v>107</v>
      </c>
      <c r="L3080" s="100">
        <v>11.75</v>
      </c>
      <c r="M3080" t="s">
        <v>130</v>
      </c>
      <c r="N3080" t="s">
        <v>279</v>
      </c>
      <c r="O3080" s="98">
        <v>0</v>
      </c>
      <c r="P3080" t="s">
        <v>207</v>
      </c>
      <c r="Q3080" s="100">
        <v>3637.25</v>
      </c>
    </row>
    <row r="3081" spans="1:17" x14ac:dyDescent="0.3">
      <c r="A3081"/>
      <c r="B3081"/>
      <c r="C3081"/>
      <c r="D3081"/>
      <c r="E3081" s="98"/>
      <c r="F3081"/>
      <c r="G3081" s="99">
        <v>46295</v>
      </c>
      <c r="H3081" t="s">
        <v>205</v>
      </c>
      <c r="I3081"/>
      <c r="J3081" t="s">
        <v>56</v>
      </c>
      <c r="K3081" t="s">
        <v>57</v>
      </c>
      <c r="L3081" s="100">
        <v>11.15</v>
      </c>
      <c r="M3081" t="s">
        <v>130</v>
      </c>
      <c r="N3081" t="s">
        <v>279</v>
      </c>
      <c r="O3081" s="98">
        <v>0</v>
      </c>
      <c r="P3081" t="s">
        <v>207</v>
      </c>
      <c r="Q3081" s="100">
        <v>3637.25</v>
      </c>
    </row>
    <row r="3082" spans="1:17" x14ac:dyDescent="0.3">
      <c r="A3082"/>
      <c r="B3082"/>
      <c r="C3082"/>
      <c r="D3082"/>
      <c r="E3082" s="98"/>
      <c r="F3082"/>
      <c r="G3082" s="99">
        <v>46295</v>
      </c>
      <c r="H3082" t="s">
        <v>208</v>
      </c>
      <c r="I3082" t="s">
        <v>244</v>
      </c>
      <c r="J3082" t="s">
        <v>68</v>
      </c>
      <c r="K3082" t="s">
        <v>69</v>
      </c>
      <c r="L3082" s="100">
        <v>150</v>
      </c>
      <c r="M3082" t="s">
        <v>210</v>
      </c>
      <c r="N3082" t="s">
        <v>279</v>
      </c>
      <c r="O3082" s="98">
        <v>0</v>
      </c>
      <c r="P3082" t="s">
        <v>207</v>
      </c>
      <c r="Q3082" s="100">
        <v>3637.25</v>
      </c>
    </row>
    <row r="3083" spans="1:17" x14ac:dyDescent="0.3">
      <c r="A3083"/>
      <c r="B3083"/>
      <c r="C3083"/>
      <c r="D3083"/>
      <c r="E3083" s="98"/>
      <c r="F3083"/>
      <c r="G3083" s="99">
        <v>46295</v>
      </c>
      <c r="H3083" t="s">
        <v>211</v>
      </c>
      <c r="I3083" t="s">
        <v>215</v>
      </c>
      <c r="J3083" t="s">
        <v>38</v>
      </c>
      <c r="K3083" t="s">
        <v>39</v>
      </c>
      <c r="L3083" s="100">
        <v>13.62</v>
      </c>
      <c r="M3083" t="s">
        <v>206</v>
      </c>
      <c r="N3083" t="s">
        <v>279</v>
      </c>
      <c r="O3083" s="98">
        <v>0</v>
      </c>
      <c r="P3083" t="s">
        <v>207</v>
      </c>
      <c r="Q3083" s="100">
        <v>3637.25</v>
      </c>
    </row>
    <row r="3084" spans="1:17" x14ac:dyDescent="0.3">
      <c r="A3084"/>
      <c r="B3084"/>
      <c r="C3084"/>
      <c r="D3084"/>
      <c r="E3084" s="98"/>
      <c r="F3084"/>
      <c r="G3084" s="99">
        <v>46295</v>
      </c>
      <c r="H3084" t="s">
        <v>218</v>
      </c>
      <c r="I3084" t="s">
        <v>250</v>
      </c>
      <c r="J3084" t="s">
        <v>28</v>
      </c>
      <c r="K3084" t="s">
        <v>29</v>
      </c>
      <c r="L3084" s="100">
        <v>181.86</v>
      </c>
      <c r="M3084" t="s">
        <v>210</v>
      </c>
      <c r="N3084" t="s">
        <v>279</v>
      </c>
      <c r="O3084" s="98">
        <v>0</v>
      </c>
      <c r="P3084" t="s">
        <v>207</v>
      </c>
      <c r="Q3084" s="100">
        <v>3637.25</v>
      </c>
    </row>
    <row r="3085" spans="1:17" x14ac:dyDescent="0.3">
      <c r="A3085"/>
      <c r="B3085"/>
      <c r="C3085"/>
      <c r="D3085"/>
      <c r="E3085" s="98"/>
      <c r="F3085"/>
      <c r="G3085" s="99">
        <v>46295</v>
      </c>
      <c r="H3085" t="s">
        <v>218</v>
      </c>
      <c r="I3085" t="s">
        <v>250</v>
      </c>
      <c r="J3085" t="s">
        <v>28</v>
      </c>
      <c r="K3085" t="s">
        <v>29</v>
      </c>
      <c r="L3085" s="100">
        <v>202.96</v>
      </c>
      <c r="M3085" t="s">
        <v>130</v>
      </c>
      <c r="N3085" t="s">
        <v>279</v>
      </c>
      <c r="O3085" s="98">
        <v>0</v>
      </c>
      <c r="P3085" t="s">
        <v>207</v>
      </c>
      <c r="Q3085" s="100">
        <v>3637.25</v>
      </c>
    </row>
    <row r="3086" spans="1:17" x14ac:dyDescent="0.3">
      <c r="A3086"/>
      <c r="B3086"/>
      <c r="C3086"/>
      <c r="D3086"/>
      <c r="E3086" s="98"/>
      <c r="F3086"/>
      <c r="G3086" s="99">
        <v>46295</v>
      </c>
      <c r="H3086" t="s">
        <v>205</v>
      </c>
      <c r="I3086"/>
      <c r="J3086" t="s">
        <v>108</v>
      </c>
      <c r="K3086" t="s">
        <v>109</v>
      </c>
      <c r="L3086" s="100">
        <v>7.41</v>
      </c>
      <c r="M3086" t="s">
        <v>206</v>
      </c>
      <c r="N3086" t="s">
        <v>279</v>
      </c>
      <c r="O3086" s="98">
        <v>0</v>
      </c>
      <c r="P3086" t="s">
        <v>207</v>
      </c>
      <c r="Q3086" s="100">
        <v>2806.08</v>
      </c>
    </row>
    <row r="3087" spans="1:17" x14ac:dyDescent="0.3">
      <c r="A3087"/>
      <c r="B3087"/>
      <c r="C3087"/>
      <c r="D3087"/>
      <c r="E3087" s="98"/>
      <c r="F3087"/>
      <c r="G3087" s="99">
        <v>46295</v>
      </c>
      <c r="H3087" t="s">
        <v>205</v>
      </c>
      <c r="I3087"/>
      <c r="J3087" t="s">
        <v>104</v>
      </c>
      <c r="K3087" t="s">
        <v>105</v>
      </c>
      <c r="L3087" s="100">
        <v>15.24</v>
      </c>
      <c r="M3087" t="s">
        <v>206</v>
      </c>
      <c r="N3087" t="s">
        <v>279</v>
      </c>
      <c r="O3087" s="98">
        <v>0</v>
      </c>
      <c r="P3087" t="s">
        <v>207</v>
      </c>
      <c r="Q3087" s="100">
        <v>2806.08</v>
      </c>
    </row>
    <row r="3088" spans="1:17" x14ac:dyDescent="0.3">
      <c r="A3088"/>
      <c r="B3088"/>
      <c r="C3088"/>
      <c r="D3088"/>
      <c r="E3088" s="98"/>
      <c r="F3088"/>
      <c r="G3088" s="99">
        <v>46295</v>
      </c>
      <c r="H3088" t="s">
        <v>205</v>
      </c>
      <c r="I3088"/>
      <c r="J3088" t="s">
        <v>54</v>
      </c>
      <c r="K3088" t="s">
        <v>55</v>
      </c>
      <c r="L3088" s="100">
        <v>11.15</v>
      </c>
      <c r="M3088" t="s">
        <v>206</v>
      </c>
      <c r="N3088" t="s">
        <v>279</v>
      </c>
      <c r="O3088" s="98">
        <v>0</v>
      </c>
      <c r="P3088" t="s">
        <v>207</v>
      </c>
      <c r="Q3088" s="100">
        <v>2806.08</v>
      </c>
    </row>
    <row r="3089" spans="1:17" x14ac:dyDescent="0.3">
      <c r="A3089"/>
      <c r="B3089"/>
      <c r="C3089"/>
      <c r="D3089"/>
      <c r="E3089" s="98"/>
      <c r="F3089"/>
      <c r="G3089" s="99">
        <v>46295</v>
      </c>
      <c r="H3089" t="s">
        <v>205</v>
      </c>
      <c r="I3089"/>
      <c r="J3089" t="s">
        <v>52</v>
      </c>
      <c r="K3089" t="s">
        <v>53</v>
      </c>
      <c r="L3089" s="100">
        <v>16.54</v>
      </c>
      <c r="M3089" t="s">
        <v>130</v>
      </c>
      <c r="N3089" t="s">
        <v>279</v>
      </c>
      <c r="O3089" s="98">
        <v>0</v>
      </c>
      <c r="P3089" t="s">
        <v>207</v>
      </c>
      <c r="Q3089" s="100">
        <v>2806.08</v>
      </c>
    </row>
    <row r="3090" spans="1:17" x14ac:dyDescent="0.3">
      <c r="A3090"/>
      <c r="B3090"/>
      <c r="C3090"/>
      <c r="D3090"/>
      <c r="E3090" s="98"/>
      <c r="F3090"/>
      <c r="G3090" s="99">
        <v>46295</v>
      </c>
      <c r="H3090" t="s">
        <v>205</v>
      </c>
      <c r="I3090"/>
      <c r="J3090" t="s">
        <v>106</v>
      </c>
      <c r="K3090" t="s">
        <v>107</v>
      </c>
      <c r="L3090" s="100">
        <v>9.06</v>
      </c>
      <c r="M3090" t="s">
        <v>130</v>
      </c>
      <c r="N3090" t="s">
        <v>279</v>
      </c>
      <c r="O3090" s="98">
        <v>0</v>
      </c>
      <c r="P3090" t="s">
        <v>207</v>
      </c>
      <c r="Q3090" s="100">
        <v>2806.08</v>
      </c>
    </row>
    <row r="3091" spans="1:17" x14ac:dyDescent="0.3">
      <c r="A3091"/>
      <c r="B3091"/>
      <c r="C3091"/>
      <c r="D3091"/>
      <c r="E3091" s="98"/>
      <c r="F3091"/>
      <c r="G3091" s="99">
        <v>46295</v>
      </c>
      <c r="H3091" t="s">
        <v>205</v>
      </c>
      <c r="I3091"/>
      <c r="J3091" t="s">
        <v>56</v>
      </c>
      <c r="K3091" t="s">
        <v>57</v>
      </c>
      <c r="L3091" s="100">
        <v>11.15</v>
      </c>
      <c r="M3091" t="s">
        <v>130</v>
      </c>
      <c r="N3091" t="s">
        <v>279</v>
      </c>
      <c r="O3091" s="98">
        <v>0</v>
      </c>
      <c r="P3091" t="s">
        <v>207</v>
      </c>
      <c r="Q3091" s="100">
        <v>2806.08</v>
      </c>
    </row>
    <row r="3092" spans="1:17" x14ac:dyDescent="0.3">
      <c r="A3092"/>
      <c r="B3092"/>
      <c r="C3092"/>
      <c r="D3092"/>
      <c r="E3092" s="98"/>
      <c r="F3092"/>
      <c r="G3092" s="99">
        <v>46295</v>
      </c>
      <c r="H3092" t="s">
        <v>211</v>
      </c>
      <c r="I3092" t="s">
        <v>215</v>
      </c>
      <c r="J3092" t="s">
        <v>38</v>
      </c>
      <c r="K3092" t="s">
        <v>39</v>
      </c>
      <c r="L3092" s="100">
        <v>10.95</v>
      </c>
      <c r="M3092" t="s">
        <v>206</v>
      </c>
      <c r="N3092" t="s">
        <v>279</v>
      </c>
      <c r="O3092" s="98">
        <v>0</v>
      </c>
      <c r="P3092" t="s">
        <v>207</v>
      </c>
      <c r="Q3092" s="100">
        <v>2806.08</v>
      </c>
    </row>
    <row r="3093" spans="1:17" x14ac:dyDescent="0.3">
      <c r="A3093"/>
      <c r="B3093"/>
      <c r="C3093"/>
      <c r="D3093"/>
      <c r="E3093" s="98"/>
      <c r="F3093"/>
      <c r="G3093" s="99">
        <v>46295</v>
      </c>
      <c r="H3093" t="s">
        <v>218</v>
      </c>
      <c r="I3093" t="s">
        <v>222</v>
      </c>
      <c r="J3093" t="s">
        <v>18</v>
      </c>
      <c r="K3093" t="s">
        <v>19</v>
      </c>
      <c r="L3093" s="100">
        <v>150.97</v>
      </c>
      <c r="M3093" t="s">
        <v>210</v>
      </c>
      <c r="N3093" t="s">
        <v>279</v>
      </c>
      <c r="O3093" s="98">
        <v>0</v>
      </c>
      <c r="P3093" t="s">
        <v>207</v>
      </c>
      <c r="Q3093" s="100">
        <v>2806.08</v>
      </c>
    </row>
    <row r="3094" spans="1:17" x14ac:dyDescent="0.3">
      <c r="A3094"/>
      <c r="B3094"/>
      <c r="C3094"/>
      <c r="D3094"/>
      <c r="E3094" s="98"/>
      <c r="F3094"/>
      <c r="G3094" s="99">
        <v>46295</v>
      </c>
      <c r="H3094" t="s">
        <v>218</v>
      </c>
      <c r="I3094" t="s">
        <v>222</v>
      </c>
      <c r="J3094" t="s">
        <v>18</v>
      </c>
      <c r="K3094" t="s">
        <v>19</v>
      </c>
      <c r="L3094" s="100">
        <v>156.58000000000001</v>
      </c>
      <c r="M3094" t="s">
        <v>130</v>
      </c>
      <c r="N3094" t="s">
        <v>279</v>
      </c>
      <c r="O3094" s="98">
        <v>0</v>
      </c>
      <c r="P3094" t="s">
        <v>207</v>
      </c>
      <c r="Q3094" s="100">
        <v>2806.08</v>
      </c>
    </row>
    <row r="3095" spans="1:17" x14ac:dyDescent="0.3">
      <c r="A3095"/>
      <c r="B3095"/>
      <c r="C3095"/>
      <c r="D3095"/>
      <c r="E3095" s="98"/>
      <c r="F3095"/>
      <c r="G3095" s="99">
        <v>46295</v>
      </c>
      <c r="H3095" t="s">
        <v>205</v>
      </c>
      <c r="I3095"/>
      <c r="J3095" t="s">
        <v>108</v>
      </c>
      <c r="K3095" t="s">
        <v>109</v>
      </c>
      <c r="L3095" s="100">
        <v>4.05</v>
      </c>
      <c r="M3095" t="s">
        <v>206</v>
      </c>
      <c r="N3095" t="s">
        <v>279</v>
      </c>
      <c r="O3095" s="98">
        <v>0</v>
      </c>
      <c r="P3095" t="s">
        <v>207</v>
      </c>
      <c r="Q3095" s="100">
        <v>1535.71</v>
      </c>
    </row>
    <row r="3096" spans="1:17" x14ac:dyDescent="0.3">
      <c r="A3096"/>
      <c r="B3096"/>
      <c r="C3096"/>
      <c r="D3096"/>
      <c r="E3096" s="98"/>
      <c r="F3096"/>
      <c r="G3096" s="99">
        <v>46295</v>
      </c>
      <c r="H3096" t="s">
        <v>205</v>
      </c>
      <c r="I3096"/>
      <c r="J3096" t="s">
        <v>104</v>
      </c>
      <c r="K3096" t="s">
        <v>105</v>
      </c>
      <c r="L3096" s="100">
        <v>8.34</v>
      </c>
      <c r="M3096" t="s">
        <v>206</v>
      </c>
      <c r="N3096" t="s">
        <v>279</v>
      </c>
      <c r="O3096" s="98">
        <v>0</v>
      </c>
      <c r="P3096" t="s">
        <v>207</v>
      </c>
      <c r="Q3096" s="100">
        <v>1535.71</v>
      </c>
    </row>
    <row r="3097" spans="1:17" x14ac:dyDescent="0.3">
      <c r="A3097"/>
      <c r="B3097"/>
      <c r="C3097"/>
      <c r="D3097"/>
      <c r="E3097" s="98"/>
      <c r="F3097"/>
      <c r="G3097" s="99">
        <v>46295</v>
      </c>
      <c r="H3097" t="s">
        <v>205</v>
      </c>
      <c r="I3097"/>
      <c r="J3097" t="s">
        <v>54</v>
      </c>
      <c r="K3097" t="s">
        <v>55</v>
      </c>
      <c r="L3097" s="100">
        <v>11.15</v>
      </c>
      <c r="M3097" t="s">
        <v>206</v>
      </c>
      <c r="N3097" t="s">
        <v>279</v>
      </c>
      <c r="O3097" s="98">
        <v>0</v>
      </c>
      <c r="P3097" t="s">
        <v>207</v>
      </c>
      <c r="Q3097" s="100">
        <v>1535.71</v>
      </c>
    </row>
    <row r="3098" spans="1:17" x14ac:dyDescent="0.3">
      <c r="A3098"/>
      <c r="B3098"/>
      <c r="C3098"/>
      <c r="D3098"/>
      <c r="E3098" s="98"/>
      <c r="F3098"/>
      <c r="G3098" s="99">
        <v>46295</v>
      </c>
      <c r="H3098" t="s">
        <v>205</v>
      </c>
      <c r="I3098"/>
      <c r="J3098" t="s">
        <v>56</v>
      </c>
      <c r="K3098" t="s">
        <v>57</v>
      </c>
      <c r="L3098" s="100">
        <v>11.15</v>
      </c>
      <c r="M3098" t="s">
        <v>130</v>
      </c>
      <c r="N3098" t="s">
        <v>279</v>
      </c>
      <c r="O3098" s="98">
        <v>0</v>
      </c>
      <c r="P3098" t="s">
        <v>207</v>
      </c>
      <c r="Q3098" s="100">
        <v>1535.71</v>
      </c>
    </row>
    <row r="3099" spans="1:17" x14ac:dyDescent="0.3">
      <c r="A3099"/>
      <c r="B3099"/>
      <c r="C3099"/>
      <c r="D3099"/>
      <c r="E3099" s="98"/>
      <c r="F3099"/>
      <c r="G3099" s="99">
        <v>46295</v>
      </c>
      <c r="H3099" t="s">
        <v>205</v>
      </c>
      <c r="I3099"/>
      <c r="J3099" t="s">
        <v>52</v>
      </c>
      <c r="K3099" t="s">
        <v>53</v>
      </c>
      <c r="L3099" s="100">
        <v>16.54</v>
      </c>
      <c r="M3099" t="s">
        <v>130</v>
      </c>
      <c r="N3099" t="s">
        <v>279</v>
      </c>
      <c r="O3099" s="98">
        <v>0</v>
      </c>
      <c r="P3099" t="s">
        <v>207</v>
      </c>
      <c r="Q3099" s="100">
        <v>1535.71</v>
      </c>
    </row>
    <row r="3100" spans="1:17" x14ac:dyDescent="0.3">
      <c r="A3100"/>
      <c r="B3100"/>
      <c r="C3100"/>
      <c r="D3100"/>
      <c r="E3100" s="98"/>
      <c r="F3100"/>
      <c r="G3100" s="99">
        <v>46295</v>
      </c>
      <c r="H3100" t="s">
        <v>205</v>
      </c>
      <c r="I3100"/>
      <c r="J3100" t="s">
        <v>106</v>
      </c>
      <c r="K3100" t="s">
        <v>107</v>
      </c>
      <c r="L3100" s="100">
        <v>4.96</v>
      </c>
      <c r="M3100" t="s">
        <v>130</v>
      </c>
      <c r="N3100" t="s">
        <v>279</v>
      </c>
      <c r="O3100" s="98">
        <v>0</v>
      </c>
      <c r="P3100" t="s">
        <v>207</v>
      </c>
      <c r="Q3100" s="100">
        <v>1535.71</v>
      </c>
    </row>
    <row r="3101" spans="1:17" x14ac:dyDescent="0.3">
      <c r="A3101"/>
      <c r="B3101"/>
      <c r="C3101"/>
      <c r="D3101"/>
      <c r="E3101" s="98"/>
      <c r="F3101"/>
      <c r="G3101" s="99">
        <v>46295</v>
      </c>
      <c r="H3101" t="s">
        <v>211</v>
      </c>
      <c r="I3101" t="s">
        <v>215</v>
      </c>
      <c r="J3101" t="s">
        <v>38</v>
      </c>
      <c r="K3101" t="s">
        <v>39</v>
      </c>
      <c r="L3101" s="100">
        <v>5.57</v>
      </c>
      <c r="M3101" t="s">
        <v>206</v>
      </c>
      <c r="N3101" t="s">
        <v>279</v>
      </c>
      <c r="O3101" s="98">
        <v>0</v>
      </c>
      <c r="P3101" t="s">
        <v>207</v>
      </c>
      <c r="Q3101" s="100">
        <v>1535.71</v>
      </c>
    </row>
    <row r="3102" spans="1:17" x14ac:dyDescent="0.3">
      <c r="A3102"/>
      <c r="B3102"/>
      <c r="C3102"/>
      <c r="D3102"/>
      <c r="E3102" s="98"/>
      <c r="F3102"/>
      <c r="G3102" s="99">
        <v>46295</v>
      </c>
      <c r="H3102" t="s">
        <v>218</v>
      </c>
      <c r="I3102" t="s">
        <v>222</v>
      </c>
      <c r="J3102" t="s">
        <v>18</v>
      </c>
      <c r="K3102" t="s">
        <v>19</v>
      </c>
      <c r="L3102" s="100">
        <v>82.62</v>
      </c>
      <c r="M3102" t="s">
        <v>210</v>
      </c>
      <c r="N3102" t="s">
        <v>279</v>
      </c>
      <c r="O3102" s="98">
        <v>0</v>
      </c>
      <c r="P3102" t="s">
        <v>207</v>
      </c>
      <c r="Q3102" s="100">
        <v>1535.71</v>
      </c>
    </row>
    <row r="3103" spans="1:17" x14ac:dyDescent="0.3">
      <c r="A3103"/>
      <c r="B3103"/>
      <c r="C3103"/>
      <c r="D3103"/>
      <c r="E3103" s="98"/>
      <c r="F3103"/>
      <c r="G3103" s="99">
        <v>46295</v>
      </c>
      <c r="H3103" t="s">
        <v>218</v>
      </c>
      <c r="I3103" t="s">
        <v>222</v>
      </c>
      <c r="J3103" t="s">
        <v>18</v>
      </c>
      <c r="K3103" t="s">
        <v>19</v>
      </c>
      <c r="L3103" s="100">
        <v>85.69</v>
      </c>
      <c r="M3103" t="s">
        <v>130</v>
      </c>
      <c r="N3103" t="s">
        <v>279</v>
      </c>
      <c r="O3103" s="98">
        <v>0</v>
      </c>
      <c r="P3103" t="s">
        <v>207</v>
      </c>
      <c r="Q3103" s="100">
        <v>1535.71</v>
      </c>
    </row>
    <row r="3104" spans="1:17" x14ac:dyDescent="0.3">
      <c r="A3104"/>
      <c r="B3104"/>
      <c r="C3104"/>
      <c r="D3104"/>
      <c r="E3104" s="98"/>
      <c r="F3104"/>
      <c r="G3104" s="99">
        <v>46295</v>
      </c>
      <c r="H3104" t="s">
        <v>205</v>
      </c>
      <c r="I3104"/>
      <c r="J3104" t="s">
        <v>104</v>
      </c>
      <c r="K3104" t="s">
        <v>105</v>
      </c>
      <c r="L3104" s="100">
        <v>7.99</v>
      </c>
      <c r="M3104" t="s">
        <v>206</v>
      </c>
      <c r="N3104" t="s">
        <v>279</v>
      </c>
      <c r="O3104" s="98">
        <v>0</v>
      </c>
      <c r="P3104" t="s">
        <v>207</v>
      </c>
      <c r="Q3104" s="100">
        <v>1471.4</v>
      </c>
    </row>
    <row r="3105" spans="1:17" x14ac:dyDescent="0.3">
      <c r="A3105"/>
      <c r="B3105"/>
      <c r="C3105"/>
      <c r="D3105"/>
      <c r="E3105" s="98"/>
      <c r="F3105"/>
      <c r="G3105" s="99">
        <v>46295</v>
      </c>
      <c r="H3105" t="s">
        <v>205</v>
      </c>
      <c r="I3105"/>
      <c r="J3105" t="s">
        <v>108</v>
      </c>
      <c r="K3105" t="s">
        <v>109</v>
      </c>
      <c r="L3105" s="100">
        <v>3.88</v>
      </c>
      <c r="M3105" t="s">
        <v>206</v>
      </c>
      <c r="N3105" t="s">
        <v>279</v>
      </c>
      <c r="O3105" s="98">
        <v>0</v>
      </c>
      <c r="P3105" t="s">
        <v>207</v>
      </c>
      <c r="Q3105" s="100">
        <v>1471.4</v>
      </c>
    </row>
    <row r="3106" spans="1:17" x14ac:dyDescent="0.3">
      <c r="A3106"/>
      <c r="B3106"/>
      <c r="C3106"/>
      <c r="D3106"/>
      <c r="E3106" s="98"/>
      <c r="F3106"/>
      <c r="G3106" s="99">
        <v>46295</v>
      </c>
      <c r="H3106" t="s">
        <v>205</v>
      </c>
      <c r="I3106"/>
      <c r="J3106" t="s">
        <v>54</v>
      </c>
      <c r="K3106" t="s">
        <v>55</v>
      </c>
      <c r="L3106" s="100">
        <v>9.75</v>
      </c>
      <c r="M3106" t="s">
        <v>206</v>
      </c>
      <c r="N3106" t="s">
        <v>279</v>
      </c>
      <c r="O3106" s="98">
        <v>0</v>
      </c>
      <c r="P3106" t="s">
        <v>207</v>
      </c>
      <c r="Q3106" s="100">
        <v>1471.4</v>
      </c>
    </row>
    <row r="3107" spans="1:17" x14ac:dyDescent="0.3">
      <c r="A3107"/>
      <c r="B3107"/>
      <c r="C3107"/>
      <c r="D3107"/>
      <c r="E3107" s="98"/>
      <c r="F3107"/>
      <c r="G3107" s="99">
        <v>46295</v>
      </c>
      <c r="H3107" t="s">
        <v>205</v>
      </c>
      <c r="I3107"/>
      <c r="J3107" t="s">
        <v>52</v>
      </c>
      <c r="K3107" t="s">
        <v>53</v>
      </c>
      <c r="L3107" s="100">
        <v>14.46</v>
      </c>
      <c r="M3107" t="s">
        <v>130</v>
      </c>
      <c r="N3107" t="s">
        <v>279</v>
      </c>
      <c r="O3107" s="98">
        <v>0</v>
      </c>
      <c r="P3107" t="s">
        <v>207</v>
      </c>
      <c r="Q3107" s="100">
        <v>1471.4</v>
      </c>
    </row>
    <row r="3108" spans="1:17" x14ac:dyDescent="0.3">
      <c r="A3108"/>
      <c r="B3108"/>
      <c r="C3108"/>
      <c r="D3108"/>
      <c r="E3108" s="98"/>
      <c r="F3108"/>
      <c r="G3108" s="99">
        <v>46295</v>
      </c>
      <c r="H3108" t="s">
        <v>205</v>
      </c>
      <c r="I3108"/>
      <c r="J3108" t="s">
        <v>106</v>
      </c>
      <c r="K3108" t="s">
        <v>107</v>
      </c>
      <c r="L3108" s="100">
        <v>4.75</v>
      </c>
      <c r="M3108" t="s">
        <v>130</v>
      </c>
      <c r="N3108" t="s">
        <v>279</v>
      </c>
      <c r="O3108" s="98">
        <v>0</v>
      </c>
      <c r="P3108" t="s">
        <v>207</v>
      </c>
      <c r="Q3108" s="100">
        <v>1471.4</v>
      </c>
    </row>
    <row r="3109" spans="1:17" x14ac:dyDescent="0.3">
      <c r="A3109"/>
      <c r="B3109"/>
      <c r="C3109"/>
      <c r="D3109"/>
      <c r="E3109" s="98"/>
      <c r="F3109"/>
      <c r="G3109" s="99">
        <v>46295</v>
      </c>
      <c r="H3109" t="s">
        <v>205</v>
      </c>
      <c r="I3109"/>
      <c r="J3109" t="s">
        <v>56</v>
      </c>
      <c r="K3109" t="s">
        <v>57</v>
      </c>
      <c r="L3109" s="100">
        <v>9.75</v>
      </c>
      <c r="M3109" t="s">
        <v>130</v>
      </c>
      <c r="N3109" t="s">
        <v>279</v>
      </c>
      <c r="O3109" s="98">
        <v>0</v>
      </c>
      <c r="P3109" t="s">
        <v>207</v>
      </c>
      <c r="Q3109" s="100">
        <v>1471.4</v>
      </c>
    </row>
    <row r="3110" spans="1:17" x14ac:dyDescent="0.3">
      <c r="A3110"/>
      <c r="B3110"/>
      <c r="C3110"/>
      <c r="D3110"/>
      <c r="E3110" s="98"/>
      <c r="F3110"/>
      <c r="G3110" s="99">
        <v>46295</v>
      </c>
      <c r="H3110" t="s">
        <v>218</v>
      </c>
      <c r="I3110" t="s">
        <v>222</v>
      </c>
      <c r="J3110" t="s">
        <v>18</v>
      </c>
      <c r="K3110" t="s">
        <v>19</v>
      </c>
      <c r="L3110" s="100">
        <v>79.16</v>
      </c>
      <c r="M3110" t="s">
        <v>210</v>
      </c>
      <c r="N3110" t="s">
        <v>279</v>
      </c>
      <c r="O3110" s="98">
        <v>0</v>
      </c>
      <c r="P3110" t="s">
        <v>207</v>
      </c>
      <c r="Q3110" s="100">
        <v>1471.4</v>
      </c>
    </row>
    <row r="3111" spans="1:17" x14ac:dyDescent="0.3">
      <c r="A3111"/>
      <c r="B3111"/>
      <c r="C3111"/>
      <c r="D3111"/>
      <c r="E3111" s="98"/>
      <c r="F3111"/>
      <c r="G3111" s="99">
        <v>46295</v>
      </c>
      <c r="H3111" t="s">
        <v>218</v>
      </c>
      <c r="I3111" t="s">
        <v>222</v>
      </c>
      <c r="J3111" t="s">
        <v>18</v>
      </c>
      <c r="K3111" t="s">
        <v>19</v>
      </c>
      <c r="L3111" s="100">
        <v>82.1</v>
      </c>
      <c r="M3111" t="s">
        <v>130</v>
      </c>
      <c r="N3111" t="s">
        <v>279</v>
      </c>
      <c r="O3111" s="98">
        <v>0</v>
      </c>
      <c r="P3111" t="s">
        <v>207</v>
      </c>
      <c r="Q3111" s="100">
        <v>1471.4</v>
      </c>
    </row>
    <row r="3112" spans="1:17" x14ac:dyDescent="0.3">
      <c r="A3112"/>
      <c r="B3112"/>
      <c r="C3112"/>
      <c r="D3112"/>
      <c r="E3112" s="98"/>
      <c r="F3112"/>
      <c r="G3112" s="99">
        <v>46295</v>
      </c>
      <c r="H3112" t="s">
        <v>205</v>
      </c>
      <c r="I3112"/>
      <c r="J3112" t="s">
        <v>36</v>
      </c>
      <c r="K3112" t="s">
        <v>37</v>
      </c>
      <c r="L3112" s="100">
        <v>29.03</v>
      </c>
      <c r="M3112" t="s">
        <v>206</v>
      </c>
      <c r="N3112" t="s">
        <v>279</v>
      </c>
      <c r="O3112" s="98">
        <v>0</v>
      </c>
      <c r="P3112" t="s">
        <v>207</v>
      </c>
      <c r="Q3112" s="100">
        <v>5056.0600000000004</v>
      </c>
    </row>
    <row r="3113" spans="1:17" x14ac:dyDescent="0.3">
      <c r="A3113"/>
      <c r="B3113"/>
      <c r="C3113"/>
      <c r="D3113"/>
      <c r="E3113" s="98"/>
      <c r="F3113"/>
      <c r="G3113" s="99">
        <v>46295</v>
      </c>
      <c r="H3113" t="s">
        <v>205</v>
      </c>
      <c r="I3113"/>
      <c r="J3113" t="s">
        <v>104</v>
      </c>
      <c r="K3113" t="s">
        <v>105</v>
      </c>
      <c r="L3113" s="100">
        <v>27.45</v>
      </c>
      <c r="M3113" t="s">
        <v>206</v>
      </c>
      <c r="N3113" t="s">
        <v>279</v>
      </c>
      <c r="O3113" s="98">
        <v>0</v>
      </c>
      <c r="P3113" t="s">
        <v>207</v>
      </c>
      <c r="Q3113" s="100">
        <v>5056.0600000000004</v>
      </c>
    </row>
    <row r="3114" spans="1:17" x14ac:dyDescent="0.3">
      <c r="A3114"/>
      <c r="B3114"/>
      <c r="C3114"/>
      <c r="D3114"/>
      <c r="E3114" s="98"/>
      <c r="F3114"/>
      <c r="G3114" s="99">
        <v>46295</v>
      </c>
      <c r="H3114" t="s">
        <v>205</v>
      </c>
      <c r="I3114"/>
      <c r="J3114" t="s">
        <v>54</v>
      </c>
      <c r="K3114" t="s">
        <v>55</v>
      </c>
      <c r="L3114" s="100">
        <v>11.15</v>
      </c>
      <c r="M3114" t="s">
        <v>206</v>
      </c>
      <c r="N3114" t="s">
        <v>279</v>
      </c>
      <c r="O3114" s="98">
        <v>0</v>
      </c>
      <c r="P3114" t="s">
        <v>207</v>
      </c>
      <c r="Q3114" s="100">
        <v>5056.0600000000004</v>
      </c>
    </row>
    <row r="3115" spans="1:17" x14ac:dyDescent="0.3">
      <c r="A3115"/>
      <c r="B3115"/>
      <c r="C3115"/>
      <c r="D3115"/>
      <c r="E3115" s="98"/>
      <c r="F3115"/>
      <c r="G3115" s="99">
        <v>46295</v>
      </c>
      <c r="H3115" t="s">
        <v>205</v>
      </c>
      <c r="I3115"/>
      <c r="J3115" t="s">
        <v>108</v>
      </c>
      <c r="K3115" t="s">
        <v>109</v>
      </c>
      <c r="L3115" s="100">
        <v>13.35</v>
      </c>
      <c r="M3115" t="s">
        <v>206</v>
      </c>
      <c r="N3115" t="s">
        <v>279</v>
      </c>
      <c r="O3115" s="98">
        <v>0</v>
      </c>
      <c r="P3115" t="s">
        <v>207</v>
      </c>
      <c r="Q3115" s="100">
        <v>5056.0600000000004</v>
      </c>
    </row>
    <row r="3116" spans="1:17" x14ac:dyDescent="0.3">
      <c r="A3116"/>
      <c r="B3116"/>
      <c r="C3116"/>
      <c r="D3116"/>
      <c r="E3116" s="98"/>
      <c r="F3116"/>
      <c r="G3116" s="99">
        <v>46295</v>
      </c>
      <c r="H3116" t="s">
        <v>205</v>
      </c>
      <c r="I3116"/>
      <c r="J3116" t="s">
        <v>23</v>
      </c>
      <c r="K3116" t="s">
        <v>24</v>
      </c>
      <c r="L3116" s="100">
        <v>6.57</v>
      </c>
      <c r="M3116" t="s">
        <v>130</v>
      </c>
      <c r="N3116" t="s">
        <v>279</v>
      </c>
      <c r="O3116" s="98">
        <v>0</v>
      </c>
      <c r="P3116" t="s">
        <v>207</v>
      </c>
      <c r="Q3116" s="100">
        <v>5056.0600000000004</v>
      </c>
    </row>
    <row r="3117" spans="1:17" x14ac:dyDescent="0.3">
      <c r="A3117"/>
      <c r="B3117"/>
      <c r="C3117"/>
      <c r="D3117"/>
      <c r="E3117" s="98"/>
      <c r="F3117"/>
      <c r="G3117" s="99">
        <v>46295</v>
      </c>
      <c r="H3117" t="s">
        <v>205</v>
      </c>
      <c r="I3117"/>
      <c r="J3117" t="s">
        <v>56</v>
      </c>
      <c r="K3117" t="s">
        <v>57</v>
      </c>
      <c r="L3117" s="100">
        <v>11.15</v>
      </c>
      <c r="M3117" t="s">
        <v>130</v>
      </c>
      <c r="N3117" t="s">
        <v>279</v>
      </c>
      <c r="O3117" s="98">
        <v>0</v>
      </c>
      <c r="P3117" t="s">
        <v>207</v>
      </c>
      <c r="Q3117" s="100">
        <v>5056.0600000000004</v>
      </c>
    </row>
    <row r="3118" spans="1:17" x14ac:dyDescent="0.3">
      <c r="A3118"/>
      <c r="B3118"/>
      <c r="C3118"/>
      <c r="D3118"/>
      <c r="E3118" s="98"/>
      <c r="F3118"/>
      <c r="G3118" s="99">
        <v>46295</v>
      </c>
      <c r="H3118" t="s">
        <v>205</v>
      </c>
      <c r="I3118"/>
      <c r="J3118" t="s">
        <v>52</v>
      </c>
      <c r="K3118" t="s">
        <v>53</v>
      </c>
      <c r="L3118" s="100">
        <v>16.54</v>
      </c>
      <c r="M3118" t="s">
        <v>130</v>
      </c>
      <c r="N3118" t="s">
        <v>279</v>
      </c>
      <c r="O3118" s="98">
        <v>0</v>
      </c>
      <c r="P3118" t="s">
        <v>207</v>
      </c>
      <c r="Q3118" s="100">
        <v>5056.0600000000004</v>
      </c>
    </row>
    <row r="3119" spans="1:17" x14ac:dyDescent="0.3">
      <c r="A3119"/>
      <c r="B3119"/>
      <c r="C3119"/>
      <c r="D3119"/>
      <c r="E3119" s="98"/>
      <c r="F3119"/>
      <c r="G3119" s="99">
        <v>46295</v>
      </c>
      <c r="H3119" t="s">
        <v>205</v>
      </c>
      <c r="I3119"/>
      <c r="J3119" t="s">
        <v>106</v>
      </c>
      <c r="K3119" t="s">
        <v>107</v>
      </c>
      <c r="L3119" s="100">
        <v>16.329999999999998</v>
      </c>
      <c r="M3119" t="s">
        <v>130</v>
      </c>
      <c r="N3119" t="s">
        <v>279</v>
      </c>
      <c r="O3119" s="98">
        <v>0</v>
      </c>
      <c r="P3119" t="s">
        <v>207</v>
      </c>
      <c r="Q3119" s="100">
        <v>5056.0600000000004</v>
      </c>
    </row>
    <row r="3120" spans="1:17" x14ac:dyDescent="0.3">
      <c r="A3120"/>
      <c r="B3120"/>
      <c r="C3120"/>
      <c r="D3120"/>
      <c r="E3120" s="98"/>
      <c r="F3120"/>
      <c r="G3120" s="99">
        <v>46295</v>
      </c>
      <c r="H3120" t="s">
        <v>208</v>
      </c>
      <c r="I3120" t="s">
        <v>233</v>
      </c>
      <c r="J3120" t="s">
        <v>32</v>
      </c>
      <c r="K3120" t="s">
        <v>33</v>
      </c>
      <c r="L3120" s="100">
        <v>141</v>
      </c>
      <c r="M3120" t="s">
        <v>210</v>
      </c>
      <c r="N3120" t="s">
        <v>279</v>
      </c>
      <c r="O3120" s="98">
        <v>0</v>
      </c>
      <c r="P3120" t="s">
        <v>207</v>
      </c>
      <c r="Q3120" s="100">
        <v>5056.0600000000004</v>
      </c>
    </row>
    <row r="3121" spans="1:17" x14ac:dyDescent="0.3">
      <c r="A3121"/>
      <c r="B3121"/>
      <c r="C3121"/>
      <c r="D3121"/>
      <c r="E3121" s="98"/>
      <c r="F3121"/>
      <c r="G3121" s="99">
        <v>46295</v>
      </c>
      <c r="H3121" t="s">
        <v>211</v>
      </c>
      <c r="I3121" t="s">
        <v>212</v>
      </c>
      <c r="J3121" t="s">
        <v>38</v>
      </c>
      <c r="K3121" t="s">
        <v>39</v>
      </c>
      <c r="L3121" s="100">
        <v>24.36</v>
      </c>
      <c r="M3121" t="s">
        <v>206</v>
      </c>
      <c r="N3121" t="s">
        <v>279</v>
      </c>
      <c r="O3121" s="98">
        <v>0</v>
      </c>
      <c r="P3121" t="s">
        <v>207</v>
      </c>
      <c r="Q3121" s="100">
        <v>5056.0600000000004</v>
      </c>
    </row>
    <row r="3122" spans="1:17" x14ac:dyDescent="0.3">
      <c r="A3122"/>
      <c r="B3122"/>
      <c r="C3122"/>
      <c r="D3122"/>
      <c r="E3122" s="98"/>
      <c r="F3122"/>
      <c r="G3122" s="99">
        <v>46295</v>
      </c>
      <c r="H3122" t="s">
        <v>213</v>
      </c>
      <c r="I3122" t="s">
        <v>229</v>
      </c>
      <c r="J3122" t="s">
        <v>14</v>
      </c>
      <c r="K3122" t="s">
        <v>15</v>
      </c>
      <c r="L3122" s="100">
        <v>505.61</v>
      </c>
      <c r="M3122" t="s">
        <v>210</v>
      </c>
      <c r="N3122" t="s">
        <v>279</v>
      </c>
      <c r="O3122" s="98">
        <v>0</v>
      </c>
      <c r="P3122" t="s">
        <v>207</v>
      </c>
      <c r="Q3122" s="100">
        <v>5056.0600000000004</v>
      </c>
    </row>
    <row r="3123" spans="1:17" x14ac:dyDescent="0.3">
      <c r="A3123"/>
      <c r="B3123"/>
      <c r="C3123"/>
      <c r="D3123"/>
      <c r="E3123" s="98"/>
      <c r="F3123"/>
      <c r="G3123" s="99">
        <v>46295</v>
      </c>
      <c r="H3123" t="s">
        <v>213</v>
      </c>
      <c r="I3123" t="s">
        <v>229</v>
      </c>
      <c r="J3123" t="s">
        <v>14</v>
      </c>
      <c r="K3123" t="s">
        <v>15</v>
      </c>
      <c r="L3123" s="100">
        <v>505.61</v>
      </c>
      <c r="M3123" t="s">
        <v>130</v>
      </c>
      <c r="N3123" t="s">
        <v>279</v>
      </c>
      <c r="O3123" s="98">
        <v>0</v>
      </c>
      <c r="P3123" t="s">
        <v>207</v>
      </c>
      <c r="Q3123" s="100">
        <v>5056.0600000000004</v>
      </c>
    </row>
    <row r="3124" spans="1:17" x14ac:dyDescent="0.3">
      <c r="A3124"/>
      <c r="B3124"/>
      <c r="C3124"/>
      <c r="D3124"/>
      <c r="E3124" s="98"/>
      <c r="F3124"/>
      <c r="G3124" s="99">
        <v>46295</v>
      </c>
      <c r="H3124" t="s">
        <v>205</v>
      </c>
      <c r="I3124"/>
      <c r="J3124" t="s">
        <v>104</v>
      </c>
      <c r="K3124" t="s">
        <v>105</v>
      </c>
      <c r="L3124" s="100">
        <v>13.97</v>
      </c>
      <c r="M3124" t="s">
        <v>206</v>
      </c>
      <c r="N3124" t="s">
        <v>279</v>
      </c>
      <c r="O3124" s="98">
        <v>0</v>
      </c>
      <c r="P3124" t="s">
        <v>207</v>
      </c>
      <c r="Q3124" s="100">
        <v>2572.75</v>
      </c>
    </row>
    <row r="3125" spans="1:17" x14ac:dyDescent="0.3">
      <c r="A3125"/>
      <c r="B3125"/>
      <c r="C3125"/>
      <c r="D3125"/>
      <c r="E3125" s="98"/>
      <c r="F3125"/>
      <c r="G3125" s="99">
        <v>46295</v>
      </c>
      <c r="H3125" t="s">
        <v>205</v>
      </c>
      <c r="I3125"/>
      <c r="J3125" t="s">
        <v>54</v>
      </c>
      <c r="K3125" t="s">
        <v>55</v>
      </c>
      <c r="L3125" s="100">
        <v>11.15</v>
      </c>
      <c r="M3125" t="s">
        <v>206</v>
      </c>
      <c r="N3125" t="s">
        <v>279</v>
      </c>
      <c r="O3125" s="98">
        <v>0</v>
      </c>
      <c r="P3125" t="s">
        <v>207</v>
      </c>
      <c r="Q3125" s="100">
        <v>2572.75</v>
      </c>
    </row>
    <row r="3126" spans="1:17" x14ac:dyDescent="0.3">
      <c r="A3126"/>
      <c r="B3126"/>
      <c r="C3126"/>
      <c r="D3126"/>
      <c r="E3126" s="98"/>
      <c r="F3126"/>
      <c r="G3126" s="99">
        <v>46295</v>
      </c>
      <c r="H3126" t="s">
        <v>205</v>
      </c>
      <c r="I3126"/>
      <c r="J3126" t="s">
        <v>108</v>
      </c>
      <c r="K3126" t="s">
        <v>109</v>
      </c>
      <c r="L3126" s="100">
        <v>6.79</v>
      </c>
      <c r="M3126" t="s">
        <v>206</v>
      </c>
      <c r="N3126" t="s">
        <v>279</v>
      </c>
      <c r="O3126" s="98">
        <v>0</v>
      </c>
      <c r="P3126" t="s">
        <v>207</v>
      </c>
      <c r="Q3126" s="100">
        <v>2572.75</v>
      </c>
    </row>
    <row r="3127" spans="1:17" x14ac:dyDescent="0.3">
      <c r="A3127"/>
      <c r="B3127"/>
      <c r="C3127"/>
      <c r="D3127"/>
      <c r="E3127" s="98"/>
      <c r="F3127"/>
      <c r="G3127" s="99">
        <v>46295</v>
      </c>
      <c r="H3127" t="s">
        <v>205</v>
      </c>
      <c r="I3127"/>
      <c r="J3127" t="s">
        <v>52</v>
      </c>
      <c r="K3127" t="s">
        <v>53</v>
      </c>
      <c r="L3127" s="100">
        <v>16.54</v>
      </c>
      <c r="M3127" t="s">
        <v>130</v>
      </c>
      <c r="N3127" t="s">
        <v>279</v>
      </c>
      <c r="O3127" s="98">
        <v>0</v>
      </c>
      <c r="P3127" t="s">
        <v>207</v>
      </c>
      <c r="Q3127" s="100">
        <v>2572.75</v>
      </c>
    </row>
    <row r="3128" spans="1:17" x14ac:dyDescent="0.3">
      <c r="A3128"/>
      <c r="B3128"/>
      <c r="C3128"/>
      <c r="D3128"/>
      <c r="E3128" s="98"/>
      <c r="F3128"/>
      <c r="G3128" s="99">
        <v>46295</v>
      </c>
      <c r="H3128" t="s">
        <v>205</v>
      </c>
      <c r="I3128"/>
      <c r="J3128" t="s">
        <v>106</v>
      </c>
      <c r="K3128" t="s">
        <v>107</v>
      </c>
      <c r="L3128" s="100">
        <v>8.31</v>
      </c>
      <c r="M3128" t="s">
        <v>130</v>
      </c>
      <c r="N3128" t="s">
        <v>279</v>
      </c>
      <c r="O3128" s="98">
        <v>0</v>
      </c>
      <c r="P3128" t="s">
        <v>207</v>
      </c>
      <c r="Q3128" s="100">
        <v>2572.75</v>
      </c>
    </row>
    <row r="3129" spans="1:17" x14ac:dyDescent="0.3">
      <c r="A3129"/>
      <c r="B3129"/>
      <c r="C3129"/>
      <c r="D3129"/>
      <c r="E3129" s="98"/>
      <c r="F3129"/>
      <c r="G3129" s="99">
        <v>46295</v>
      </c>
      <c r="H3129" t="s">
        <v>205</v>
      </c>
      <c r="I3129"/>
      <c r="J3129" t="s">
        <v>56</v>
      </c>
      <c r="K3129" t="s">
        <v>57</v>
      </c>
      <c r="L3129" s="100">
        <v>11.15</v>
      </c>
      <c r="M3129" t="s">
        <v>130</v>
      </c>
      <c r="N3129" t="s">
        <v>279</v>
      </c>
      <c r="O3129" s="98">
        <v>0</v>
      </c>
      <c r="P3129" t="s">
        <v>207</v>
      </c>
      <c r="Q3129" s="100">
        <v>2572.75</v>
      </c>
    </row>
    <row r="3130" spans="1:17" x14ac:dyDescent="0.3">
      <c r="A3130"/>
      <c r="B3130"/>
      <c r="C3130"/>
      <c r="D3130"/>
      <c r="E3130" s="98"/>
      <c r="F3130"/>
      <c r="G3130" s="99">
        <v>46295</v>
      </c>
      <c r="H3130" t="s">
        <v>208</v>
      </c>
      <c r="I3130" t="s">
        <v>209</v>
      </c>
      <c r="J3130" t="s">
        <v>26</v>
      </c>
      <c r="K3130" t="s">
        <v>27</v>
      </c>
      <c r="L3130" s="100">
        <v>127</v>
      </c>
      <c r="M3130" t="s">
        <v>210</v>
      </c>
      <c r="N3130" t="s">
        <v>279</v>
      </c>
      <c r="O3130" s="98">
        <v>0</v>
      </c>
      <c r="P3130" t="s">
        <v>207</v>
      </c>
      <c r="Q3130" s="100">
        <v>2572.75</v>
      </c>
    </row>
    <row r="3131" spans="1:17" x14ac:dyDescent="0.3">
      <c r="A3131"/>
      <c r="B3131"/>
      <c r="C3131"/>
      <c r="D3131"/>
      <c r="E3131" s="98"/>
      <c r="F3131"/>
      <c r="G3131" s="99">
        <v>46295</v>
      </c>
      <c r="H3131" t="s">
        <v>211</v>
      </c>
      <c r="I3131" t="s">
        <v>215</v>
      </c>
      <c r="J3131" t="s">
        <v>38</v>
      </c>
      <c r="K3131" t="s">
        <v>39</v>
      </c>
      <c r="L3131" s="100">
        <v>10.039999999999999</v>
      </c>
      <c r="M3131" t="s">
        <v>206</v>
      </c>
      <c r="N3131" t="s">
        <v>279</v>
      </c>
      <c r="O3131" s="98">
        <v>0</v>
      </c>
      <c r="P3131" t="s">
        <v>207</v>
      </c>
      <c r="Q3131" s="100">
        <v>2572.75</v>
      </c>
    </row>
    <row r="3132" spans="1:17" x14ac:dyDescent="0.3">
      <c r="A3132"/>
      <c r="B3132"/>
      <c r="C3132"/>
      <c r="D3132"/>
      <c r="E3132" s="98"/>
      <c r="F3132"/>
      <c r="G3132" s="99">
        <v>46295</v>
      </c>
      <c r="H3132" t="s">
        <v>218</v>
      </c>
      <c r="I3132" t="s">
        <v>222</v>
      </c>
      <c r="J3132" t="s">
        <v>18</v>
      </c>
      <c r="K3132" t="s">
        <v>19</v>
      </c>
      <c r="L3132" s="100">
        <v>138.41</v>
      </c>
      <c r="M3132" t="s">
        <v>210</v>
      </c>
      <c r="N3132" t="s">
        <v>279</v>
      </c>
      <c r="O3132" s="98">
        <v>0</v>
      </c>
      <c r="P3132" t="s">
        <v>207</v>
      </c>
      <c r="Q3132" s="100">
        <v>2572.75</v>
      </c>
    </row>
    <row r="3133" spans="1:17" x14ac:dyDescent="0.3">
      <c r="A3133"/>
      <c r="B3133"/>
      <c r="C3133"/>
      <c r="D3133"/>
      <c r="E3133" s="98"/>
      <c r="F3133"/>
      <c r="G3133" s="99">
        <v>46295</v>
      </c>
      <c r="H3133" t="s">
        <v>218</v>
      </c>
      <c r="I3133" t="s">
        <v>222</v>
      </c>
      <c r="J3133" t="s">
        <v>18</v>
      </c>
      <c r="K3133" t="s">
        <v>19</v>
      </c>
      <c r="L3133" s="100">
        <v>143.56</v>
      </c>
      <c r="M3133" t="s">
        <v>130</v>
      </c>
      <c r="N3133" t="s">
        <v>279</v>
      </c>
      <c r="O3133" s="98">
        <v>0</v>
      </c>
      <c r="P3133" t="s">
        <v>207</v>
      </c>
      <c r="Q3133" s="100">
        <v>2572.75</v>
      </c>
    </row>
    <row r="3134" spans="1:17" x14ac:dyDescent="0.3">
      <c r="A3134"/>
      <c r="B3134"/>
      <c r="C3134"/>
      <c r="D3134"/>
      <c r="E3134" s="98"/>
      <c r="F3134"/>
      <c r="G3134" s="99">
        <v>46295</v>
      </c>
      <c r="H3134" t="s">
        <v>205</v>
      </c>
      <c r="I3134"/>
      <c r="J3134" t="s">
        <v>108</v>
      </c>
      <c r="K3134" t="s">
        <v>109</v>
      </c>
      <c r="L3134" s="100">
        <v>5.18</v>
      </c>
      <c r="M3134" t="s">
        <v>206</v>
      </c>
      <c r="N3134" t="s">
        <v>279</v>
      </c>
      <c r="O3134" s="98">
        <v>0</v>
      </c>
      <c r="P3134" t="s">
        <v>207</v>
      </c>
      <c r="Q3134" s="100">
        <v>1962.4</v>
      </c>
    </row>
    <row r="3135" spans="1:17" x14ac:dyDescent="0.3">
      <c r="A3135"/>
      <c r="B3135"/>
      <c r="C3135"/>
      <c r="D3135"/>
      <c r="E3135" s="98"/>
      <c r="F3135"/>
      <c r="G3135" s="99">
        <v>46295</v>
      </c>
      <c r="H3135" t="s">
        <v>205</v>
      </c>
      <c r="I3135"/>
      <c r="J3135" t="s">
        <v>54</v>
      </c>
      <c r="K3135" t="s">
        <v>55</v>
      </c>
      <c r="L3135" s="100">
        <v>12.26</v>
      </c>
      <c r="M3135" t="s">
        <v>206</v>
      </c>
      <c r="N3135" t="s">
        <v>279</v>
      </c>
      <c r="O3135" s="98">
        <v>0</v>
      </c>
      <c r="P3135" t="s">
        <v>207</v>
      </c>
      <c r="Q3135" s="100">
        <v>1962.4</v>
      </c>
    </row>
    <row r="3136" spans="1:17" x14ac:dyDescent="0.3">
      <c r="A3136"/>
      <c r="B3136"/>
      <c r="C3136"/>
      <c r="D3136"/>
      <c r="E3136" s="98"/>
      <c r="F3136"/>
      <c r="G3136" s="99">
        <v>46295</v>
      </c>
      <c r="H3136" t="s">
        <v>205</v>
      </c>
      <c r="I3136"/>
      <c r="J3136" t="s">
        <v>104</v>
      </c>
      <c r="K3136" t="s">
        <v>105</v>
      </c>
      <c r="L3136" s="100">
        <v>10.66</v>
      </c>
      <c r="M3136" t="s">
        <v>206</v>
      </c>
      <c r="N3136" t="s">
        <v>279</v>
      </c>
      <c r="O3136" s="98">
        <v>0</v>
      </c>
      <c r="P3136" t="s">
        <v>207</v>
      </c>
      <c r="Q3136" s="100">
        <v>1962.4</v>
      </c>
    </row>
    <row r="3137" spans="1:17" x14ac:dyDescent="0.3">
      <c r="A3137"/>
      <c r="B3137"/>
      <c r="C3137"/>
      <c r="D3137"/>
      <c r="E3137" s="98"/>
      <c r="F3137"/>
      <c r="G3137" s="99">
        <v>46295</v>
      </c>
      <c r="H3137" t="s">
        <v>205</v>
      </c>
      <c r="I3137"/>
      <c r="J3137" t="s">
        <v>52</v>
      </c>
      <c r="K3137" t="s">
        <v>53</v>
      </c>
      <c r="L3137" s="100">
        <v>18.18</v>
      </c>
      <c r="M3137" t="s">
        <v>130</v>
      </c>
      <c r="N3137" t="s">
        <v>279</v>
      </c>
      <c r="O3137" s="98">
        <v>0</v>
      </c>
      <c r="P3137" t="s">
        <v>207</v>
      </c>
      <c r="Q3137" s="100">
        <v>1962.4</v>
      </c>
    </row>
    <row r="3138" spans="1:17" x14ac:dyDescent="0.3">
      <c r="A3138"/>
      <c r="B3138"/>
      <c r="C3138"/>
      <c r="D3138"/>
      <c r="E3138" s="98"/>
      <c r="F3138"/>
      <c r="G3138" s="99">
        <v>46295</v>
      </c>
      <c r="H3138" t="s">
        <v>205</v>
      </c>
      <c r="I3138"/>
      <c r="J3138" t="s">
        <v>106</v>
      </c>
      <c r="K3138" t="s">
        <v>107</v>
      </c>
      <c r="L3138" s="100">
        <v>6.34</v>
      </c>
      <c r="M3138" t="s">
        <v>130</v>
      </c>
      <c r="N3138" t="s">
        <v>279</v>
      </c>
      <c r="O3138" s="98">
        <v>0</v>
      </c>
      <c r="P3138" t="s">
        <v>207</v>
      </c>
      <c r="Q3138" s="100">
        <v>1962.4</v>
      </c>
    </row>
    <row r="3139" spans="1:17" x14ac:dyDescent="0.3">
      <c r="A3139"/>
      <c r="B3139"/>
      <c r="C3139"/>
      <c r="D3139"/>
      <c r="E3139" s="98"/>
      <c r="F3139"/>
      <c r="G3139" s="99">
        <v>46295</v>
      </c>
      <c r="H3139" t="s">
        <v>205</v>
      </c>
      <c r="I3139"/>
      <c r="J3139" t="s">
        <v>56</v>
      </c>
      <c r="K3139" t="s">
        <v>57</v>
      </c>
      <c r="L3139" s="100">
        <v>12.26</v>
      </c>
      <c r="M3139" t="s">
        <v>130</v>
      </c>
      <c r="N3139" t="s">
        <v>279</v>
      </c>
      <c r="O3139" s="98">
        <v>0</v>
      </c>
      <c r="P3139" t="s">
        <v>207</v>
      </c>
      <c r="Q3139" s="100">
        <v>1962.4</v>
      </c>
    </row>
    <row r="3140" spans="1:17" x14ac:dyDescent="0.3">
      <c r="A3140"/>
      <c r="B3140"/>
      <c r="C3140"/>
      <c r="D3140"/>
      <c r="E3140" s="98"/>
      <c r="F3140"/>
      <c r="G3140" s="99">
        <v>46295</v>
      </c>
      <c r="H3140" t="s">
        <v>208</v>
      </c>
      <c r="I3140" t="s">
        <v>209</v>
      </c>
      <c r="J3140" t="s">
        <v>26</v>
      </c>
      <c r="K3140" t="s">
        <v>27</v>
      </c>
      <c r="L3140" s="100">
        <v>127</v>
      </c>
      <c r="M3140" t="s">
        <v>210</v>
      </c>
      <c r="N3140" t="s">
        <v>279</v>
      </c>
      <c r="O3140" s="98">
        <v>0</v>
      </c>
      <c r="P3140" t="s">
        <v>207</v>
      </c>
      <c r="Q3140" s="100">
        <v>1962.4</v>
      </c>
    </row>
    <row r="3141" spans="1:17" x14ac:dyDescent="0.3">
      <c r="A3141"/>
      <c r="B3141"/>
      <c r="C3141"/>
      <c r="D3141"/>
      <c r="E3141" s="98"/>
      <c r="F3141"/>
      <c r="G3141" s="99">
        <v>46295</v>
      </c>
      <c r="H3141" t="s">
        <v>218</v>
      </c>
      <c r="I3141" t="s">
        <v>222</v>
      </c>
      <c r="J3141" t="s">
        <v>18</v>
      </c>
      <c r="K3141" t="s">
        <v>19</v>
      </c>
      <c r="L3141" s="100">
        <v>105.58</v>
      </c>
      <c r="M3141" t="s">
        <v>210</v>
      </c>
      <c r="N3141" t="s">
        <v>279</v>
      </c>
      <c r="O3141" s="98">
        <v>0</v>
      </c>
      <c r="P3141" t="s">
        <v>207</v>
      </c>
      <c r="Q3141" s="100">
        <v>1962.4</v>
      </c>
    </row>
    <row r="3142" spans="1:17" x14ac:dyDescent="0.3">
      <c r="A3142"/>
      <c r="B3142"/>
      <c r="C3142"/>
      <c r="D3142"/>
      <c r="E3142" s="98"/>
      <c r="F3142"/>
      <c r="G3142" s="99">
        <v>46295</v>
      </c>
      <c r="H3142" t="s">
        <v>218</v>
      </c>
      <c r="I3142" t="s">
        <v>222</v>
      </c>
      <c r="J3142" t="s">
        <v>18</v>
      </c>
      <c r="K3142" t="s">
        <v>19</v>
      </c>
      <c r="L3142" s="100">
        <v>109.5</v>
      </c>
      <c r="M3142" t="s">
        <v>130</v>
      </c>
      <c r="N3142" t="s">
        <v>279</v>
      </c>
      <c r="O3142" s="98">
        <v>0</v>
      </c>
      <c r="P3142" t="s">
        <v>207</v>
      </c>
      <c r="Q3142" s="100">
        <v>1962.4</v>
      </c>
    </row>
    <row r="3143" spans="1:17" x14ac:dyDescent="0.3">
      <c r="A3143"/>
      <c r="B3143"/>
      <c r="C3143"/>
      <c r="D3143"/>
      <c r="E3143" s="98"/>
      <c r="F3143"/>
      <c r="G3143" s="99">
        <v>46295</v>
      </c>
      <c r="H3143" t="s">
        <v>223</v>
      </c>
      <c r="I3143" t="s">
        <v>224</v>
      </c>
      <c r="J3143" t="s">
        <v>82</v>
      </c>
      <c r="K3143" t="s">
        <v>83</v>
      </c>
      <c r="L3143" s="100">
        <v>12.5</v>
      </c>
      <c r="M3143" t="s">
        <v>210</v>
      </c>
      <c r="N3143" t="s">
        <v>279</v>
      </c>
      <c r="O3143" s="98">
        <v>0</v>
      </c>
      <c r="P3143" t="s">
        <v>207</v>
      </c>
      <c r="Q3143" s="100">
        <v>1962.4</v>
      </c>
    </row>
    <row r="3144" spans="1:17" x14ac:dyDescent="0.3">
      <c r="A3144"/>
      <c r="B3144"/>
      <c r="C3144"/>
      <c r="D3144"/>
      <c r="E3144" s="98"/>
      <c r="F3144"/>
      <c r="G3144" s="99">
        <v>46295</v>
      </c>
      <c r="H3144" t="s">
        <v>205</v>
      </c>
      <c r="I3144"/>
      <c r="J3144" t="s">
        <v>60</v>
      </c>
      <c r="K3144" t="s">
        <v>61</v>
      </c>
      <c r="L3144" s="100">
        <v>21</v>
      </c>
      <c r="M3144" t="s">
        <v>206</v>
      </c>
      <c r="N3144" t="s">
        <v>279</v>
      </c>
      <c r="O3144" s="98">
        <v>0</v>
      </c>
      <c r="P3144" t="s">
        <v>207</v>
      </c>
      <c r="Q3144" s="100">
        <v>5101.3100000000004</v>
      </c>
    </row>
    <row r="3145" spans="1:17" x14ac:dyDescent="0.3">
      <c r="A3145"/>
      <c r="B3145"/>
      <c r="C3145"/>
      <c r="D3145"/>
      <c r="E3145" s="98"/>
      <c r="F3145"/>
      <c r="G3145" s="99">
        <v>46295</v>
      </c>
      <c r="H3145" t="s">
        <v>205</v>
      </c>
      <c r="I3145"/>
      <c r="J3145" t="s">
        <v>54</v>
      </c>
      <c r="K3145" t="s">
        <v>55</v>
      </c>
      <c r="L3145" s="100">
        <v>11.15</v>
      </c>
      <c r="M3145" t="s">
        <v>206</v>
      </c>
      <c r="N3145" t="s">
        <v>279</v>
      </c>
      <c r="O3145" s="98">
        <v>0</v>
      </c>
      <c r="P3145" t="s">
        <v>207</v>
      </c>
      <c r="Q3145" s="100">
        <v>5101.3100000000004</v>
      </c>
    </row>
    <row r="3146" spans="1:17" x14ac:dyDescent="0.3">
      <c r="A3146"/>
      <c r="B3146"/>
      <c r="C3146"/>
      <c r="D3146"/>
      <c r="E3146" s="98"/>
      <c r="F3146"/>
      <c r="G3146" s="99">
        <v>46295</v>
      </c>
      <c r="H3146" t="s">
        <v>205</v>
      </c>
      <c r="I3146"/>
      <c r="J3146" t="s">
        <v>46</v>
      </c>
      <c r="K3146" t="s">
        <v>47</v>
      </c>
      <c r="L3146" s="100">
        <v>5</v>
      </c>
      <c r="M3146" t="s">
        <v>206</v>
      </c>
      <c r="N3146" t="s">
        <v>279</v>
      </c>
      <c r="O3146" s="98">
        <v>0</v>
      </c>
      <c r="P3146" t="s">
        <v>207</v>
      </c>
      <c r="Q3146" s="100">
        <v>5101.3100000000004</v>
      </c>
    </row>
    <row r="3147" spans="1:17" x14ac:dyDescent="0.3">
      <c r="A3147"/>
      <c r="B3147"/>
      <c r="C3147"/>
      <c r="D3147"/>
      <c r="E3147" s="98"/>
      <c r="F3147"/>
      <c r="G3147" s="99">
        <v>46295</v>
      </c>
      <c r="H3147" t="s">
        <v>205</v>
      </c>
      <c r="I3147"/>
      <c r="J3147" t="s">
        <v>36</v>
      </c>
      <c r="K3147" t="s">
        <v>37</v>
      </c>
      <c r="L3147" s="100">
        <v>68.61</v>
      </c>
      <c r="M3147" t="s">
        <v>206</v>
      </c>
      <c r="N3147" t="s">
        <v>279</v>
      </c>
      <c r="O3147" s="98">
        <v>0</v>
      </c>
      <c r="P3147" t="s">
        <v>207</v>
      </c>
      <c r="Q3147" s="100">
        <v>5101.3100000000004</v>
      </c>
    </row>
    <row r="3148" spans="1:17" x14ac:dyDescent="0.3">
      <c r="A3148"/>
      <c r="B3148"/>
      <c r="C3148"/>
      <c r="D3148"/>
      <c r="E3148" s="98"/>
      <c r="F3148"/>
      <c r="G3148" s="99">
        <v>46295</v>
      </c>
      <c r="H3148" t="s">
        <v>205</v>
      </c>
      <c r="I3148"/>
      <c r="J3148" t="s">
        <v>108</v>
      </c>
      <c r="K3148" t="s">
        <v>109</v>
      </c>
      <c r="L3148" s="100">
        <v>13.47</v>
      </c>
      <c r="M3148" t="s">
        <v>206</v>
      </c>
      <c r="N3148" t="s">
        <v>279</v>
      </c>
      <c r="O3148" s="98">
        <v>0</v>
      </c>
      <c r="P3148" t="s">
        <v>207</v>
      </c>
      <c r="Q3148" s="100">
        <v>5101.3100000000004</v>
      </c>
    </row>
    <row r="3149" spans="1:17" x14ac:dyDescent="0.3">
      <c r="A3149"/>
      <c r="B3149"/>
      <c r="C3149"/>
      <c r="D3149"/>
      <c r="E3149" s="98"/>
      <c r="F3149"/>
      <c r="G3149" s="99">
        <v>46295</v>
      </c>
      <c r="H3149" t="s">
        <v>205</v>
      </c>
      <c r="I3149"/>
      <c r="J3149" t="s">
        <v>104</v>
      </c>
      <c r="K3149" t="s">
        <v>105</v>
      </c>
      <c r="L3149" s="100">
        <v>27.7</v>
      </c>
      <c r="M3149" t="s">
        <v>206</v>
      </c>
      <c r="N3149" t="s">
        <v>279</v>
      </c>
      <c r="O3149" s="98">
        <v>0</v>
      </c>
      <c r="P3149" t="s">
        <v>207</v>
      </c>
      <c r="Q3149" s="100">
        <v>5101.3100000000004</v>
      </c>
    </row>
    <row r="3150" spans="1:17" x14ac:dyDescent="0.3">
      <c r="A3150"/>
      <c r="B3150"/>
      <c r="C3150"/>
      <c r="D3150"/>
      <c r="E3150" s="98"/>
      <c r="F3150"/>
      <c r="G3150" s="99">
        <v>46295</v>
      </c>
      <c r="H3150" t="s">
        <v>205</v>
      </c>
      <c r="I3150"/>
      <c r="J3150" t="s">
        <v>100</v>
      </c>
      <c r="K3150" t="s">
        <v>101</v>
      </c>
      <c r="L3150" s="100">
        <v>10</v>
      </c>
      <c r="M3150" t="s">
        <v>206</v>
      </c>
      <c r="N3150" t="s">
        <v>279</v>
      </c>
      <c r="O3150" s="98">
        <v>0</v>
      </c>
      <c r="P3150" t="s">
        <v>207</v>
      </c>
      <c r="Q3150" s="100">
        <v>5101.3100000000004</v>
      </c>
    </row>
    <row r="3151" spans="1:17" x14ac:dyDescent="0.3">
      <c r="A3151"/>
      <c r="B3151"/>
      <c r="C3151"/>
      <c r="D3151"/>
      <c r="E3151" s="98"/>
      <c r="F3151"/>
      <c r="G3151" s="99">
        <v>46295</v>
      </c>
      <c r="H3151" t="s">
        <v>205</v>
      </c>
      <c r="I3151"/>
      <c r="J3151" t="s">
        <v>90</v>
      </c>
      <c r="K3151" t="s">
        <v>91</v>
      </c>
      <c r="L3151" s="100">
        <v>60.67</v>
      </c>
      <c r="M3151" t="s">
        <v>206</v>
      </c>
      <c r="N3151" t="s">
        <v>279</v>
      </c>
      <c r="O3151" s="98">
        <v>0</v>
      </c>
      <c r="P3151" t="s">
        <v>207</v>
      </c>
      <c r="Q3151" s="100">
        <v>5101.3100000000004</v>
      </c>
    </row>
    <row r="3152" spans="1:17" x14ac:dyDescent="0.3">
      <c r="A3152"/>
      <c r="B3152"/>
      <c r="C3152"/>
      <c r="D3152"/>
      <c r="E3152" s="98"/>
      <c r="F3152"/>
      <c r="G3152" s="99">
        <v>46295</v>
      </c>
      <c r="H3152" t="s">
        <v>205</v>
      </c>
      <c r="I3152"/>
      <c r="J3152" t="s">
        <v>98</v>
      </c>
      <c r="K3152" t="s">
        <v>99</v>
      </c>
      <c r="L3152" s="100">
        <v>21.85</v>
      </c>
      <c r="M3152" t="s">
        <v>206</v>
      </c>
      <c r="N3152" t="s">
        <v>279</v>
      </c>
      <c r="O3152" s="98">
        <v>0</v>
      </c>
      <c r="P3152" t="s">
        <v>207</v>
      </c>
      <c r="Q3152" s="100">
        <v>5101.3100000000004</v>
      </c>
    </row>
    <row r="3153" spans="1:17" x14ac:dyDescent="0.3">
      <c r="A3153"/>
      <c r="B3153"/>
      <c r="C3153"/>
      <c r="D3153"/>
      <c r="E3153" s="98"/>
      <c r="F3153"/>
      <c r="G3153" s="99">
        <v>46295</v>
      </c>
      <c r="H3153" t="s">
        <v>205</v>
      </c>
      <c r="I3153"/>
      <c r="J3153" t="s">
        <v>56</v>
      </c>
      <c r="K3153" t="s">
        <v>57</v>
      </c>
      <c r="L3153" s="100">
        <v>11.15</v>
      </c>
      <c r="M3153" t="s">
        <v>130</v>
      </c>
      <c r="N3153" t="s">
        <v>279</v>
      </c>
      <c r="O3153" s="98">
        <v>0</v>
      </c>
      <c r="P3153" t="s">
        <v>207</v>
      </c>
      <c r="Q3153" s="100">
        <v>5101.3100000000004</v>
      </c>
    </row>
    <row r="3154" spans="1:17" x14ac:dyDescent="0.3">
      <c r="A3154"/>
      <c r="B3154"/>
      <c r="C3154"/>
      <c r="D3154"/>
      <c r="E3154" s="98"/>
      <c r="F3154"/>
      <c r="G3154" s="99">
        <v>46295</v>
      </c>
      <c r="H3154" t="s">
        <v>205</v>
      </c>
      <c r="I3154"/>
      <c r="J3154" t="s">
        <v>52</v>
      </c>
      <c r="K3154" t="s">
        <v>53</v>
      </c>
      <c r="L3154" s="100">
        <v>16.54</v>
      </c>
      <c r="M3154" t="s">
        <v>130</v>
      </c>
      <c r="N3154" t="s">
        <v>279</v>
      </c>
      <c r="O3154" s="98">
        <v>0</v>
      </c>
      <c r="P3154" t="s">
        <v>207</v>
      </c>
      <c r="Q3154" s="100">
        <v>5101.3100000000004</v>
      </c>
    </row>
    <row r="3155" spans="1:17" x14ac:dyDescent="0.3">
      <c r="A3155"/>
      <c r="B3155"/>
      <c r="C3155"/>
      <c r="D3155"/>
      <c r="E3155" s="98"/>
      <c r="F3155"/>
      <c r="G3155" s="99">
        <v>46295</v>
      </c>
      <c r="H3155" t="s">
        <v>205</v>
      </c>
      <c r="I3155"/>
      <c r="J3155" t="s">
        <v>23</v>
      </c>
      <c r="K3155" t="s">
        <v>24</v>
      </c>
      <c r="L3155" s="100">
        <v>6.63</v>
      </c>
      <c r="M3155" t="s">
        <v>130</v>
      </c>
      <c r="N3155" t="s">
        <v>279</v>
      </c>
      <c r="O3155" s="98">
        <v>0</v>
      </c>
      <c r="P3155" t="s">
        <v>207</v>
      </c>
      <c r="Q3155" s="100">
        <v>5101.3100000000004</v>
      </c>
    </row>
    <row r="3156" spans="1:17" x14ac:dyDescent="0.3">
      <c r="A3156"/>
      <c r="B3156"/>
      <c r="C3156"/>
      <c r="D3156"/>
      <c r="E3156" s="98"/>
      <c r="F3156"/>
      <c r="G3156" s="99">
        <v>46295</v>
      </c>
      <c r="H3156" t="s">
        <v>205</v>
      </c>
      <c r="I3156"/>
      <c r="J3156" t="s">
        <v>106</v>
      </c>
      <c r="K3156" t="s">
        <v>107</v>
      </c>
      <c r="L3156" s="100">
        <v>16.48</v>
      </c>
      <c r="M3156" t="s">
        <v>130</v>
      </c>
      <c r="N3156" t="s">
        <v>279</v>
      </c>
      <c r="O3156" s="98">
        <v>0</v>
      </c>
      <c r="P3156" t="s">
        <v>207</v>
      </c>
      <c r="Q3156" s="100">
        <v>5101.3100000000004</v>
      </c>
    </row>
    <row r="3157" spans="1:17" x14ac:dyDescent="0.3">
      <c r="A3157"/>
      <c r="B3157"/>
      <c r="C3157"/>
      <c r="D3157"/>
      <c r="E3157" s="98"/>
      <c r="F3157"/>
      <c r="G3157" s="99">
        <v>46295</v>
      </c>
      <c r="H3157" t="s">
        <v>208</v>
      </c>
      <c r="I3157" t="s">
        <v>209</v>
      </c>
      <c r="J3157" t="s">
        <v>26</v>
      </c>
      <c r="K3157" t="s">
        <v>27</v>
      </c>
      <c r="L3157" s="100">
        <v>127</v>
      </c>
      <c r="M3157" t="s">
        <v>210</v>
      </c>
      <c r="N3157" t="s">
        <v>279</v>
      </c>
      <c r="O3157" s="98">
        <v>0</v>
      </c>
      <c r="P3157" t="s">
        <v>207</v>
      </c>
      <c r="Q3157" s="100">
        <v>5101.3100000000004</v>
      </c>
    </row>
    <row r="3158" spans="1:17" x14ac:dyDescent="0.3">
      <c r="A3158"/>
      <c r="B3158"/>
      <c r="C3158"/>
      <c r="D3158"/>
      <c r="E3158" s="98"/>
      <c r="F3158"/>
      <c r="G3158" s="99">
        <v>46295</v>
      </c>
      <c r="H3158" t="s">
        <v>211</v>
      </c>
      <c r="I3158" t="s">
        <v>212</v>
      </c>
      <c r="J3158" t="s">
        <v>38</v>
      </c>
      <c r="K3158" t="s">
        <v>39</v>
      </c>
      <c r="L3158" s="100">
        <v>24.59</v>
      </c>
      <c r="M3158" t="s">
        <v>206</v>
      </c>
      <c r="N3158" t="s">
        <v>279</v>
      </c>
      <c r="O3158" s="98">
        <v>0</v>
      </c>
      <c r="P3158" t="s">
        <v>207</v>
      </c>
      <c r="Q3158" s="100">
        <v>5101.3100000000004</v>
      </c>
    </row>
    <row r="3159" spans="1:17" x14ac:dyDescent="0.3">
      <c r="A3159"/>
      <c r="B3159"/>
      <c r="C3159"/>
      <c r="D3159"/>
      <c r="E3159" s="98"/>
      <c r="F3159"/>
      <c r="G3159" s="99">
        <v>46295</v>
      </c>
      <c r="H3159" t="s">
        <v>220</v>
      </c>
      <c r="I3159" t="s">
        <v>221</v>
      </c>
      <c r="J3159" t="s">
        <v>48</v>
      </c>
      <c r="K3159" t="s">
        <v>49</v>
      </c>
      <c r="L3159" s="100">
        <v>83.34</v>
      </c>
      <c r="M3159" t="s">
        <v>210</v>
      </c>
      <c r="N3159" t="s">
        <v>279</v>
      </c>
      <c r="O3159" s="98">
        <v>0</v>
      </c>
      <c r="P3159" t="s">
        <v>207</v>
      </c>
      <c r="Q3159" s="100">
        <v>5101.3100000000004</v>
      </c>
    </row>
    <row r="3160" spans="1:17" x14ac:dyDescent="0.3">
      <c r="A3160"/>
      <c r="B3160"/>
      <c r="C3160"/>
      <c r="D3160"/>
      <c r="E3160" s="98"/>
      <c r="F3160"/>
      <c r="G3160" s="99">
        <v>46295</v>
      </c>
      <c r="H3160" t="s">
        <v>213</v>
      </c>
      <c r="I3160" t="s">
        <v>229</v>
      </c>
      <c r="J3160" t="s">
        <v>14</v>
      </c>
      <c r="K3160" t="s">
        <v>15</v>
      </c>
      <c r="L3160" s="100">
        <v>510.13</v>
      </c>
      <c r="M3160" t="s">
        <v>210</v>
      </c>
      <c r="N3160" t="s">
        <v>279</v>
      </c>
      <c r="O3160" s="98">
        <v>0</v>
      </c>
      <c r="P3160" t="s">
        <v>207</v>
      </c>
      <c r="Q3160" s="100">
        <v>5101.3100000000004</v>
      </c>
    </row>
    <row r="3161" spans="1:17" x14ac:dyDescent="0.3">
      <c r="A3161"/>
      <c r="B3161"/>
      <c r="C3161"/>
      <c r="D3161"/>
      <c r="E3161" s="98"/>
      <c r="F3161"/>
      <c r="G3161" s="99">
        <v>46295</v>
      </c>
      <c r="H3161" t="s">
        <v>213</v>
      </c>
      <c r="I3161" t="s">
        <v>229</v>
      </c>
      <c r="J3161" t="s">
        <v>14</v>
      </c>
      <c r="K3161" t="s">
        <v>15</v>
      </c>
      <c r="L3161" s="100">
        <v>510.13</v>
      </c>
      <c r="M3161" t="s">
        <v>130</v>
      </c>
      <c r="N3161" t="s">
        <v>279</v>
      </c>
      <c r="O3161" s="98">
        <v>0</v>
      </c>
      <c r="P3161" t="s">
        <v>207</v>
      </c>
      <c r="Q3161" s="100">
        <v>5101.3100000000004</v>
      </c>
    </row>
    <row r="3162" spans="1:17" x14ac:dyDescent="0.3">
      <c r="A3162"/>
      <c r="B3162"/>
      <c r="C3162"/>
      <c r="D3162"/>
      <c r="E3162" s="98"/>
      <c r="F3162"/>
      <c r="G3162" s="99">
        <v>46295</v>
      </c>
      <c r="H3162" t="s">
        <v>205</v>
      </c>
      <c r="I3162"/>
      <c r="J3162" t="s">
        <v>104</v>
      </c>
      <c r="K3162" t="s">
        <v>105</v>
      </c>
      <c r="L3162" s="100">
        <v>23.85</v>
      </c>
      <c r="M3162" t="s">
        <v>206</v>
      </c>
      <c r="N3162" t="s">
        <v>279</v>
      </c>
      <c r="O3162" s="98">
        <v>0</v>
      </c>
      <c r="P3162" t="s">
        <v>207</v>
      </c>
      <c r="Q3162" s="100">
        <v>4391.82</v>
      </c>
    </row>
    <row r="3163" spans="1:17" x14ac:dyDescent="0.3">
      <c r="A3163"/>
      <c r="B3163"/>
      <c r="C3163"/>
      <c r="D3163"/>
      <c r="E3163" s="98"/>
      <c r="F3163"/>
      <c r="G3163" s="99">
        <v>46295</v>
      </c>
      <c r="H3163" t="s">
        <v>205</v>
      </c>
      <c r="I3163"/>
      <c r="J3163" t="s">
        <v>54</v>
      </c>
      <c r="K3163" t="s">
        <v>55</v>
      </c>
      <c r="L3163" s="100">
        <v>11.15</v>
      </c>
      <c r="M3163" t="s">
        <v>206</v>
      </c>
      <c r="N3163" t="s">
        <v>279</v>
      </c>
      <c r="O3163" s="98">
        <v>0</v>
      </c>
      <c r="P3163" t="s">
        <v>207</v>
      </c>
      <c r="Q3163" s="100">
        <v>4391.82</v>
      </c>
    </row>
    <row r="3164" spans="1:17" x14ac:dyDescent="0.3">
      <c r="A3164"/>
      <c r="B3164"/>
      <c r="C3164"/>
      <c r="D3164"/>
      <c r="E3164" s="98"/>
      <c r="F3164"/>
      <c r="G3164" s="99">
        <v>46295</v>
      </c>
      <c r="H3164" t="s">
        <v>205</v>
      </c>
      <c r="I3164"/>
      <c r="J3164" t="s">
        <v>36</v>
      </c>
      <c r="K3164" t="s">
        <v>37</v>
      </c>
      <c r="L3164" s="100">
        <v>5.4</v>
      </c>
      <c r="M3164" t="s">
        <v>206</v>
      </c>
      <c r="N3164" t="s">
        <v>279</v>
      </c>
      <c r="O3164" s="98">
        <v>0</v>
      </c>
      <c r="P3164" t="s">
        <v>207</v>
      </c>
      <c r="Q3164" s="100">
        <v>4391.82</v>
      </c>
    </row>
    <row r="3165" spans="1:17" x14ac:dyDescent="0.3">
      <c r="A3165"/>
      <c r="B3165"/>
      <c r="C3165"/>
      <c r="D3165"/>
      <c r="E3165" s="98"/>
      <c r="F3165"/>
      <c r="G3165" s="99">
        <v>46295</v>
      </c>
      <c r="H3165" t="s">
        <v>205</v>
      </c>
      <c r="I3165"/>
      <c r="J3165" t="s">
        <v>108</v>
      </c>
      <c r="K3165" t="s">
        <v>109</v>
      </c>
      <c r="L3165" s="100">
        <v>11.59</v>
      </c>
      <c r="M3165" t="s">
        <v>206</v>
      </c>
      <c r="N3165" t="s">
        <v>279</v>
      </c>
      <c r="O3165" s="98">
        <v>0</v>
      </c>
      <c r="P3165" t="s">
        <v>207</v>
      </c>
      <c r="Q3165" s="100">
        <v>4391.82</v>
      </c>
    </row>
    <row r="3166" spans="1:17" x14ac:dyDescent="0.3">
      <c r="A3166"/>
      <c r="B3166"/>
      <c r="C3166"/>
      <c r="D3166"/>
      <c r="E3166" s="98"/>
      <c r="F3166"/>
      <c r="G3166" s="99">
        <v>46295</v>
      </c>
      <c r="H3166" t="s">
        <v>205</v>
      </c>
      <c r="I3166"/>
      <c r="J3166" t="s">
        <v>106</v>
      </c>
      <c r="K3166" t="s">
        <v>107</v>
      </c>
      <c r="L3166" s="100">
        <v>14.19</v>
      </c>
      <c r="M3166" t="s">
        <v>130</v>
      </c>
      <c r="N3166" t="s">
        <v>279</v>
      </c>
      <c r="O3166" s="98">
        <v>0</v>
      </c>
      <c r="P3166" t="s">
        <v>207</v>
      </c>
      <c r="Q3166" s="100">
        <v>4391.82</v>
      </c>
    </row>
    <row r="3167" spans="1:17" x14ac:dyDescent="0.3">
      <c r="A3167"/>
      <c r="B3167"/>
      <c r="C3167"/>
      <c r="D3167"/>
      <c r="E3167" s="98"/>
      <c r="F3167"/>
      <c r="G3167" s="99">
        <v>46295</v>
      </c>
      <c r="H3167" t="s">
        <v>205</v>
      </c>
      <c r="I3167"/>
      <c r="J3167" t="s">
        <v>56</v>
      </c>
      <c r="K3167" t="s">
        <v>57</v>
      </c>
      <c r="L3167" s="100">
        <v>11.15</v>
      </c>
      <c r="M3167" t="s">
        <v>130</v>
      </c>
      <c r="N3167" t="s">
        <v>279</v>
      </c>
      <c r="O3167" s="98">
        <v>0</v>
      </c>
      <c r="P3167" t="s">
        <v>207</v>
      </c>
      <c r="Q3167" s="100">
        <v>4391.82</v>
      </c>
    </row>
    <row r="3168" spans="1:17" x14ac:dyDescent="0.3">
      <c r="A3168"/>
      <c r="B3168"/>
      <c r="C3168"/>
      <c r="D3168"/>
      <c r="E3168" s="98"/>
      <c r="F3168"/>
      <c r="G3168" s="99">
        <v>46295</v>
      </c>
      <c r="H3168" t="s">
        <v>205</v>
      </c>
      <c r="I3168"/>
      <c r="J3168" t="s">
        <v>52</v>
      </c>
      <c r="K3168" t="s">
        <v>53</v>
      </c>
      <c r="L3168" s="100">
        <v>16.54</v>
      </c>
      <c r="M3168" t="s">
        <v>130</v>
      </c>
      <c r="N3168" t="s">
        <v>279</v>
      </c>
      <c r="O3168" s="98">
        <v>0</v>
      </c>
      <c r="P3168" t="s">
        <v>207</v>
      </c>
      <c r="Q3168" s="100">
        <v>4391.82</v>
      </c>
    </row>
    <row r="3169" spans="1:17" x14ac:dyDescent="0.3">
      <c r="A3169"/>
      <c r="B3169"/>
      <c r="C3169"/>
      <c r="D3169"/>
      <c r="E3169" s="98"/>
      <c r="F3169"/>
      <c r="G3169" s="99">
        <v>46295</v>
      </c>
      <c r="H3169" t="s">
        <v>205</v>
      </c>
      <c r="I3169"/>
      <c r="J3169" t="s">
        <v>23</v>
      </c>
      <c r="K3169" t="s">
        <v>24</v>
      </c>
      <c r="L3169" s="100">
        <v>5.71</v>
      </c>
      <c r="M3169" t="s">
        <v>130</v>
      </c>
      <c r="N3169" t="s">
        <v>279</v>
      </c>
      <c r="O3169" s="98">
        <v>0</v>
      </c>
      <c r="P3169" t="s">
        <v>207</v>
      </c>
      <c r="Q3169" s="100">
        <v>4391.82</v>
      </c>
    </row>
    <row r="3170" spans="1:17" x14ac:dyDescent="0.3">
      <c r="A3170"/>
      <c r="B3170"/>
      <c r="C3170"/>
      <c r="D3170"/>
      <c r="E3170" s="98"/>
      <c r="F3170"/>
      <c r="G3170" s="99">
        <v>46295</v>
      </c>
      <c r="H3170" t="s">
        <v>208</v>
      </c>
      <c r="I3170" t="s">
        <v>226</v>
      </c>
      <c r="J3170" t="s">
        <v>62</v>
      </c>
      <c r="K3170" t="s">
        <v>63</v>
      </c>
      <c r="L3170" s="100">
        <v>41</v>
      </c>
      <c r="M3170" t="s">
        <v>210</v>
      </c>
      <c r="N3170" t="s">
        <v>279</v>
      </c>
      <c r="O3170" s="98">
        <v>0</v>
      </c>
      <c r="P3170" t="s">
        <v>207</v>
      </c>
      <c r="Q3170" s="100">
        <v>4391.82</v>
      </c>
    </row>
    <row r="3171" spans="1:17" x14ac:dyDescent="0.3">
      <c r="A3171"/>
      <c r="B3171"/>
      <c r="C3171"/>
      <c r="D3171"/>
      <c r="E3171" s="98"/>
      <c r="F3171"/>
      <c r="G3171" s="99">
        <v>46295</v>
      </c>
      <c r="H3171" t="s">
        <v>211</v>
      </c>
      <c r="I3171" t="s">
        <v>215</v>
      </c>
      <c r="J3171" t="s">
        <v>38</v>
      </c>
      <c r="K3171" t="s">
        <v>39</v>
      </c>
      <c r="L3171" s="100">
        <v>14.02</v>
      </c>
      <c r="M3171" t="s">
        <v>206</v>
      </c>
      <c r="N3171" t="s">
        <v>279</v>
      </c>
      <c r="O3171" s="98">
        <v>0</v>
      </c>
      <c r="P3171" t="s">
        <v>207</v>
      </c>
      <c r="Q3171" s="100">
        <v>4391.82</v>
      </c>
    </row>
    <row r="3172" spans="1:17" x14ac:dyDescent="0.3">
      <c r="A3172"/>
      <c r="B3172"/>
      <c r="C3172"/>
      <c r="D3172"/>
      <c r="E3172" s="98"/>
      <c r="F3172"/>
      <c r="G3172" s="99">
        <v>46295</v>
      </c>
      <c r="H3172" t="s">
        <v>213</v>
      </c>
      <c r="I3172" t="s">
        <v>214</v>
      </c>
      <c r="J3172" t="s">
        <v>14</v>
      </c>
      <c r="K3172" t="s">
        <v>15</v>
      </c>
      <c r="L3172" s="100">
        <v>329.39</v>
      </c>
      <c r="M3172" t="s">
        <v>210</v>
      </c>
      <c r="N3172" t="s">
        <v>279</v>
      </c>
      <c r="O3172" s="98">
        <v>0</v>
      </c>
      <c r="P3172" t="s">
        <v>207</v>
      </c>
      <c r="Q3172" s="100">
        <v>4391.82</v>
      </c>
    </row>
    <row r="3173" spans="1:17" x14ac:dyDescent="0.3">
      <c r="A3173"/>
      <c r="B3173"/>
      <c r="C3173"/>
      <c r="D3173"/>
      <c r="E3173" s="98"/>
      <c r="F3173"/>
      <c r="G3173" s="99">
        <v>46295</v>
      </c>
      <c r="H3173" t="s">
        <v>213</v>
      </c>
      <c r="I3173" t="s">
        <v>214</v>
      </c>
      <c r="J3173" t="s">
        <v>14</v>
      </c>
      <c r="K3173" t="s">
        <v>15</v>
      </c>
      <c r="L3173" s="100">
        <v>329.39</v>
      </c>
      <c r="M3173" t="s">
        <v>130</v>
      </c>
      <c r="N3173" t="s">
        <v>279</v>
      </c>
      <c r="O3173" s="98">
        <v>0</v>
      </c>
      <c r="P3173" t="s">
        <v>207</v>
      </c>
      <c r="Q3173" s="100">
        <v>4391.82</v>
      </c>
    </row>
    <row r="3174" spans="1:17" x14ac:dyDescent="0.3">
      <c r="A3174"/>
      <c r="B3174"/>
      <c r="C3174"/>
      <c r="D3174"/>
      <c r="E3174" s="98"/>
      <c r="F3174"/>
      <c r="G3174" s="99">
        <v>46295</v>
      </c>
      <c r="H3174" t="s">
        <v>205</v>
      </c>
      <c r="I3174"/>
      <c r="J3174" t="s">
        <v>104</v>
      </c>
      <c r="K3174" t="s">
        <v>105</v>
      </c>
      <c r="L3174" s="100">
        <v>7.89</v>
      </c>
      <c r="M3174" t="s">
        <v>206</v>
      </c>
      <c r="N3174" t="s">
        <v>279</v>
      </c>
      <c r="O3174" s="98">
        <v>0</v>
      </c>
      <c r="P3174" t="s">
        <v>207</v>
      </c>
      <c r="Q3174" s="100">
        <v>1452.3</v>
      </c>
    </row>
    <row r="3175" spans="1:17" x14ac:dyDescent="0.3">
      <c r="A3175"/>
      <c r="B3175"/>
      <c r="C3175"/>
      <c r="D3175"/>
      <c r="E3175" s="98"/>
      <c r="F3175"/>
      <c r="G3175" s="99">
        <v>46295</v>
      </c>
      <c r="H3175" t="s">
        <v>205</v>
      </c>
      <c r="I3175"/>
      <c r="J3175" t="s">
        <v>108</v>
      </c>
      <c r="K3175" t="s">
        <v>109</v>
      </c>
      <c r="L3175" s="100">
        <v>3.83</v>
      </c>
      <c r="M3175" t="s">
        <v>206</v>
      </c>
      <c r="N3175" t="s">
        <v>279</v>
      </c>
      <c r="O3175" s="98">
        <v>0</v>
      </c>
      <c r="P3175" t="s">
        <v>207</v>
      </c>
      <c r="Q3175" s="100">
        <v>1452.3</v>
      </c>
    </row>
    <row r="3176" spans="1:17" x14ac:dyDescent="0.3">
      <c r="A3176"/>
      <c r="B3176"/>
      <c r="C3176"/>
      <c r="D3176"/>
      <c r="E3176" s="98"/>
      <c r="F3176"/>
      <c r="G3176" s="99">
        <v>46295</v>
      </c>
      <c r="H3176" t="s">
        <v>205</v>
      </c>
      <c r="I3176"/>
      <c r="J3176" t="s">
        <v>54</v>
      </c>
      <c r="K3176" t="s">
        <v>55</v>
      </c>
      <c r="L3176" s="100">
        <v>9.82</v>
      </c>
      <c r="M3176" t="s">
        <v>206</v>
      </c>
      <c r="N3176" t="s">
        <v>279</v>
      </c>
      <c r="O3176" s="98">
        <v>0</v>
      </c>
      <c r="P3176" t="s">
        <v>207</v>
      </c>
      <c r="Q3176" s="100">
        <v>1452.3</v>
      </c>
    </row>
    <row r="3177" spans="1:17" x14ac:dyDescent="0.3">
      <c r="A3177"/>
      <c r="B3177"/>
      <c r="C3177"/>
      <c r="D3177"/>
      <c r="E3177" s="98"/>
      <c r="F3177"/>
      <c r="G3177" s="99">
        <v>46295</v>
      </c>
      <c r="H3177" t="s">
        <v>205</v>
      </c>
      <c r="I3177"/>
      <c r="J3177" t="s">
        <v>106</v>
      </c>
      <c r="K3177" t="s">
        <v>107</v>
      </c>
      <c r="L3177" s="100">
        <v>4.6900000000000004</v>
      </c>
      <c r="M3177" t="s">
        <v>130</v>
      </c>
      <c r="N3177" t="s">
        <v>279</v>
      </c>
      <c r="O3177" s="98">
        <v>0</v>
      </c>
      <c r="P3177" t="s">
        <v>207</v>
      </c>
      <c r="Q3177" s="100">
        <v>1452.3</v>
      </c>
    </row>
    <row r="3178" spans="1:17" x14ac:dyDescent="0.3">
      <c r="A3178"/>
      <c r="B3178"/>
      <c r="C3178"/>
      <c r="D3178"/>
      <c r="E3178" s="98"/>
      <c r="F3178"/>
      <c r="G3178" s="99">
        <v>46295</v>
      </c>
      <c r="H3178" t="s">
        <v>205</v>
      </c>
      <c r="I3178"/>
      <c r="J3178" t="s">
        <v>56</v>
      </c>
      <c r="K3178" t="s">
        <v>57</v>
      </c>
      <c r="L3178" s="100">
        <v>9.82</v>
      </c>
      <c r="M3178" t="s">
        <v>130</v>
      </c>
      <c r="N3178" t="s">
        <v>279</v>
      </c>
      <c r="O3178" s="98">
        <v>0</v>
      </c>
      <c r="P3178" t="s">
        <v>207</v>
      </c>
      <c r="Q3178" s="100">
        <v>1452.3</v>
      </c>
    </row>
    <row r="3179" spans="1:17" x14ac:dyDescent="0.3">
      <c r="A3179"/>
      <c r="B3179"/>
      <c r="C3179"/>
      <c r="D3179"/>
      <c r="E3179" s="98"/>
      <c r="F3179"/>
      <c r="G3179" s="99">
        <v>46295</v>
      </c>
      <c r="H3179" t="s">
        <v>205</v>
      </c>
      <c r="I3179"/>
      <c r="J3179" t="s">
        <v>52</v>
      </c>
      <c r="K3179" t="s">
        <v>53</v>
      </c>
      <c r="L3179" s="100">
        <v>14.57</v>
      </c>
      <c r="M3179" t="s">
        <v>130</v>
      </c>
      <c r="N3179" t="s">
        <v>279</v>
      </c>
      <c r="O3179" s="98">
        <v>0</v>
      </c>
      <c r="P3179" t="s">
        <v>207</v>
      </c>
      <c r="Q3179" s="100">
        <v>1452.3</v>
      </c>
    </row>
    <row r="3180" spans="1:17" x14ac:dyDescent="0.3">
      <c r="A3180"/>
      <c r="B3180"/>
      <c r="C3180"/>
      <c r="D3180"/>
      <c r="E3180" s="98"/>
      <c r="F3180"/>
      <c r="G3180" s="99">
        <v>46295</v>
      </c>
      <c r="H3180" t="s">
        <v>218</v>
      </c>
      <c r="I3180" t="s">
        <v>222</v>
      </c>
      <c r="J3180" t="s">
        <v>18</v>
      </c>
      <c r="K3180" t="s">
        <v>19</v>
      </c>
      <c r="L3180" s="100">
        <v>78.13</v>
      </c>
      <c r="M3180" t="s">
        <v>210</v>
      </c>
      <c r="N3180" t="s">
        <v>279</v>
      </c>
      <c r="O3180" s="98">
        <v>0</v>
      </c>
      <c r="P3180" t="s">
        <v>207</v>
      </c>
      <c r="Q3180" s="100">
        <v>1452.3</v>
      </c>
    </row>
    <row r="3181" spans="1:17" x14ac:dyDescent="0.3">
      <c r="A3181"/>
      <c r="B3181"/>
      <c r="C3181"/>
      <c r="D3181"/>
      <c r="E3181" s="98"/>
      <c r="F3181"/>
      <c r="G3181" s="99">
        <v>46295</v>
      </c>
      <c r="H3181" t="s">
        <v>218</v>
      </c>
      <c r="I3181" t="s">
        <v>222</v>
      </c>
      <c r="J3181" t="s">
        <v>18</v>
      </c>
      <c r="K3181" t="s">
        <v>19</v>
      </c>
      <c r="L3181" s="100">
        <v>81.040000000000006</v>
      </c>
      <c r="M3181" t="s">
        <v>130</v>
      </c>
      <c r="N3181" t="s">
        <v>279</v>
      </c>
      <c r="O3181" s="98">
        <v>0</v>
      </c>
      <c r="P3181" t="s">
        <v>207</v>
      </c>
      <c r="Q3181" s="100">
        <v>1452.3</v>
      </c>
    </row>
    <row r="3182" spans="1:17" x14ac:dyDescent="0.3">
      <c r="A3182"/>
      <c r="B3182"/>
      <c r="C3182"/>
      <c r="D3182"/>
      <c r="E3182" s="98"/>
      <c r="F3182"/>
      <c r="G3182" s="99">
        <v>46295</v>
      </c>
      <c r="H3182" t="s">
        <v>205</v>
      </c>
      <c r="I3182"/>
      <c r="J3182" t="s">
        <v>54</v>
      </c>
      <c r="K3182" t="s">
        <v>55</v>
      </c>
      <c r="L3182" s="100">
        <v>1.45</v>
      </c>
      <c r="M3182" t="s">
        <v>206</v>
      </c>
      <c r="N3182" t="s">
        <v>279</v>
      </c>
      <c r="O3182" s="98">
        <v>0</v>
      </c>
      <c r="P3182" t="s">
        <v>207</v>
      </c>
      <c r="Q3182" s="100">
        <v>585.41</v>
      </c>
    </row>
    <row r="3183" spans="1:17" x14ac:dyDescent="0.3">
      <c r="A3183"/>
      <c r="B3183"/>
      <c r="C3183"/>
      <c r="D3183"/>
      <c r="E3183" s="98"/>
      <c r="F3183"/>
      <c r="G3183" s="99">
        <v>46295</v>
      </c>
      <c r="H3183" t="s">
        <v>205</v>
      </c>
      <c r="I3183"/>
      <c r="J3183" t="s">
        <v>104</v>
      </c>
      <c r="K3183" t="s">
        <v>105</v>
      </c>
      <c r="L3183" s="100">
        <v>3.18</v>
      </c>
      <c r="M3183" t="s">
        <v>206</v>
      </c>
      <c r="N3183" t="s">
        <v>279</v>
      </c>
      <c r="O3183" s="98">
        <v>0</v>
      </c>
      <c r="P3183" t="s">
        <v>207</v>
      </c>
      <c r="Q3183" s="100">
        <v>585.41</v>
      </c>
    </row>
    <row r="3184" spans="1:17" x14ac:dyDescent="0.3">
      <c r="A3184"/>
      <c r="B3184"/>
      <c r="C3184"/>
      <c r="D3184"/>
      <c r="E3184" s="98"/>
      <c r="F3184"/>
      <c r="G3184" s="99">
        <v>46295</v>
      </c>
      <c r="H3184" t="s">
        <v>205</v>
      </c>
      <c r="I3184"/>
      <c r="J3184" t="s">
        <v>108</v>
      </c>
      <c r="K3184" t="s">
        <v>109</v>
      </c>
      <c r="L3184" s="100">
        <v>1.55</v>
      </c>
      <c r="M3184" t="s">
        <v>206</v>
      </c>
      <c r="N3184" t="s">
        <v>279</v>
      </c>
      <c r="O3184" s="98">
        <v>0</v>
      </c>
      <c r="P3184" t="s">
        <v>207</v>
      </c>
      <c r="Q3184" s="100">
        <v>585.41</v>
      </c>
    </row>
    <row r="3185" spans="1:17" x14ac:dyDescent="0.3">
      <c r="A3185"/>
      <c r="B3185"/>
      <c r="C3185"/>
      <c r="D3185"/>
      <c r="E3185" s="98"/>
      <c r="F3185"/>
      <c r="G3185" s="99">
        <v>46295</v>
      </c>
      <c r="H3185" t="s">
        <v>205</v>
      </c>
      <c r="I3185"/>
      <c r="J3185" t="s">
        <v>106</v>
      </c>
      <c r="K3185" t="s">
        <v>107</v>
      </c>
      <c r="L3185" s="100">
        <v>1.89</v>
      </c>
      <c r="M3185" t="s">
        <v>130</v>
      </c>
      <c r="N3185" t="s">
        <v>279</v>
      </c>
      <c r="O3185" s="98">
        <v>0</v>
      </c>
      <c r="P3185" t="s">
        <v>207</v>
      </c>
      <c r="Q3185" s="100">
        <v>585.41</v>
      </c>
    </row>
    <row r="3186" spans="1:17" x14ac:dyDescent="0.3">
      <c r="A3186"/>
      <c r="B3186"/>
      <c r="C3186"/>
      <c r="D3186"/>
      <c r="E3186" s="98"/>
      <c r="F3186"/>
      <c r="G3186" s="99">
        <v>46295</v>
      </c>
      <c r="H3186" t="s">
        <v>205</v>
      </c>
      <c r="I3186"/>
      <c r="J3186" t="s">
        <v>52</v>
      </c>
      <c r="K3186" t="s">
        <v>53</v>
      </c>
      <c r="L3186" s="100">
        <v>2.15</v>
      </c>
      <c r="M3186" t="s">
        <v>130</v>
      </c>
      <c r="N3186" t="s">
        <v>279</v>
      </c>
      <c r="O3186" s="98">
        <v>0</v>
      </c>
      <c r="P3186" t="s">
        <v>207</v>
      </c>
      <c r="Q3186" s="100">
        <v>585.41</v>
      </c>
    </row>
    <row r="3187" spans="1:17" x14ac:dyDescent="0.3">
      <c r="A3187"/>
      <c r="B3187"/>
      <c r="C3187"/>
      <c r="D3187"/>
      <c r="E3187" s="98"/>
      <c r="F3187"/>
      <c r="G3187" s="99">
        <v>46295</v>
      </c>
      <c r="H3187" t="s">
        <v>205</v>
      </c>
      <c r="I3187"/>
      <c r="J3187" t="s">
        <v>56</v>
      </c>
      <c r="K3187" t="s">
        <v>57</v>
      </c>
      <c r="L3187" s="100">
        <v>1.45</v>
      </c>
      <c r="M3187" t="s">
        <v>130</v>
      </c>
      <c r="N3187" t="s">
        <v>279</v>
      </c>
      <c r="O3187" s="98">
        <v>0</v>
      </c>
      <c r="P3187" t="s">
        <v>207</v>
      </c>
      <c r="Q3187" s="100">
        <v>585.41</v>
      </c>
    </row>
    <row r="3188" spans="1:17" x14ac:dyDescent="0.3">
      <c r="A3188"/>
      <c r="B3188"/>
      <c r="C3188"/>
      <c r="D3188"/>
      <c r="E3188" s="98"/>
      <c r="F3188"/>
      <c r="G3188" s="99">
        <v>46295</v>
      </c>
      <c r="H3188" t="s">
        <v>205</v>
      </c>
      <c r="I3188"/>
      <c r="J3188" t="s">
        <v>54</v>
      </c>
      <c r="K3188" t="s">
        <v>55</v>
      </c>
      <c r="L3188" s="100">
        <v>11.15</v>
      </c>
      <c r="M3188" t="s">
        <v>206</v>
      </c>
      <c r="N3188" t="s">
        <v>279</v>
      </c>
      <c r="O3188" s="98">
        <v>0</v>
      </c>
      <c r="P3188" t="s">
        <v>207</v>
      </c>
      <c r="Q3188" s="100">
        <v>4803.96</v>
      </c>
    </row>
    <row r="3189" spans="1:17" x14ac:dyDescent="0.3">
      <c r="A3189"/>
      <c r="B3189"/>
      <c r="C3189"/>
      <c r="D3189"/>
      <c r="E3189" s="98"/>
      <c r="F3189"/>
      <c r="G3189" s="99">
        <v>46295</v>
      </c>
      <c r="H3189" t="s">
        <v>205</v>
      </c>
      <c r="I3189"/>
      <c r="J3189" t="s">
        <v>104</v>
      </c>
      <c r="K3189" t="s">
        <v>105</v>
      </c>
      <c r="L3189" s="100">
        <v>26.09</v>
      </c>
      <c r="M3189" t="s">
        <v>206</v>
      </c>
      <c r="N3189" t="s">
        <v>279</v>
      </c>
      <c r="O3189" s="98">
        <v>0</v>
      </c>
      <c r="P3189" t="s">
        <v>207</v>
      </c>
      <c r="Q3189" s="100">
        <v>4803.96</v>
      </c>
    </row>
    <row r="3190" spans="1:17" x14ac:dyDescent="0.3">
      <c r="A3190"/>
      <c r="B3190"/>
      <c r="C3190"/>
      <c r="D3190"/>
      <c r="E3190" s="98"/>
      <c r="F3190"/>
      <c r="G3190" s="99">
        <v>46295</v>
      </c>
      <c r="H3190" t="s">
        <v>205</v>
      </c>
      <c r="I3190"/>
      <c r="J3190" t="s">
        <v>108</v>
      </c>
      <c r="K3190" t="s">
        <v>109</v>
      </c>
      <c r="L3190" s="100">
        <v>12.68</v>
      </c>
      <c r="M3190" t="s">
        <v>206</v>
      </c>
      <c r="N3190" t="s">
        <v>279</v>
      </c>
      <c r="O3190" s="98">
        <v>0</v>
      </c>
      <c r="P3190" t="s">
        <v>207</v>
      </c>
      <c r="Q3190" s="100">
        <v>4803.96</v>
      </c>
    </row>
    <row r="3191" spans="1:17" x14ac:dyDescent="0.3">
      <c r="A3191"/>
      <c r="B3191"/>
      <c r="C3191"/>
      <c r="D3191"/>
      <c r="E3191" s="98"/>
      <c r="F3191"/>
      <c r="G3191" s="99">
        <v>46295</v>
      </c>
      <c r="H3191" t="s">
        <v>205</v>
      </c>
      <c r="I3191"/>
      <c r="J3191" t="s">
        <v>90</v>
      </c>
      <c r="K3191" t="s">
        <v>91</v>
      </c>
      <c r="L3191" s="100">
        <v>60.67</v>
      </c>
      <c r="M3191" t="s">
        <v>206</v>
      </c>
      <c r="N3191" t="s">
        <v>279</v>
      </c>
      <c r="O3191" s="98">
        <v>0</v>
      </c>
      <c r="P3191" t="s">
        <v>207</v>
      </c>
      <c r="Q3191" s="100">
        <v>4803.96</v>
      </c>
    </row>
    <row r="3192" spans="1:17" x14ac:dyDescent="0.3">
      <c r="A3192"/>
      <c r="B3192"/>
      <c r="C3192"/>
      <c r="D3192"/>
      <c r="E3192" s="98"/>
      <c r="F3192"/>
      <c r="G3192" s="99">
        <v>46295</v>
      </c>
      <c r="H3192" t="s">
        <v>205</v>
      </c>
      <c r="I3192"/>
      <c r="J3192" t="s">
        <v>56</v>
      </c>
      <c r="K3192" t="s">
        <v>57</v>
      </c>
      <c r="L3192" s="100">
        <v>11.15</v>
      </c>
      <c r="M3192" t="s">
        <v>130</v>
      </c>
      <c r="N3192" t="s">
        <v>279</v>
      </c>
      <c r="O3192" s="98">
        <v>0</v>
      </c>
      <c r="P3192" t="s">
        <v>207</v>
      </c>
      <c r="Q3192" s="100">
        <v>4803.96</v>
      </c>
    </row>
    <row r="3193" spans="1:17" x14ac:dyDescent="0.3">
      <c r="A3193"/>
      <c r="B3193"/>
      <c r="C3193"/>
      <c r="D3193"/>
      <c r="E3193" s="98"/>
      <c r="F3193"/>
      <c r="G3193" s="99">
        <v>46295</v>
      </c>
      <c r="H3193" t="s">
        <v>205</v>
      </c>
      <c r="I3193"/>
      <c r="J3193" t="s">
        <v>106</v>
      </c>
      <c r="K3193" t="s">
        <v>107</v>
      </c>
      <c r="L3193" s="100">
        <v>15.52</v>
      </c>
      <c r="M3193" t="s">
        <v>130</v>
      </c>
      <c r="N3193" t="s">
        <v>279</v>
      </c>
      <c r="O3193" s="98">
        <v>0</v>
      </c>
      <c r="P3193" t="s">
        <v>207</v>
      </c>
      <c r="Q3193" s="100">
        <v>4803.96</v>
      </c>
    </row>
    <row r="3194" spans="1:17" x14ac:dyDescent="0.3">
      <c r="A3194"/>
      <c r="B3194"/>
      <c r="C3194"/>
      <c r="D3194"/>
      <c r="E3194" s="98"/>
      <c r="F3194"/>
      <c r="G3194" s="99">
        <v>46295</v>
      </c>
      <c r="H3194" t="s">
        <v>205</v>
      </c>
      <c r="I3194"/>
      <c r="J3194" t="s">
        <v>52</v>
      </c>
      <c r="K3194" t="s">
        <v>53</v>
      </c>
      <c r="L3194" s="100">
        <v>16.54</v>
      </c>
      <c r="M3194" t="s">
        <v>130</v>
      </c>
      <c r="N3194" t="s">
        <v>279</v>
      </c>
      <c r="O3194" s="98">
        <v>0</v>
      </c>
      <c r="P3194" t="s">
        <v>207</v>
      </c>
      <c r="Q3194" s="100">
        <v>4803.96</v>
      </c>
    </row>
    <row r="3195" spans="1:17" x14ac:dyDescent="0.3">
      <c r="A3195"/>
      <c r="B3195"/>
      <c r="C3195"/>
      <c r="D3195"/>
      <c r="E3195" s="98"/>
      <c r="F3195"/>
      <c r="G3195" s="99">
        <v>46295</v>
      </c>
      <c r="H3195" t="s">
        <v>205</v>
      </c>
      <c r="I3195"/>
      <c r="J3195" t="s">
        <v>23</v>
      </c>
      <c r="K3195" t="s">
        <v>24</v>
      </c>
      <c r="L3195" s="100">
        <v>6.25</v>
      </c>
      <c r="M3195" t="s">
        <v>130</v>
      </c>
      <c r="N3195" t="s">
        <v>279</v>
      </c>
      <c r="O3195" s="98">
        <v>0</v>
      </c>
      <c r="P3195" t="s">
        <v>207</v>
      </c>
      <c r="Q3195" s="100">
        <v>4803.96</v>
      </c>
    </row>
    <row r="3196" spans="1:17" x14ac:dyDescent="0.3">
      <c r="A3196"/>
      <c r="B3196"/>
      <c r="C3196"/>
      <c r="D3196"/>
      <c r="E3196" s="98"/>
      <c r="F3196"/>
      <c r="G3196" s="99">
        <v>46295</v>
      </c>
      <c r="H3196" t="s">
        <v>208</v>
      </c>
      <c r="I3196" t="s">
        <v>209</v>
      </c>
      <c r="J3196" t="s">
        <v>26</v>
      </c>
      <c r="K3196" t="s">
        <v>27</v>
      </c>
      <c r="L3196" s="100">
        <v>127</v>
      </c>
      <c r="M3196" t="s">
        <v>210</v>
      </c>
      <c r="N3196" t="s">
        <v>279</v>
      </c>
      <c r="O3196" s="98">
        <v>0</v>
      </c>
      <c r="P3196" t="s">
        <v>207</v>
      </c>
      <c r="Q3196" s="100">
        <v>4803.96</v>
      </c>
    </row>
    <row r="3197" spans="1:17" x14ac:dyDescent="0.3">
      <c r="A3197"/>
      <c r="B3197"/>
      <c r="C3197"/>
      <c r="D3197"/>
      <c r="E3197" s="98"/>
      <c r="F3197"/>
      <c r="G3197" s="99">
        <v>46295</v>
      </c>
      <c r="H3197" t="s">
        <v>211</v>
      </c>
      <c r="I3197" t="s">
        <v>212</v>
      </c>
      <c r="J3197" t="s">
        <v>38</v>
      </c>
      <c r="K3197" t="s">
        <v>39</v>
      </c>
      <c r="L3197" s="100">
        <v>24.02</v>
      </c>
      <c r="M3197" t="s">
        <v>206</v>
      </c>
      <c r="N3197" t="s">
        <v>279</v>
      </c>
      <c r="O3197" s="98">
        <v>0</v>
      </c>
      <c r="P3197" t="s">
        <v>207</v>
      </c>
      <c r="Q3197" s="100">
        <v>4803.96</v>
      </c>
    </row>
    <row r="3198" spans="1:17" x14ac:dyDescent="0.3">
      <c r="A3198"/>
      <c r="B3198"/>
      <c r="C3198"/>
      <c r="D3198"/>
      <c r="E3198" s="98"/>
      <c r="F3198"/>
      <c r="G3198" s="99">
        <v>46295</v>
      </c>
      <c r="H3198" t="s">
        <v>227</v>
      </c>
      <c r="I3198" t="s">
        <v>228</v>
      </c>
      <c r="J3198" t="s">
        <v>50</v>
      </c>
      <c r="K3198" t="s">
        <v>51</v>
      </c>
      <c r="L3198" s="100">
        <v>1080</v>
      </c>
      <c r="M3198" t="s">
        <v>206</v>
      </c>
      <c r="N3198" t="s">
        <v>279</v>
      </c>
      <c r="O3198" s="98">
        <v>0</v>
      </c>
      <c r="P3198" t="s">
        <v>207</v>
      </c>
      <c r="Q3198" s="100">
        <v>4803.96</v>
      </c>
    </row>
    <row r="3199" spans="1:17" x14ac:dyDescent="0.3">
      <c r="A3199"/>
      <c r="B3199"/>
      <c r="C3199"/>
      <c r="D3199"/>
      <c r="E3199" s="98"/>
      <c r="F3199"/>
      <c r="G3199" s="99">
        <v>46295</v>
      </c>
      <c r="H3199" t="s">
        <v>216</v>
      </c>
      <c r="I3199" t="s">
        <v>217</v>
      </c>
      <c r="J3199" t="s">
        <v>40</v>
      </c>
      <c r="K3199" t="s">
        <v>41</v>
      </c>
      <c r="L3199" s="100">
        <v>1125</v>
      </c>
      <c r="M3199" t="s">
        <v>210</v>
      </c>
      <c r="N3199" t="s">
        <v>279</v>
      </c>
      <c r="O3199" s="98">
        <v>0</v>
      </c>
      <c r="P3199" t="s">
        <v>207</v>
      </c>
      <c r="Q3199" s="100">
        <v>4803.96</v>
      </c>
    </row>
    <row r="3200" spans="1:17" x14ac:dyDescent="0.3">
      <c r="A3200"/>
      <c r="B3200"/>
      <c r="C3200"/>
      <c r="D3200"/>
      <c r="E3200" s="98"/>
      <c r="F3200"/>
      <c r="G3200" s="99">
        <v>46295</v>
      </c>
      <c r="H3200" t="s">
        <v>213</v>
      </c>
      <c r="I3200" t="s">
        <v>229</v>
      </c>
      <c r="J3200" t="s">
        <v>14</v>
      </c>
      <c r="K3200" t="s">
        <v>15</v>
      </c>
      <c r="L3200" s="100">
        <v>480.4</v>
      </c>
      <c r="M3200" t="s">
        <v>210</v>
      </c>
      <c r="N3200" t="s">
        <v>279</v>
      </c>
      <c r="O3200" s="98">
        <v>0</v>
      </c>
      <c r="P3200" t="s">
        <v>207</v>
      </c>
      <c r="Q3200" s="100">
        <v>4803.96</v>
      </c>
    </row>
    <row r="3201" spans="1:17" x14ac:dyDescent="0.3">
      <c r="A3201"/>
      <c r="B3201"/>
      <c r="C3201"/>
      <c r="D3201"/>
      <c r="E3201" s="98"/>
      <c r="F3201"/>
      <c r="G3201" s="99">
        <v>46295</v>
      </c>
      <c r="H3201" t="s">
        <v>213</v>
      </c>
      <c r="I3201" t="s">
        <v>229</v>
      </c>
      <c r="J3201" t="s">
        <v>14</v>
      </c>
      <c r="K3201" t="s">
        <v>15</v>
      </c>
      <c r="L3201" s="100">
        <v>480.4</v>
      </c>
      <c r="M3201" t="s">
        <v>130</v>
      </c>
      <c r="N3201" t="s">
        <v>279</v>
      </c>
      <c r="O3201" s="98">
        <v>0</v>
      </c>
      <c r="P3201" t="s">
        <v>207</v>
      </c>
      <c r="Q3201" s="100">
        <v>4803.96</v>
      </c>
    </row>
    <row r="3202" spans="1:17" x14ac:dyDescent="0.3">
      <c r="A3202"/>
      <c r="B3202"/>
      <c r="C3202"/>
      <c r="D3202"/>
      <c r="E3202" s="98"/>
      <c r="F3202"/>
      <c r="G3202" s="99">
        <v>46295</v>
      </c>
      <c r="H3202" t="s">
        <v>205</v>
      </c>
      <c r="I3202"/>
      <c r="J3202" t="s">
        <v>108</v>
      </c>
      <c r="K3202" t="s">
        <v>109</v>
      </c>
      <c r="L3202" s="100">
        <v>0.72</v>
      </c>
      <c r="M3202" t="s">
        <v>206</v>
      </c>
      <c r="N3202" t="s">
        <v>279</v>
      </c>
      <c r="O3202" s="98">
        <v>0</v>
      </c>
      <c r="P3202" t="s">
        <v>207</v>
      </c>
      <c r="Q3202" s="100">
        <v>274.08</v>
      </c>
    </row>
    <row r="3203" spans="1:17" x14ac:dyDescent="0.3">
      <c r="A3203"/>
      <c r="B3203"/>
      <c r="C3203"/>
      <c r="D3203"/>
      <c r="E3203" s="98"/>
      <c r="F3203"/>
      <c r="G3203" s="99">
        <v>46295</v>
      </c>
      <c r="H3203" t="s">
        <v>205</v>
      </c>
      <c r="I3203"/>
      <c r="J3203" t="s">
        <v>104</v>
      </c>
      <c r="K3203" t="s">
        <v>105</v>
      </c>
      <c r="L3203" s="100">
        <v>1.49</v>
      </c>
      <c r="M3203" t="s">
        <v>206</v>
      </c>
      <c r="N3203" t="s">
        <v>279</v>
      </c>
      <c r="O3203" s="98">
        <v>0</v>
      </c>
      <c r="P3203" t="s">
        <v>207</v>
      </c>
      <c r="Q3203" s="100">
        <v>274.08</v>
      </c>
    </row>
    <row r="3204" spans="1:17" x14ac:dyDescent="0.3">
      <c r="A3204"/>
      <c r="B3204"/>
      <c r="C3204"/>
      <c r="D3204"/>
      <c r="E3204" s="98"/>
      <c r="F3204"/>
      <c r="G3204" s="99">
        <v>46295</v>
      </c>
      <c r="H3204" t="s">
        <v>205</v>
      </c>
      <c r="I3204"/>
      <c r="J3204" t="s">
        <v>54</v>
      </c>
      <c r="K3204" t="s">
        <v>55</v>
      </c>
      <c r="L3204" s="100">
        <v>2.2200000000000002</v>
      </c>
      <c r="M3204" t="s">
        <v>206</v>
      </c>
      <c r="N3204" t="s">
        <v>279</v>
      </c>
      <c r="O3204" s="98">
        <v>0</v>
      </c>
      <c r="P3204" t="s">
        <v>207</v>
      </c>
      <c r="Q3204" s="100">
        <v>274.08</v>
      </c>
    </row>
    <row r="3205" spans="1:17" x14ac:dyDescent="0.3">
      <c r="A3205"/>
      <c r="B3205"/>
      <c r="C3205"/>
      <c r="D3205"/>
      <c r="E3205" s="98"/>
      <c r="F3205"/>
      <c r="G3205" s="99">
        <v>46295</v>
      </c>
      <c r="H3205" t="s">
        <v>205</v>
      </c>
      <c r="I3205"/>
      <c r="J3205" t="s">
        <v>56</v>
      </c>
      <c r="K3205" t="s">
        <v>57</v>
      </c>
      <c r="L3205" s="100">
        <v>2.2200000000000002</v>
      </c>
      <c r="M3205" t="s">
        <v>130</v>
      </c>
      <c r="N3205" t="s">
        <v>279</v>
      </c>
      <c r="O3205" s="98">
        <v>0</v>
      </c>
      <c r="P3205" t="s">
        <v>207</v>
      </c>
      <c r="Q3205" s="100">
        <v>274.08</v>
      </c>
    </row>
    <row r="3206" spans="1:17" x14ac:dyDescent="0.3">
      <c r="A3206"/>
      <c r="B3206"/>
      <c r="C3206"/>
      <c r="D3206"/>
      <c r="E3206" s="98"/>
      <c r="F3206"/>
      <c r="G3206" s="99">
        <v>46295</v>
      </c>
      <c r="H3206" t="s">
        <v>205</v>
      </c>
      <c r="I3206"/>
      <c r="J3206" t="s">
        <v>52</v>
      </c>
      <c r="K3206" t="s">
        <v>53</v>
      </c>
      <c r="L3206" s="100">
        <v>3.3</v>
      </c>
      <c r="M3206" t="s">
        <v>130</v>
      </c>
      <c r="N3206" t="s">
        <v>279</v>
      </c>
      <c r="O3206" s="98">
        <v>0</v>
      </c>
      <c r="P3206" t="s">
        <v>207</v>
      </c>
      <c r="Q3206" s="100">
        <v>274.08</v>
      </c>
    </row>
    <row r="3207" spans="1:17" x14ac:dyDescent="0.3">
      <c r="A3207"/>
      <c r="B3207"/>
      <c r="C3207"/>
      <c r="D3207"/>
      <c r="E3207" s="98"/>
      <c r="F3207"/>
      <c r="G3207" s="99">
        <v>46295</v>
      </c>
      <c r="H3207" t="s">
        <v>205</v>
      </c>
      <c r="I3207"/>
      <c r="J3207" t="s">
        <v>106</v>
      </c>
      <c r="K3207" t="s">
        <v>107</v>
      </c>
      <c r="L3207" s="100">
        <v>0.89</v>
      </c>
      <c r="M3207" t="s">
        <v>130</v>
      </c>
      <c r="N3207" t="s">
        <v>279</v>
      </c>
      <c r="O3207" s="98">
        <v>0</v>
      </c>
      <c r="P3207" t="s">
        <v>207</v>
      </c>
      <c r="Q3207" s="100">
        <v>274.08</v>
      </c>
    </row>
    <row r="3208" spans="1:17" x14ac:dyDescent="0.3">
      <c r="A3208"/>
      <c r="B3208"/>
      <c r="C3208"/>
      <c r="D3208"/>
      <c r="E3208" s="98"/>
      <c r="F3208"/>
      <c r="G3208" s="99">
        <v>46295</v>
      </c>
      <c r="H3208" t="s">
        <v>205</v>
      </c>
      <c r="I3208"/>
      <c r="J3208" t="s">
        <v>108</v>
      </c>
      <c r="K3208" t="s">
        <v>109</v>
      </c>
      <c r="L3208" s="100">
        <v>20.75</v>
      </c>
      <c r="M3208" t="s">
        <v>206</v>
      </c>
      <c r="N3208" t="s">
        <v>279</v>
      </c>
      <c r="O3208" s="98">
        <v>0</v>
      </c>
      <c r="P3208" t="s">
        <v>207</v>
      </c>
      <c r="Q3208" s="100">
        <v>7858.9</v>
      </c>
    </row>
    <row r="3209" spans="1:17" x14ac:dyDescent="0.3">
      <c r="A3209"/>
      <c r="B3209"/>
      <c r="C3209"/>
      <c r="D3209"/>
      <c r="E3209" s="98"/>
      <c r="F3209"/>
      <c r="G3209" s="99">
        <v>46295</v>
      </c>
      <c r="H3209" t="s">
        <v>205</v>
      </c>
      <c r="I3209"/>
      <c r="J3209" t="s">
        <v>104</v>
      </c>
      <c r="K3209" t="s">
        <v>105</v>
      </c>
      <c r="L3209" s="100">
        <v>42.67</v>
      </c>
      <c r="M3209" t="s">
        <v>206</v>
      </c>
      <c r="N3209" t="s">
        <v>279</v>
      </c>
      <c r="O3209" s="98">
        <v>0</v>
      </c>
      <c r="P3209" t="s">
        <v>207</v>
      </c>
      <c r="Q3209" s="100">
        <v>7858.9</v>
      </c>
    </row>
    <row r="3210" spans="1:17" x14ac:dyDescent="0.3">
      <c r="A3210"/>
      <c r="B3210"/>
      <c r="C3210"/>
      <c r="D3210"/>
      <c r="E3210" s="98"/>
      <c r="F3210"/>
      <c r="G3210" s="99">
        <v>46295</v>
      </c>
      <c r="H3210" t="s">
        <v>205</v>
      </c>
      <c r="I3210"/>
      <c r="J3210" t="s">
        <v>90</v>
      </c>
      <c r="K3210" t="s">
        <v>91</v>
      </c>
      <c r="L3210" s="100">
        <v>60.67</v>
      </c>
      <c r="M3210" t="s">
        <v>206</v>
      </c>
      <c r="N3210" t="s">
        <v>279</v>
      </c>
      <c r="O3210" s="98">
        <v>0</v>
      </c>
      <c r="P3210" t="s">
        <v>207</v>
      </c>
      <c r="Q3210" s="100">
        <v>7858.9</v>
      </c>
    </row>
    <row r="3211" spans="1:17" x14ac:dyDescent="0.3">
      <c r="A3211"/>
      <c r="B3211"/>
      <c r="C3211"/>
      <c r="D3211"/>
      <c r="E3211" s="98"/>
      <c r="F3211"/>
      <c r="G3211" s="99">
        <v>46295</v>
      </c>
      <c r="H3211" t="s">
        <v>205</v>
      </c>
      <c r="I3211"/>
      <c r="J3211" t="s">
        <v>54</v>
      </c>
      <c r="K3211" t="s">
        <v>55</v>
      </c>
      <c r="L3211" s="100">
        <v>11.15</v>
      </c>
      <c r="M3211" t="s">
        <v>206</v>
      </c>
      <c r="N3211" t="s">
        <v>279</v>
      </c>
      <c r="O3211" s="98">
        <v>0</v>
      </c>
      <c r="P3211" t="s">
        <v>207</v>
      </c>
      <c r="Q3211" s="100">
        <v>7858.9</v>
      </c>
    </row>
    <row r="3212" spans="1:17" x14ac:dyDescent="0.3">
      <c r="A3212"/>
      <c r="B3212"/>
      <c r="C3212"/>
      <c r="D3212"/>
      <c r="E3212" s="98"/>
      <c r="F3212"/>
      <c r="G3212" s="99">
        <v>46295</v>
      </c>
      <c r="H3212" t="s">
        <v>205</v>
      </c>
      <c r="I3212"/>
      <c r="J3212" t="s">
        <v>36</v>
      </c>
      <c r="K3212" t="s">
        <v>37</v>
      </c>
      <c r="L3212" s="100">
        <v>34.94</v>
      </c>
      <c r="M3212" t="s">
        <v>206</v>
      </c>
      <c r="N3212" t="s">
        <v>279</v>
      </c>
      <c r="O3212" s="98">
        <v>0</v>
      </c>
      <c r="P3212" t="s">
        <v>207</v>
      </c>
      <c r="Q3212" s="100">
        <v>7858.9</v>
      </c>
    </row>
    <row r="3213" spans="1:17" x14ac:dyDescent="0.3">
      <c r="A3213"/>
      <c r="B3213"/>
      <c r="C3213"/>
      <c r="D3213"/>
      <c r="E3213" s="98"/>
      <c r="F3213"/>
      <c r="G3213" s="99">
        <v>46295</v>
      </c>
      <c r="H3213" t="s">
        <v>205</v>
      </c>
      <c r="I3213"/>
      <c r="J3213" t="s">
        <v>23</v>
      </c>
      <c r="K3213" t="s">
        <v>24</v>
      </c>
      <c r="L3213" s="100">
        <v>10.220000000000001</v>
      </c>
      <c r="M3213" t="s">
        <v>130</v>
      </c>
      <c r="N3213" t="s">
        <v>279</v>
      </c>
      <c r="O3213" s="98">
        <v>0</v>
      </c>
      <c r="P3213" t="s">
        <v>207</v>
      </c>
      <c r="Q3213" s="100">
        <v>7858.9</v>
      </c>
    </row>
    <row r="3214" spans="1:17" x14ac:dyDescent="0.3">
      <c r="A3214"/>
      <c r="B3214"/>
      <c r="C3214"/>
      <c r="D3214"/>
      <c r="E3214" s="98"/>
      <c r="F3214"/>
      <c r="G3214" s="99">
        <v>46295</v>
      </c>
      <c r="H3214" t="s">
        <v>205</v>
      </c>
      <c r="I3214"/>
      <c r="J3214" t="s">
        <v>106</v>
      </c>
      <c r="K3214" t="s">
        <v>107</v>
      </c>
      <c r="L3214" s="100">
        <v>25.38</v>
      </c>
      <c r="M3214" t="s">
        <v>130</v>
      </c>
      <c r="N3214" t="s">
        <v>279</v>
      </c>
      <c r="O3214" s="98">
        <v>0</v>
      </c>
      <c r="P3214" t="s">
        <v>207</v>
      </c>
      <c r="Q3214" s="100">
        <v>7858.9</v>
      </c>
    </row>
    <row r="3215" spans="1:17" x14ac:dyDescent="0.3">
      <c r="A3215"/>
      <c r="B3215"/>
      <c r="C3215"/>
      <c r="D3215"/>
      <c r="E3215" s="98"/>
      <c r="F3215"/>
      <c r="G3215" s="99">
        <v>46295</v>
      </c>
      <c r="H3215" t="s">
        <v>205</v>
      </c>
      <c r="I3215"/>
      <c r="J3215" t="s">
        <v>56</v>
      </c>
      <c r="K3215" t="s">
        <v>57</v>
      </c>
      <c r="L3215" s="100">
        <v>11.15</v>
      </c>
      <c r="M3215" t="s">
        <v>130</v>
      </c>
      <c r="N3215" t="s">
        <v>279</v>
      </c>
      <c r="O3215" s="98">
        <v>0</v>
      </c>
      <c r="P3215" t="s">
        <v>207</v>
      </c>
      <c r="Q3215" s="100">
        <v>7858.9</v>
      </c>
    </row>
    <row r="3216" spans="1:17" x14ac:dyDescent="0.3">
      <c r="A3216"/>
      <c r="B3216"/>
      <c r="C3216"/>
      <c r="D3216"/>
      <c r="E3216" s="98"/>
      <c r="F3216"/>
      <c r="G3216" s="99">
        <v>46295</v>
      </c>
      <c r="H3216" t="s">
        <v>205</v>
      </c>
      <c r="I3216"/>
      <c r="J3216" t="s">
        <v>52</v>
      </c>
      <c r="K3216" t="s">
        <v>53</v>
      </c>
      <c r="L3216" s="100">
        <v>16.54</v>
      </c>
      <c r="M3216" t="s">
        <v>130</v>
      </c>
      <c r="N3216" t="s">
        <v>279</v>
      </c>
      <c r="O3216" s="98">
        <v>0</v>
      </c>
      <c r="P3216" t="s">
        <v>207</v>
      </c>
      <c r="Q3216" s="100">
        <v>7858.9</v>
      </c>
    </row>
    <row r="3217" spans="1:17" x14ac:dyDescent="0.3">
      <c r="A3217"/>
      <c r="B3217"/>
      <c r="C3217"/>
      <c r="D3217"/>
      <c r="E3217" s="98"/>
      <c r="F3217"/>
      <c r="G3217" s="99">
        <v>46295</v>
      </c>
      <c r="H3217" t="s">
        <v>208</v>
      </c>
      <c r="I3217" t="s">
        <v>209</v>
      </c>
      <c r="J3217" t="s">
        <v>26</v>
      </c>
      <c r="K3217" t="s">
        <v>27</v>
      </c>
      <c r="L3217" s="100">
        <v>72.5</v>
      </c>
      <c r="M3217" t="s">
        <v>210</v>
      </c>
      <c r="N3217" t="s">
        <v>279</v>
      </c>
      <c r="O3217" s="98">
        <v>0</v>
      </c>
      <c r="P3217" t="s">
        <v>207</v>
      </c>
      <c r="Q3217" s="100">
        <v>7858.9</v>
      </c>
    </row>
    <row r="3218" spans="1:17" x14ac:dyDescent="0.3">
      <c r="A3218"/>
      <c r="B3218"/>
      <c r="C3218"/>
      <c r="D3218"/>
      <c r="E3218" s="98"/>
      <c r="F3218"/>
      <c r="G3218" s="99">
        <v>46295</v>
      </c>
      <c r="H3218" t="s">
        <v>211</v>
      </c>
      <c r="I3218" t="s">
        <v>212</v>
      </c>
      <c r="J3218" t="s">
        <v>38</v>
      </c>
      <c r="K3218" t="s">
        <v>39</v>
      </c>
      <c r="L3218" s="100">
        <v>24.59</v>
      </c>
      <c r="M3218" t="s">
        <v>206</v>
      </c>
      <c r="N3218" t="s">
        <v>279</v>
      </c>
      <c r="O3218" s="98">
        <v>0</v>
      </c>
      <c r="P3218" t="s">
        <v>207</v>
      </c>
      <c r="Q3218" s="100">
        <v>7858.9</v>
      </c>
    </row>
    <row r="3219" spans="1:17" x14ac:dyDescent="0.3">
      <c r="A3219"/>
      <c r="B3219"/>
      <c r="C3219"/>
      <c r="D3219"/>
      <c r="E3219" s="98"/>
      <c r="F3219"/>
      <c r="G3219" s="99">
        <v>46295</v>
      </c>
      <c r="H3219" t="s">
        <v>220</v>
      </c>
      <c r="I3219" t="s">
        <v>221</v>
      </c>
      <c r="J3219" t="s">
        <v>48</v>
      </c>
      <c r="K3219" t="s">
        <v>49</v>
      </c>
      <c r="L3219" s="100">
        <v>125</v>
      </c>
      <c r="M3219" t="s">
        <v>210</v>
      </c>
      <c r="N3219" t="s">
        <v>279</v>
      </c>
      <c r="O3219" s="98">
        <v>0</v>
      </c>
      <c r="P3219" t="s">
        <v>207</v>
      </c>
      <c r="Q3219" s="100">
        <v>7858.9</v>
      </c>
    </row>
    <row r="3220" spans="1:17" x14ac:dyDescent="0.3">
      <c r="A3220"/>
      <c r="B3220"/>
      <c r="C3220"/>
      <c r="D3220"/>
      <c r="E3220" s="98"/>
      <c r="F3220"/>
      <c r="G3220" s="99">
        <v>46295</v>
      </c>
      <c r="H3220" t="s">
        <v>213</v>
      </c>
      <c r="I3220" t="s">
        <v>229</v>
      </c>
      <c r="J3220" t="s">
        <v>14</v>
      </c>
      <c r="K3220" t="s">
        <v>15</v>
      </c>
      <c r="L3220" s="100">
        <v>785.89</v>
      </c>
      <c r="M3220" t="s">
        <v>210</v>
      </c>
      <c r="N3220" t="s">
        <v>279</v>
      </c>
      <c r="O3220" s="98">
        <v>0</v>
      </c>
      <c r="P3220" t="s">
        <v>207</v>
      </c>
      <c r="Q3220" s="100">
        <v>7858.9</v>
      </c>
    </row>
    <row r="3221" spans="1:17" x14ac:dyDescent="0.3">
      <c r="A3221"/>
      <c r="B3221"/>
      <c r="C3221"/>
      <c r="D3221"/>
      <c r="E3221" s="98"/>
      <c r="F3221"/>
      <c r="G3221" s="99">
        <v>46295</v>
      </c>
      <c r="H3221" t="s">
        <v>213</v>
      </c>
      <c r="I3221" t="s">
        <v>229</v>
      </c>
      <c r="J3221" t="s">
        <v>14</v>
      </c>
      <c r="K3221" t="s">
        <v>15</v>
      </c>
      <c r="L3221" s="100">
        <v>785.89</v>
      </c>
      <c r="M3221" t="s">
        <v>130</v>
      </c>
      <c r="N3221" t="s">
        <v>279</v>
      </c>
      <c r="O3221" s="98">
        <v>0</v>
      </c>
      <c r="P3221" t="s">
        <v>207</v>
      </c>
      <c r="Q3221" s="100">
        <v>7858.9</v>
      </c>
    </row>
    <row r="3222" spans="1:17" x14ac:dyDescent="0.3">
      <c r="A3222"/>
      <c r="B3222"/>
      <c r="C3222"/>
      <c r="D3222"/>
      <c r="E3222" s="98"/>
      <c r="F3222"/>
      <c r="G3222" s="99">
        <v>46295</v>
      </c>
      <c r="H3222" t="s">
        <v>205</v>
      </c>
      <c r="I3222"/>
      <c r="J3222" t="s">
        <v>88</v>
      </c>
      <c r="K3222" t="s">
        <v>89</v>
      </c>
      <c r="L3222" s="100">
        <v>39.770000000000003</v>
      </c>
      <c r="M3222" t="s">
        <v>206</v>
      </c>
      <c r="N3222" t="s">
        <v>279</v>
      </c>
      <c r="O3222" s="98">
        <v>0</v>
      </c>
      <c r="P3222" t="s">
        <v>207</v>
      </c>
      <c r="Q3222" s="100">
        <v>4232.96</v>
      </c>
    </row>
    <row r="3223" spans="1:17" x14ac:dyDescent="0.3">
      <c r="A3223"/>
      <c r="B3223"/>
      <c r="C3223"/>
      <c r="D3223"/>
      <c r="E3223" s="98"/>
      <c r="F3223"/>
      <c r="G3223" s="99">
        <v>46295</v>
      </c>
      <c r="H3223" t="s">
        <v>205</v>
      </c>
      <c r="I3223"/>
      <c r="J3223" t="s">
        <v>108</v>
      </c>
      <c r="K3223" t="s">
        <v>109</v>
      </c>
      <c r="L3223" s="100">
        <v>11.18</v>
      </c>
      <c r="M3223" t="s">
        <v>206</v>
      </c>
      <c r="N3223" t="s">
        <v>279</v>
      </c>
      <c r="O3223" s="98">
        <v>0</v>
      </c>
      <c r="P3223" t="s">
        <v>207</v>
      </c>
      <c r="Q3223" s="100">
        <v>4232.96</v>
      </c>
    </row>
    <row r="3224" spans="1:17" x14ac:dyDescent="0.3">
      <c r="A3224"/>
      <c r="B3224"/>
      <c r="C3224"/>
      <c r="D3224"/>
      <c r="E3224" s="98"/>
      <c r="F3224"/>
      <c r="G3224" s="99">
        <v>46295</v>
      </c>
      <c r="H3224" t="s">
        <v>205</v>
      </c>
      <c r="I3224"/>
      <c r="J3224" t="s">
        <v>104</v>
      </c>
      <c r="K3224" t="s">
        <v>105</v>
      </c>
      <c r="L3224" s="100">
        <v>22.98</v>
      </c>
      <c r="M3224" t="s">
        <v>206</v>
      </c>
      <c r="N3224" t="s">
        <v>279</v>
      </c>
      <c r="O3224" s="98">
        <v>0</v>
      </c>
      <c r="P3224" t="s">
        <v>207</v>
      </c>
      <c r="Q3224" s="100">
        <v>4232.96</v>
      </c>
    </row>
    <row r="3225" spans="1:17" x14ac:dyDescent="0.3">
      <c r="A3225"/>
      <c r="B3225"/>
      <c r="C3225"/>
      <c r="D3225"/>
      <c r="E3225" s="98"/>
      <c r="F3225"/>
      <c r="G3225" s="99">
        <v>46295</v>
      </c>
      <c r="H3225" t="s">
        <v>205</v>
      </c>
      <c r="I3225"/>
      <c r="J3225" t="s">
        <v>118</v>
      </c>
      <c r="K3225" t="s">
        <v>119</v>
      </c>
      <c r="L3225" s="100">
        <v>222.15</v>
      </c>
      <c r="M3225" t="s">
        <v>206</v>
      </c>
      <c r="N3225" t="s">
        <v>279</v>
      </c>
      <c r="O3225" s="98">
        <v>0</v>
      </c>
      <c r="P3225" t="s">
        <v>207</v>
      </c>
      <c r="Q3225" s="100">
        <v>4232.96</v>
      </c>
    </row>
    <row r="3226" spans="1:17" x14ac:dyDescent="0.3">
      <c r="A3226"/>
      <c r="B3226"/>
      <c r="C3226"/>
      <c r="D3226"/>
      <c r="E3226" s="98"/>
      <c r="F3226"/>
      <c r="G3226" s="99">
        <v>46295</v>
      </c>
      <c r="H3226" t="s">
        <v>205</v>
      </c>
      <c r="I3226"/>
      <c r="J3226" t="s">
        <v>54</v>
      </c>
      <c r="K3226" t="s">
        <v>55</v>
      </c>
      <c r="L3226" s="100">
        <v>11.15</v>
      </c>
      <c r="M3226" t="s">
        <v>206</v>
      </c>
      <c r="N3226" t="s">
        <v>279</v>
      </c>
      <c r="O3226" s="98">
        <v>0</v>
      </c>
      <c r="P3226" t="s">
        <v>207</v>
      </c>
      <c r="Q3226" s="100">
        <v>4232.96</v>
      </c>
    </row>
    <row r="3227" spans="1:17" x14ac:dyDescent="0.3">
      <c r="A3227"/>
      <c r="B3227"/>
      <c r="C3227"/>
      <c r="D3227"/>
      <c r="E3227" s="98"/>
      <c r="F3227"/>
      <c r="G3227" s="99">
        <v>46295</v>
      </c>
      <c r="H3227" t="s">
        <v>205</v>
      </c>
      <c r="I3227"/>
      <c r="J3227" t="s">
        <v>56</v>
      </c>
      <c r="K3227" t="s">
        <v>57</v>
      </c>
      <c r="L3227" s="100">
        <v>11.15</v>
      </c>
      <c r="M3227" t="s">
        <v>130</v>
      </c>
      <c r="N3227" t="s">
        <v>279</v>
      </c>
      <c r="O3227" s="98">
        <v>0</v>
      </c>
      <c r="P3227" t="s">
        <v>207</v>
      </c>
      <c r="Q3227" s="100">
        <v>4232.96</v>
      </c>
    </row>
    <row r="3228" spans="1:17" x14ac:dyDescent="0.3">
      <c r="A3228"/>
      <c r="B3228"/>
      <c r="C3228"/>
      <c r="D3228"/>
      <c r="E3228" s="98"/>
      <c r="F3228"/>
      <c r="G3228" s="99">
        <v>46295</v>
      </c>
      <c r="H3228" t="s">
        <v>205</v>
      </c>
      <c r="I3228"/>
      <c r="J3228" t="s">
        <v>106</v>
      </c>
      <c r="K3228" t="s">
        <v>107</v>
      </c>
      <c r="L3228" s="100">
        <v>13.67</v>
      </c>
      <c r="M3228" t="s">
        <v>130</v>
      </c>
      <c r="N3228" t="s">
        <v>279</v>
      </c>
      <c r="O3228" s="98">
        <v>0</v>
      </c>
      <c r="P3228" t="s">
        <v>207</v>
      </c>
      <c r="Q3228" s="100">
        <v>4232.96</v>
      </c>
    </row>
    <row r="3229" spans="1:17" x14ac:dyDescent="0.3">
      <c r="A3229"/>
      <c r="B3229"/>
      <c r="C3229"/>
      <c r="D3229"/>
      <c r="E3229" s="98"/>
      <c r="F3229"/>
      <c r="G3229" s="99">
        <v>46295</v>
      </c>
      <c r="H3229" t="s">
        <v>205</v>
      </c>
      <c r="I3229"/>
      <c r="J3229" t="s">
        <v>52</v>
      </c>
      <c r="K3229" t="s">
        <v>53</v>
      </c>
      <c r="L3229" s="100">
        <v>16.54</v>
      </c>
      <c r="M3229" t="s">
        <v>130</v>
      </c>
      <c r="N3229" t="s">
        <v>279</v>
      </c>
      <c r="O3229" s="98">
        <v>0</v>
      </c>
      <c r="P3229" t="s">
        <v>207</v>
      </c>
      <c r="Q3229" s="100">
        <v>4232.96</v>
      </c>
    </row>
    <row r="3230" spans="1:17" x14ac:dyDescent="0.3">
      <c r="A3230"/>
      <c r="B3230"/>
      <c r="C3230"/>
      <c r="D3230"/>
      <c r="E3230" s="98"/>
      <c r="F3230"/>
      <c r="G3230" s="99">
        <v>46295</v>
      </c>
      <c r="H3230" t="s">
        <v>208</v>
      </c>
      <c r="I3230" t="s">
        <v>233</v>
      </c>
      <c r="J3230" t="s">
        <v>32</v>
      </c>
      <c r="K3230" t="s">
        <v>33</v>
      </c>
      <c r="L3230" s="100">
        <v>123.5</v>
      </c>
      <c r="M3230" t="s">
        <v>210</v>
      </c>
      <c r="N3230" t="s">
        <v>279</v>
      </c>
      <c r="O3230" s="98">
        <v>0</v>
      </c>
      <c r="P3230" t="s">
        <v>207</v>
      </c>
      <c r="Q3230" s="100">
        <v>4232.96</v>
      </c>
    </row>
    <row r="3231" spans="1:17" x14ac:dyDescent="0.3">
      <c r="A3231"/>
      <c r="B3231"/>
      <c r="C3231"/>
      <c r="D3231"/>
      <c r="E3231" s="98"/>
      <c r="F3231"/>
      <c r="G3231" s="99">
        <v>46295</v>
      </c>
      <c r="H3231" t="s">
        <v>216</v>
      </c>
      <c r="I3231" t="s">
        <v>217</v>
      </c>
      <c r="J3231" t="s">
        <v>40</v>
      </c>
      <c r="K3231" t="s">
        <v>41</v>
      </c>
      <c r="L3231" s="100">
        <v>126.99</v>
      </c>
      <c r="M3231" t="s">
        <v>210</v>
      </c>
      <c r="N3231" t="s">
        <v>279</v>
      </c>
      <c r="O3231" s="98">
        <v>0</v>
      </c>
      <c r="P3231" t="s">
        <v>207</v>
      </c>
      <c r="Q3231" s="100">
        <v>4232.96</v>
      </c>
    </row>
    <row r="3232" spans="1:17" x14ac:dyDescent="0.3">
      <c r="A3232"/>
      <c r="B3232"/>
      <c r="C3232"/>
      <c r="D3232"/>
      <c r="E3232" s="98"/>
      <c r="F3232"/>
      <c r="G3232" s="99">
        <v>46295</v>
      </c>
      <c r="H3232" t="s">
        <v>218</v>
      </c>
      <c r="I3232" t="s">
        <v>258</v>
      </c>
      <c r="J3232" t="s">
        <v>30</v>
      </c>
      <c r="K3232" t="s">
        <v>31</v>
      </c>
      <c r="L3232" s="100">
        <v>253.98</v>
      </c>
      <c r="M3232" t="s">
        <v>210</v>
      </c>
      <c r="N3232" t="s">
        <v>279</v>
      </c>
      <c r="O3232" s="98">
        <v>0</v>
      </c>
      <c r="P3232" t="s">
        <v>207</v>
      </c>
      <c r="Q3232" s="100">
        <v>4232.96</v>
      </c>
    </row>
    <row r="3233" spans="1:17" x14ac:dyDescent="0.3">
      <c r="A3233"/>
      <c r="B3233"/>
      <c r="C3233"/>
      <c r="D3233"/>
      <c r="E3233" s="98"/>
      <c r="F3233"/>
      <c r="G3233" s="99">
        <v>46295</v>
      </c>
      <c r="H3233" t="s">
        <v>218</v>
      </c>
      <c r="I3233" t="s">
        <v>258</v>
      </c>
      <c r="J3233" t="s">
        <v>30</v>
      </c>
      <c r="K3233" t="s">
        <v>31</v>
      </c>
      <c r="L3233" s="100">
        <v>236.2</v>
      </c>
      <c r="M3233" t="s">
        <v>130</v>
      </c>
      <c r="N3233" t="s">
        <v>279</v>
      </c>
      <c r="O3233" s="98">
        <v>0</v>
      </c>
      <c r="P3233" t="s">
        <v>207</v>
      </c>
      <c r="Q3233" s="100">
        <v>4232.96</v>
      </c>
    </row>
    <row r="3234" spans="1:17" x14ac:dyDescent="0.3">
      <c r="A3234"/>
      <c r="B3234"/>
      <c r="C3234"/>
      <c r="D3234"/>
      <c r="E3234" s="98"/>
      <c r="F3234"/>
      <c r="G3234" s="99">
        <v>46295</v>
      </c>
      <c r="H3234" t="s">
        <v>205</v>
      </c>
      <c r="I3234"/>
      <c r="J3234" t="s">
        <v>54</v>
      </c>
      <c r="K3234" t="s">
        <v>55</v>
      </c>
      <c r="L3234" s="100">
        <v>11.15</v>
      </c>
      <c r="M3234" t="s">
        <v>206</v>
      </c>
      <c r="N3234" t="s">
        <v>279</v>
      </c>
      <c r="O3234" s="98">
        <v>0</v>
      </c>
      <c r="P3234" t="s">
        <v>207</v>
      </c>
      <c r="Q3234" s="100">
        <v>6517.02</v>
      </c>
    </row>
    <row r="3235" spans="1:17" x14ac:dyDescent="0.3">
      <c r="A3235"/>
      <c r="B3235"/>
      <c r="C3235"/>
      <c r="D3235"/>
      <c r="E3235" s="98"/>
      <c r="F3235"/>
      <c r="G3235" s="99">
        <v>46295</v>
      </c>
      <c r="H3235" t="s">
        <v>205</v>
      </c>
      <c r="I3235"/>
      <c r="J3235" t="s">
        <v>104</v>
      </c>
      <c r="K3235" t="s">
        <v>105</v>
      </c>
      <c r="L3235" s="100">
        <v>35.39</v>
      </c>
      <c r="M3235" t="s">
        <v>206</v>
      </c>
      <c r="N3235" t="s">
        <v>279</v>
      </c>
      <c r="O3235" s="98">
        <v>0</v>
      </c>
      <c r="P3235" t="s">
        <v>207</v>
      </c>
      <c r="Q3235" s="100">
        <v>6517.02</v>
      </c>
    </row>
    <row r="3236" spans="1:17" x14ac:dyDescent="0.3">
      <c r="A3236"/>
      <c r="B3236"/>
      <c r="C3236"/>
      <c r="D3236"/>
      <c r="E3236" s="98"/>
      <c r="F3236"/>
      <c r="G3236" s="99">
        <v>46295</v>
      </c>
      <c r="H3236" t="s">
        <v>205</v>
      </c>
      <c r="I3236"/>
      <c r="J3236" t="s">
        <v>100</v>
      </c>
      <c r="K3236" t="s">
        <v>101</v>
      </c>
      <c r="L3236" s="100">
        <v>12.5</v>
      </c>
      <c r="M3236" t="s">
        <v>206</v>
      </c>
      <c r="N3236" t="s">
        <v>279</v>
      </c>
      <c r="O3236" s="98">
        <v>0</v>
      </c>
      <c r="P3236" t="s">
        <v>207</v>
      </c>
      <c r="Q3236" s="100">
        <v>6517.02</v>
      </c>
    </row>
    <row r="3237" spans="1:17" x14ac:dyDescent="0.3">
      <c r="A3237"/>
      <c r="B3237"/>
      <c r="C3237"/>
      <c r="D3237"/>
      <c r="E3237" s="98"/>
      <c r="F3237"/>
      <c r="G3237" s="99">
        <v>46295</v>
      </c>
      <c r="H3237" t="s">
        <v>205</v>
      </c>
      <c r="I3237"/>
      <c r="J3237" t="s">
        <v>90</v>
      </c>
      <c r="K3237" t="s">
        <v>91</v>
      </c>
      <c r="L3237" s="100">
        <v>57.42</v>
      </c>
      <c r="M3237" t="s">
        <v>206</v>
      </c>
      <c r="N3237" t="s">
        <v>279</v>
      </c>
      <c r="O3237" s="98">
        <v>0</v>
      </c>
      <c r="P3237" t="s">
        <v>207</v>
      </c>
      <c r="Q3237" s="100">
        <v>6517.02</v>
      </c>
    </row>
    <row r="3238" spans="1:17" x14ac:dyDescent="0.3">
      <c r="A3238"/>
      <c r="B3238"/>
      <c r="C3238"/>
      <c r="D3238"/>
      <c r="E3238" s="98"/>
      <c r="F3238"/>
      <c r="G3238" s="99">
        <v>46295</v>
      </c>
      <c r="H3238" t="s">
        <v>205</v>
      </c>
      <c r="I3238"/>
      <c r="J3238" t="s">
        <v>108</v>
      </c>
      <c r="K3238" t="s">
        <v>109</v>
      </c>
      <c r="L3238" s="100">
        <v>17.2</v>
      </c>
      <c r="M3238" t="s">
        <v>206</v>
      </c>
      <c r="N3238" t="s">
        <v>279</v>
      </c>
      <c r="O3238" s="98">
        <v>0</v>
      </c>
      <c r="P3238" t="s">
        <v>207</v>
      </c>
      <c r="Q3238" s="100">
        <v>6517.02</v>
      </c>
    </row>
    <row r="3239" spans="1:17" x14ac:dyDescent="0.3">
      <c r="A3239"/>
      <c r="B3239"/>
      <c r="C3239"/>
      <c r="D3239"/>
      <c r="E3239" s="98"/>
      <c r="F3239"/>
      <c r="G3239" s="99">
        <v>46295</v>
      </c>
      <c r="H3239" t="s">
        <v>205</v>
      </c>
      <c r="I3239"/>
      <c r="J3239" t="s">
        <v>52</v>
      </c>
      <c r="K3239" t="s">
        <v>53</v>
      </c>
      <c r="L3239" s="100">
        <v>16.54</v>
      </c>
      <c r="M3239" t="s">
        <v>130</v>
      </c>
      <c r="N3239" t="s">
        <v>279</v>
      </c>
      <c r="O3239" s="98">
        <v>0</v>
      </c>
      <c r="P3239" t="s">
        <v>207</v>
      </c>
      <c r="Q3239" s="100">
        <v>6517.02</v>
      </c>
    </row>
    <row r="3240" spans="1:17" x14ac:dyDescent="0.3">
      <c r="A3240"/>
      <c r="B3240"/>
      <c r="C3240"/>
      <c r="D3240"/>
      <c r="E3240" s="98"/>
      <c r="F3240"/>
      <c r="G3240" s="99">
        <v>46295</v>
      </c>
      <c r="H3240" t="s">
        <v>205</v>
      </c>
      <c r="I3240"/>
      <c r="J3240" t="s">
        <v>106</v>
      </c>
      <c r="K3240" t="s">
        <v>107</v>
      </c>
      <c r="L3240" s="100">
        <v>21.05</v>
      </c>
      <c r="M3240" t="s">
        <v>130</v>
      </c>
      <c r="N3240" t="s">
        <v>279</v>
      </c>
      <c r="O3240" s="98">
        <v>0</v>
      </c>
      <c r="P3240" t="s">
        <v>207</v>
      </c>
      <c r="Q3240" s="100">
        <v>6517.02</v>
      </c>
    </row>
    <row r="3241" spans="1:17" x14ac:dyDescent="0.3">
      <c r="A3241"/>
      <c r="B3241"/>
      <c r="C3241"/>
      <c r="D3241"/>
      <c r="E3241" s="98"/>
      <c r="F3241"/>
      <c r="G3241" s="99">
        <v>46295</v>
      </c>
      <c r="H3241" t="s">
        <v>205</v>
      </c>
      <c r="I3241"/>
      <c r="J3241" t="s">
        <v>56</v>
      </c>
      <c r="K3241" t="s">
        <v>57</v>
      </c>
      <c r="L3241" s="100">
        <v>11.15</v>
      </c>
      <c r="M3241" t="s">
        <v>130</v>
      </c>
      <c r="N3241" t="s">
        <v>279</v>
      </c>
      <c r="O3241" s="98">
        <v>0</v>
      </c>
      <c r="P3241" t="s">
        <v>207</v>
      </c>
      <c r="Q3241" s="100">
        <v>6517.02</v>
      </c>
    </row>
    <row r="3242" spans="1:17" x14ac:dyDescent="0.3">
      <c r="A3242"/>
      <c r="B3242"/>
      <c r="C3242"/>
      <c r="D3242"/>
      <c r="E3242" s="98"/>
      <c r="F3242"/>
      <c r="G3242" s="99">
        <v>46295</v>
      </c>
      <c r="H3242" t="s">
        <v>205</v>
      </c>
      <c r="I3242"/>
      <c r="J3242" t="s">
        <v>23</v>
      </c>
      <c r="K3242" t="s">
        <v>24</v>
      </c>
      <c r="L3242" s="100">
        <v>8.4700000000000006</v>
      </c>
      <c r="M3242" t="s">
        <v>130</v>
      </c>
      <c r="N3242" t="s">
        <v>279</v>
      </c>
      <c r="O3242" s="98">
        <v>0</v>
      </c>
      <c r="P3242" t="s">
        <v>207</v>
      </c>
      <c r="Q3242" s="100">
        <v>6517.02</v>
      </c>
    </row>
    <row r="3243" spans="1:17" x14ac:dyDescent="0.3">
      <c r="A3243"/>
      <c r="B3243"/>
      <c r="C3243"/>
      <c r="D3243"/>
      <c r="E3243" s="98"/>
      <c r="F3243"/>
      <c r="G3243" s="99">
        <v>46295</v>
      </c>
      <c r="H3243" t="s">
        <v>208</v>
      </c>
      <c r="I3243" t="s">
        <v>230</v>
      </c>
      <c r="J3243" t="s">
        <v>66</v>
      </c>
      <c r="K3243" t="s">
        <v>67</v>
      </c>
      <c r="L3243" s="100">
        <v>28.5</v>
      </c>
      <c r="M3243" t="s">
        <v>210</v>
      </c>
      <c r="N3243" t="s">
        <v>279</v>
      </c>
      <c r="O3243" s="98">
        <v>0</v>
      </c>
      <c r="P3243" t="s">
        <v>207</v>
      </c>
      <c r="Q3243" s="100">
        <v>6517.02</v>
      </c>
    </row>
    <row r="3244" spans="1:17" x14ac:dyDescent="0.3">
      <c r="A3244"/>
      <c r="B3244"/>
      <c r="C3244"/>
      <c r="D3244"/>
      <c r="E3244" s="98"/>
      <c r="F3244"/>
      <c r="G3244" s="99">
        <v>46295</v>
      </c>
      <c r="H3244" t="s">
        <v>216</v>
      </c>
      <c r="I3244" t="s">
        <v>217</v>
      </c>
      <c r="J3244" t="s">
        <v>40</v>
      </c>
      <c r="K3244" t="s">
        <v>41</v>
      </c>
      <c r="L3244" s="100">
        <v>195.51</v>
      </c>
      <c r="M3244" t="s">
        <v>210</v>
      </c>
      <c r="N3244" t="s">
        <v>279</v>
      </c>
      <c r="O3244" s="98">
        <v>0</v>
      </c>
      <c r="P3244" t="s">
        <v>207</v>
      </c>
      <c r="Q3244" s="100">
        <v>6517.02</v>
      </c>
    </row>
    <row r="3245" spans="1:17" x14ac:dyDescent="0.3">
      <c r="A3245"/>
      <c r="B3245"/>
      <c r="C3245"/>
      <c r="D3245"/>
      <c r="E3245" s="98"/>
      <c r="F3245"/>
      <c r="G3245" s="99">
        <v>46295</v>
      </c>
      <c r="H3245" t="s">
        <v>213</v>
      </c>
      <c r="I3245" t="s">
        <v>214</v>
      </c>
      <c r="J3245" t="s">
        <v>14</v>
      </c>
      <c r="K3245" t="s">
        <v>15</v>
      </c>
      <c r="L3245" s="100">
        <v>488.78</v>
      </c>
      <c r="M3245" t="s">
        <v>210</v>
      </c>
      <c r="N3245" t="s">
        <v>279</v>
      </c>
      <c r="O3245" s="98">
        <v>0</v>
      </c>
      <c r="P3245" t="s">
        <v>207</v>
      </c>
      <c r="Q3245" s="100">
        <v>6517.02</v>
      </c>
    </row>
    <row r="3246" spans="1:17" x14ac:dyDescent="0.3">
      <c r="A3246"/>
      <c r="B3246"/>
      <c r="C3246"/>
      <c r="D3246"/>
      <c r="E3246" s="98"/>
      <c r="F3246"/>
      <c r="G3246" s="99">
        <v>46295</v>
      </c>
      <c r="H3246" t="s">
        <v>213</v>
      </c>
      <c r="I3246" t="s">
        <v>214</v>
      </c>
      <c r="J3246" t="s">
        <v>14</v>
      </c>
      <c r="K3246" t="s">
        <v>15</v>
      </c>
      <c r="L3246" s="100">
        <v>488.78</v>
      </c>
      <c r="M3246" t="s">
        <v>130</v>
      </c>
      <c r="N3246" t="s">
        <v>279</v>
      </c>
      <c r="O3246" s="98">
        <v>0</v>
      </c>
      <c r="P3246" t="s">
        <v>207</v>
      </c>
      <c r="Q3246" s="100">
        <v>6517.02</v>
      </c>
    </row>
    <row r="3247" spans="1:17" x14ac:dyDescent="0.3">
      <c r="A3247"/>
      <c r="B3247"/>
      <c r="C3247"/>
      <c r="D3247"/>
      <c r="E3247" s="98"/>
      <c r="F3247"/>
      <c r="G3247" s="99">
        <v>46295</v>
      </c>
      <c r="H3247" t="s">
        <v>205</v>
      </c>
      <c r="I3247"/>
      <c r="J3247" t="s">
        <v>104</v>
      </c>
      <c r="K3247" t="s">
        <v>105</v>
      </c>
      <c r="L3247" s="100">
        <v>26.37</v>
      </c>
      <c r="M3247" t="s">
        <v>206</v>
      </c>
      <c r="N3247" t="s">
        <v>279</v>
      </c>
      <c r="O3247" s="98">
        <v>0</v>
      </c>
      <c r="P3247" t="s">
        <v>207</v>
      </c>
      <c r="Q3247" s="100">
        <v>4855.59</v>
      </c>
    </row>
    <row r="3248" spans="1:17" x14ac:dyDescent="0.3">
      <c r="A3248"/>
      <c r="B3248"/>
      <c r="C3248"/>
      <c r="D3248"/>
      <c r="E3248" s="98"/>
      <c r="F3248"/>
      <c r="G3248" s="99">
        <v>46295</v>
      </c>
      <c r="H3248" t="s">
        <v>205</v>
      </c>
      <c r="I3248"/>
      <c r="J3248" t="s">
        <v>54</v>
      </c>
      <c r="K3248" t="s">
        <v>55</v>
      </c>
      <c r="L3248" s="100">
        <v>11.15</v>
      </c>
      <c r="M3248" t="s">
        <v>206</v>
      </c>
      <c r="N3248" t="s">
        <v>279</v>
      </c>
      <c r="O3248" s="98">
        <v>0</v>
      </c>
      <c r="P3248" t="s">
        <v>207</v>
      </c>
      <c r="Q3248" s="100">
        <v>4855.59</v>
      </c>
    </row>
    <row r="3249" spans="1:17" x14ac:dyDescent="0.3">
      <c r="A3249"/>
      <c r="B3249"/>
      <c r="C3249"/>
      <c r="D3249"/>
      <c r="E3249" s="98"/>
      <c r="F3249"/>
      <c r="G3249" s="99">
        <v>46295</v>
      </c>
      <c r="H3249" t="s">
        <v>205</v>
      </c>
      <c r="I3249"/>
      <c r="J3249" t="s">
        <v>108</v>
      </c>
      <c r="K3249" t="s">
        <v>109</v>
      </c>
      <c r="L3249" s="100">
        <v>12.82</v>
      </c>
      <c r="M3249" t="s">
        <v>206</v>
      </c>
      <c r="N3249" t="s">
        <v>279</v>
      </c>
      <c r="O3249" s="98">
        <v>0</v>
      </c>
      <c r="P3249" t="s">
        <v>207</v>
      </c>
      <c r="Q3249" s="100">
        <v>4855.59</v>
      </c>
    </row>
    <row r="3250" spans="1:17" x14ac:dyDescent="0.3">
      <c r="A3250"/>
      <c r="B3250"/>
      <c r="C3250"/>
      <c r="D3250"/>
      <c r="E3250" s="98"/>
      <c r="F3250"/>
      <c r="G3250" s="99">
        <v>46295</v>
      </c>
      <c r="H3250" t="s">
        <v>205</v>
      </c>
      <c r="I3250"/>
      <c r="J3250" t="s">
        <v>46</v>
      </c>
      <c r="K3250" t="s">
        <v>47</v>
      </c>
      <c r="L3250" s="100">
        <v>5</v>
      </c>
      <c r="M3250" t="s">
        <v>206</v>
      </c>
      <c r="N3250" t="s">
        <v>279</v>
      </c>
      <c r="O3250" s="98">
        <v>0</v>
      </c>
      <c r="P3250" t="s">
        <v>207</v>
      </c>
      <c r="Q3250" s="100">
        <v>4855.59</v>
      </c>
    </row>
    <row r="3251" spans="1:17" x14ac:dyDescent="0.3">
      <c r="A3251"/>
      <c r="B3251"/>
      <c r="C3251"/>
      <c r="D3251"/>
      <c r="E3251" s="98"/>
      <c r="F3251"/>
      <c r="G3251" s="99">
        <v>46295</v>
      </c>
      <c r="H3251" t="s">
        <v>205</v>
      </c>
      <c r="I3251"/>
      <c r="J3251" t="s">
        <v>36</v>
      </c>
      <c r="K3251" t="s">
        <v>37</v>
      </c>
      <c r="L3251" s="100">
        <v>7.16</v>
      </c>
      <c r="M3251" t="s">
        <v>206</v>
      </c>
      <c r="N3251" t="s">
        <v>279</v>
      </c>
      <c r="O3251" s="98">
        <v>0</v>
      </c>
      <c r="P3251" t="s">
        <v>207</v>
      </c>
      <c r="Q3251" s="100">
        <v>4855.59</v>
      </c>
    </row>
    <row r="3252" spans="1:17" x14ac:dyDescent="0.3">
      <c r="A3252"/>
      <c r="B3252"/>
      <c r="C3252"/>
      <c r="D3252"/>
      <c r="E3252" s="98"/>
      <c r="F3252"/>
      <c r="G3252" s="99">
        <v>46295</v>
      </c>
      <c r="H3252" t="s">
        <v>205</v>
      </c>
      <c r="I3252"/>
      <c r="J3252" t="s">
        <v>106</v>
      </c>
      <c r="K3252" t="s">
        <v>107</v>
      </c>
      <c r="L3252" s="100">
        <v>15.68</v>
      </c>
      <c r="M3252" t="s">
        <v>130</v>
      </c>
      <c r="N3252" t="s">
        <v>279</v>
      </c>
      <c r="O3252" s="98">
        <v>0</v>
      </c>
      <c r="P3252" t="s">
        <v>207</v>
      </c>
      <c r="Q3252" s="100">
        <v>4855.59</v>
      </c>
    </row>
    <row r="3253" spans="1:17" x14ac:dyDescent="0.3">
      <c r="A3253"/>
      <c r="B3253"/>
      <c r="C3253"/>
      <c r="D3253"/>
      <c r="E3253" s="98"/>
      <c r="F3253"/>
      <c r="G3253" s="99">
        <v>46295</v>
      </c>
      <c r="H3253" t="s">
        <v>205</v>
      </c>
      <c r="I3253"/>
      <c r="J3253" t="s">
        <v>56</v>
      </c>
      <c r="K3253" t="s">
        <v>57</v>
      </c>
      <c r="L3253" s="100">
        <v>11.15</v>
      </c>
      <c r="M3253" t="s">
        <v>130</v>
      </c>
      <c r="N3253" t="s">
        <v>279</v>
      </c>
      <c r="O3253" s="98">
        <v>0</v>
      </c>
      <c r="P3253" t="s">
        <v>207</v>
      </c>
      <c r="Q3253" s="100">
        <v>4855.59</v>
      </c>
    </row>
    <row r="3254" spans="1:17" x14ac:dyDescent="0.3">
      <c r="A3254"/>
      <c r="B3254"/>
      <c r="C3254"/>
      <c r="D3254"/>
      <c r="E3254" s="98"/>
      <c r="F3254"/>
      <c r="G3254" s="99">
        <v>46295</v>
      </c>
      <c r="H3254" t="s">
        <v>205</v>
      </c>
      <c r="I3254"/>
      <c r="J3254" t="s">
        <v>52</v>
      </c>
      <c r="K3254" t="s">
        <v>53</v>
      </c>
      <c r="L3254" s="100">
        <v>16.54</v>
      </c>
      <c r="M3254" t="s">
        <v>130</v>
      </c>
      <c r="N3254" t="s">
        <v>279</v>
      </c>
      <c r="O3254" s="98">
        <v>0</v>
      </c>
      <c r="P3254" t="s">
        <v>207</v>
      </c>
      <c r="Q3254" s="100">
        <v>4855.59</v>
      </c>
    </row>
    <row r="3255" spans="1:17" x14ac:dyDescent="0.3">
      <c r="A3255"/>
      <c r="B3255"/>
      <c r="C3255"/>
      <c r="D3255"/>
      <c r="E3255" s="98"/>
      <c r="F3255"/>
      <c r="G3255" s="99">
        <v>46295</v>
      </c>
      <c r="H3255" t="s">
        <v>205</v>
      </c>
      <c r="I3255"/>
      <c r="J3255" t="s">
        <v>23</v>
      </c>
      <c r="K3255" t="s">
        <v>24</v>
      </c>
      <c r="L3255" s="100">
        <v>6.31</v>
      </c>
      <c r="M3255" t="s">
        <v>130</v>
      </c>
      <c r="N3255" t="s">
        <v>279</v>
      </c>
      <c r="O3255" s="98">
        <v>0</v>
      </c>
      <c r="P3255" t="s">
        <v>207</v>
      </c>
      <c r="Q3255" s="100">
        <v>4855.59</v>
      </c>
    </row>
    <row r="3256" spans="1:17" x14ac:dyDescent="0.3">
      <c r="A3256"/>
      <c r="B3256"/>
      <c r="C3256"/>
      <c r="D3256"/>
      <c r="E3256" s="98"/>
      <c r="F3256"/>
      <c r="G3256" s="99">
        <v>46295</v>
      </c>
      <c r="H3256" t="s">
        <v>208</v>
      </c>
      <c r="I3256" t="s">
        <v>209</v>
      </c>
      <c r="J3256" t="s">
        <v>26</v>
      </c>
      <c r="K3256" t="s">
        <v>27</v>
      </c>
      <c r="L3256" s="100">
        <v>145</v>
      </c>
      <c r="M3256" t="s">
        <v>210</v>
      </c>
      <c r="N3256" t="s">
        <v>279</v>
      </c>
      <c r="O3256" s="98">
        <v>0</v>
      </c>
      <c r="P3256" t="s">
        <v>207</v>
      </c>
      <c r="Q3256" s="100">
        <v>4855.59</v>
      </c>
    </row>
    <row r="3257" spans="1:17" x14ac:dyDescent="0.3">
      <c r="A3257"/>
      <c r="B3257"/>
      <c r="C3257"/>
      <c r="D3257"/>
      <c r="E3257" s="98"/>
      <c r="F3257"/>
      <c r="G3257" s="99">
        <v>46295</v>
      </c>
      <c r="H3257" t="s">
        <v>211</v>
      </c>
      <c r="I3257" t="s">
        <v>237</v>
      </c>
      <c r="J3257" t="s">
        <v>38</v>
      </c>
      <c r="K3257" t="s">
        <v>39</v>
      </c>
      <c r="L3257" s="100">
        <v>14.57</v>
      </c>
      <c r="M3257" t="s">
        <v>206</v>
      </c>
      <c r="N3257" t="s">
        <v>279</v>
      </c>
      <c r="O3257" s="98">
        <v>0</v>
      </c>
      <c r="P3257" t="s">
        <v>207</v>
      </c>
      <c r="Q3257" s="100">
        <v>4855.59</v>
      </c>
    </row>
    <row r="3258" spans="1:17" x14ac:dyDescent="0.3">
      <c r="A3258"/>
      <c r="B3258"/>
      <c r="C3258"/>
      <c r="D3258"/>
      <c r="E3258" s="98"/>
      <c r="F3258"/>
      <c r="G3258" s="99">
        <v>46295</v>
      </c>
      <c r="H3258" t="s">
        <v>213</v>
      </c>
      <c r="I3258" t="s">
        <v>229</v>
      </c>
      <c r="J3258" t="s">
        <v>14</v>
      </c>
      <c r="K3258" t="s">
        <v>15</v>
      </c>
      <c r="L3258" s="100">
        <v>485.56</v>
      </c>
      <c r="M3258" t="s">
        <v>210</v>
      </c>
      <c r="N3258" t="s">
        <v>279</v>
      </c>
      <c r="O3258" s="98">
        <v>0</v>
      </c>
      <c r="P3258" t="s">
        <v>207</v>
      </c>
      <c r="Q3258" s="100">
        <v>4855.59</v>
      </c>
    </row>
    <row r="3259" spans="1:17" x14ac:dyDescent="0.3">
      <c r="A3259"/>
      <c r="B3259"/>
      <c r="C3259"/>
      <c r="D3259"/>
      <c r="E3259" s="98"/>
      <c r="F3259"/>
      <c r="G3259" s="99">
        <v>46295</v>
      </c>
      <c r="H3259" t="s">
        <v>213</v>
      </c>
      <c r="I3259" t="s">
        <v>229</v>
      </c>
      <c r="J3259" t="s">
        <v>14</v>
      </c>
      <c r="K3259" t="s">
        <v>15</v>
      </c>
      <c r="L3259" s="100">
        <v>485.56</v>
      </c>
      <c r="M3259" t="s">
        <v>130</v>
      </c>
      <c r="N3259" t="s">
        <v>279</v>
      </c>
      <c r="O3259" s="98">
        <v>0</v>
      </c>
      <c r="P3259" t="s">
        <v>207</v>
      </c>
      <c r="Q3259" s="100">
        <v>4855.59</v>
      </c>
    </row>
    <row r="3260" spans="1:17" x14ac:dyDescent="0.3">
      <c r="A3260"/>
      <c r="B3260"/>
      <c r="C3260"/>
      <c r="D3260"/>
      <c r="E3260" s="98"/>
      <c r="F3260"/>
      <c r="G3260" s="99">
        <v>46295</v>
      </c>
      <c r="H3260" t="s">
        <v>205</v>
      </c>
      <c r="I3260"/>
      <c r="J3260" t="s">
        <v>108</v>
      </c>
      <c r="K3260" t="s">
        <v>109</v>
      </c>
      <c r="L3260" s="100">
        <v>7.6</v>
      </c>
      <c r="M3260" t="s">
        <v>206</v>
      </c>
      <c r="N3260" t="s">
        <v>279</v>
      </c>
      <c r="O3260" s="98">
        <v>0</v>
      </c>
      <c r="P3260" t="s">
        <v>207</v>
      </c>
      <c r="Q3260" s="100">
        <v>2877.04</v>
      </c>
    </row>
    <row r="3261" spans="1:17" x14ac:dyDescent="0.3">
      <c r="A3261"/>
      <c r="B3261"/>
      <c r="C3261"/>
      <c r="D3261"/>
      <c r="E3261" s="98"/>
      <c r="F3261"/>
      <c r="G3261" s="99">
        <v>46295</v>
      </c>
      <c r="H3261" t="s">
        <v>205</v>
      </c>
      <c r="I3261"/>
      <c r="J3261" t="s">
        <v>104</v>
      </c>
      <c r="K3261" t="s">
        <v>105</v>
      </c>
      <c r="L3261" s="100">
        <v>15.62</v>
      </c>
      <c r="M3261" t="s">
        <v>206</v>
      </c>
      <c r="N3261" t="s">
        <v>279</v>
      </c>
      <c r="O3261" s="98">
        <v>0</v>
      </c>
      <c r="P3261" t="s">
        <v>207</v>
      </c>
      <c r="Q3261" s="100">
        <v>2877.04</v>
      </c>
    </row>
    <row r="3262" spans="1:17" x14ac:dyDescent="0.3">
      <c r="A3262"/>
      <c r="B3262"/>
      <c r="C3262"/>
      <c r="D3262"/>
      <c r="E3262" s="98"/>
      <c r="F3262"/>
      <c r="G3262" s="99">
        <v>46295</v>
      </c>
      <c r="H3262" t="s">
        <v>205</v>
      </c>
      <c r="I3262"/>
      <c r="J3262" t="s">
        <v>88</v>
      </c>
      <c r="K3262" t="s">
        <v>89</v>
      </c>
      <c r="L3262" s="100">
        <v>39.770000000000003</v>
      </c>
      <c r="M3262" t="s">
        <v>206</v>
      </c>
      <c r="N3262" t="s">
        <v>279</v>
      </c>
      <c r="O3262" s="98">
        <v>0</v>
      </c>
      <c r="P3262" t="s">
        <v>207</v>
      </c>
      <c r="Q3262" s="100">
        <v>2877.04</v>
      </c>
    </row>
    <row r="3263" spans="1:17" x14ac:dyDescent="0.3">
      <c r="A3263"/>
      <c r="B3263"/>
      <c r="C3263"/>
      <c r="D3263"/>
      <c r="E3263" s="98"/>
      <c r="F3263"/>
      <c r="G3263" s="99">
        <v>46295</v>
      </c>
      <c r="H3263" t="s">
        <v>205</v>
      </c>
      <c r="I3263"/>
      <c r="J3263" t="s">
        <v>54</v>
      </c>
      <c r="K3263" t="s">
        <v>55</v>
      </c>
      <c r="L3263" s="100">
        <v>11.15</v>
      </c>
      <c r="M3263" t="s">
        <v>206</v>
      </c>
      <c r="N3263" t="s">
        <v>279</v>
      </c>
      <c r="O3263" s="98">
        <v>0</v>
      </c>
      <c r="P3263" t="s">
        <v>207</v>
      </c>
      <c r="Q3263" s="100">
        <v>2877.04</v>
      </c>
    </row>
    <row r="3264" spans="1:17" x14ac:dyDescent="0.3">
      <c r="A3264"/>
      <c r="B3264"/>
      <c r="C3264"/>
      <c r="D3264"/>
      <c r="E3264" s="98"/>
      <c r="F3264"/>
      <c r="G3264" s="99">
        <v>46295</v>
      </c>
      <c r="H3264" t="s">
        <v>205</v>
      </c>
      <c r="I3264"/>
      <c r="J3264" t="s">
        <v>36</v>
      </c>
      <c r="K3264" t="s">
        <v>37</v>
      </c>
      <c r="L3264" s="100">
        <v>21.6</v>
      </c>
      <c r="M3264" t="s">
        <v>206</v>
      </c>
      <c r="N3264" t="s">
        <v>279</v>
      </c>
      <c r="O3264" s="98">
        <v>0</v>
      </c>
      <c r="P3264" t="s">
        <v>207</v>
      </c>
      <c r="Q3264" s="100">
        <v>2877.04</v>
      </c>
    </row>
    <row r="3265" spans="1:17" x14ac:dyDescent="0.3">
      <c r="A3265"/>
      <c r="B3265"/>
      <c r="C3265"/>
      <c r="D3265"/>
      <c r="E3265" s="98"/>
      <c r="F3265"/>
      <c r="G3265" s="99">
        <v>46295</v>
      </c>
      <c r="H3265" t="s">
        <v>205</v>
      </c>
      <c r="I3265"/>
      <c r="J3265" t="s">
        <v>52</v>
      </c>
      <c r="K3265" t="s">
        <v>53</v>
      </c>
      <c r="L3265" s="100">
        <v>16.54</v>
      </c>
      <c r="M3265" t="s">
        <v>130</v>
      </c>
      <c r="N3265" t="s">
        <v>279</v>
      </c>
      <c r="O3265" s="98">
        <v>0</v>
      </c>
      <c r="P3265" t="s">
        <v>207</v>
      </c>
      <c r="Q3265" s="100">
        <v>2877.04</v>
      </c>
    </row>
    <row r="3266" spans="1:17" x14ac:dyDescent="0.3">
      <c r="A3266"/>
      <c r="B3266"/>
      <c r="C3266"/>
      <c r="D3266"/>
      <c r="E3266" s="98"/>
      <c r="F3266"/>
      <c r="G3266" s="99">
        <v>46295</v>
      </c>
      <c r="H3266" t="s">
        <v>205</v>
      </c>
      <c r="I3266"/>
      <c r="J3266" t="s">
        <v>106</v>
      </c>
      <c r="K3266" t="s">
        <v>107</v>
      </c>
      <c r="L3266" s="100">
        <v>9.2899999999999991</v>
      </c>
      <c r="M3266" t="s">
        <v>130</v>
      </c>
      <c r="N3266" t="s">
        <v>279</v>
      </c>
      <c r="O3266" s="98">
        <v>0</v>
      </c>
      <c r="P3266" t="s">
        <v>207</v>
      </c>
      <c r="Q3266" s="100">
        <v>2877.04</v>
      </c>
    </row>
    <row r="3267" spans="1:17" x14ac:dyDescent="0.3">
      <c r="A3267"/>
      <c r="B3267"/>
      <c r="C3267"/>
      <c r="D3267"/>
      <c r="E3267" s="98"/>
      <c r="F3267"/>
      <c r="G3267" s="99">
        <v>46295</v>
      </c>
      <c r="H3267" t="s">
        <v>205</v>
      </c>
      <c r="I3267"/>
      <c r="J3267" t="s">
        <v>56</v>
      </c>
      <c r="K3267" t="s">
        <v>57</v>
      </c>
      <c r="L3267" s="100">
        <v>11.15</v>
      </c>
      <c r="M3267" t="s">
        <v>130</v>
      </c>
      <c r="N3267" t="s">
        <v>279</v>
      </c>
      <c r="O3267" s="98">
        <v>0</v>
      </c>
      <c r="P3267" t="s">
        <v>207</v>
      </c>
      <c r="Q3267" s="100">
        <v>2877.04</v>
      </c>
    </row>
    <row r="3268" spans="1:17" x14ac:dyDescent="0.3">
      <c r="A3268"/>
      <c r="B3268"/>
      <c r="C3268"/>
      <c r="D3268"/>
      <c r="E3268" s="98"/>
      <c r="F3268"/>
      <c r="G3268" s="99">
        <v>46295</v>
      </c>
      <c r="H3268" t="s">
        <v>208</v>
      </c>
      <c r="I3268" t="s">
        <v>209</v>
      </c>
      <c r="J3268" t="s">
        <v>26</v>
      </c>
      <c r="K3268" t="s">
        <v>27</v>
      </c>
      <c r="L3268" s="100">
        <v>145</v>
      </c>
      <c r="M3268" t="s">
        <v>210</v>
      </c>
      <c r="N3268" t="s">
        <v>279</v>
      </c>
      <c r="O3268" s="98">
        <v>0</v>
      </c>
      <c r="P3268" t="s">
        <v>207</v>
      </c>
      <c r="Q3268" s="100">
        <v>2877.04</v>
      </c>
    </row>
    <row r="3269" spans="1:17" x14ac:dyDescent="0.3">
      <c r="A3269"/>
      <c r="B3269"/>
      <c r="C3269"/>
      <c r="D3269"/>
      <c r="E3269" s="98"/>
      <c r="F3269"/>
      <c r="G3269" s="99">
        <v>46295</v>
      </c>
      <c r="H3269" t="s">
        <v>211</v>
      </c>
      <c r="I3269" t="s">
        <v>215</v>
      </c>
      <c r="J3269" t="s">
        <v>38</v>
      </c>
      <c r="K3269" t="s">
        <v>39</v>
      </c>
      <c r="L3269" s="100">
        <v>11.09</v>
      </c>
      <c r="M3269" t="s">
        <v>206</v>
      </c>
      <c r="N3269" t="s">
        <v>279</v>
      </c>
      <c r="O3269" s="98">
        <v>0</v>
      </c>
      <c r="P3269" t="s">
        <v>207</v>
      </c>
      <c r="Q3269" s="100">
        <v>2877.04</v>
      </c>
    </row>
    <row r="3270" spans="1:17" x14ac:dyDescent="0.3">
      <c r="A3270"/>
      <c r="B3270"/>
      <c r="C3270"/>
      <c r="D3270"/>
      <c r="E3270" s="98"/>
      <c r="F3270"/>
      <c r="G3270" s="99">
        <v>46295</v>
      </c>
      <c r="H3270" t="s">
        <v>216</v>
      </c>
      <c r="I3270" t="s">
        <v>217</v>
      </c>
      <c r="J3270" t="s">
        <v>40</v>
      </c>
      <c r="K3270" t="s">
        <v>41</v>
      </c>
      <c r="L3270" s="100">
        <v>86.31</v>
      </c>
      <c r="M3270" t="s">
        <v>210</v>
      </c>
      <c r="N3270" t="s">
        <v>279</v>
      </c>
      <c r="O3270" s="98">
        <v>0</v>
      </c>
      <c r="P3270" t="s">
        <v>207</v>
      </c>
      <c r="Q3270" s="100">
        <v>2877.04</v>
      </c>
    </row>
    <row r="3271" spans="1:17" x14ac:dyDescent="0.3">
      <c r="A3271"/>
      <c r="B3271"/>
      <c r="C3271"/>
      <c r="D3271"/>
      <c r="E3271" s="98"/>
      <c r="F3271"/>
      <c r="G3271" s="99">
        <v>46295</v>
      </c>
      <c r="H3271" t="s">
        <v>218</v>
      </c>
      <c r="I3271" t="s">
        <v>222</v>
      </c>
      <c r="J3271" t="s">
        <v>18</v>
      </c>
      <c r="K3271" t="s">
        <v>19</v>
      </c>
      <c r="L3271" s="100">
        <v>154.78</v>
      </c>
      <c r="M3271" t="s">
        <v>210</v>
      </c>
      <c r="N3271" t="s">
        <v>279</v>
      </c>
      <c r="O3271" s="98">
        <v>0</v>
      </c>
      <c r="P3271" t="s">
        <v>207</v>
      </c>
      <c r="Q3271" s="100">
        <v>2877.04</v>
      </c>
    </row>
    <row r="3272" spans="1:17" x14ac:dyDescent="0.3">
      <c r="A3272"/>
      <c r="B3272"/>
      <c r="C3272"/>
      <c r="D3272"/>
      <c r="E3272" s="98"/>
      <c r="F3272"/>
      <c r="G3272" s="99">
        <v>46295</v>
      </c>
      <c r="H3272" t="s">
        <v>218</v>
      </c>
      <c r="I3272" t="s">
        <v>222</v>
      </c>
      <c r="J3272" t="s">
        <v>18</v>
      </c>
      <c r="K3272" t="s">
        <v>19</v>
      </c>
      <c r="L3272" s="100">
        <v>160.54</v>
      </c>
      <c r="M3272" t="s">
        <v>130</v>
      </c>
      <c r="N3272" t="s">
        <v>279</v>
      </c>
      <c r="O3272" s="98">
        <v>0</v>
      </c>
      <c r="P3272" t="s">
        <v>207</v>
      </c>
      <c r="Q3272" s="100">
        <v>2877.04</v>
      </c>
    </row>
    <row r="3273" spans="1:17" x14ac:dyDescent="0.3">
      <c r="A3273"/>
      <c r="B3273"/>
      <c r="C3273"/>
      <c r="D3273"/>
      <c r="E3273" s="98"/>
      <c r="F3273"/>
      <c r="G3273" s="99">
        <v>46295</v>
      </c>
      <c r="H3273" t="s">
        <v>205</v>
      </c>
      <c r="I3273"/>
      <c r="J3273" t="s">
        <v>108</v>
      </c>
      <c r="K3273" t="s">
        <v>109</v>
      </c>
      <c r="L3273" s="100">
        <v>8.3699999999999992</v>
      </c>
      <c r="M3273" t="s">
        <v>206</v>
      </c>
      <c r="N3273" t="s">
        <v>279</v>
      </c>
      <c r="O3273" s="98">
        <v>0</v>
      </c>
      <c r="P3273" t="s">
        <v>207</v>
      </c>
      <c r="Q3273" s="100">
        <v>3170.34</v>
      </c>
    </row>
    <row r="3274" spans="1:17" x14ac:dyDescent="0.3">
      <c r="A3274"/>
      <c r="B3274"/>
      <c r="C3274"/>
      <c r="D3274"/>
      <c r="E3274" s="98"/>
      <c r="F3274"/>
      <c r="G3274" s="99">
        <v>46295</v>
      </c>
      <c r="H3274" t="s">
        <v>205</v>
      </c>
      <c r="I3274"/>
      <c r="J3274" t="s">
        <v>104</v>
      </c>
      <c r="K3274" t="s">
        <v>105</v>
      </c>
      <c r="L3274" s="100">
        <v>17.21</v>
      </c>
      <c r="M3274" t="s">
        <v>206</v>
      </c>
      <c r="N3274" t="s">
        <v>279</v>
      </c>
      <c r="O3274" s="98">
        <v>0</v>
      </c>
      <c r="P3274" t="s">
        <v>207</v>
      </c>
      <c r="Q3274" s="100">
        <v>3170.34</v>
      </c>
    </row>
    <row r="3275" spans="1:17" x14ac:dyDescent="0.3">
      <c r="A3275"/>
      <c r="B3275"/>
      <c r="C3275"/>
      <c r="D3275"/>
      <c r="E3275" s="98"/>
      <c r="F3275"/>
      <c r="G3275" s="99">
        <v>46295</v>
      </c>
      <c r="H3275" t="s">
        <v>205</v>
      </c>
      <c r="I3275"/>
      <c r="J3275" t="s">
        <v>54</v>
      </c>
      <c r="K3275" t="s">
        <v>55</v>
      </c>
      <c r="L3275" s="100">
        <v>11.15</v>
      </c>
      <c r="M3275" t="s">
        <v>206</v>
      </c>
      <c r="N3275" t="s">
        <v>279</v>
      </c>
      <c r="O3275" s="98">
        <v>0</v>
      </c>
      <c r="P3275" t="s">
        <v>207</v>
      </c>
      <c r="Q3275" s="100">
        <v>3170.34</v>
      </c>
    </row>
    <row r="3276" spans="1:17" x14ac:dyDescent="0.3">
      <c r="A3276"/>
      <c r="B3276"/>
      <c r="C3276"/>
      <c r="D3276"/>
      <c r="E3276" s="98"/>
      <c r="F3276"/>
      <c r="G3276" s="99">
        <v>46295</v>
      </c>
      <c r="H3276" t="s">
        <v>205</v>
      </c>
      <c r="I3276"/>
      <c r="J3276" t="s">
        <v>106</v>
      </c>
      <c r="K3276" t="s">
        <v>107</v>
      </c>
      <c r="L3276" s="100">
        <v>10.24</v>
      </c>
      <c r="M3276" t="s">
        <v>130</v>
      </c>
      <c r="N3276" t="s">
        <v>279</v>
      </c>
      <c r="O3276" s="98">
        <v>0</v>
      </c>
      <c r="P3276" t="s">
        <v>207</v>
      </c>
      <c r="Q3276" s="100">
        <v>3170.34</v>
      </c>
    </row>
    <row r="3277" spans="1:17" x14ac:dyDescent="0.3">
      <c r="A3277"/>
      <c r="B3277"/>
      <c r="C3277"/>
      <c r="D3277"/>
      <c r="E3277" s="98"/>
      <c r="F3277"/>
      <c r="G3277" s="99">
        <v>46295</v>
      </c>
      <c r="H3277" t="s">
        <v>205</v>
      </c>
      <c r="I3277"/>
      <c r="J3277" t="s">
        <v>52</v>
      </c>
      <c r="K3277" t="s">
        <v>53</v>
      </c>
      <c r="L3277" s="100">
        <v>16.54</v>
      </c>
      <c r="M3277" t="s">
        <v>130</v>
      </c>
      <c r="N3277" t="s">
        <v>279</v>
      </c>
      <c r="O3277" s="98">
        <v>0</v>
      </c>
      <c r="P3277" t="s">
        <v>207</v>
      </c>
      <c r="Q3277" s="100">
        <v>3170.34</v>
      </c>
    </row>
    <row r="3278" spans="1:17" x14ac:dyDescent="0.3">
      <c r="A3278"/>
      <c r="B3278"/>
      <c r="C3278"/>
      <c r="D3278"/>
      <c r="E3278" s="98"/>
      <c r="F3278"/>
      <c r="G3278" s="99">
        <v>46295</v>
      </c>
      <c r="H3278" t="s">
        <v>205</v>
      </c>
      <c r="I3278"/>
      <c r="J3278" t="s">
        <v>56</v>
      </c>
      <c r="K3278" t="s">
        <v>57</v>
      </c>
      <c r="L3278" s="100">
        <v>11.15</v>
      </c>
      <c r="M3278" t="s">
        <v>130</v>
      </c>
      <c r="N3278" t="s">
        <v>279</v>
      </c>
      <c r="O3278" s="98">
        <v>0</v>
      </c>
      <c r="P3278" t="s">
        <v>207</v>
      </c>
      <c r="Q3278" s="100">
        <v>3170.34</v>
      </c>
    </row>
    <row r="3279" spans="1:17" x14ac:dyDescent="0.3">
      <c r="A3279"/>
      <c r="B3279"/>
      <c r="C3279"/>
      <c r="D3279"/>
      <c r="E3279" s="98"/>
      <c r="F3279"/>
      <c r="G3279" s="99">
        <v>46295</v>
      </c>
      <c r="H3279" t="s">
        <v>208</v>
      </c>
      <c r="I3279" t="s">
        <v>209</v>
      </c>
      <c r="J3279" t="s">
        <v>26</v>
      </c>
      <c r="K3279" t="s">
        <v>27</v>
      </c>
      <c r="L3279" s="100">
        <v>72.5</v>
      </c>
      <c r="M3279" t="s">
        <v>210</v>
      </c>
      <c r="N3279" t="s">
        <v>279</v>
      </c>
      <c r="O3279" s="98">
        <v>0</v>
      </c>
      <c r="P3279" t="s">
        <v>207</v>
      </c>
      <c r="Q3279" s="100">
        <v>3170.34</v>
      </c>
    </row>
    <row r="3280" spans="1:17" x14ac:dyDescent="0.3">
      <c r="A3280"/>
      <c r="B3280"/>
      <c r="C3280"/>
      <c r="D3280"/>
      <c r="E3280" s="98"/>
      <c r="F3280"/>
      <c r="G3280" s="99">
        <v>46295</v>
      </c>
      <c r="H3280" t="s">
        <v>218</v>
      </c>
      <c r="I3280" t="s">
        <v>243</v>
      </c>
      <c r="J3280" t="s">
        <v>28</v>
      </c>
      <c r="K3280" t="s">
        <v>29</v>
      </c>
      <c r="L3280" s="100">
        <v>237.78</v>
      </c>
      <c r="M3280" t="s">
        <v>210</v>
      </c>
      <c r="N3280" t="s">
        <v>279</v>
      </c>
      <c r="O3280" s="98">
        <v>0</v>
      </c>
      <c r="P3280" t="s">
        <v>207</v>
      </c>
      <c r="Q3280" s="100">
        <v>3170.34</v>
      </c>
    </row>
    <row r="3281" spans="1:17" x14ac:dyDescent="0.3">
      <c r="A3281"/>
      <c r="B3281"/>
      <c r="C3281"/>
      <c r="D3281"/>
      <c r="E3281" s="98"/>
      <c r="F3281"/>
      <c r="G3281" s="99">
        <v>46295</v>
      </c>
      <c r="H3281" t="s">
        <v>218</v>
      </c>
      <c r="I3281" t="s">
        <v>243</v>
      </c>
      <c r="J3281" t="s">
        <v>28</v>
      </c>
      <c r="K3281" t="s">
        <v>29</v>
      </c>
      <c r="L3281" s="100">
        <v>176.9</v>
      </c>
      <c r="M3281" t="s">
        <v>130</v>
      </c>
      <c r="N3281" t="s">
        <v>279</v>
      </c>
      <c r="O3281" s="98">
        <v>0</v>
      </c>
      <c r="P3281" t="s">
        <v>207</v>
      </c>
      <c r="Q3281" s="100">
        <v>3170.34</v>
      </c>
    </row>
    <row r="3282" spans="1:17" x14ac:dyDescent="0.3">
      <c r="A3282"/>
      <c r="B3282"/>
      <c r="C3282"/>
      <c r="D3282"/>
      <c r="E3282" s="98"/>
      <c r="F3282"/>
      <c r="G3282" s="99">
        <v>46295</v>
      </c>
      <c r="H3282" t="s">
        <v>205</v>
      </c>
      <c r="I3282"/>
      <c r="J3282" t="s">
        <v>108</v>
      </c>
      <c r="K3282" t="s">
        <v>109</v>
      </c>
      <c r="L3282" s="100">
        <v>4.09</v>
      </c>
      <c r="M3282" t="s">
        <v>206</v>
      </c>
      <c r="N3282" t="s">
        <v>279</v>
      </c>
      <c r="O3282" s="98">
        <v>0</v>
      </c>
      <c r="P3282" t="s">
        <v>207</v>
      </c>
      <c r="Q3282" s="100">
        <v>1548.67</v>
      </c>
    </row>
    <row r="3283" spans="1:17" x14ac:dyDescent="0.3">
      <c r="A3283"/>
      <c r="B3283"/>
      <c r="C3283"/>
      <c r="D3283"/>
      <c r="E3283" s="98"/>
      <c r="F3283"/>
      <c r="G3283" s="99">
        <v>46295</v>
      </c>
      <c r="H3283" t="s">
        <v>205</v>
      </c>
      <c r="I3283"/>
      <c r="J3283" t="s">
        <v>104</v>
      </c>
      <c r="K3283" t="s">
        <v>105</v>
      </c>
      <c r="L3283" s="100">
        <v>8.41</v>
      </c>
      <c r="M3283" t="s">
        <v>206</v>
      </c>
      <c r="N3283" t="s">
        <v>279</v>
      </c>
      <c r="O3283" s="98">
        <v>0</v>
      </c>
      <c r="P3283" t="s">
        <v>207</v>
      </c>
      <c r="Q3283" s="100">
        <v>1548.67</v>
      </c>
    </row>
    <row r="3284" spans="1:17" x14ac:dyDescent="0.3">
      <c r="A3284"/>
      <c r="B3284"/>
      <c r="C3284"/>
      <c r="D3284"/>
      <c r="E3284" s="98"/>
      <c r="F3284"/>
      <c r="G3284" s="99">
        <v>46295</v>
      </c>
      <c r="H3284" t="s">
        <v>205</v>
      </c>
      <c r="I3284"/>
      <c r="J3284" t="s">
        <v>54</v>
      </c>
      <c r="K3284" t="s">
        <v>55</v>
      </c>
      <c r="L3284" s="100">
        <v>11.15</v>
      </c>
      <c r="M3284" t="s">
        <v>206</v>
      </c>
      <c r="N3284" t="s">
        <v>279</v>
      </c>
      <c r="O3284" s="98">
        <v>0</v>
      </c>
      <c r="P3284" t="s">
        <v>207</v>
      </c>
      <c r="Q3284" s="100">
        <v>1548.67</v>
      </c>
    </row>
    <row r="3285" spans="1:17" x14ac:dyDescent="0.3">
      <c r="A3285"/>
      <c r="B3285"/>
      <c r="C3285"/>
      <c r="D3285"/>
      <c r="E3285" s="98"/>
      <c r="F3285"/>
      <c r="G3285" s="99">
        <v>46295</v>
      </c>
      <c r="H3285" t="s">
        <v>205</v>
      </c>
      <c r="I3285"/>
      <c r="J3285" t="s">
        <v>88</v>
      </c>
      <c r="K3285" t="s">
        <v>89</v>
      </c>
      <c r="L3285" s="100">
        <v>30.61</v>
      </c>
      <c r="M3285" t="s">
        <v>206</v>
      </c>
      <c r="N3285" t="s">
        <v>279</v>
      </c>
      <c r="O3285" s="98">
        <v>0</v>
      </c>
      <c r="P3285" t="s">
        <v>207</v>
      </c>
      <c r="Q3285" s="100">
        <v>1548.67</v>
      </c>
    </row>
    <row r="3286" spans="1:17" x14ac:dyDescent="0.3">
      <c r="A3286"/>
      <c r="B3286"/>
      <c r="C3286"/>
      <c r="D3286"/>
      <c r="E3286" s="98"/>
      <c r="F3286"/>
      <c r="G3286" s="99">
        <v>46295</v>
      </c>
      <c r="H3286" t="s">
        <v>205</v>
      </c>
      <c r="I3286"/>
      <c r="J3286" t="s">
        <v>52</v>
      </c>
      <c r="K3286" t="s">
        <v>53</v>
      </c>
      <c r="L3286" s="100">
        <v>16.54</v>
      </c>
      <c r="M3286" t="s">
        <v>130</v>
      </c>
      <c r="N3286" t="s">
        <v>279</v>
      </c>
      <c r="O3286" s="98">
        <v>0</v>
      </c>
      <c r="P3286" t="s">
        <v>207</v>
      </c>
      <c r="Q3286" s="100">
        <v>1548.67</v>
      </c>
    </row>
    <row r="3287" spans="1:17" x14ac:dyDescent="0.3">
      <c r="A3287"/>
      <c r="B3287"/>
      <c r="C3287"/>
      <c r="D3287"/>
      <c r="E3287" s="98"/>
      <c r="F3287"/>
      <c r="G3287" s="99">
        <v>46295</v>
      </c>
      <c r="H3287" t="s">
        <v>205</v>
      </c>
      <c r="I3287"/>
      <c r="J3287" t="s">
        <v>106</v>
      </c>
      <c r="K3287" t="s">
        <v>107</v>
      </c>
      <c r="L3287" s="100">
        <v>5</v>
      </c>
      <c r="M3287" t="s">
        <v>130</v>
      </c>
      <c r="N3287" t="s">
        <v>279</v>
      </c>
      <c r="O3287" s="98">
        <v>0</v>
      </c>
      <c r="P3287" t="s">
        <v>207</v>
      </c>
      <c r="Q3287" s="100">
        <v>1548.67</v>
      </c>
    </row>
    <row r="3288" spans="1:17" x14ac:dyDescent="0.3">
      <c r="A3288"/>
      <c r="B3288"/>
      <c r="C3288"/>
      <c r="D3288"/>
      <c r="E3288" s="98"/>
      <c r="F3288"/>
      <c r="G3288" s="99">
        <v>46295</v>
      </c>
      <c r="H3288" t="s">
        <v>205</v>
      </c>
      <c r="I3288"/>
      <c r="J3288" t="s">
        <v>56</v>
      </c>
      <c r="K3288" t="s">
        <v>57</v>
      </c>
      <c r="L3288" s="100">
        <v>11.15</v>
      </c>
      <c r="M3288" t="s">
        <v>130</v>
      </c>
      <c r="N3288" t="s">
        <v>279</v>
      </c>
      <c r="O3288" s="98">
        <v>0</v>
      </c>
      <c r="P3288" t="s">
        <v>207</v>
      </c>
      <c r="Q3288" s="100">
        <v>1548.67</v>
      </c>
    </row>
    <row r="3289" spans="1:17" x14ac:dyDescent="0.3">
      <c r="A3289"/>
      <c r="B3289"/>
      <c r="C3289"/>
      <c r="D3289"/>
      <c r="E3289" s="98"/>
      <c r="F3289"/>
      <c r="G3289" s="99">
        <v>46295</v>
      </c>
      <c r="H3289" t="s">
        <v>208</v>
      </c>
      <c r="I3289" t="s">
        <v>226</v>
      </c>
      <c r="J3289" t="s">
        <v>62</v>
      </c>
      <c r="K3289" t="s">
        <v>63</v>
      </c>
      <c r="L3289" s="100">
        <v>41</v>
      </c>
      <c r="M3289" t="s">
        <v>210</v>
      </c>
      <c r="N3289" t="s">
        <v>279</v>
      </c>
      <c r="O3289" s="98">
        <v>0</v>
      </c>
      <c r="P3289" t="s">
        <v>207</v>
      </c>
      <c r="Q3289" s="100">
        <v>1548.67</v>
      </c>
    </row>
    <row r="3290" spans="1:17" x14ac:dyDescent="0.3">
      <c r="A3290"/>
      <c r="B3290"/>
      <c r="C3290"/>
      <c r="D3290"/>
      <c r="E3290" s="98"/>
      <c r="F3290"/>
      <c r="G3290" s="99">
        <v>46295</v>
      </c>
      <c r="H3290" t="s">
        <v>216</v>
      </c>
      <c r="I3290" t="s">
        <v>217</v>
      </c>
      <c r="J3290" t="s">
        <v>40</v>
      </c>
      <c r="K3290" t="s">
        <v>41</v>
      </c>
      <c r="L3290" s="100">
        <v>46.46</v>
      </c>
      <c r="M3290" t="s">
        <v>210</v>
      </c>
      <c r="N3290" t="s">
        <v>279</v>
      </c>
      <c r="O3290" s="98">
        <v>0</v>
      </c>
      <c r="P3290" t="s">
        <v>207</v>
      </c>
      <c r="Q3290" s="100">
        <v>1548.67</v>
      </c>
    </row>
    <row r="3291" spans="1:17" x14ac:dyDescent="0.3">
      <c r="A3291"/>
      <c r="B3291"/>
      <c r="C3291"/>
      <c r="D3291"/>
      <c r="E3291" s="98"/>
      <c r="F3291"/>
      <c r="G3291" s="99">
        <v>46295</v>
      </c>
      <c r="H3291" t="s">
        <v>218</v>
      </c>
      <c r="I3291" t="s">
        <v>222</v>
      </c>
      <c r="J3291" t="s">
        <v>18</v>
      </c>
      <c r="K3291" t="s">
        <v>19</v>
      </c>
      <c r="L3291" s="100">
        <v>83.32</v>
      </c>
      <c r="M3291" t="s">
        <v>210</v>
      </c>
      <c r="N3291" t="s">
        <v>279</v>
      </c>
      <c r="O3291" s="98">
        <v>0</v>
      </c>
      <c r="P3291" t="s">
        <v>207</v>
      </c>
      <c r="Q3291" s="100">
        <v>1548.67</v>
      </c>
    </row>
    <row r="3292" spans="1:17" x14ac:dyDescent="0.3">
      <c r="A3292"/>
      <c r="B3292"/>
      <c r="C3292"/>
      <c r="D3292"/>
      <c r="E3292" s="98"/>
      <c r="F3292"/>
      <c r="G3292" s="99">
        <v>46295</v>
      </c>
      <c r="H3292" t="s">
        <v>218</v>
      </c>
      <c r="I3292" t="s">
        <v>222</v>
      </c>
      <c r="J3292" t="s">
        <v>18</v>
      </c>
      <c r="K3292" t="s">
        <v>19</v>
      </c>
      <c r="L3292" s="100">
        <v>86.42</v>
      </c>
      <c r="M3292" t="s">
        <v>130</v>
      </c>
      <c r="N3292" t="s">
        <v>279</v>
      </c>
      <c r="O3292" s="98">
        <v>0</v>
      </c>
      <c r="P3292" t="s">
        <v>207</v>
      </c>
      <c r="Q3292" s="100">
        <v>1548.67</v>
      </c>
    </row>
    <row r="3293" spans="1:17" x14ac:dyDescent="0.3">
      <c r="A3293"/>
      <c r="B3293"/>
      <c r="C3293"/>
      <c r="D3293"/>
      <c r="E3293" s="98"/>
      <c r="F3293"/>
      <c r="G3293" s="99">
        <v>46295</v>
      </c>
      <c r="H3293" t="s">
        <v>205</v>
      </c>
      <c r="I3293"/>
      <c r="J3293" t="s">
        <v>54</v>
      </c>
      <c r="K3293" t="s">
        <v>55</v>
      </c>
      <c r="L3293" s="100">
        <v>11.15</v>
      </c>
      <c r="M3293" t="s">
        <v>206</v>
      </c>
      <c r="N3293" t="s">
        <v>279</v>
      </c>
      <c r="O3293" s="98">
        <v>0</v>
      </c>
      <c r="P3293" t="s">
        <v>207</v>
      </c>
      <c r="Q3293" s="100">
        <v>6571.98</v>
      </c>
    </row>
    <row r="3294" spans="1:17" x14ac:dyDescent="0.3">
      <c r="A3294"/>
      <c r="B3294"/>
      <c r="C3294"/>
      <c r="D3294"/>
      <c r="E3294" s="98"/>
      <c r="F3294"/>
      <c r="G3294" s="99">
        <v>46295</v>
      </c>
      <c r="H3294" t="s">
        <v>205</v>
      </c>
      <c r="I3294"/>
      <c r="J3294" t="s">
        <v>108</v>
      </c>
      <c r="K3294" t="s">
        <v>109</v>
      </c>
      <c r="L3294" s="100">
        <v>17.350000000000001</v>
      </c>
      <c r="M3294" t="s">
        <v>206</v>
      </c>
      <c r="N3294" t="s">
        <v>279</v>
      </c>
      <c r="O3294" s="98">
        <v>0</v>
      </c>
      <c r="P3294" t="s">
        <v>207</v>
      </c>
      <c r="Q3294" s="100">
        <v>6571.98</v>
      </c>
    </row>
    <row r="3295" spans="1:17" x14ac:dyDescent="0.3">
      <c r="A3295"/>
      <c r="B3295"/>
      <c r="C3295"/>
      <c r="D3295"/>
      <c r="E3295" s="98"/>
      <c r="F3295"/>
      <c r="G3295" s="99">
        <v>46295</v>
      </c>
      <c r="H3295" t="s">
        <v>205</v>
      </c>
      <c r="I3295"/>
      <c r="J3295" t="s">
        <v>104</v>
      </c>
      <c r="K3295" t="s">
        <v>105</v>
      </c>
      <c r="L3295" s="100">
        <v>35.69</v>
      </c>
      <c r="M3295" t="s">
        <v>206</v>
      </c>
      <c r="N3295" t="s">
        <v>279</v>
      </c>
      <c r="O3295" s="98">
        <v>0</v>
      </c>
      <c r="P3295" t="s">
        <v>207</v>
      </c>
      <c r="Q3295" s="100">
        <v>6571.98</v>
      </c>
    </row>
    <row r="3296" spans="1:17" x14ac:dyDescent="0.3">
      <c r="A3296"/>
      <c r="B3296"/>
      <c r="C3296"/>
      <c r="D3296"/>
      <c r="E3296" s="98"/>
      <c r="F3296"/>
      <c r="G3296" s="99">
        <v>46295</v>
      </c>
      <c r="H3296" t="s">
        <v>205</v>
      </c>
      <c r="I3296"/>
      <c r="J3296" t="s">
        <v>90</v>
      </c>
      <c r="K3296" t="s">
        <v>91</v>
      </c>
      <c r="L3296" s="100">
        <v>60.67</v>
      </c>
      <c r="M3296" t="s">
        <v>206</v>
      </c>
      <c r="N3296" t="s">
        <v>279</v>
      </c>
      <c r="O3296" s="98">
        <v>0</v>
      </c>
      <c r="P3296" t="s">
        <v>207</v>
      </c>
      <c r="Q3296" s="100">
        <v>6571.98</v>
      </c>
    </row>
    <row r="3297" spans="1:17" x14ac:dyDescent="0.3">
      <c r="A3297"/>
      <c r="B3297"/>
      <c r="C3297"/>
      <c r="D3297"/>
      <c r="E3297" s="98"/>
      <c r="F3297"/>
      <c r="G3297" s="99">
        <v>46295</v>
      </c>
      <c r="H3297" t="s">
        <v>205</v>
      </c>
      <c r="I3297"/>
      <c r="J3297" t="s">
        <v>60</v>
      </c>
      <c r="K3297" t="s">
        <v>61</v>
      </c>
      <c r="L3297" s="100">
        <v>18.75</v>
      </c>
      <c r="M3297" t="s">
        <v>206</v>
      </c>
      <c r="N3297" t="s">
        <v>279</v>
      </c>
      <c r="O3297" s="98">
        <v>0</v>
      </c>
      <c r="P3297" t="s">
        <v>207</v>
      </c>
      <c r="Q3297" s="100">
        <v>6571.98</v>
      </c>
    </row>
    <row r="3298" spans="1:17" x14ac:dyDescent="0.3">
      <c r="A3298"/>
      <c r="B3298"/>
      <c r="C3298"/>
      <c r="D3298"/>
      <c r="E3298" s="98"/>
      <c r="F3298"/>
      <c r="G3298" s="99">
        <v>46295</v>
      </c>
      <c r="H3298" t="s">
        <v>205</v>
      </c>
      <c r="I3298"/>
      <c r="J3298" t="s">
        <v>106</v>
      </c>
      <c r="K3298" t="s">
        <v>107</v>
      </c>
      <c r="L3298" s="100">
        <v>21.23</v>
      </c>
      <c r="M3298" t="s">
        <v>130</v>
      </c>
      <c r="N3298" t="s">
        <v>279</v>
      </c>
      <c r="O3298" s="98">
        <v>0</v>
      </c>
      <c r="P3298" t="s">
        <v>207</v>
      </c>
      <c r="Q3298" s="100">
        <v>6571.98</v>
      </c>
    </row>
    <row r="3299" spans="1:17" x14ac:dyDescent="0.3">
      <c r="A3299"/>
      <c r="B3299"/>
      <c r="C3299"/>
      <c r="D3299"/>
      <c r="E3299" s="98"/>
      <c r="F3299"/>
      <c r="G3299" s="99">
        <v>46295</v>
      </c>
      <c r="H3299" t="s">
        <v>205</v>
      </c>
      <c r="I3299"/>
      <c r="J3299" t="s">
        <v>52</v>
      </c>
      <c r="K3299" t="s">
        <v>53</v>
      </c>
      <c r="L3299" s="100">
        <v>16.54</v>
      </c>
      <c r="M3299" t="s">
        <v>130</v>
      </c>
      <c r="N3299" t="s">
        <v>279</v>
      </c>
      <c r="O3299" s="98">
        <v>0</v>
      </c>
      <c r="P3299" t="s">
        <v>207</v>
      </c>
      <c r="Q3299" s="100">
        <v>6571.98</v>
      </c>
    </row>
    <row r="3300" spans="1:17" x14ac:dyDescent="0.3">
      <c r="A3300"/>
      <c r="B3300"/>
      <c r="C3300"/>
      <c r="D3300"/>
      <c r="E3300" s="98"/>
      <c r="F3300"/>
      <c r="G3300" s="99">
        <v>46295</v>
      </c>
      <c r="H3300" t="s">
        <v>205</v>
      </c>
      <c r="I3300"/>
      <c r="J3300" t="s">
        <v>23</v>
      </c>
      <c r="K3300" t="s">
        <v>24</v>
      </c>
      <c r="L3300" s="100">
        <v>8.5399999999999991</v>
      </c>
      <c r="M3300" t="s">
        <v>130</v>
      </c>
      <c r="N3300" t="s">
        <v>279</v>
      </c>
      <c r="O3300" s="98">
        <v>0</v>
      </c>
      <c r="P3300" t="s">
        <v>207</v>
      </c>
      <c r="Q3300" s="100">
        <v>6571.98</v>
      </c>
    </row>
    <row r="3301" spans="1:17" x14ac:dyDescent="0.3">
      <c r="A3301"/>
      <c r="B3301"/>
      <c r="C3301"/>
      <c r="D3301"/>
      <c r="E3301" s="98"/>
      <c r="F3301"/>
      <c r="G3301" s="99">
        <v>46295</v>
      </c>
      <c r="H3301" t="s">
        <v>205</v>
      </c>
      <c r="I3301"/>
      <c r="J3301" t="s">
        <v>56</v>
      </c>
      <c r="K3301" t="s">
        <v>57</v>
      </c>
      <c r="L3301" s="100">
        <v>11.15</v>
      </c>
      <c r="M3301" t="s">
        <v>130</v>
      </c>
      <c r="N3301" t="s">
        <v>279</v>
      </c>
      <c r="O3301" s="98">
        <v>0</v>
      </c>
      <c r="P3301" t="s">
        <v>207</v>
      </c>
      <c r="Q3301" s="100">
        <v>6571.98</v>
      </c>
    </row>
    <row r="3302" spans="1:17" x14ac:dyDescent="0.3">
      <c r="A3302"/>
      <c r="B3302"/>
      <c r="C3302"/>
      <c r="D3302"/>
      <c r="E3302" s="98"/>
      <c r="F3302"/>
      <c r="G3302" s="99">
        <v>46295</v>
      </c>
      <c r="H3302" t="s">
        <v>208</v>
      </c>
      <c r="I3302" t="s">
        <v>209</v>
      </c>
      <c r="J3302" t="s">
        <v>26</v>
      </c>
      <c r="K3302" t="s">
        <v>27</v>
      </c>
      <c r="L3302" s="100">
        <v>199.5</v>
      </c>
      <c r="M3302" t="s">
        <v>210</v>
      </c>
      <c r="N3302" t="s">
        <v>279</v>
      </c>
      <c r="O3302" s="98">
        <v>0</v>
      </c>
      <c r="P3302" t="s">
        <v>207</v>
      </c>
      <c r="Q3302" s="100">
        <v>6571.98</v>
      </c>
    </row>
    <row r="3303" spans="1:17" x14ac:dyDescent="0.3">
      <c r="A3303"/>
      <c r="B3303"/>
      <c r="C3303"/>
      <c r="D3303"/>
      <c r="E3303" s="98"/>
      <c r="F3303"/>
      <c r="G3303" s="99">
        <v>46295</v>
      </c>
      <c r="H3303" t="s">
        <v>211</v>
      </c>
      <c r="I3303" t="s">
        <v>212</v>
      </c>
      <c r="J3303" t="s">
        <v>38</v>
      </c>
      <c r="K3303" t="s">
        <v>39</v>
      </c>
      <c r="L3303" s="100">
        <v>27.39</v>
      </c>
      <c r="M3303" t="s">
        <v>206</v>
      </c>
      <c r="N3303" t="s">
        <v>279</v>
      </c>
      <c r="O3303" s="98">
        <v>0</v>
      </c>
      <c r="P3303" t="s">
        <v>207</v>
      </c>
      <c r="Q3303" s="100">
        <v>6571.98</v>
      </c>
    </row>
    <row r="3304" spans="1:17" x14ac:dyDescent="0.3">
      <c r="A3304"/>
      <c r="B3304"/>
      <c r="C3304"/>
      <c r="D3304"/>
      <c r="E3304" s="98"/>
      <c r="F3304"/>
      <c r="G3304" s="99">
        <v>46295</v>
      </c>
      <c r="H3304" t="s">
        <v>227</v>
      </c>
      <c r="I3304" t="s">
        <v>228</v>
      </c>
      <c r="J3304" t="s">
        <v>50</v>
      </c>
      <c r="K3304" t="s">
        <v>51</v>
      </c>
      <c r="L3304" s="100">
        <v>500</v>
      </c>
      <c r="M3304" t="s">
        <v>206</v>
      </c>
      <c r="N3304" t="s">
        <v>279</v>
      </c>
      <c r="O3304" s="98">
        <v>0</v>
      </c>
      <c r="P3304" t="s">
        <v>207</v>
      </c>
      <c r="Q3304" s="100">
        <v>6571.98</v>
      </c>
    </row>
    <row r="3305" spans="1:17" x14ac:dyDescent="0.3">
      <c r="A3305"/>
      <c r="B3305"/>
      <c r="C3305"/>
      <c r="D3305"/>
      <c r="E3305" s="98"/>
      <c r="F3305"/>
      <c r="G3305" s="99">
        <v>46295</v>
      </c>
      <c r="H3305" t="s">
        <v>227</v>
      </c>
      <c r="I3305" t="s">
        <v>228</v>
      </c>
      <c r="J3305" t="s">
        <v>50</v>
      </c>
      <c r="K3305" t="s">
        <v>51</v>
      </c>
      <c r="L3305" s="100">
        <v>500</v>
      </c>
      <c r="M3305" t="s">
        <v>210</v>
      </c>
      <c r="N3305" t="s">
        <v>279</v>
      </c>
      <c r="O3305" s="98">
        <v>0</v>
      </c>
      <c r="P3305" t="s">
        <v>207</v>
      </c>
      <c r="Q3305" s="100">
        <v>6571.98</v>
      </c>
    </row>
    <row r="3306" spans="1:17" x14ac:dyDescent="0.3">
      <c r="A3306"/>
      <c r="B3306"/>
      <c r="C3306"/>
      <c r="D3306"/>
      <c r="E3306" s="98"/>
      <c r="F3306"/>
      <c r="G3306" s="99">
        <v>46295</v>
      </c>
      <c r="H3306" t="s">
        <v>216</v>
      </c>
      <c r="I3306" t="s">
        <v>217</v>
      </c>
      <c r="J3306" t="s">
        <v>40</v>
      </c>
      <c r="K3306" t="s">
        <v>41</v>
      </c>
      <c r="L3306" s="100">
        <v>250</v>
      </c>
      <c r="M3306" t="s">
        <v>210</v>
      </c>
      <c r="N3306" t="s">
        <v>279</v>
      </c>
      <c r="O3306" s="98">
        <v>0</v>
      </c>
      <c r="P3306" t="s">
        <v>207</v>
      </c>
      <c r="Q3306" s="100">
        <v>6571.98</v>
      </c>
    </row>
    <row r="3307" spans="1:17" x14ac:dyDescent="0.3">
      <c r="A3307"/>
      <c r="B3307"/>
      <c r="C3307"/>
      <c r="D3307"/>
      <c r="E3307" s="98"/>
      <c r="F3307"/>
      <c r="G3307" s="99">
        <v>46295</v>
      </c>
      <c r="H3307" t="s">
        <v>213</v>
      </c>
      <c r="I3307" t="s">
        <v>229</v>
      </c>
      <c r="J3307" t="s">
        <v>14</v>
      </c>
      <c r="K3307" t="s">
        <v>15</v>
      </c>
      <c r="L3307" s="100">
        <v>657.2</v>
      </c>
      <c r="M3307" t="s">
        <v>210</v>
      </c>
      <c r="N3307" t="s">
        <v>279</v>
      </c>
      <c r="O3307" s="98">
        <v>0</v>
      </c>
      <c r="P3307" t="s">
        <v>207</v>
      </c>
      <c r="Q3307" s="100">
        <v>6571.98</v>
      </c>
    </row>
    <row r="3308" spans="1:17" x14ac:dyDescent="0.3">
      <c r="A3308"/>
      <c r="B3308"/>
      <c r="C3308"/>
      <c r="D3308"/>
      <c r="E3308" s="98"/>
      <c r="F3308"/>
      <c r="G3308" s="99">
        <v>46295</v>
      </c>
      <c r="H3308" t="s">
        <v>213</v>
      </c>
      <c r="I3308" t="s">
        <v>229</v>
      </c>
      <c r="J3308" t="s">
        <v>14</v>
      </c>
      <c r="K3308" t="s">
        <v>15</v>
      </c>
      <c r="L3308" s="100">
        <v>657.2</v>
      </c>
      <c r="M3308" t="s">
        <v>130</v>
      </c>
      <c r="N3308" t="s">
        <v>279</v>
      </c>
      <c r="O3308" s="98">
        <v>0</v>
      </c>
      <c r="P3308" t="s">
        <v>207</v>
      </c>
      <c r="Q3308" s="100">
        <v>6571.98</v>
      </c>
    </row>
    <row r="3309" spans="1:17" x14ac:dyDescent="0.3">
      <c r="A3309"/>
      <c r="B3309"/>
      <c r="C3309"/>
      <c r="D3309"/>
      <c r="E3309" s="98"/>
      <c r="F3309"/>
      <c r="G3309" s="99">
        <v>46295</v>
      </c>
      <c r="H3309" t="s">
        <v>205</v>
      </c>
      <c r="I3309"/>
      <c r="J3309" t="s">
        <v>108</v>
      </c>
      <c r="K3309" t="s">
        <v>109</v>
      </c>
      <c r="L3309" s="100">
        <v>5.62</v>
      </c>
      <c r="M3309" t="s">
        <v>206</v>
      </c>
      <c r="N3309" t="s">
        <v>279</v>
      </c>
      <c r="O3309" s="98">
        <v>0</v>
      </c>
      <c r="P3309" t="s">
        <v>207</v>
      </c>
      <c r="Q3309" s="100">
        <v>2129.17</v>
      </c>
    </row>
    <row r="3310" spans="1:17" x14ac:dyDescent="0.3">
      <c r="A3310"/>
      <c r="B3310"/>
      <c r="C3310"/>
      <c r="D3310"/>
      <c r="E3310" s="98"/>
      <c r="F3310"/>
      <c r="G3310" s="99">
        <v>46295</v>
      </c>
      <c r="H3310" t="s">
        <v>205</v>
      </c>
      <c r="I3310"/>
      <c r="J3310" t="s">
        <v>104</v>
      </c>
      <c r="K3310" t="s">
        <v>105</v>
      </c>
      <c r="L3310" s="100">
        <v>11.56</v>
      </c>
      <c r="M3310" t="s">
        <v>206</v>
      </c>
      <c r="N3310" t="s">
        <v>279</v>
      </c>
      <c r="O3310" s="98">
        <v>0</v>
      </c>
      <c r="P3310" t="s">
        <v>207</v>
      </c>
      <c r="Q3310" s="100">
        <v>2129.17</v>
      </c>
    </row>
    <row r="3311" spans="1:17" x14ac:dyDescent="0.3">
      <c r="A3311"/>
      <c r="B3311"/>
      <c r="C3311"/>
      <c r="D3311"/>
      <c r="E3311" s="98"/>
      <c r="F3311"/>
      <c r="G3311" s="99">
        <v>46295</v>
      </c>
      <c r="H3311" t="s">
        <v>205</v>
      </c>
      <c r="I3311"/>
      <c r="J3311" t="s">
        <v>54</v>
      </c>
      <c r="K3311" t="s">
        <v>55</v>
      </c>
      <c r="L3311" s="100">
        <v>11.15</v>
      </c>
      <c r="M3311" t="s">
        <v>206</v>
      </c>
      <c r="N3311" t="s">
        <v>279</v>
      </c>
      <c r="O3311" s="98">
        <v>0</v>
      </c>
      <c r="P3311" t="s">
        <v>207</v>
      </c>
      <c r="Q3311" s="100">
        <v>2129.17</v>
      </c>
    </row>
    <row r="3312" spans="1:17" x14ac:dyDescent="0.3">
      <c r="A3312"/>
      <c r="B3312"/>
      <c r="C3312"/>
      <c r="D3312"/>
      <c r="E3312" s="98"/>
      <c r="F3312"/>
      <c r="G3312" s="99">
        <v>46295</v>
      </c>
      <c r="H3312" t="s">
        <v>205</v>
      </c>
      <c r="I3312"/>
      <c r="J3312" t="s">
        <v>106</v>
      </c>
      <c r="K3312" t="s">
        <v>107</v>
      </c>
      <c r="L3312" s="100">
        <v>6.88</v>
      </c>
      <c r="M3312" t="s">
        <v>130</v>
      </c>
      <c r="N3312" t="s">
        <v>279</v>
      </c>
      <c r="O3312" s="98">
        <v>0</v>
      </c>
      <c r="P3312" t="s">
        <v>207</v>
      </c>
      <c r="Q3312" s="100">
        <v>2129.17</v>
      </c>
    </row>
    <row r="3313" spans="1:17" x14ac:dyDescent="0.3">
      <c r="A3313"/>
      <c r="B3313"/>
      <c r="C3313"/>
      <c r="D3313"/>
      <c r="E3313" s="98"/>
      <c r="F3313"/>
      <c r="G3313" s="99">
        <v>46295</v>
      </c>
      <c r="H3313" t="s">
        <v>205</v>
      </c>
      <c r="I3313"/>
      <c r="J3313" t="s">
        <v>56</v>
      </c>
      <c r="K3313" t="s">
        <v>57</v>
      </c>
      <c r="L3313" s="100">
        <v>11.15</v>
      </c>
      <c r="M3313" t="s">
        <v>130</v>
      </c>
      <c r="N3313" t="s">
        <v>279</v>
      </c>
      <c r="O3313" s="98">
        <v>0</v>
      </c>
      <c r="P3313" t="s">
        <v>207</v>
      </c>
      <c r="Q3313" s="100">
        <v>2129.17</v>
      </c>
    </row>
    <row r="3314" spans="1:17" x14ac:dyDescent="0.3">
      <c r="A3314"/>
      <c r="B3314"/>
      <c r="C3314"/>
      <c r="D3314"/>
      <c r="E3314" s="98"/>
      <c r="F3314"/>
      <c r="G3314" s="99">
        <v>46295</v>
      </c>
      <c r="H3314" t="s">
        <v>205</v>
      </c>
      <c r="I3314"/>
      <c r="J3314" t="s">
        <v>52</v>
      </c>
      <c r="K3314" t="s">
        <v>53</v>
      </c>
      <c r="L3314" s="100">
        <v>16.54</v>
      </c>
      <c r="M3314" t="s">
        <v>130</v>
      </c>
      <c r="N3314" t="s">
        <v>279</v>
      </c>
      <c r="O3314" s="98">
        <v>0</v>
      </c>
      <c r="P3314" t="s">
        <v>207</v>
      </c>
      <c r="Q3314" s="100">
        <v>2129.17</v>
      </c>
    </row>
    <row r="3315" spans="1:17" x14ac:dyDescent="0.3">
      <c r="A3315"/>
      <c r="B3315"/>
      <c r="C3315"/>
      <c r="D3315"/>
      <c r="E3315" s="98"/>
      <c r="F3315"/>
      <c r="G3315" s="99">
        <v>46295</v>
      </c>
      <c r="H3315" t="s">
        <v>208</v>
      </c>
      <c r="I3315" t="s">
        <v>209</v>
      </c>
      <c r="J3315" t="s">
        <v>26</v>
      </c>
      <c r="K3315" t="s">
        <v>27</v>
      </c>
      <c r="L3315" s="100">
        <v>145</v>
      </c>
      <c r="M3315" t="s">
        <v>210</v>
      </c>
      <c r="N3315" t="s">
        <v>279</v>
      </c>
      <c r="O3315" s="98">
        <v>0</v>
      </c>
      <c r="P3315" t="s">
        <v>207</v>
      </c>
      <c r="Q3315" s="100">
        <v>2129.17</v>
      </c>
    </row>
    <row r="3316" spans="1:17" x14ac:dyDescent="0.3">
      <c r="A3316"/>
      <c r="B3316"/>
      <c r="C3316"/>
      <c r="D3316"/>
      <c r="E3316" s="98"/>
      <c r="F3316"/>
      <c r="G3316" s="99">
        <v>46295</v>
      </c>
      <c r="H3316" t="s">
        <v>211</v>
      </c>
      <c r="I3316" t="s">
        <v>215</v>
      </c>
      <c r="J3316" t="s">
        <v>38</v>
      </c>
      <c r="K3316" t="s">
        <v>39</v>
      </c>
      <c r="L3316" s="100">
        <v>8.31</v>
      </c>
      <c r="M3316" t="s">
        <v>206</v>
      </c>
      <c r="N3316" t="s">
        <v>279</v>
      </c>
      <c r="O3316" s="98">
        <v>0</v>
      </c>
      <c r="P3316" t="s">
        <v>207</v>
      </c>
      <c r="Q3316" s="100">
        <v>2129.17</v>
      </c>
    </row>
    <row r="3317" spans="1:17" x14ac:dyDescent="0.3">
      <c r="A3317"/>
      <c r="B3317"/>
      <c r="C3317"/>
      <c r="D3317"/>
      <c r="E3317" s="98"/>
      <c r="F3317"/>
      <c r="G3317" s="99">
        <v>46295</v>
      </c>
      <c r="H3317" t="s">
        <v>216</v>
      </c>
      <c r="I3317" t="s">
        <v>217</v>
      </c>
      <c r="J3317" t="s">
        <v>40</v>
      </c>
      <c r="K3317" t="s">
        <v>41</v>
      </c>
      <c r="L3317" s="100">
        <v>50</v>
      </c>
      <c r="M3317" t="s">
        <v>210</v>
      </c>
      <c r="N3317" t="s">
        <v>279</v>
      </c>
      <c r="O3317" s="98">
        <v>0</v>
      </c>
      <c r="P3317" t="s">
        <v>207</v>
      </c>
      <c r="Q3317" s="100">
        <v>2129.17</v>
      </c>
    </row>
    <row r="3318" spans="1:17" x14ac:dyDescent="0.3">
      <c r="A3318"/>
      <c r="B3318"/>
      <c r="C3318"/>
      <c r="D3318"/>
      <c r="E3318" s="98"/>
      <c r="F3318"/>
      <c r="G3318" s="99">
        <v>46295</v>
      </c>
      <c r="H3318" t="s">
        <v>218</v>
      </c>
      <c r="I3318" t="s">
        <v>222</v>
      </c>
      <c r="J3318" t="s">
        <v>18</v>
      </c>
      <c r="K3318" t="s">
        <v>19</v>
      </c>
      <c r="L3318" s="100">
        <v>114.55</v>
      </c>
      <c r="M3318" t="s">
        <v>210</v>
      </c>
      <c r="N3318" t="s">
        <v>279</v>
      </c>
      <c r="O3318" s="98">
        <v>0</v>
      </c>
      <c r="P3318" t="s">
        <v>207</v>
      </c>
      <c r="Q3318" s="100">
        <v>2129.17</v>
      </c>
    </row>
    <row r="3319" spans="1:17" x14ac:dyDescent="0.3">
      <c r="A3319"/>
      <c r="B3319"/>
      <c r="C3319"/>
      <c r="D3319"/>
      <c r="E3319" s="98"/>
      <c r="F3319"/>
      <c r="G3319" s="99">
        <v>46295</v>
      </c>
      <c r="H3319" t="s">
        <v>218</v>
      </c>
      <c r="I3319" t="s">
        <v>222</v>
      </c>
      <c r="J3319" t="s">
        <v>18</v>
      </c>
      <c r="K3319" t="s">
        <v>19</v>
      </c>
      <c r="L3319" s="100">
        <v>118.81</v>
      </c>
      <c r="M3319" t="s">
        <v>130</v>
      </c>
      <c r="N3319" t="s">
        <v>279</v>
      </c>
      <c r="O3319" s="98">
        <v>0</v>
      </c>
      <c r="P3319" t="s">
        <v>207</v>
      </c>
      <c r="Q3319" s="100">
        <v>2129.17</v>
      </c>
    </row>
    <row r="3320" spans="1:17" x14ac:dyDescent="0.3">
      <c r="A3320"/>
      <c r="B3320"/>
      <c r="C3320"/>
      <c r="D3320"/>
      <c r="E3320" s="98"/>
      <c r="F3320"/>
      <c r="G3320" s="99">
        <v>46295</v>
      </c>
      <c r="H3320" t="s">
        <v>205</v>
      </c>
      <c r="I3320"/>
      <c r="J3320" t="s">
        <v>36</v>
      </c>
      <c r="K3320" t="s">
        <v>37</v>
      </c>
      <c r="L3320" s="100">
        <v>8.3699999999999992</v>
      </c>
      <c r="M3320" t="s">
        <v>206</v>
      </c>
      <c r="N3320" t="s">
        <v>279</v>
      </c>
      <c r="O3320" s="98">
        <v>0</v>
      </c>
      <c r="P3320" t="s">
        <v>207</v>
      </c>
      <c r="Q3320" s="100">
        <v>2129.17</v>
      </c>
    </row>
    <row r="3321" spans="1:17" x14ac:dyDescent="0.3">
      <c r="A3321"/>
      <c r="B3321"/>
      <c r="C3321"/>
      <c r="D3321"/>
      <c r="E3321" s="98"/>
      <c r="F3321"/>
      <c r="G3321" s="99">
        <v>46295</v>
      </c>
      <c r="H3321" t="s">
        <v>205</v>
      </c>
      <c r="I3321"/>
      <c r="J3321" t="s">
        <v>108</v>
      </c>
      <c r="K3321" t="s">
        <v>109</v>
      </c>
      <c r="L3321" s="100">
        <v>5.62</v>
      </c>
      <c r="M3321" t="s">
        <v>206</v>
      </c>
      <c r="N3321" t="s">
        <v>279</v>
      </c>
      <c r="O3321" s="98">
        <v>0</v>
      </c>
      <c r="P3321" t="s">
        <v>207</v>
      </c>
      <c r="Q3321" s="100">
        <v>2129.17</v>
      </c>
    </row>
    <row r="3322" spans="1:17" x14ac:dyDescent="0.3">
      <c r="A3322"/>
      <c r="B3322"/>
      <c r="C3322"/>
      <c r="D3322"/>
      <c r="E3322" s="98"/>
      <c r="F3322"/>
      <c r="G3322" s="99">
        <v>46295</v>
      </c>
      <c r="H3322" t="s">
        <v>205</v>
      </c>
      <c r="I3322"/>
      <c r="J3322" t="s">
        <v>104</v>
      </c>
      <c r="K3322" t="s">
        <v>105</v>
      </c>
      <c r="L3322" s="100">
        <v>11.56</v>
      </c>
      <c r="M3322" t="s">
        <v>206</v>
      </c>
      <c r="N3322" t="s">
        <v>279</v>
      </c>
      <c r="O3322" s="98">
        <v>0</v>
      </c>
      <c r="P3322" t="s">
        <v>207</v>
      </c>
      <c r="Q3322" s="100">
        <v>2129.17</v>
      </c>
    </row>
    <row r="3323" spans="1:17" x14ac:dyDescent="0.3">
      <c r="A3323"/>
      <c r="B3323"/>
      <c r="C3323"/>
      <c r="D3323"/>
      <c r="E3323" s="98"/>
      <c r="F3323"/>
      <c r="G3323" s="99">
        <v>46295</v>
      </c>
      <c r="H3323" t="s">
        <v>205</v>
      </c>
      <c r="I3323"/>
      <c r="J3323" t="s">
        <v>54</v>
      </c>
      <c r="K3323" t="s">
        <v>55</v>
      </c>
      <c r="L3323" s="100">
        <v>11.15</v>
      </c>
      <c r="M3323" t="s">
        <v>206</v>
      </c>
      <c r="N3323" t="s">
        <v>279</v>
      </c>
      <c r="O3323" s="98">
        <v>0</v>
      </c>
      <c r="P3323" t="s">
        <v>207</v>
      </c>
      <c r="Q3323" s="100">
        <v>2129.17</v>
      </c>
    </row>
    <row r="3324" spans="1:17" x14ac:dyDescent="0.3">
      <c r="A3324"/>
      <c r="B3324"/>
      <c r="C3324"/>
      <c r="D3324"/>
      <c r="E3324" s="98"/>
      <c r="F3324"/>
      <c r="G3324" s="99">
        <v>46295</v>
      </c>
      <c r="H3324" t="s">
        <v>205</v>
      </c>
      <c r="I3324"/>
      <c r="J3324" t="s">
        <v>106</v>
      </c>
      <c r="K3324" t="s">
        <v>107</v>
      </c>
      <c r="L3324" s="100">
        <v>6.88</v>
      </c>
      <c r="M3324" t="s">
        <v>130</v>
      </c>
      <c r="N3324" t="s">
        <v>279</v>
      </c>
      <c r="O3324" s="98">
        <v>0</v>
      </c>
      <c r="P3324" t="s">
        <v>207</v>
      </c>
      <c r="Q3324" s="100">
        <v>2129.17</v>
      </c>
    </row>
    <row r="3325" spans="1:17" x14ac:dyDescent="0.3">
      <c r="A3325"/>
      <c r="B3325"/>
      <c r="C3325"/>
      <c r="D3325"/>
      <c r="E3325" s="98"/>
      <c r="F3325"/>
      <c r="G3325" s="99">
        <v>46295</v>
      </c>
      <c r="H3325" t="s">
        <v>205</v>
      </c>
      <c r="I3325"/>
      <c r="J3325" t="s">
        <v>56</v>
      </c>
      <c r="K3325" t="s">
        <v>57</v>
      </c>
      <c r="L3325" s="100">
        <v>11.15</v>
      </c>
      <c r="M3325" t="s">
        <v>130</v>
      </c>
      <c r="N3325" t="s">
        <v>279</v>
      </c>
      <c r="O3325" s="98">
        <v>0</v>
      </c>
      <c r="P3325" t="s">
        <v>207</v>
      </c>
      <c r="Q3325" s="100">
        <v>2129.17</v>
      </c>
    </row>
    <row r="3326" spans="1:17" x14ac:dyDescent="0.3">
      <c r="A3326"/>
      <c r="B3326"/>
      <c r="C3326"/>
      <c r="D3326"/>
      <c r="E3326" s="98"/>
      <c r="F3326"/>
      <c r="G3326" s="99">
        <v>46295</v>
      </c>
      <c r="H3326" t="s">
        <v>205</v>
      </c>
      <c r="I3326"/>
      <c r="J3326" t="s">
        <v>52</v>
      </c>
      <c r="K3326" t="s">
        <v>53</v>
      </c>
      <c r="L3326" s="100">
        <v>16.54</v>
      </c>
      <c r="M3326" t="s">
        <v>130</v>
      </c>
      <c r="N3326" t="s">
        <v>279</v>
      </c>
      <c r="O3326" s="98">
        <v>0</v>
      </c>
      <c r="P3326" t="s">
        <v>207</v>
      </c>
      <c r="Q3326" s="100">
        <v>2129.17</v>
      </c>
    </row>
    <row r="3327" spans="1:17" x14ac:dyDescent="0.3">
      <c r="A3327"/>
      <c r="B3327"/>
      <c r="C3327"/>
      <c r="D3327"/>
      <c r="E3327" s="98"/>
      <c r="F3327"/>
      <c r="G3327" s="99">
        <v>46295</v>
      </c>
      <c r="H3327" t="s">
        <v>208</v>
      </c>
      <c r="I3327" t="s">
        <v>209</v>
      </c>
      <c r="J3327" t="s">
        <v>26</v>
      </c>
      <c r="K3327" t="s">
        <v>27</v>
      </c>
      <c r="L3327" s="100">
        <v>127</v>
      </c>
      <c r="M3327" t="s">
        <v>210</v>
      </c>
      <c r="N3327" t="s">
        <v>279</v>
      </c>
      <c r="O3327" s="98">
        <v>0</v>
      </c>
      <c r="P3327" t="s">
        <v>207</v>
      </c>
      <c r="Q3327" s="100">
        <v>2129.17</v>
      </c>
    </row>
    <row r="3328" spans="1:17" x14ac:dyDescent="0.3">
      <c r="A3328"/>
      <c r="B3328"/>
      <c r="C3328"/>
      <c r="D3328"/>
      <c r="E3328" s="98"/>
      <c r="F3328"/>
      <c r="G3328" s="99">
        <v>46295</v>
      </c>
      <c r="H3328" t="s">
        <v>211</v>
      </c>
      <c r="I3328" t="s">
        <v>215</v>
      </c>
      <c r="J3328" t="s">
        <v>38</v>
      </c>
      <c r="K3328" t="s">
        <v>39</v>
      </c>
      <c r="L3328" s="100">
        <v>8.31</v>
      </c>
      <c r="M3328" t="s">
        <v>206</v>
      </c>
      <c r="N3328" t="s">
        <v>279</v>
      </c>
      <c r="O3328" s="98">
        <v>0</v>
      </c>
      <c r="P3328" t="s">
        <v>207</v>
      </c>
      <c r="Q3328" s="100">
        <v>2129.17</v>
      </c>
    </row>
    <row r="3329" spans="1:17" x14ac:dyDescent="0.3">
      <c r="A3329"/>
      <c r="B3329"/>
      <c r="C3329"/>
      <c r="D3329"/>
      <c r="E3329" s="98"/>
      <c r="F3329"/>
      <c r="G3329" s="99">
        <v>46295</v>
      </c>
      <c r="H3329" t="s">
        <v>216</v>
      </c>
      <c r="I3329" t="s">
        <v>217</v>
      </c>
      <c r="J3329" t="s">
        <v>40</v>
      </c>
      <c r="K3329" t="s">
        <v>41</v>
      </c>
      <c r="L3329" s="100">
        <v>63.88</v>
      </c>
      <c r="M3329" t="s">
        <v>210</v>
      </c>
      <c r="N3329" t="s">
        <v>279</v>
      </c>
      <c r="O3329" s="98">
        <v>0</v>
      </c>
      <c r="P3329" t="s">
        <v>207</v>
      </c>
      <c r="Q3329" s="100">
        <v>2129.17</v>
      </c>
    </row>
    <row r="3330" spans="1:17" x14ac:dyDescent="0.3">
      <c r="A3330"/>
      <c r="B3330"/>
      <c r="C3330"/>
      <c r="D3330"/>
      <c r="E3330" s="98"/>
      <c r="F3330"/>
      <c r="G3330" s="99">
        <v>46295</v>
      </c>
      <c r="H3330" t="s">
        <v>218</v>
      </c>
      <c r="I3330" t="s">
        <v>222</v>
      </c>
      <c r="J3330" t="s">
        <v>18</v>
      </c>
      <c r="K3330" t="s">
        <v>19</v>
      </c>
      <c r="L3330" s="100">
        <v>114.55</v>
      </c>
      <c r="M3330" t="s">
        <v>210</v>
      </c>
      <c r="N3330" t="s">
        <v>279</v>
      </c>
      <c r="O3330" s="98">
        <v>0</v>
      </c>
      <c r="P3330" t="s">
        <v>207</v>
      </c>
      <c r="Q3330" s="100">
        <v>2129.17</v>
      </c>
    </row>
    <row r="3331" spans="1:17" x14ac:dyDescent="0.3">
      <c r="A3331"/>
      <c r="B3331"/>
      <c r="C3331"/>
      <c r="D3331"/>
      <c r="E3331" s="98"/>
      <c r="F3331"/>
      <c r="G3331" s="99">
        <v>46295</v>
      </c>
      <c r="H3331" t="s">
        <v>218</v>
      </c>
      <c r="I3331" t="s">
        <v>222</v>
      </c>
      <c r="J3331" t="s">
        <v>18</v>
      </c>
      <c r="K3331" t="s">
        <v>19</v>
      </c>
      <c r="L3331" s="100">
        <v>118.81</v>
      </c>
      <c r="M3331" t="s">
        <v>130</v>
      </c>
      <c r="N3331" t="s">
        <v>279</v>
      </c>
      <c r="O3331" s="98">
        <v>0</v>
      </c>
      <c r="P3331" t="s">
        <v>207</v>
      </c>
      <c r="Q3331" s="100">
        <v>2129.17</v>
      </c>
    </row>
    <row r="3332" spans="1:17" x14ac:dyDescent="0.3">
      <c r="A3332"/>
      <c r="B3332"/>
      <c r="C3332"/>
      <c r="D3332"/>
      <c r="E3332" s="98"/>
      <c r="F3332"/>
      <c r="G3332" s="99">
        <v>46295</v>
      </c>
      <c r="H3332" t="s">
        <v>205</v>
      </c>
      <c r="I3332"/>
      <c r="J3332" t="s">
        <v>54</v>
      </c>
      <c r="K3332" t="s">
        <v>55</v>
      </c>
      <c r="L3332" s="100">
        <v>0</v>
      </c>
      <c r="M3332" t="s">
        <v>206</v>
      </c>
      <c r="N3332" t="s">
        <v>279</v>
      </c>
      <c r="O3332" s="98">
        <v>0</v>
      </c>
      <c r="P3332" t="s">
        <v>207</v>
      </c>
      <c r="Q3332" s="100">
        <v>0</v>
      </c>
    </row>
    <row r="3333" spans="1:17" x14ac:dyDescent="0.3">
      <c r="A3333"/>
      <c r="B3333"/>
      <c r="C3333"/>
      <c r="D3333"/>
      <c r="E3333" s="98"/>
      <c r="F3333"/>
      <c r="G3333" s="99">
        <v>46295</v>
      </c>
      <c r="H3333" t="s">
        <v>205</v>
      </c>
      <c r="I3333"/>
      <c r="J3333" t="s">
        <v>84</v>
      </c>
      <c r="K3333" t="s">
        <v>85</v>
      </c>
      <c r="L3333" s="100">
        <v>0</v>
      </c>
      <c r="M3333" t="s">
        <v>210</v>
      </c>
      <c r="N3333" t="s">
        <v>279</v>
      </c>
      <c r="O3333" s="98">
        <v>0</v>
      </c>
      <c r="P3333" t="s">
        <v>207</v>
      </c>
      <c r="Q3333" s="100">
        <v>0</v>
      </c>
    </row>
    <row r="3334" spans="1:17" x14ac:dyDescent="0.3">
      <c r="A3334"/>
      <c r="B3334"/>
      <c r="C3334"/>
      <c r="D3334"/>
      <c r="E3334" s="98"/>
      <c r="F3334"/>
      <c r="G3334" s="99">
        <v>46295</v>
      </c>
      <c r="H3334" t="s">
        <v>205</v>
      </c>
      <c r="I3334"/>
      <c r="J3334" t="s">
        <v>52</v>
      </c>
      <c r="K3334" t="s">
        <v>53</v>
      </c>
      <c r="L3334" s="100">
        <v>16.54</v>
      </c>
      <c r="M3334" t="s">
        <v>130</v>
      </c>
      <c r="N3334" t="s">
        <v>279</v>
      </c>
      <c r="O3334" s="98">
        <v>0</v>
      </c>
      <c r="P3334" t="s">
        <v>207</v>
      </c>
      <c r="Q3334" s="100">
        <v>0</v>
      </c>
    </row>
    <row r="3335" spans="1:17" x14ac:dyDescent="0.3">
      <c r="A3335"/>
      <c r="B3335"/>
      <c r="C3335"/>
      <c r="D3335"/>
      <c r="E3335" s="98"/>
      <c r="F3335"/>
      <c r="G3335" s="99">
        <v>46295</v>
      </c>
      <c r="H3335" t="s">
        <v>205</v>
      </c>
      <c r="I3335"/>
      <c r="J3335" t="s">
        <v>56</v>
      </c>
      <c r="K3335" t="s">
        <v>57</v>
      </c>
      <c r="L3335" s="100">
        <v>11.15</v>
      </c>
      <c r="M3335" t="s">
        <v>130</v>
      </c>
      <c r="N3335" t="s">
        <v>279</v>
      </c>
      <c r="O3335" s="98">
        <v>0</v>
      </c>
      <c r="P3335" t="s">
        <v>207</v>
      </c>
      <c r="Q3335" s="100">
        <v>0</v>
      </c>
    </row>
    <row r="3336" spans="1:17" x14ac:dyDescent="0.3">
      <c r="A3336"/>
      <c r="B3336"/>
      <c r="C3336"/>
      <c r="D3336"/>
      <c r="E3336" s="98"/>
      <c r="F3336"/>
      <c r="G3336" s="99">
        <v>46295</v>
      </c>
      <c r="H3336" t="s">
        <v>205</v>
      </c>
      <c r="I3336"/>
      <c r="J3336" t="s">
        <v>104</v>
      </c>
      <c r="K3336" t="s">
        <v>105</v>
      </c>
      <c r="L3336" s="100">
        <v>6.36</v>
      </c>
      <c r="M3336" t="s">
        <v>206</v>
      </c>
      <c r="N3336" t="s">
        <v>279</v>
      </c>
      <c r="O3336" s="98">
        <v>0</v>
      </c>
      <c r="P3336" t="s">
        <v>207</v>
      </c>
      <c r="Q3336" s="100">
        <v>1170.83</v>
      </c>
    </row>
    <row r="3337" spans="1:17" x14ac:dyDescent="0.3">
      <c r="A3337"/>
      <c r="B3337"/>
      <c r="C3337"/>
      <c r="D3337"/>
      <c r="E3337" s="98"/>
      <c r="F3337"/>
      <c r="G3337" s="99">
        <v>46295</v>
      </c>
      <c r="H3337" t="s">
        <v>205</v>
      </c>
      <c r="I3337"/>
      <c r="J3337" t="s">
        <v>54</v>
      </c>
      <c r="K3337" t="s">
        <v>55</v>
      </c>
      <c r="L3337" s="100">
        <v>2.9</v>
      </c>
      <c r="M3337" t="s">
        <v>206</v>
      </c>
      <c r="N3337" t="s">
        <v>279</v>
      </c>
      <c r="O3337" s="98">
        <v>0</v>
      </c>
      <c r="P3337" t="s">
        <v>207</v>
      </c>
      <c r="Q3337" s="100">
        <v>1170.83</v>
      </c>
    </row>
    <row r="3338" spans="1:17" x14ac:dyDescent="0.3">
      <c r="A3338"/>
      <c r="B3338"/>
      <c r="C3338"/>
      <c r="D3338"/>
      <c r="E3338" s="98"/>
      <c r="F3338"/>
      <c r="G3338" s="99">
        <v>46295</v>
      </c>
      <c r="H3338" t="s">
        <v>205</v>
      </c>
      <c r="I3338"/>
      <c r="J3338" t="s">
        <v>108</v>
      </c>
      <c r="K3338" t="s">
        <v>109</v>
      </c>
      <c r="L3338" s="100">
        <v>3.09</v>
      </c>
      <c r="M3338" t="s">
        <v>206</v>
      </c>
      <c r="N3338" t="s">
        <v>279</v>
      </c>
      <c r="O3338" s="98">
        <v>0</v>
      </c>
      <c r="P3338" t="s">
        <v>207</v>
      </c>
      <c r="Q3338" s="100">
        <v>1170.83</v>
      </c>
    </row>
    <row r="3339" spans="1:17" x14ac:dyDescent="0.3">
      <c r="A3339"/>
      <c r="B3339"/>
      <c r="C3339"/>
      <c r="D3339"/>
      <c r="E3339" s="98"/>
      <c r="F3339"/>
      <c r="G3339" s="99">
        <v>46295</v>
      </c>
      <c r="H3339" t="s">
        <v>205</v>
      </c>
      <c r="I3339"/>
      <c r="J3339" t="s">
        <v>56</v>
      </c>
      <c r="K3339" t="s">
        <v>57</v>
      </c>
      <c r="L3339" s="100">
        <v>2.9</v>
      </c>
      <c r="M3339" t="s">
        <v>130</v>
      </c>
      <c r="N3339" t="s">
        <v>279</v>
      </c>
      <c r="O3339" s="98">
        <v>0</v>
      </c>
      <c r="P3339" t="s">
        <v>207</v>
      </c>
      <c r="Q3339" s="100">
        <v>1170.83</v>
      </c>
    </row>
    <row r="3340" spans="1:17" x14ac:dyDescent="0.3">
      <c r="A3340"/>
      <c r="B3340"/>
      <c r="C3340"/>
      <c r="D3340"/>
      <c r="E3340" s="98"/>
      <c r="F3340"/>
      <c r="G3340" s="99">
        <v>46295</v>
      </c>
      <c r="H3340" t="s">
        <v>205</v>
      </c>
      <c r="I3340"/>
      <c r="J3340" t="s">
        <v>52</v>
      </c>
      <c r="K3340" t="s">
        <v>53</v>
      </c>
      <c r="L3340" s="100">
        <v>4.3</v>
      </c>
      <c r="M3340" t="s">
        <v>130</v>
      </c>
      <c r="N3340" t="s">
        <v>279</v>
      </c>
      <c r="O3340" s="98">
        <v>0</v>
      </c>
      <c r="P3340" t="s">
        <v>207</v>
      </c>
      <c r="Q3340" s="100">
        <v>1170.83</v>
      </c>
    </row>
    <row r="3341" spans="1:17" x14ac:dyDescent="0.3">
      <c r="A3341"/>
      <c r="B3341"/>
      <c r="C3341"/>
      <c r="D3341"/>
      <c r="E3341" s="98"/>
      <c r="F3341"/>
      <c r="G3341" s="99">
        <v>46295</v>
      </c>
      <c r="H3341" t="s">
        <v>205</v>
      </c>
      <c r="I3341"/>
      <c r="J3341" t="s">
        <v>106</v>
      </c>
      <c r="K3341" t="s">
        <v>107</v>
      </c>
      <c r="L3341" s="100">
        <v>3.78</v>
      </c>
      <c r="M3341" t="s">
        <v>130</v>
      </c>
      <c r="N3341" t="s">
        <v>279</v>
      </c>
      <c r="O3341" s="98">
        <v>0</v>
      </c>
      <c r="P3341" t="s">
        <v>207</v>
      </c>
      <c r="Q3341" s="100">
        <v>1170.83</v>
      </c>
    </row>
    <row r="3342" spans="1:17" x14ac:dyDescent="0.3">
      <c r="A3342"/>
      <c r="B3342"/>
      <c r="C3342"/>
      <c r="D3342"/>
      <c r="E3342" s="98"/>
      <c r="F3342"/>
      <c r="G3342" s="99">
        <v>46295</v>
      </c>
      <c r="H3342" t="s">
        <v>235</v>
      </c>
      <c r="I3342" t="s">
        <v>236</v>
      </c>
      <c r="J3342" t="s">
        <v>16</v>
      </c>
      <c r="K3342" t="s">
        <v>17</v>
      </c>
      <c r="L3342" s="100">
        <v>70.25</v>
      </c>
      <c r="M3342" t="s">
        <v>210</v>
      </c>
      <c r="N3342" t="s">
        <v>279</v>
      </c>
      <c r="O3342" s="98">
        <v>0</v>
      </c>
      <c r="P3342" t="s">
        <v>207</v>
      </c>
      <c r="Q3342" s="100">
        <v>1170.83</v>
      </c>
    </row>
    <row r="3343" spans="1:17" x14ac:dyDescent="0.3">
      <c r="A3343"/>
      <c r="B3343"/>
      <c r="C3343"/>
      <c r="D3343"/>
      <c r="E3343" s="98"/>
      <c r="F3343"/>
      <c r="G3343" s="99">
        <v>46295</v>
      </c>
      <c r="H3343" t="s">
        <v>235</v>
      </c>
      <c r="I3343" t="s">
        <v>236</v>
      </c>
      <c r="J3343" t="s">
        <v>16</v>
      </c>
      <c r="K3343" t="s">
        <v>17</v>
      </c>
      <c r="L3343" s="100">
        <v>90.62</v>
      </c>
      <c r="M3343" t="s">
        <v>130</v>
      </c>
      <c r="N3343" t="s">
        <v>279</v>
      </c>
      <c r="O3343" s="98">
        <v>0</v>
      </c>
      <c r="P3343" t="s">
        <v>207</v>
      </c>
      <c r="Q3343" s="100">
        <v>1170.83</v>
      </c>
    </row>
    <row r="3344" spans="1:17" x14ac:dyDescent="0.3">
      <c r="A3344"/>
      <c r="B3344"/>
      <c r="C3344"/>
      <c r="D3344"/>
      <c r="E3344" s="98"/>
      <c r="F3344"/>
      <c r="G3344" s="99">
        <v>46295</v>
      </c>
      <c r="H3344" t="s">
        <v>205</v>
      </c>
      <c r="I3344"/>
      <c r="J3344" t="s">
        <v>36</v>
      </c>
      <c r="K3344" t="s">
        <v>37</v>
      </c>
      <c r="L3344" s="100">
        <v>21.6</v>
      </c>
      <c r="M3344" t="s">
        <v>206</v>
      </c>
      <c r="N3344" t="s">
        <v>279</v>
      </c>
      <c r="O3344" s="98">
        <v>0</v>
      </c>
      <c r="P3344" t="s">
        <v>207</v>
      </c>
      <c r="Q3344" s="100">
        <v>3691.77</v>
      </c>
    </row>
    <row r="3345" spans="1:17" x14ac:dyDescent="0.3">
      <c r="A3345"/>
      <c r="B3345"/>
      <c r="C3345"/>
      <c r="D3345"/>
      <c r="E3345" s="98"/>
      <c r="F3345"/>
      <c r="G3345" s="99">
        <v>46295</v>
      </c>
      <c r="H3345" t="s">
        <v>205</v>
      </c>
      <c r="I3345"/>
      <c r="J3345" t="s">
        <v>108</v>
      </c>
      <c r="K3345" t="s">
        <v>109</v>
      </c>
      <c r="L3345" s="100">
        <v>9.75</v>
      </c>
      <c r="M3345" t="s">
        <v>206</v>
      </c>
      <c r="N3345" t="s">
        <v>279</v>
      </c>
      <c r="O3345" s="98">
        <v>0</v>
      </c>
      <c r="P3345" t="s">
        <v>207</v>
      </c>
      <c r="Q3345" s="100">
        <v>3691.77</v>
      </c>
    </row>
    <row r="3346" spans="1:17" x14ac:dyDescent="0.3">
      <c r="A3346"/>
      <c r="B3346"/>
      <c r="C3346"/>
      <c r="D3346"/>
      <c r="E3346" s="98"/>
      <c r="F3346"/>
      <c r="G3346" s="99">
        <v>46295</v>
      </c>
      <c r="H3346" t="s">
        <v>205</v>
      </c>
      <c r="I3346"/>
      <c r="J3346" t="s">
        <v>104</v>
      </c>
      <c r="K3346" t="s">
        <v>105</v>
      </c>
      <c r="L3346" s="100">
        <v>20.05</v>
      </c>
      <c r="M3346" t="s">
        <v>206</v>
      </c>
      <c r="N3346" t="s">
        <v>279</v>
      </c>
      <c r="O3346" s="98">
        <v>0</v>
      </c>
      <c r="P3346" t="s">
        <v>207</v>
      </c>
      <c r="Q3346" s="100">
        <v>3691.77</v>
      </c>
    </row>
    <row r="3347" spans="1:17" x14ac:dyDescent="0.3">
      <c r="A3347"/>
      <c r="B3347"/>
      <c r="C3347"/>
      <c r="D3347"/>
      <c r="E3347" s="98"/>
      <c r="F3347"/>
      <c r="G3347" s="99">
        <v>46295</v>
      </c>
      <c r="H3347" t="s">
        <v>205</v>
      </c>
      <c r="I3347"/>
      <c r="J3347" t="s">
        <v>92</v>
      </c>
      <c r="K3347" t="s">
        <v>93</v>
      </c>
      <c r="L3347" s="100">
        <v>55.38</v>
      </c>
      <c r="M3347" t="s">
        <v>206</v>
      </c>
      <c r="N3347" t="s">
        <v>279</v>
      </c>
      <c r="O3347" s="98">
        <v>0</v>
      </c>
      <c r="P3347" t="s">
        <v>207</v>
      </c>
      <c r="Q3347" s="100">
        <v>3691.77</v>
      </c>
    </row>
    <row r="3348" spans="1:17" x14ac:dyDescent="0.3">
      <c r="A3348"/>
      <c r="B3348"/>
      <c r="C3348"/>
      <c r="D3348"/>
      <c r="E3348" s="98"/>
      <c r="F3348"/>
      <c r="G3348" s="99">
        <v>46295</v>
      </c>
      <c r="H3348" t="s">
        <v>205</v>
      </c>
      <c r="I3348"/>
      <c r="J3348" t="s">
        <v>54</v>
      </c>
      <c r="K3348" t="s">
        <v>55</v>
      </c>
      <c r="L3348" s="100">
        <v>11.15</v>
      </c>
      <c r="M3348" t="s">
        <v>206</v>
      </c>
      <c r="N3348" t="s">
        <v>279</v>
      </c>
      <c r="O3348" s="98">
        <v>0</v>
      </c>
      <c r="P3348" t="s">
        <v>207</v>
      </c>
      <c r="Q3348" s="100">
        <v>3691.77</v>
      </c>
    </row>
    <row r="3349" spans="1:17" x14ac:dyDescent="0.3">
      <c r="A3349"/>
      <c r="B3349"/>
      <c r="C3349"/>
      <c r="D3349"/>
      <c r="E3349" s="98"/>
      <c r="F3349"/>
      <c r="G3349" s="99">
        <v>46295</v>
      </c>
      <c r="H3349" t="s">
        <v>205</v>
      </c>
      <c r="I3349"/>
      <c r="J3349" t="s">
        <v>84</v>
      </c>
      <c r="K3349" t="s">
        <v>85</v>
      </c>
      <c r="L3349" s="100">
        <v>88.67</v>
      </c>
      <c r="M3349" t="s">
        <v>210</v>
      </c>
      <c r="N3349" t="s">
        <v>279</v>
      </c>
      <c r="O3349" s="98">
        <v>0</v>
      </c>
      <c r="P3349" t="s">
        <v>207</v>
      </c>
      <c r="Q3349" s="100">
        <v>3691.77</v>
      </c>
    </row>
    <row r="3350" spans="1:17" x14ac:dyDescent="0.3">
      <c r="A3350"/>
      <c r="B3350"/>
      <c r="C3350"/>
      <c r="D3350"/>
      <c r="E3350" s="98"/>
      <c r="F3350"/>
      <c r="G3350" s="99">
        <v>46295</v>
      </c>
      <c r="H3350" t="s">
        <v>205</v>
      </c>
      <c r="I3350"/>
      <c r="J3350" t="s">
        <v>106</v>
      </c>
      <c r="K3350" t="s">
        <v>107</v>
      </c>
      <c r="L3350" s="100">
        <v>11.92</v>
      </c>
      <c r="M3350" t="s">
        <v>130</v>
      </c>
      <c r="N3350" t="s">
        <v>279</v>
      </c>
      <c r="O3350" s="98">
        <v>0</v>
      </c>
      <c r="P3350" t="s">
        <v>207</v>
      </c>
      <c r="Q3350" s="100">
        <v>3691.77</v>
      </c>
    </row>
    <row r="3351" spans="1:17" x14ac:dyDescent="0.3">
      <c r="A3351"/>
      <c r="B3351"/>
      <c r="C3351"/>
      <c r="D3351"/>
      <c r="E3351" s="98"/>
      <c r="F3351"/>
      <c r="G3351" s="99">
        <v>46295</v>
      </c>
      <c r="H3351" t="s">
        <v>205</v>
      </c>
      <c r="I3351"/>
      <c r="J3351" t="s">
        <v>56</v>
      </c>
      <c r="K3351" t="s">
        <v>57</v>
      </c>
      <c r="L3351" s="100">
        <v>11.15</v>
      </c>
      <c r="M3351" t="s">
        <v>130</v>
      </c>
      <c r="N3351" t="s">
        <v>279</v>
      </c>
      <c r="O3351" s="98">
        <v>0</v>
      </c>
      <c r="P3351" t="s">
        <v>207</v>
      </c>
      <c r="Q3351" s="100">
        <v>3691.77</v>
      </c>
    </row>
    <row r="3352" spans="1:17" x14ac:dyDescent="0.3">
      <c r="A3352"/>
      <c r="B3352"/>
      <c r="C3352"/>
      <c r="D3352"/>
      <c r="E3352" s="98"/>
      <c r="F3352"/>
      <c r="G3352" s="99">
        <v>46295</v>
      </c>
      <c r="H3352" t="s">
        <v>205</v>
      </c>
      <c r="I3352"/>
      <c r="J3352" t="s">
        <v>52</v>
      </c>
      <c r="K3352" t="s">
        <v>53</v>
      </c>
      <c r="L3352" s="100">
        <v>16.54</v>
      </c>
      <c r="M3352" t="s">
        <v>130</v>
      </c>
      <c r="N3352" t="s">
        <v>279</v>
      </c>
      <c r="O3352" s="98">
        <v>0</v>
      </c>
      <c r="P3352" t="s">
        <v>207</v>
      </c>
      <c r="Q3352" s="100">
        <v>3691.77</v>
      </c>
    </row>
    <row r="3353" spans="1:17" x14ac:dyDescent="0.3">
      <c r="A3353"/>
      <c r="B3353"/>
      <c r="C3353"/>
      <c r="D3353"/>
      <c r="E3353" s="98"/>
      <c r="F3353"/>
      <c r="G3353" s="99">
        <v>46295</v>
      </c>
      <c r="H3353" t="s">
        <v>208</v>
      </c>
      <c r="I3353" t="s">
        <v>244</v>
      </c>
      <c r="J3353" t="s">
        <v>68</v>
      </c>
      <c r="K3353" t="s">
        <v>69</v>
      </c>
      <c r="L3353" s="100">
        <v>75</v>
      </c>
      <c r="M3353" t="s">
        <v>210</v>
      </c>
      <c r="N3353" t="s">
        <v>279</v>
      </c>
      <c r="O3353" s="98">
        <v>0</v>
      </c>
      <c r="P3353" t="s">
        <v>207</v>
      </c>
      <c r="Q3353" s="100">
        <v>3691.77</v>
      </c>
    </row>
    <row r="3354" spans="1:17" x14ac:dyDescent="0.3">
      <c r="A3354"/>
      <c r="B3354"/>
      <c r="C3354"/>
      <c r="D3354"/>
      <c r="E3354" s="98"/>
      <c r="F3354"/>
      <c r="G3354" s="99">
        <v>46295</v>
      </c>
      <c r="H3354" t="s">
        <v>211</v>
      </c>
      <c r="I3354" t="s">
        <v>215</v>
      </c>
      <c r="J3354" t="s">
        <v>38</v>
      </c>
      <c r="K3354" t="s">
        <v>39</v>
      </c>
      <c r="L3354" s="100">
        <v>13.92</v>
      </c>
      <c r="M3354" t="s">
        <v>206</v>
      </c>
      <c r="N3354" t="s">
        <v>279</v>
      </c>
      <c r="O3354" s="98">
        <v>0</v>
      </c>
      <c r="P3354" t="s">
        <v>207</v>
      </c>
      <c r="Q3354" s="100">
        <v>3691.77</v>
      </c>
    </row>
    <row r="3355" spans="1:17" x14ac:dyDescent="0.3">
      <c r="A3355"/>
      <c r="B3355"/>
      <c r="C3355"/>
      <c r="D3355"/>
      <c r="E3355" s="98"/>
      <c r="F3355"/>
      <c r="G3355" s="99">
        <v>46295</v>
      </c>
      <c r="H3355" t="s">
        <v>216</v>
      </c>
      <c r="I3355" t="s">
        <v>217</v>
      </c>
      <c r="J3355" t="s">
        <v>40</v>
      </c>
      <c r="K3355" t="s">
        <v>41</v>
      </c>
      <c r="L3355" s="100">
        <v>250</v>
      </c>
      <c r="M3355" t="s">
        <v>206</v>
      </c>
      <c r="N3355" t="s">
        <v>279</v>
      </c>
      <c r="O3355" s="98">
        <v>0</v>
      </c>
      <c r="P3355" t="s">
        <v>207</v>
      </c>
      <c r="Q3355" s="100">
        <v>3691.77</v>
      </c>
    </row>
    <row r="3356" spans="1:17" x14ac:dyDescent="0.3">
      <c r="A3356"/>
      <c r="B3356"/>
      <c r="C3356"/>
      <c r="D3356"/>
      <c r="E3356" s="98"/>
      <c r="F3356"/>
      <c r="G3356" s="99">
        <v>46295</v>
      </c>
      <c r="H3356" t="s">
        <v>216</v>
      </c>
      <c r="I3356" t="s">
        <v>217</v>
      </c>
      <c r="J3356" t="s">
        <v>40</v>
      </c>
      <c r="K3356" t="s">
        <v>41</v>
      </c>
      <c r="L3356" s="100">
        <v>850</v>
      </c>
      <c r="M3356" t="s">
        <v>210</v>
      </c>
      <c r="N3356" t="s">
        <v>279</v>
      </c>
      <c r="O3356" s="98">
        <v>0</v>
      </c>
      <c r="P3356" t="s">
        <v>207</v>
      </c>
      <c r="Q3356" s="100">
        <v>3691.77</v>
      </c>
    </row>
    <row r="3357" spans="1:17" x14ac:dyDescent="0.3">
      <c r="A3357"/>
      <c r="B3357"/>
      <c r="C3357"/>
      <c r="D3357"/>
      <c r="E3357" s="98"/>
      <c r="F3357"/>
      <c r="G3357" s="99">
        <v>46295</v>
      </c>
      <c r="H3357" t="s">
        <v>218</v>
      </c>
      <c r="I3357" t="s">
        <v>222</v>
      </c>
      <c r="J3357" t="s">
        <v>18</v>
      </c>
      <c r="K3357" t="s">
        <v>19</v>
      </c>
      <c r="L3357" s="100">
        <v>198.62</v>
      </c>
      <c r="M3357" t="s">
        <v>210</v>
      </c>
      <c r="N3357" t="s">
        <v>279</v>
      </c>
      <c r="O3357" s="98">
        <v>0</v>
      </c>
      <c r="P3357" t="s">
        <v>207</v>
      </c>
      <c r="Q3357" s="100">
        <v>3691.77</v>
      </c>
    </row>
    <row r="3358" spans="1:17" x14ac:dyDescent="0.3">
      <c r="A3358"/>
      <c r="B3358"/>
      <c r="C3358"/>
      <c r="D3358"/>
      <c r="E3358" s="98"/>
      <c r="F3358"/>
      <c r="G3358" s="99">
        <v>46295</v>
      </c>
      <c r="H3358" t="s">
        <v>218</v>
      </c>
      <c r="I3358" t="s">
        <v>222</v>
      </c>
      <c r="J3358" t="s">
        <v>18</v>
      </c>
      <c r="K3358" t="s">
        <v>19</v>
      </c>
      <c r="L3358" s="100">
        <v>206</v>
      </c>
      <c r="M3358" t="s">
        <v>130</v>
      </c>
      <c r="N3358" t="s">
        <v>279</v>
      </c>
      <c r="O3358" s="98">
        <v>0</v>
      </c>
      <c r="P3358" t="s">
        <v>207</v>
      </c>
      <c r="Q3358" s="100">
        <v>3691.77</v>
      </c>
    </row>
    <row r="3359" spans="1:17" x14ac:dyDescent="0.3">
      <c r="A3359"/>
      <c r="B3359"/>
      <c r="C3359"/>
      <c r="D3359"/>
      <c r="E3359" s="98"/>
      <c r="F3359"/>
      <c r="G3359" s="99">
        <v>46295</v>
      </c>
      <c r="H3359" t="s">
        <v>205</v>
      </c>
      <c r="I3359"/>
      <c r="J3359" t="s">
        <v>108</v>
      </c>
      <c r="K3359" t="s">
        <v>109</v>
      </c>
      <c r="L3359" s="100">
        <v>5.12</v>
      </c>
      <c r="M3359" t="s">
        <v>206</v>
      </c>
      <c r="N3359" t="s">
        <v>279</v>
      </c>
      <c r="O3359" s="98">
        <v>0</v>
      </c>
      <c r="P3359" t="s">
        <v>207</v>
      </c>
      <c r="Q3359" s="100">
        <v>1939.92</v>
      </c>
    </row>
    <row r="3360" spans="1:17" x14ac:dyDescent="0.3">
      <c r="A3360"/>
      <c r="B3360"/>
      <c r="C3360"/>
      <c r="D3360"/>
      <c r="E3360" s="98"/>
      <c r="F3360"/>
      <c r="G3360" s="99">
        <v>46295</v>
      </c>
      <c r="H3360" t="s">
        <v>205</v>
      </c>
      <c r="I3360"/>
      <c r="J3360" t="s">
        <v>104</v>
      </c>
      <c r="K3360" t="s">
        <v>105</v>
      </c>
      <c r="L3360" s="100">
        <v>10.53</v>
      </c>
      <c r="M3360" t="s">
        <v>206</v>
      </c>
      <c r="N3360" t="s">
        <v>279</v>
      </c>
      <c r="O3360" s="98">
        <v>0</v>
      </c>
      <c r="P3360" t="s">
        <v>207</v>
      </c>
      <c r="Q3360" s="100">
        <v>1939.92</v>
      </c>
    </row>
    <row r="3361" spans="1:17" x14ac:dyDescent="0.3">
      <c r="A3361"/>
      <c r="B3361"/>
      <c r="C3361"/>
      <c r="D3361"/>
      <c r="E3361" s="98"/>
      <c r="F3361"/>
      <c r="G3361" s="99">
        <v>46295</v>
      </c>
      <c r="H3361" t="s">
        <v>205</v>
      </c>
      <c r="I3361"/>
      <c r="J3361" t="s">
        <v>106</v>
      </c>
      <c r="K3361" t="s">
        <v>107</v>
      </c>
      <c r="L3361" s="100">
        <v>6.27</v>
      </c>
      <c r="M3361" t="s">
        <v>130</v>
      </c>
      <c r="N3361" t="s">
        <v>279</v>
      </c>
      <c r="O3361" s="98">
        <v>0</v>
      </c>
      <c r="P3361" t="s">
        <v>207</v>
      </c>
      <c r="Q3361" s="100">
        <v>1939.92</v>
      </c>
    </row>
    <row r="3362" spans="1:17" x14ac:dyDescent="0.3">
      <c r="A3362"/>
      <c r="B3362"/>
      <c r="C3362"/>
      <c r="D3362"/>
      <c r="E3362" s="98"/>
      <c r="F3362"/>
      <c r="G3362" s="99">
        <v>46295</v>
      </c>
      <c r="H3362" t="s">
        <v>208</v>
      </c>
      <c r="I3362" t="s">
        <v>230</v>
      </c>
      <c r="J3362" t="s">
        <v>66</v>
      </c>
      <c r="K3362" t="s">
        <v>67</v>
      </c>
      <c r="L3362" s="100">
        <v>144.13999999999999</v>
      </c>
      <c r="M3362" t="s">
        <v>210</v>
      </c>
      <c r="N3362" t="s">
        <v>279</v>
      </c>
      <c r="O3362" s="98">
        <v>0</v>
      </c>
      <c r="P3362" t="s">
        <v>207</v>
      </c>
      <c r="Q3362" s="100">
        <v>1939.92</v>
      </c>
    </row>
    <row r="3363" spans="1:17" x14ac:dyDescent="0.3">
      <c r="A3363"/>
      <c r="B3363"/>
      <c r="C3363"/>
      <c r="D3363"/>
      <c r="E3363" s="98"/>
      <c r="F3363"/>
      <c r="G3363" s="99">
        <v>46295</v>
      </c>
      <c r="H3363" t="s">
        <v>211</v>
      </c>
      <c r="I3363" t="s">
        <v>215</v>
      </c>
      <c r="J3363" t="s">
        <v>38</v>
      </c>
      <c r="K3363" t="s">
        <v>39</v>
      </c>
      <c r="L3363" s="100">
        <v>44.82</v>
      </c>
      <c r="M3363" t="s">
        <v>206</v>
      </c>
      <c r="N3363" t="s">
        <v>279</v>
      </c>
      <c r="O3363" s="98">
        <v>0</v>
      </c>
      <c r="P3363" t="s">
        <v>207</v>
      </c>
      <c r="Q3363" s="100">
        <v>1939.92</v>
      </c>
    </row>
    <row r="3364" spans="1:17" x14ac:dyDescent="0.3">
      <c r="A3364"/>
      <c r="B3364"/>
      <c r="C3364"/>
      <c r="D3364"/>
      <c r="E3364" s="98"/>
      <c r="F3364"/>
      <c r="G3364" s="99">
        <v>46295</v>
      </c>
      <c r="H3364" t="s">
        <v>218</v>
      </c>
      <c r="I3364" t="s">
        <v>222</v>
      </c>
      <c r="J3364" t="s">
        <v>18</v>
      </c>
      <c r="K3364" t="s">
        <v>19</v>
      </c>
      <c r="L3364" s="100">
        <v>104.37</v>
      </c>
      <c r="M3364" t="s">
        <v>210</v>
      </c>
      <c r="N3364" t="s">
        <v>279</v>
      </c>
      <c r="O3364" s="98">
        <v>0</v>
      </c>
      <c r="P3364" t="s">
        <v>207</v>
      </c>
      <c r="Q3364" s="100">
        <v>1939.92</v>
      </c>
    </row>
    <row r="3365" spans="1:17" x14ac:dyDescent="0.3">
      <c r="A3365"/>
      <c r="B3365"/>
      <c r="C3365"/>
      <c r="D3365"/>
      <c r="E3365" s="98"/>
      <c r="F3365"/>
      <c r="G3365" s="99">
        <v>46295</v>
      </c>
      <c r="H3365" t="s">
        <v>218</v>
      </c>
      <c r="I3365" t="s">
        <v>222</v>
      </c>
      <c r="J3365" t="s">
        <v>18</v>
      </c>
      <c r="K3365" t="s">
        <v>19</v>
      </c>
      <c r="L3365" s="100">
        <v>108.25</v>
      </c>
      <c r="M3365" t="s">
        <v>130</v>
      </c>
      <c r="N3365" t="s">
        <v>279</v>
      </c>
      <c r="O3365" s="98">
        <v>0</v>
      </c>
      <c r="P3365" t="s">
        <v>207</v>
      </c>
      <c r="Q3365" s="100">
        <v>1939.92</v>
      </c>
    </row>
    <row r="3366" spans="1:17" x14ac:dyDescent="0.3">
      <c r="A3366"/>
      <c r="B3366"/>
      <c r="C3366"/>
      <c r="D3366"/>
      <c r="E3366" s="98"/>
      <c r="F3366"/>
      <c r="G3366" s="99">
        <v>46295</v>
      </c>
      <c r="H3366" t="s">
        <v>205</v>
      </c>
      <c r="I3366"/>
      <c r="J3366" t="s">
        <v>108</v>
      </c>
      <c r="K3366" t="s">
        <v>109</v>
      </c>
      <c r="L3366" s="100">
        <v>0.68</v>
      </c>
      <c r="M3366" t="s">
        <v>206</v>
      </c>
      <c r="N3366" t="s">
        <v>279</v>
      </c>
      <c r="O3366" s="98">
        <v>0</v>
      </c>
      <c r="P3366" t="s">
        <v>207</v>
      </c>
      <c r="Q3366" s="100">
        <v>256.95</v>
      </c>
    </row>
    <row r="3367" spans="1:17" x14ac:dyDescent="0.3">
      <c r="A3367"/>
      <c r="B3367"/>
      <c r="C3367"/>
      <c r="D3367"/>
      <c r="E3367" s="98"/>
      <c r="F3367"/>
      <c r="G3367" s="99">
        <v>46295</v>
      </c>
      <c r="H3367" t="s">
        <v>205</v>
      </c>
      <c r="I3367"/>
      <c r="J3367" t="s">
        <v>104</v>
      </c>
      <c r="K3367" t="s">
        <v>105</v>
      </c>
      <c r="L3367" s="100">
        <v>1.4</v>
      </c>
      <c r="M3367" t="s">
        <v>206</v>
      </c>
      <c r="N3367" t="s">
        <v>279</v>
      </c>
      <c r="O3367" s="98">
        <v>0</v>
      </c>
      <c r="P3367" t="s">
        <v>207</v>
      </c>
      <c r="Q3367" s="100">
        <v>256.95</v>
      </c>
    </row>
    <row r="3368" spans="1:17" x14ac:dyDescent="0.3">
      <c r="A3368"/>
      <c r="B3368"/>
      <c r="C3368"/>
      <c r="D3368"/>
      <c r="E3368" s="98"/>
      <c r="F3368"/>
      <c r="G3368" s="99">
        <v>46295</v>
      </c>
      <c r="H3368" t="s">
        <v>205</v>
      </c>
      <c r="I3368"/>
      <c r="J3368" t="s">
        <v>54</v>
      </c>
      <c r="K3368" t="s">
        <v>55</v>
      </c>
      <c r="L3368" s="100">
        <v>2.09</v>
      </c>
      <c r="M3368" t="s">
        <v>206</v>
      </c>
      <c r="N3368" t="s">
        <v>279</v>
      </c>
      <c r="O3368" s="98">
        <v>0</v>
      </c>
      <c r="P3368" t="s">
        <v>207</v>
      </c>
      <c r="Q3368" s="100">
        <v>256.95</v>
      </c>
    </row>
    <row r="3369" spans="1:17" x14ac:dyDescent="0.3">
      <c r="A3369"/>
      <c r="B3369"/>
      <c r="C3369"/>
      <c r="D3369"/>
      <c r="E3369" s="98"/>
      <c r="F3369"/>
      <c r="G3369" s="99">
        <v>46295</v>
      </c>
      <c r="H3369" t="s">
        <v>205</v>
      </c>
      <c r="I3369"/>
      <c r="J3369" t="s">
        <v>56</v>
      </c>
      <c r="K3369" t="s">
        <v>57</v>
      </c>
      <c r="L3369" s="100">
        <v>2.09</v>
      </c>
      <c r="M3369" t="s">
        <v>130</v>
      </c>
      <c r="N3369" t="s">
        <v>279</v>
      </c>
      <c r="O3369" s="98">
        <v>0</v>
      </c>
      <c r="P3369" t="s">
        <v>207</v>
      </c>
      <c r="Q3369" s="100">
        <v>256.95</v>
      </c>
    </row>
    <row r="3370" spans="1:17" x14ac:dyDescent="0.3">
      <c r="A3370"/>
      <c r="B3370"/>
      <c r="C3370"/>
      <c r="D3370"/>
      <c r="E3370" s="98"/>
      <c r="F3370"/>
      <c r="G3370" s="99">
        <v>46295</v>
      </c>
      <c r="H3370" t="s">
        <v>205</v>
      </c>
      <c r="I3370"/>
      <c r="J3370" t="s">
        <v>52</v>
      </c>
      <c r="K3370" t="s">
        <v>53</v>
      </c>
      <c r="L3370" s="100">
        <v>3.1</v>
      </c>
      <c r="M3370" t="s">
        <v>130</v>
      </c>
      <c r="N3370" t="s">
        <v>279</v>
      </c>
      <c r="O3370" s="98">
        <v>0</v>
      </c>
      <c r="P3370" t="s">
        <v>207</v>
      </c>
      <c r="Q3370" s="100">
        <v>256.95</v>
      </c>
    </row>
    <row r="3371" spans="1:17" x14ac:dyDescent="0.3">
      <c r="A3371"/>
      <c r="B3371"/>
      <c r="C3371"/>
      <c r="D3371"/>
      <c r="E3371" s="98"/>
      <c r="F3371"/>
      <c r="G3371" s="99">
        <v>46295</v>
      </c>
      <c r="H3371" t="s">
        <v>205</v>
      </c>
      <c r="I3371"/>
      <c r="J3371" t="s">
        <v>106</v>
      </c>
      <c r="K3371" t="s">
        <v>107</v>
      </c>
      <c r="L3371" s="100">
        <v>0.83</v>
      </c>
      <c r="M3371" t="s">
        <v>130</v>
      </c>
      <c r="N3371" t="s">
        <v>279</v>
      </c>
      <c r="O3371" s="98">
        <v>0</v>
      </c>
      <c r="P3371" t="s">
        <v>207</v>
      </c>
      <c r="Q3371" s="100">
        <v>256.95</v>
      </c>
    </row>
    <row r="3372" spans="1:17" x14ac:dyDescent="0.3">
      <c r="A3372"/>
      <c r="B3372"/>
      <c r="C3372"/>
      <c r="D3372"/>
      <c r="E3372" s="98"/>
      <c r="F3372"/>
      <c r="G3372" s="99">
        <v>46295</v>
      </c>
      <c r="H3372" t="s">
        <v>205</v>
      </c>
      <c r="I3372"/>
      <c r="J3372" t="s">
        <v>104</v>
      </c>
      <c r="K3372" t="s">
        <v>105</v>
      </c>
      <c r="L3372" s="100">
        <v>18.39</v>
      </c>
      <c r="M3372" t="s">
        <v>206</v>
      </c>
      <c r="N3372" t="s">
        <v>279</v>
      </c>
      <c r="O3372" s="98">
        <v>0</v>
      </c>
      <c r="P3372" t="s">
        <v>207</v>
      </c>
      <c r="Q3372" s="100">
        <v>3386.13</v>
      </c>
    </row>
    <row r="3373" spans="1:17" x14ac:dyDescent="0.3">
      <c r="A3373"/>
      <c r="B3373"/>
      <c r="C3373"/>
      <c r="D3373"/>
      <c r="E3373" s="98"/>
      <c r="F3373"/>
      <c r="G3373" s="99">
        <v>46295</v>
      </c>
      <c r="H3373" t="s">
        <v>205</v>
      </c>
      <c r="I3373"/>
      <c r="J3373" t="s">
        <v>54</v>
      </c>
      <c r="K3373" t="s">
        <v>55</v>
      </c>
      <c r="L3373" s="100">
        <v>11.15</v>
      </c>
      <c r="M3373" t="s">
        <v>206</v>
      </c>
      <c r="N3373" t="s">
        <v>279</v>
      </c>
      <c r="O3373" s="98">
        <v>0</v>
      </c>
      <c r="P3373" t="s">
        <v>207</v>
      </c>
      <c r="Q3373" s="100">
        <v>3386.13</v>
      </c>
    </row>
    <row r="3374" spans="1:17" x14ac:dyDescent="0.3">
      <c r="A3374"/>
      <c r="B3374"/>
      <c r="C3374"/>
      <c r="D3374"/>
      <c r="E3374" s="98"/>
      <c r="F3374"/>
      <c r="G3374" s="99">
        <v>46295</v>
      </c>
      <c r="H3374" t="s">
        <v>205</v>
      </c>
      <c r="I3374"/>
      <c r="J3374" t="s">
        <v>108</v>
      </c>
      <c r="K3374" t="s">
        <v>109</v>
      </c>
      <c r="L3374" s="100">
        <v>8.94</v>
      </c>
      <c r="M3374" t="s">
        <v>206</v>
      </c>
      <c r="N3374" t="s">
        <v>279</v>
      </c>
      <c r="O3374" s="98">
        <v>0</v>
      </c>
      <c r="P3374" t="s">
        <v>207</v>
      </c>
      <c r="Q3374" s="100">
        <v>3386.13</v>
      </c>
    </row>
    <row r="3375" spans="1:17" x14ac:dyDescent="0.3">
      <c r="A3375"/>
      <c r="B3375"/>
      <c r="C3375"/>
      <c r="D3375"/>
      <c r="E3375" s="98"/>
      <c r="F3375"/>
      <c r="G3375" s="99">
        <v>46295</v>
      </c>
      <c r="H3375" t="s">
        <v>205</v>
      </c>
      <c r="I3375"/>
      <c r="J3375" t="s">
        <v>52</v>
      </c>
      <c r="K3375" t="s">
        <v>53</v>
      </c>
      <c r="L3375" s="100">
        <v>16.54</v>
      </c>
      <c r="M3375" t="s">
        <v>130</v>
      </c>
      <c r="N3375" t="s">
        <v>279</v>
      </c>
      <c r="O3375" s="98">
        <v>0</v>
      </c>
      <c r="P3375" t="s">
        <v>207</v>
      </c>
      <c r="Q3375" s="100">
        <v>3386.13</v>
      </c>
    </row>
    <row r="3376" spans="1:17" x14ac:dyDescent="0.3">
      <c r="A3376"/>
      <c r="B3376"/>
      <c r="C3376"/>
      <c r="D3376"/>
      <c r="E3376" s="98"/>
      <c r="F3376"/>
      <c r="G3376" s="99">
        <v>46295</v>
      </c>
      <c r="H3376" t="s">
        <v>205</v>
      </c>
      <c r="I3376"/>
      <c r="J3376" t="s">
        <v>106</v>
      </c>
      <c r="K3376" t="s">
        <v>107</v>
      </c>
      <c r="L3376" s="100">
        <v>10.94</v>
      </c>
      <c r="M3376" t="s">
        <v>130</v>
      </c>
      <c r="N3376" t="s">
        <v>279</v>
      </c>
      <c r="O3376" s="98">
        <v>0</v>
      </c>
      <c r="P3376" t="s">
        <v>207</v>
      </c>
      <c r="Q3376" s="100">
        <v>3386.13</v>
      </c>
    </row>
    <row r="3377" spans="1:17" x14ac:dyDescent="0.3">
      <c r="A3377"/>
      <c r="B3377"/>
      <c r="C3377"/>
      <c r="D3377"/>
      <c r="E3377" s="98"/>
      <c r="F3377"/>
      <c r="G3377" s="99">
        <v>46295</v>
      </c>
      <c r="H3377" t="s">
        <v>205</v>
      </c>
      <c r="I3377"/>
      <c r="J3377" t="s">
        <v>56</v>
      </c>
      <c r="K3377" t="s">
        <v>57</v>
      </c>
      <c r="L3377" s="100">
        <v>11.15</v>
      </c>
      <c r="M3377" t="s">
        <v>130</v>
      </c>
      <c r="N3377" t="s">
        <v>279</v>
      </c>
      <c r="O3377" s="98">
        <v>0</v>
      </c>
      <c r="P3377" t="s">
        <v>207</v>
      </c>
      <c r="Q3377" s="100">
        <v>3386.13</v>
      </c>
    </row>
    <row r="3378" spans="1:17" x14ac:dyDescent="0.3">
      <c r="A3378"/>
      <c r="B3378"/>
      <c r="C3378"/>
      <c r="D3378"/>
      <c r="E3378" s="98"/>
      <c r="F3378"/>
      <c r="G3378" s="99">
        <v>46295</v>
      </c>
      <c r="H3378" t="s">
        <v>208</v>
      </c>
      <c r="I3378" t="s">
        <v>209</v>
      </c>
      <c r="J3378" t="s">
        <v>26</v>
      </c>
      <c r="K3378" t="s">
        <v>27</v>
      </c>
      <c r="L3378" s="100">
        <v>72.5</v>
      </c>
      <c r="M3378" t="s">
        <v>210</v>
      </c>
      <c r="N3378" t="s">
        <v>279</v>
      </c>
      <c r="O3378" s="98">
        <v>0</v>
      </c>
      <c r="P3378" t="s">
        <v>207</v>
      </c>
      <c r="Q3378" s="100">
        <v>3386.13</v>
      </c>
    </row>
    <row r="3379" spans="1:17" x14ac:dyDescent="0.3">
      <c r="A3379"/>
      <c r="B3379"/>
      <c r="C3379"/>
      <c r="D3379"/>
      <c r="E3379" s="98"/>
      <c r="F3379"/>
      <c r="G3379" s="99">
        <v>46295</v>
      </c>
      <c r="H3379" t="s">
        <v>216</v>
      </c>
      <c r="I3379" t="s">
        <v>217</v>
      </c>
      <c r="J3379" t="s">
        <v>40</v>
      </c>
      <c r="K3379" t="s">
        <v>41</v>
      </c>
      <c r="L3379" s="100">
        <v>101.58</v>
      </c>
      <c r="M3379" t="s">
        <v>210</v>
      </c>
      <c r="N3379" t="s">
        <v>279</v>
      </c>
      <c r="O3379" s="98">
        <v>0</v>
      </c>
      <c r="P3379" t="s">
        <v>207</v>
      </c>
      <c r="Q3379" s="100">
        <v>3386.13</v>
      </c>
    </row>
    <row r="3380" spans="1:17" x14ac:dyDescent="0.3">
      <c r="A3380"/>
      <c r="B3380"/>
      <c r="C3380"/>
      <c r="D3380"/>
      <c r="E3380" s="98"/>
      <c r="F3380"/>
      <c r="G3380" s="99">
        <v>46295</v>
      </c>
      <c r="H3380" t="s">
        <v>218</v>
      </c>
      <c r="I3380" t="s">
        <v>222</v>
      </c>
      <c r="J3380" t="s">
        <v>18</v>
      </c>
      <c r="K3380" t="s">
        <v>19</v>
      </c>
      <c r="L3380" s="100">
        <v>182.17</v>
      </c>
      <c r="M3380" t="s">
        <v>210</v>
      </c>
      <c r="N3380" t="s">
        <v>279</v>
      </c>
      <c r="O3380" s="98">
        <v>0</v>
      </c>
      <c r="P3380" t="s">
        <v>207</v>
      </c>
      <c r="Q3380" s="100">
        <v>3386.13</v>
      </c>
    </row>
    <row r="3381" spans="1:17" x14ac:dyDescent="0.3">
      <c r="A3381"/>
      <c r="B3381"/>
      <c r="C3381"/>
      <c r="D3381"/>
      <c r="E3381" s="98"/>
      <c r="F3381"/>
      <c r="G3381" s="99">
        <v>46295</v>
      </c>
      <c r="H3381" t="s">
        <v>218</v>
      </c>
      <c r="I3381" t="s">
        <v>222</v>
      </c>
      <c r="J3381" t="s">
        <v>18</v>
      </c>
      <c r="K3381" t="s">
        <v>19</v>
      </c>
      <c r="L3381" s="100">
        <v>188.95</v>
      </c>
      <c r="M3381" t="s">
        <v>130</v>
      </c>
      <c r="N3381" t="s">
        <v>279</v>
      </c>
      <c r="O3381" s="98">
        <v>0</v>
      </c>
      <c r="P3381" t="s">
        <v>207</v>
      </c>
      <c r="Q3381" s="100">
        <v>3386.13</v>
      </c>
    </row>
    <row r="3382" spans="1:17" x14ac:dyDescent="0.3">
      <c r="A3382"/>
      <c r="B3382"/>
      <c r="C3382"/>
      <c r="D3382"/>
      <c r="E3382" s="98"/>
      <c r="F3382"/>
      <c r="G3382" s="99">
        <v>46295</v>
      </c>
      <c r="H3382" t="s">
        <v>205</v>
      </c>
      <c r="I3382"/>
      <c r="J3382" t="s">
        <v>108</v>
      </c>
      <c r="K3382" t="s">
        <v>109</v>
      </c>
      <c r="L3382" s="100">
        <v>1.55</v>
      </c>
      <c r="M3382" t="s">
        <v>206</v>
      </c>
      <c r="N3382" t="s">
        <v>279</v>
      </c>
      <c r="O3382" s="98">
        <v>0</v>
      </c>
      <c r="P3382" t="s">
        <v>207</v>
      </c>
      <c r="Q3382" s="100">
        <v>585.41</v>
      </c>
    </row>
    <row r="3383" spans="1:17" x14ac:dyDescent="0.3">
      <c r="A3383"/>
      <c r="B3383"/>
      <c r="C3383"/>
      <c r="D3383"/>
      <c r="E3383" s="98"/>
      <c r="F3383"/>
      <c r="G3383" s="99">
        <v>46295</v>
      </c>
      <c r="H3383" t="s">
        <v>205</v>
      </c>
      <c r="I3383"/>
      <c r="J3383" t="s">
        <v>104</v>
      </c>
      <c r="K3383" t="s">
        <v>105</v>
      </c>
      <c r="L3383" s="100">
        <v>3.18</v>
      </c>
      <c r="M3383" t="s">
        <v>206</v>
      </c>
      <c r="N3383" t="s">
        <v>279</v>
      </c>
      <c r="O3383" s="98">
        <v>0</v>
      </c>
      <c r="P3383" t="s">
        <v>207</v>
      </c>
      <c r="Q3383" s="100">
        <v>585.41</v>
      </c>
    </row>
    <row r="3384" spans="1:17" x14ac:dyDescent="0.3">
      <c r="A3384"/>
      <c r="B3384"/>
      <c r="C3384"/>
      <c r="D3384"/>
      <c r="E3384" s="98"/>
      <c r="F3384"/>
      <c r="G3384" s="99">
        <v>46295</v>
      </c>
      <c r="H3384" t="s">
        <v>205</v>
      </c>
      <c r="I3384"/>
      <c r="J3384" t="s">
        <v>54</v>
      </c>
      <c r="K3384" t="s">
        <v>55</v>
      </c>
      <c r="L3384" s="100">
        <v>1.45</v>
      </c>
      <c r="M3384" t="s">
        <v>206</v>
      </c>
      <c r="N3384" t="s">
        <v>279</v>
      </c>
      <c r="O3384" s="98">
        <v>0</v>
      </c>
      <c r="P3384" t="s">
        <v>207</v>
      </c>
      <c r="Q3384" s="100">
        <v>585.41</v>
      </c>
    </row>
    <row r="3385" spans="1:17" x14ac:dyDescent="0.3">
      <c r="A3385"/>
      <c r="B3385"/>
      <c r="C3385"/>
      <c r="D3385"/>
      <c r="E3385" s="98"/>
      <c r="F3385"/>
      <c r="G3385" s="99">
        <v>46295</v>
      </c>
      <c r="H3385" t="s">
        <v>205</v>
      </c>
      <c r="I3385"/>
      <c r="J3385" t="s">
        <v>56</v>
      </c>
      <c r="K3385" t="s">
        <v>57</v>
      </c>
      <c r="L3385" s="100">
        <v>1.45</v>
      </c>
      <c r="M3385" t="s">
        <v>130</v>
      </c>
      <c r="N3385" t="s">
        <v>279</v>
      </c>
      <c r="O3385" s="98">
        <v>0</v>
      </c>
      <c r="P3385" t="s">
        <v>207</v>
      </c>
      <c r="Q3385" s="100">
        <v>585.41</v>
      </c>
    </row>
    <row r="3386" spans="1:17" x14ac:dyDescent="0.3">
      <c r="A3386"/>
      <c r="B3386"/>
      <c r="C3386"/>
      <c r="D3386"/>
      <c r="E3386" s="98"/>
      <c r="F3386"/>
      <c r="G3386" s="99">
        <v>46295</v>
      </c>
      <c r="H3386" t="s">
        <v>205</v>
      </c>
      <c r="I3386"/>
      <c r="J3386" t="s">
        <v>52</v>
      </c>
      <c r="K3386" t="s">
        <v>53</v>
      </c>
      <c r="L3386" s="100">
        <v>2.15</v>
      </c>
      <c r="M3386" t="s">
        <v>130</v>
      </c>
      <c r="N3386" t="s">
        <v>279</v>
      </c>
      <c r="O3386" s="98">
        <v>0</v>
      </c>
      <c r="P3386" t="s">
        <v>207</v>
      </c>
      <c r="Q3386" s="100">
        <v>585.41</v>
      </c>
    </row>
    <row r="3387" spans="1:17" x14ac:dyDescent="0.3">
      <c r="A3387"/>
      <c r="B3387"/>
      <c r="C3387"/>
      <c r="D3387"/>
      <c r="E3387" s="98"/>
      <c r="F3387"/>
      <c r="G3387" s="99">
        <v>46295</v>
      </c>
      <c r="H3387" t="s">
        <v>205</v>
      </c>
      <c r="I3387"/>
      <c r="J3387" t="s">
        <v>106</v>
      </c>
      <c r="K3387" t="s">
        <v>107</v>
      </c>
      <c r="L3387" s="100">
        <v>1.89</v>
      </c>
      <c r="M3387" t="s">
        <v>130</v>
      </c>
      <c r="N3387" t="s">
        <v>279</v>
      </c>
      <c r="O3387" s="98">
        <v>0</v>
      </c>
      <c r="P3387" t="s">
        <v>207</v>
      </c>
      <c r="Q3387" s="100">
        <v>585.41</v>
      </c>
    </row>
    <row r="3388" spans="1:17" x14ac:dyDescent="0.3">
      <c r="A3388"/>
      <c r="B3388"/>
      <c r="C3388"/>
      <c r="D3388"/>
      <c r="E3388" s="98"/>
      <c r="F3388"/>
      <c r="G3388" s="99">
        <v>46295</v>
      </c>
      <c r="H3388" t="s">
        <v>235</v>
      </c>
      <c r="I3388" t="s">
        <v>246</v>
      </c>
      <c r="J3388" t="s">
        <v>34</v>
      </c>
      <c r="K3388" t="s">
        <v>35</v>
      </c>
      <c r="L3388" s="100">
        <v>58.54</v>
      </c>
      <c r="M3388" t="s">
        <v>210</v>
      </c>
      <c r="N3388" t="s">
        <v>279</v>
      </c>
      <c r="O3388" s="98">
        <v>0</v>
      </c>
      <c r="P3388" t="s">
        <v>207</v>
      </c>
      <c r="Q3388" s="100">
        <v>585.41</v>
      </c>
    </row>
    <row r="3389" spans="1:17" x14ac:dyDescent="0.3">
      <c r="A3389"/>
      <c r="B3389"/>
      <c r="C3389"/>
      <c r="D3389"/>
      <c r="E3389" s="98"/>
      <c r="F3389"/>
      <c r="G3389" s="99">
        <v>46295</v>
      </c>
      <c r="H3389" t="s">
        <v>235</v>
      </c>
      <c r="I3389" t="s">
        <v>246</v>
      </c>
      <c r="J3389" t="s">
        <v>34</v>
      </c>
      <c r="K3389" t="s">
        <v>35</v>
      </c>
      <c r="L3389" s="100">
        <v>45.31</v>
      </c>
      <c r="M3389" t="s">
        <v>130</v>
      </c>
      <c r="N3389" t="s">
        <v>279</v>
      </c>
      <c r="O3389" s="98">
        <v>0</v>
      </c>
      <c r="P3389" t="s">
        <v>207</v>
      </c>
      <c r="Q3389" s="100">
        <v>585.41</v>
      </c>
    </row>
    <row r="3390" spans="1:17" x14ac:dyDescent="0.3">
      <c r="A3390"/>
      <c r="B3390"/>
      <c r="C3390"/>
      <c r="D3390"/>
      <c r="E3390" s="98"/>
      <c r="F3390"/>
      <c r="G3390" s="99">
        <v>46295</v>
      </c>
      <c r="H3390" t="s">
        <v>205</v>
      </c>
      <c r="I3390"/>
      <c r="J3390" t="s">
        <v>92</v>
      </c>
      <c r="K3390" t="s">
        <v>93</v>
      </c>
      <c r="L3390" s="100">
        <v>54.65</v>
      </c>
      <c r="M3390" t="s">
        <v>206</v>
      </c>
      <c r="N3390" t="s">
        <v>279</v>
      </c>
      <c r="O3390" s="98">
        <v>0</v>
      </c>
      <c r="P3390" t="s">
        <v>207</v>
      </c>
      <c r="Q3390" s="100">
        <v>3643.35</v>
      </c>
    </row>
    <row r="3391" spans="1:17" x14ac:dyDescent="0.3">
      <c r="A3391"/>
      <c r="B3391"/>
      <c r="C3391"/>
      <c r="D3391"/>
      <c r="E3391" s="98"/>
      <c r="F3391"/>
      <c r="G3391" s="99">
        <v>46295</v>
      </c>
      <c r="H3391" t="s">
        <v>205</v>
      </c>
      <c r="I3391"/>
      <c r="J3391" t="s">
        <v>54</v>
      </c>
      <c r="K3391" t="s">
        <v>55</v>
      </c>
      <c r="L3391" s="100">
        <v>11.15</v>
      </c>
      <c r="M3391" t="s">
        <v>206</v>
      </c>
      <c r="N3391" t="s">
        <v>279</v>
      </c>
      <c r="O3391" s="98">
        <v>0</v>
      </c>
      <c r="P3391" t="s">
        <v>207</v>
      </c>
      <c r="Q3391" s="100">
        <v>3643.35</v>
      </c>
    </row>
    <row r="3392" spans="1:17" x14ac:dyDescent="0.3">
      <c r="A3392"/>
      <c r="B3392"/>
      <c r="C3392"/>
      <c r="D3392"/>
      <c r="E3392" s="98"/>
      <c r="F3392"/>
      <c r="G3392" s="99">
        <v>46295</v>
      </c>
      <c r="H3392" t="s">
        <v>205</v>
      </c>
      <c r="I3392"/>
      <c r="J3392" t="s">
        <v>100</v>
      </c>
      <c r="K3392" t="s">
        <v>101</v>
      </c>
      <c r="L3392" s="100">
        <v>12.5</v>
      </c>
      <c r="M3392" t="s">
        <v>206</v>
      </c>
      <c r="N3392" t="s">
        <v>279</v>
      </c>
      <c r="O3392" s="98">
        <v>0</v>
      </c>
      <c r="P3392" t="s">
        <v>207</v>
      </c>
      <c r="Q3392" s="100">
        <v>3643.35</v>
      </c>
    </row>
    <row r="3393" spans="1:17" x14ac:dyDescent="0.3">
      <c r="A3393"/>
      <c r="B3393"/>
      <c r="C3393"/>
      <c r="D3393"/>
      <c r="E3393" s="98"/>
      <c r="F3393"/>
      <c r="G3393" s="99">
        <v>46295</v>
      </c>
      <c r="H3393" t="s">
        <v>205</v>
      </c>
      <c r="I3393"/>
      <c r="J3393" t="s">
        <v>108</v>
      </c>
      <c r="K3393" t="s">
        <v>109</v>
      </c>
      <c r="L3393" s="100">
        <v>9.6199999999999992</v>
      </c>
      <c r="M3393" t="s">
        <v>206</v>
      </c>
      <c r="N3393" t="s">
        <v>279</v>
      </c>
      <c r="O3393" s="98">
        <v>0</v>
      </c>
      <c r="P3393" t="s">
        <v>207</v>
      </c>
      <c r="Q3393" s="100">
        <v>3643.35</v>
      </c>
    </row>
    <row r="3394" spans="1:17" x14ac:dyDescent="0.3">
      <c r="A3394"/>
      <c r="B3394"/>
      <c r="C3394"/>
      <c r="D3394"/>
      <c r="E3394" s="98"/>
      <c r="F3394"/>
      <c r="G3394" s="99">
        <v>46295</v>
      </c>
      <c r="H3394" t="s">
        <v>205</v>
      </c>
      <c r="I3394"/>
      <c r="J3394" t="s">
        <v>104</v>
      </c>
      <c r="K3394" t="s">
        <v>105</v>
      </c>
      <c r="L3394" s="100">
        <v>19.78</v>
      </c>
      <c r="M3394" t="s">
        <v>206</v>
      </c>
      <c r="N3394" t="s">
        <v>279</v>
      </c>
      <c r="O3394" s="98">
        <v>0</v>
      </c>
      <c r="P3394" t="s">
        <v>207</v>
      </c>
      <c r="Q3394" s="100">
        <v>3643.35</v>
      </c>
    </row>
    <row r="3395" spans="1:17" x14ac:dyDescent="0.3">
      <c r="A3395"/>
      <c r="B3395"/>
      <c r="C3395"/>
      <c r="D3395"/>
      <c r="E3395" s="98"/>
      <c r="F3395"/>
      <c r="G3395" s="99">
        <v>46295</v>
      </c>
      <c r="H3395" t="s">
        <v>205</v>
      </c>
      <c r="I3395"/>
      <c r="J3395" t="s">
        <v>96</v>
      </c>
      <c r="K3395" t="s">
        <v>97</v>
      </c>
      <c r="L3395" s="100">
        <v>45.83</v>
      </c>
      <c r="M3395" t="s">
        <v>210</v>
      </c>
      <c r="N3395" t="s">
        <v>279</v>
      </c>
      <c r="O3395" s="98">
        <v>0</v>
      </c>
      <c r="P3395" t="s">
        <v>207</v>
      </c>
      <c r="Q3395" s="100">
        <v>3643.35</v>
      </c>
    </row>
    <row r="3396" spans="1:17" x14ac:dyDescent="0.3">
      <c r="A3396"/>
      <c r="B3396"/>
      <c r="C3396"/>
      <c r="D3396"/>
      <c r="E3396" s="98"/>
      <c r="F3396"/>
      <c r="G3396" s="99">
        <v>46295</v>
      </c>
      <c r="H3396" t="s">
        <v>205</v>
      </c>
      <c r="I3396"/>
      <c r="J3396" t="s">
        <v>56</v>
      </c>
      <c r="K3396" t="s">
        <v>57</v>
      </c>
      <c r="L3396" s="100">
        <v>11.15</v>
      </c>
      <c r="M3396" t="s">
        <v>130</v>
      </c>
      <c r="N3396" t="s">
        <v>279</v>
      </c>
      <c r="O3396" s="98">
        <v>0</v>
      </c>
      <c r="P3396" t="s">
        <v>207</v>
      </c>
      <c r="Q3396" s="100">
        <v>3643.35</v>
      </c>
    </row>
    <row r="3397" spans="1:17" x14ac:dyDescent="0.3">
      <c r="A3397"/>
      <c r="B3397"/>
      <c r="C3397"/>
      <c r="D3397"/>
      <c r="E3397" s="98"/>
      <c r="F3397"/>
      <c r="G3397" s="99">
        <v>46295</v>
      </c>
      <c r="H3397" t="s">
        <v>205</v>
      </c>
      <c r="I3397"/>
      <c r="J3397" t="s">
        <v>52</v>
      </c>
      <c r="K3397" t="s">
        <v>53</v>
      </c>
      <c r="L3397" s="100">
        <v>16.54</v>
      </c>
      <c r="M3397" t="s">
        <v>130</v>
      </c>
      <c r="N3397" t="s">
        <v>279</v>
      </c>
      <c r="O3397" s="98">
        <v>0</v>
      </c>
      <c r="P3397" t="s">
        <v>207</v>
      </c>
      <c r="Q3397" s="100">
        <v>3643.35</v>
      </c>
    </row>
    <row r="3398" spans="1:17" x14ac:dyDescent="0.3">
      <c r="A3398"/>
      <c r="B3398"/>
      <c r="C3398"/>
      <c r="D3398"/>
      <c r="E3398" s="98"/>
      <c r="F3398"/>
      <c r="G3398" s="99">
        <v>46295</v>
      </c>
      <c r="H3398" t="s">
        <v>205</v>
      </c>
      <c r="I3398"/>
      <c r="J3398" t="s">
        <v>106</v>
      </c>
      <c r="K3398" t="s">
        <v>107</v>
      </c>
      <c r="L3398" s="100">
        <v>11.77</v>
      </c>
      <c r="M3398" t="s">
        <v>130</v>
      </c>
      <c r="N3398" t="s">
        <v>279</v>
      </c>
      <c r="O3398" s="98">
        <v>0</v>
      </c>
      <c r="P3398" t="s">
        <v>207</v>
      </c>
      <c r="Q3398" s="100">
        <v>3643.35</v>
      </c>
    </row>
    <row r="3399" spans="1:17" x14ac:dyDescent="0.3">
      <c r="A3399"/>
      <c r="B3399"/>
      <c r="C3399"/>
      <c r="D3399"/>
      <c r="E3399" s="98"/>
      <c r="F3399"/>
      <c r="G3399" s="99">
        <v>46295</v>
      </c>
      <c r="H3399" t="s">
        <v>208</v>
      </c>
      <c r="I3399" t="s">
        <v>244</v>
      </c>
      <c r="J3399" t="s">
        <v>68</v>
      </c>
      <c r="K3399" t="s">
        <v>69</v>
      </c>
      <c r="L3399" s="100">
        <v>75</v>
      </c>
      <c r="M3399" t="s">
        <v>210</v>
      </c>
      <c r="N3399" t="s">
        <v>279</v>
      </c>
      <c r="O3399" s="98">
        <v>0</v>
      </c>
      <c r="P3399" t="s">
        <v>207</v>
      </c>
      <c r="Q3399" s="100">
        <v>3643.35</v>
      </c>
    </row>
    <row r="3400" spans="1:17" x14ac:dyDescent="0.3">
      <c r="A3400"/>
      <c r="B3400"/>
      <c r="C3400"/>
      <c r="D3400"/>
      <c r="E3400" s="98"/>
      <c r="F3400"/>
      <c r="G3400" s="99">
        <v>46295</v>
      </c>
      <c r="H3400" t="s">
        <v>216</v>
      </c>
      <c r="I3400" t="s">
        <v>217</v>
      </c>
      <c r="J3400" t="s">
        <v>40</v>
      </c>
      <c r="K3400" t="s">
        <v>41</v>
      </c>
      <c r="L3400" s="100">
        <v>145.72999999999999</v>
      </c>
      <c r="M3400" t="s">
        <v>210</v>
      </c>
      <c r="N3400" t="s">
        <v>279</v>
      </c>
      <c r="O3400" s="98">
        <v>0</v>
      </c>
      <c r="P3400" t="s">
        <v>207</v>
      </c>
      <c r="Q3400" s="100">
        <v>3643.35</v>
      </c>
    </row>
    <row r="3401" spans="1:17" x14ac:dyDescent="0.3">
      <c r="A3401"/>
      <c r="B3401"/>
      <c r="C3401"/>
      <c r="D3401"/>
      <c r="E3401" s="98"/>
      <c r="F3401"/>
      <c r="G3401" s="99">
        <v>46295</v>
      </c>
      <c r="H3401" t="s">
        <v>220</v>
      </c>
      <c r="I3401" t="s">
        <v>221</v>
      </c>
      <c r="J3401" t="s">
        <v>48</v>
      </c>
      <c r="K3401" t="s">
        <v>49</v>
      </c>
      <c r="L3401" s="100">
        <v>104.17</v>
      </c>
      <c r="M3401" t="s">
        <v>210</v>
      </c>
      <c r="N3401" t="s">
        <v>279</v>
      </c>
      <c r="O3401" s="98">
        <v>0</v>
      </c>
      <c r="P3401" t="s">
        <v>207</v>
      </c>
      <c r="Q3401" s="100">
        <v>3643.35</v>
      </c>
    </row>
    <row r="3402" spans="1:17" x14ac:dyDescent="0.3">
      <c r="A3402"/>
      <c r="B3402"/>
      <c r="C3402"/>
      <c r="D3402"/>
      <c r="E3402" s="98"/>
      <c r="F3402"/>
      <c r="G3402" s="99">
        <v>46295</v>
      </c>
      <c r="H3402" t="s">
        <v>218</v>
      </c>
      <c r="I3402" t="s">
        <v>222</v>
      </c>
      <c r="J3402" t="s">
        <v>18</v>
      </c>
      <c r="K3402" t="s">
        <v>19</v>
      </c>
      <c r="L3402" s="100">
        <v>196.01</v>
      </c>
      <c r="M3402" t="s">
        <v>210</v>
      </c>
      <c r="N3402" t="s">
        <v>279</v>
      </c>
      <c r="O3402" s="98">
        <v>0</v>
      </c>
      <c r="P3402" t="s">
        <v>207</v>
      </c>
      <c r="Q3402" s="100">
        <v>3643.35</v>
      </c>
    </row>
    <row r="3403" spans="1:17" x14ac:dyDescent="0.3">
      <c r="A3403"/>
      <c r="B3403"/>
      <c r="C3403"/>
      <c r="D3403"/>
      <c r="E3403" s="98"/>
      <c r="F3403"/>
      <c r="G3403" s="99">
        <v>46295</v>
      </c>
      <c r="H3403" t="s">
        <v>218</v>
      </c>
      <c r="I3403" t="s">
        <v>222</v>
      </c>
      <c r="J3403" t="s">
        <v>18</v>
      </c>
      <c r="K3403" t="s">
        <v>19</v>
      </c>
      <c r="L3403" s="100">
        <v>203.3</v>
      </c>
      <c r="M3403" t="s">
        <v>130</v>
      </c>
      <c r="N3403" t="s">
        <v>279</v>
      </c>
      <c r="O3403" s="98">
        <v>0</v>
      </c>
      <c r="P3403" t="s">
        <v>207</v>
      </c>
      <c r="Q3403" s="100">
        <v>3643.35</v>
      </c>
    </row>
    <row r="3404" spans="1:17" x14ac:dyDescent="0.3">
      <c r="A3404"/>
      <c r="B3404"/>
      <c r="C3404"/>
      <c r="D3404"/>
      <c r="E3404" s="98"/>
      <c r="F3404"/>
      <c r="G3404" s="99">
        <v>46295</v>
      </c>
      <c r="H3404" t="s">
        <v>205</v>
      </c>
      <c r="I3404"/>
      <c r="J3404" t="s">
        <v>54</v>
      </c>
      <c r="K3404" t="s">
        <v>55</v>
      </c>
      <c r="L3404" s="100">
        <v>0.83</v>
      </c>
      <c r="M3404" t="s">
        <v>206</v>
      </c>
      <c r="N3404" t="s">
        <v>279</v>
      </c>
      <c r="O3404" s="98">
        <v>0</v>
      </c>
      <c r="P3404" t="s">
        <v>207</v>
      </c>
      <c r="Q3404" s="100">
        <v>421.2</v>
      </c>
    </row>
    <row r="3405" spans="1:17" x14ac:dyDescent="0.3">
      <c r="A3405"/>
      <c r="B3405"/>
      <c r="C3405"/>
      <c r="D3405"/>
      <c r="E3405" s="98"/>
      <c r="F3405"/>
      <c r="G3405" s="99">
        <v>46295</v>
      </c>
      <c r="H3405" t="s">
        <v>205</v>
      </c>
      <c r="I3405"/>
      <c r="J3405" t="s">
        <v>104</v>
      </c>
      <c r="K3405" t="s">
        <v>105</v>
      </c>
      <c r="L3405" s="100">
        <v>2.29</v>
      </c>
      <c r="M3405" t="s">
        <v>206</v>
      </c>
      <c r="N3405" t="s">
        <v>279</v>
      </c>
      <c r="O3405" s="98">
        <v>0</v>
      </c>
      <c r="P3405" t="s">
        <v>207</v>
      </c>
      <c r="Q3405" s="100">
        <v>421.2</v>
      </c>
    </row>
    <row r="3406" spans="1:17" x14ac:dyDescent="0.3">
      <c r="A3406"/>
      <c r="B3406"/>
      <c r="C3406"/>
      <c r="D3406"/>
      <c r="E3406" s="98"/>
      <c r="F3406"/>
      <c r="G3406" s="99">
        <v>46295</v>
      </c>
      <c r="H3406" t="s">
        <v>205</v>
      </c>
      <c r="I3406"/>
      <c r="J3406" t="s">
        <v>108</v>
      </c>
      <c r="K3406" t="s">
        <v>109</v>
      </c>
      <c r="L3406" s="100">
        <v>1.1100000000000001</v>
      </c>
      <c r="M3406" t="s">
        <v>206</v>
      </c>
      <c r="N3406" t="s">
        <v>279</v>
      </c>
      <c r="O3406" s="98">
        <v>0</v>
      </c>
      <c r="P3406" t="s">
        <v>207</v>
      </c>
      <c r="Q3406" s="100">
        <v>421.2</v>
      </c>
    </row>
    <row r="3407" spans="1:17" x14ac:dyDescent="0.3">
      <c r="A3407"/>
      <c r="B3407"/>
      <c r="C3407"/>
      <c r="D3407"/>
      <c r="E3407" s="98"/>
      <c r="F3407"/>
      <c r="G3407" s="99">
        <v>46295</v>
      </c>
      <c r="H3407" t="s">
        <v>205</v>
      </c>
      <c r="I3407"/>
      <c r="J3407" t="s">
        <v>106</v>
      </c>
      <c r="K3407" t="s">
        <v>107</v>
      </c>
      <c r="L3407" s="100">
        <v>1.36</v>
      </c>
      <c r="M3407" t="s">
        <v>130</v>
      </c>
      <c r="N3407" t="s">
        <v>279</v>
      </c>
      <c r="O3407" s="98">
        <v>0</v>
      </c>
      <c r="P3407" t="s">
        <v>207</v>
      </c>
      <c r="Q3407" s="100">
        <v>421.2</v>
      </c>
    </row>
    <row r="3408" spans="1:17" x14ac:dyDescent="0.3">
      <c r="A3408"/>
      <c r="B3408"/>
      <c r="C3408"/>
      <c r="D3408"/>
      <c r="E3408" s="98"/>
      <c r="F3408"/>
      <c r="G3408" s="99">
        <v>46295</v>
      </c>
      <c r="H3408" t="s">
        <v>205</v>
      </c>
      <c r="I3408"/>
      <c r="J3408" t="s">
        <v>52</v>
      </c>
      <c r="K3408" t="s">
        <v>53</v>
      </c>
      <c r="L3408" s="100">
        <v>1.24</v>
      </c>
      <c r="M3408" t="s">
        <v>130</v>
      </c>
      <c r="N3408" t="s">
        <v>279</v>
      </c>
      <c r="O3408" s="98">
        <v>0</v>
      </c>
      <c r="P3408" t="s">
        <v>207</v>
      </c>
      <c r="Q3408" s="100">
        <v>421.2</v>
      </c>
    </row>
    <row r="3409" spans="1:17" x14ac:dyDescent="0.3">
      <c r="A3409"/>
      <c r="B3409"/>
      <c r="C3409"/>
      <c r="D3409"/>
      <c r="E3409" s="98"/>
      <c r="F3409"/>
      <c r="G3409" s="99">
        <v>46295</v>
      </c>
      <c r="H3409" t="s">
        <v>205</v>
      </c>
      <c r="I3409"/>
      <c r="J3409" t="s">
        <v>56</v>
      </c>
      <c r="K3409" t="s">
        <v>57</v>
      </c>
      <c r="L3409" s="100">
        <v>0.83</v>
      </c>
      <c r="M3409" t="s">
        <v>130</v>
      </c>
      <c r="N3409" t="s">
        <v>279</v>
      </c>
      <c r="O3409" s="98">
        <v>0</v>
      </c>
      <c r="P3409" t="s">
        <v>207</v>
      </c>
      <c r="Q3409" s="100">
        <v>421.2</v>
      </c>
    </row>
    <row r="3410" spans="1:17" x14ac:dyDescent="0.3">
      <c r="A3410"/>
      <c r="B3410"/>
      <c r="C3410"/>
      <c r="D3410"/>
      <c r="E3410" s="98"/>
      <c r="F3410"/>
      <c r="G3410" s="99">
        <v>46295</v>
      </c>
      <c r="H3410" t="s">
        <v>205</v>
      </c>
      <c r="I3410"/>
      <c r="J3410" t="s">
        <v>108</v>
      </c>
      <c r="K3410" t="s">
        <v>109</v>
      </c>
      <c r="L3410" s="100">
        <v>1.05</v>
      </c>
      <c r="M3410" t="s">
        <v>206</v>
      </c>
      <c r="N3410" t="s">
        <v>279</v>
      </c>
      <c r="O3410" s="98">
        <v>0</v>
      </c>
      <c r="P3410" t="s">
        <v>207</v>
      </c>
      <c r="Q3410" s="100">
        <v>396.9</v>
      </c>
    </row>
    <row r="3411" spans="1:17" x14ac:dyDescent="0.3">
      <c r="A3411"/>
      <c r="B3411"/>
      <c r="C3411"/>
      <c r="D3411"/>
      <c r="E3411" s="98"/>
      <c r="F3411"/>
      <c r="G3411" s="99">
        <v>46295</v>
      </c>
      <c r="H3411" t="s">
        <v>205</v>
      </c>
      <c r="I3411"/>
      <c r="J3411" t="s">
        <v>54</v>
      </c>
      <c r="K3411" t="s">
        <v>55</v>
      </c>
      <c r="L3411" s="100">
        <v>3.22</v>
      </c>
      <c r="M3411" t="s">
        <v>206</v>
      </c>
      <c r="N3411" t="s">
        <v>279</v>
      </c>
      <c r="O3411" s="98">
        <v>0</v>
      </c>
      <c r="P3411" t="s">
        <v>207</v>
      </c>
      <c r="Q3411" s="100">
        <v>396.9</v>
      </c>
    </row>
    <row r="3412" spans="1:17" x14ac:dyDescent="0.3">
      <c r="A3412"/>
      <c r="B3412"/>
      <c r="C3412"/>
      <c r="D3412"/>
      <c r="E3412" s="98"/>
      <c r="F3412"/>
      <c r="G3412" s="99">
        <v>46295</v>
      </c>
      <c r="H3412" t="s">
        <v>205</v>
      </c>
      <c r="I3412"/>
      <c r="J3412" t="s">
        <v>104</v>
      </c>
      <c r="K3412" t="s">
        <v>105</v>
      </c>
      <c r="L3412" s="100">
        <v>2.16</v>
      </c>
      <c r="M3412" t="s">
        <v>206</v>
      </c>
      <c r="N3412" t="s">
        <v>279</v>
      </c>
      <c r="O3412" s="98">
        <v>0</v>
      </c>
      <c r="P3412" t="s">
        <v>207</v>
      </c>
      <c r="Q3412" s="100">
        <v>396.9</v>
      </c>
    </row>
    <row r="3413" spans="1:17" x14ac:dyDescent="0.3">
      <c r="A3413"/>
      <c r="B3413"/>
      <c r="C3413"/>
      <c r="D3413"/>
      <c r="E3413" s="98"/>
      <c r="F3413"/>
      <c r="G3413" s="99">
        <v>46295</v>
      </c>
      <c r="H3413" t="s">
        <v>205</v>
      </c>
      <c r="I3413"/>
      <c r="J3413" t="s">
        <v>106</v>
      </c>
      <c r="K3413" t="s">
        <v>107</v>
      </c>
      <c r="L3413" s="100">
        <v>1.28</v>
      </c>
      <c r="M3413" t="s">
        <v>130</v>
      </c>
      <c r="N3413" t="s">
        <v>279</v>
      </c>
      <c r="O3413" s="98">
        <v>0</v>
      </c>
      <c r="P3413" t="s">
        <v>207</v>
      </c>
      <c r="Q3413" s="100">
        <v>396.9</v>
      </c>
    </row>
    <row r="3414" spans="1:17" x14ac:dyDescent="0.3">
      <c r="A3414"/>
      <c r="B3414"/>
      <c r="C3414"/>
      <c r="D3414"/>
      <c r="E3414" s="98"/>
      <c r="F3414"/>
      <c r="G3414" s="99">
        <v>46295</v>
      </c>
      <c r="H3414" t="s">
        <v>205</v>
      </c>
      <c r="I3414"/>
      <c r="J3414" t="s">
        <v>56</v>
      </c>
      <c r="K3414" t="s">
        <v>57</v>
      </c>
      <c r="L3414" s="100">
        <v>3.22</v>
      </c>
      <c r="M3414" t="s">
        <v>130</v>
      </c>
      <c r="N3414" t="s">
        <v>279</v>
      </c>
      <c r="O3414" s="98">
        <v>0</v>
      </c>
      <c r="P3414" t="s">
        <v>207</v>
      </c>
      <c r="Q3414" s="100">
        <v>396.9</v>
      </c>
    </row>
    <row r="3415" spans="1:17" x14ac:dyDescent="0.3">
      <c r="A3415"/>
      <c r="B3415"/>
      <c r="C3415"/>
      <c r="D3415"/>
      <c r="E3415" s="98"/>
      <c r="F3415"/>
      <c r="G3415" s="99">
        <v>46295</v>
      </c>
      <c r="H3415" t="s">
        <v>205</v>
      </c>
      <c r="I3415"/>
      <c r="J3415" t="s">
        <v>52</v>
      </c>
      <c r="K3415" t="s">
        <v>53</v>
      </c>
      <c r="L3415" s="100">
        <v>4.78</v>
      </c>
      <c r="M3415" t="s">
        <v>130</v>
      </c>
      <c r="N3415" t="s">
        <v>279</v>
      </c>
      <c r="O3415" s="98">
        <v>0</v>
      </c>
      <c r="P3415" t="s">
        <v>207</v>
      </c>
      <c r="Q3415" s="100">
        <v>396.9</v>
      </c>
    </row>
    <row r="3416" spans="1:17" x14ac:dyDescent="0.3">
      <c r="A3416"/>
      <c r="B3416"/>
      <c r="C3416"/>
      <c r="D3416"/>
      <c r="E3416" s="98"/>
      <c r="F3416"/>
      <c r="G3416" s="99">
        <v>46295</v>
      </c>
      <c r="H3416" t="s">
        <v>205</v>
      </c>
      <c r="I3416"/>
      <c r="J3416" t="s">
        <v>104</v>
      </c>
      <c r="K3416" t="s">
        <v>105</v>
      </c>
      <c r="L3416" s="100">
        <v>2.13</v>
      </c>
      <c r="M3416" t="s">
        <v>206</v>
      </c>
      <c r="N3416" t="s">
        <v>279</v>
      </c>
      <c r="O3416" s="98">
        <v>0</v>
      </c>
      <c r="P3416" t="s">
        <v>207</v>
      </c>
      <c r="Q3416" s="100">
        <v>391.95</v>
      </c>
    </row>
    <row r="3417" spans="1:17" x14ac:dyDescent="0.3">
      <c r="A3417"/>
      <c r="B3417"/>
      <c r="C3417"/>
      <c r="D3417"/>
      <c r="E3417" s="98"/>
      <c r="F3417"/>
      <c r="G3417" s="99">
        <v>46295</v>
      </c>
      <c r="H3417" t="s">
        <v>205</v>
      </c>
      <c r="I3417"/>
      <c r="J3417" t="s">
        <v>54</v>
      </c>
      <c r="K3417" t="s">
        <v>55</v>
      </c>
      <c r="L3417" s="100">
        <v>0.77</v>
      </c>
      <c r="M3417" t="s">
        <v>206</v>
      </c>
      <c r="N3417" t="s">
        <v>279</v>
      </c>
      <c r="O3417" s="98">
        <v>0</v>
      </c>
      <c r="P3417" t="s">
        <v>207</v>
      </c>
      <c r="Q3417" s="100">
        <v>391.95</v>
      </c>
    </row>
    <row r="3418" spans="1:17" x14ac:dyDescent="0.3">
      <c r="A3418"/>
      <c r="B3418"/>
      <c r="C3418"/>
      <c r="D3418"/>
      <c r="E3418" s="98"/>
      <c r="F3418"/>
      <c r="G3418" s="99">
        <v>46295</v>
      </c>
      <c r="H3418" t="s">
        <v>205</v>
      </c>
      <c r="I3418"/>
      <c r="J3418" t="s">
        <v>108</v>
      </c>
      <c r="K3418" t="s">
        <v>109</v>
      </c>
      <c r="L3418" s="100">
        <v>1.03</v>
      </c>
      <c r="M3418" t="s">
        <v>206</v>
      </c>
      <c r="N3418" t="s">
        <v>279</v>
      </c>
      <c r="O3418" s="98">
        <v>0</v>
      </c>
      <c r="P3418" t="s">
        <v>207</v>
      </c>
      <c r="Q3418" s="100">
        <v>391.95</v>
      </c>
    </row>
    <row r="3419" spans="1:17" x14ac:dyDescent="0.3">
      <c r="A3419"/>
      <c r="B3419"/>
      <c r="C3419"/>
      <c r="D3419"/>
      <c r="E3419" s="98"/>
      <c r="F3419"/>
      <c r="G3419" s="99">
        <v>46295</v>
      </c>
      <c r="H3419" t="s">
        <v>205</v>
      </c>
      <c r="I3419"/>
      <c r="J3419" t="s">
        <v>56</v>
      </c>
      <c r="K3419" t="s">
        <v>57</v>
      </c>
      <c r="L3419" s="100">
        <v>0.77</v>
      </c>
      <c r="M3419" t="s">
        <v>130</v>
      </c>
      <c r="N3419" t="s">
        <v>279</v>
      </c>
      <c r="O3419" s="98">
        <v>0</v>
      </c>
      <c r="P3419" t="s">
        <v>207</v>
      </c>
      <c r="Q3419" s="100">
        <v>391.95</v>
      </c>
    </row>
    <row r="3420" spans="1:17" x14ac:dyDescent="0.3">
      <c r="A3420"/>
      <c r="B3420"/>
      <c r="C3420"/>
      <c r="D3420"/>
      <c r="E3420" s="98"/>
      <c r="F3420"/>
      <c r="G3420" s="99">
        <v>46295</v>
      </c>
      <c r="H3420" t="s">
        <v>205</v>
      </c>
      <c r="I3420"/>
      <c r="J3420" t="s">
        <v>52</v>
      </c>
      <c r="K3420" t="s">
        <v>53</v>
      </c>
      <c r="L3420" s="100">
        <v>1.1499999999999999</v>
      </c>
      <c r="M3420" t="s">
        <v>130</v>
      </c>
      <c r="N3420" t="s">
        <v>279</v>
      </c>
      <c r="O3420" s="98">
        <v>0</v>
      </c>
      <c r="P3420" t="s">
        <v>207</v>
      </c>
      <c r="Q3420" s="100">
        <v>391.95</v>
      </c>
    </row>
    <row r="3421" spans="1:17" x14ac:dyDescent="0.3">
      <c r="A3421"/>
      <c r="B3421"/>
      <c r="C3421"/>
      <c r="D3421"/>
      <c r="E3421" s="98"/>
      <c r="F3421"/>
      <c r="G3421" s="99">
        <v>46295</v>
      </c>
      <c r="H3421" t="s">
        <v>205</v>
      </c>
      <c r="I3421"/>
      <c r="J3421" t="s">
        <v>106</v>
      </c>
      <c r="K3421" t="s">
        <v>107</v>
      </c>
      <c r="L3421" s="100">
        <v>1.27</v>
      </c>
      <c r="M3421" t="s">
        <v>130</v>
      </c>
      <c r="N3421" t="s">
        <v>279</v>
      </c>
      <c r="O3421" s="98">
        <v>0</v>
      </c>
      <c r="P3421" t="s">
        <v>207</v>
      </c>
      <c r="Q3421" s="100">
        <v>391.95</v>
      </c>
    </row>
    <row r="3422" spans="1:17" x14ac:dyDescent="0.3">
      <c r="A3422"/>
      <c r="B3422"/>
      <c r="C3422"/>
      <c r="D3422"/>
      <c r="E3422" s="98"/>
      <c r="F3422"/>
      <c r="G3422" s="99">
        <v>46295</v>
      </c>
      <c r="H3422" t="s">
        <v>205</v>
      </c>
      <c r="I3422"/>
      <c r="J3422" t="s">
        <v>36</v>
      </c>
      <c r="K3422" t="s">
        <v>37</v>
      </c>
      <c r="L3422" s="100">
        <v>68.19</v>
      </c>
      <c r="M3422" t="s">
        <v>206</v>
      </c>
      <c r="N3422" t="s">
        <v>279</v>
      </c>
      <c r="O3422" s="98">
        <v>0</v>
      </c>
      <c r="P3422" t="s">
        <v>207</v>
      </c>
      <c r="Q3422" s="100">
        <v>4403.16</v>
      </c>
    </row>
    <row r="3423" spans="1:17" x14ac:dyDescent="0.3">
      <c r="A3423"/>
      <c r="B3423"/>
      <c r="C3423"/>
      <c r="D3423"/>
      <c r="E3423" s="98"/>
      <c r="F3423"/>
      <c r="G3423" s="99">
        <v>46295</v>
      </c>
      <c r="H3423" t="s">
        <v>205</v>
      </c>
      <c r="I3423"/>
      <c r="J3423" t="s">
        <v>104</v>
      </c>
      <c r="K3423" t="s">
        <v>105</v>
      </c>
      <c r="L3423" s="100">
        <v>23.91</v>
      </c>
      <c r="M3423" t="s">
        <v>206</v>
      </c>
      <c r="N3423" t="s">
        <v>279</v>
      </c>
      <c r="O3423" s="98">
        <v>0</v>
      </c>
      <c r="P3423" t="s">
        <v>207</v>
      </c>
      <c r="Q3423" s="100">
        <v>4403.16</v>
      </c>
    </row>
    <row r="3424" spans="1:17" x14ac:dyDescent="0.3">
      <c r="A3424"/>
      <c r="B3424"/>
      <c r="C3424"/>
      <c r="D3424"/>
      <c r="E3424" s="98"/>
      <c r="F3424"/>
      <c r="G3424" s="99">
        <v>46295</v>
      </c>
      <c r="H3424" t="s">
        <v>205</v>
      </c>
      <c r="I3424"/>
      <c r="J3424" t="s">
        <v>108</v>
      </c>
      <c r="K3424" t="s">
        <v>109</v>
      </c>
      <c r="L3424" s="100">
        <v>11.62</v>
      </c>
      <c r="M3424" t="s">
        <v>206</v>
      </c>
      <c r="N3424" t="s">
        <v>279</v>
      </c>
      <c r="O3424" s="98">
        <v>0</v>
      </c>
      <c r="P3424" t="s">
        <v>207</v>
      </c>
      <c r="Q3424" s="100">
        <v>4403.16</v>
      </c>
    </row>
    <row r="3425" spans="1:17" x14ac:dyDescent="0.3">
      <c r="A3425"/>
      <c r="B3425"/>
      <c r="C3425"/>
      <c r="D3425"/>
      <c r="E3425" s="98"/>
      <c r="F3425"/>
      <c r="G3425" s="99">
        <v>46295</v>
      </c>
      <c r="H3425" t="s">
        <v>205</v>
      </c>
      <c r="I3425"/>
      <c r="J3425" t="s">
        <v>100</v>
      </c>
      <c r="K3425" t="s">
        <v>101</v>
      </c>
      <c r="L3425" s="100">
        <v>20</v>
      </c>
      <c r="M3425" t="s">
        <v>206</v>
      </c>
      <c r="N3425" t="s">
        <v>279</v>
      </c>
      <c r="O3425" s="98">
        <v>0</v>
      </c>
      <c r="P3425" t="s">
        <v>207</v>
      </c>
      <c r="Q3425" s="100">
        <v>4403.16</v>
      </c>
    </row>
    <row r="3426" spans="1:17" x14ac:dyDescent="0.3">
      <c r="A3426"/>
      <c r="B3426"/>
      <c r="C3426"/>
      <c r="D3426"/>
      <c r="E3426" s="98"/>
      <c r="F3426"/>
      <c r="G3426" s="99">
        <v>46295</v>
      </c>
      <c r="H3426" t="s">
        <v>205</v>
      </c>
      <c r="I3426"/>
      <c r="J3426" t="s">
        <v>90</v>
      </c>
      <c r="K3426" t="s">
        <v>91</v>
      </c>
      <c r="L3426" s="100">
        <v>60.67</v>
      </c>
      <c r="M3426" t="s">
        <v>206</v>
      </c>
      <c r="N3426" t="s">
        <v>279</v>
      </c>
      <c r="O3426" s="98">
        <v>0</v>
      </c>
      <c r="P3426" t="s">
        <v>207</v>
      </c>
      <c r="Q3426" s="100">
        <v>4403.16</v>
      </c>
    </row>
    <row r="3427" spans="1:17" x14ac:dyDescent="0.3">
      <c r="A3427"/>
      <c r="B3427"/>
      <c r="C3427"/>
      <c r="D3427"/>
      <c r="E3427" s="98"/>
      <c r="F3427"/>
      <c r="G3427" s="99">
        <v>46295</v>
      </c>
      <c r="H3427" t="s">
        <v>205</v>
      </c>
      <c r="I3427"/>
      <c r="J3427" t="s">
        <v>54</v>
      </c>
      <c r="K3427" t="s">
        <v>55</v>
      </c>
      <c r="L3427" s="100">
        <v>11.15</v>
      </c>
      <c r="M3427" t="s">
        <v>206</v>
      </c>
      <c r="N3427" t="s">
        <v>279</v>
      </c>
      <c r="O3427" s="98">
        <v>0</v>
      </c>
      <c r="P3427" t="s">
        <v>207</v>
      </c>
      <c r="Q3427" s="100">
        <v>4403.16</v>
      </c>
    </row>
    <row r="3428" spans="1:17" x14ac:dyDescent="0.3">
      <c r="A3428"/>
      <c r="B3428"/>
      <c r="C3428"/>
      <c r="D3428"/>
      <c r="E3428" s="98"/>
      <c r="F3428"/>
      <c r="G3428" s="99">
        <v>46295</v>
      </c>
      <c r="H3428" t="s">
        <v>205</v>
      </c>
      <c r="I3428"/>
      <c r="J3428" t="s">
        <v>56</v>
      </c>
      <c r="K3428" t="s">
        <v>57</v>
      </c>
      <c r="L3428" s="100">
        <v>11.15</v>
      </c>
      <c r="M3428" t="s">
        <v>130</v>
      </c>
      <c r="N3428" t="s">
        <v>279</v>
      </c>
      <c r="O3428" s="98">
        <v>0</v>
      </c>
      <c r="P3428" t="s">
        <v>207</v>
      </c>
      <c r="Q3428" s="100">
        <v>4403.16</v>
      </c>
    </row>
    <row r="3429" spans="1:17" x14ac:dyDescent="0.3">
      <c r="A3429"/>
      <c r="B3429"/>
      <c r="C3429"/>
      <c r="D3429"/>
      <c r="E3429" s="98"/>
      <c r="F3429"/>
      <c r="G3429" s="99">
        <v>46295</v>
      </c>
      <c r="H3429" t="s">
        <v>205</v>
      </c>
      <c r="I3429"/>
      <c r="J3429" t="s">
        <v>106</v>
      </c>
      <c r="K3429" t="s">
        <v>107</v>
      </c>
      <c r="L3429" s="100">
        <v>14.22</v>
      </c>
      <c r="M3429" t="s">
        <v>130</v>
      </c>
      <c r="N3429" t="s">
        <v>279</v>
      </c>
      <c r="O3429" s="98">
        <v>0</v>
      </c>
      <c r="P3429" t="s">
        <v>207</v>
      </c>
      <c r="Q3429" s="100">
        <v>4403.16</v>
      </c>
    </row>
    <row r="3430" spans="1:17" x14ac:dyDescent="0.3">
      <c r="A3430"/>
      <c r="B3430"/>
      <c r="C3430"/>
      <c r="D3430"/>
      <c r="E3430" s="98"/>
      <c r="F3430"/>
      <c r="G3430" s="99">
        <v>46295</v>
      </c>
      <c r="H3430" t="s">
        <v>205</v>
      </c>
      <c r="I3430"/>
      <c r="J3430" t="s">
        <v>52</v>
      </c>
      <c r="K3430" t="s">
        <v>53</v>
      </c>
      <c r="L3430" s="100">
        <v>16.54</v>
      </c>
      <c r="M3430" t="s">
        <v>130</v>
      </c>
      <c r="N3430" t="s">
        <v>279</v>
      </c>
      <c r="O3430" s="98">
        <v>0</v>
      </c>
      <c r="P3430" t="s">
        <v>207</v>
      </c>
      <c r="Q3430" s="100">
        <v>4403.16</v>
      </c>
    </row>
    <row r="3431" spans="1:17" x14ac:dyDescent="0.3">
      <c r="A3431"/>
      <c r="B3431"/>
      <c r="C3431"/>
      <c r="D3431"/>
      <c r="E3431" s="98"/>
      <c r="F3431"/>
      <c r="G3431" s="99">
        <v>46295</v>
      </c>
      <c r="H3431" t="s">
        <v>205</v>
      </c>
      <c r="I3431"/>
      <c r="J3431" t="s">
        <v>23</v>
      </c>
      <c r="K3431" t="s">
        <v>24</v>
      </c>
      <c r="L3431" s="100">
        <v>5.72</v>
      </c>
      <c r="M3431" t="s">
        <v>130</v>
      </c>
      <c r="N3431" t="s">
        <v>279</v>
      </c>
      <c r="O3431" s="98">
        <v>0</v>
      </c>
      <c r="P3431" t="s">
        <v>207</v>
      </c>
      <c r="Q3431" s="100">
        <v>4403.16</v>
      </c>
    </row>
    <row r="3432" spans="1:17" x14ac:dyDescent="0.3">
      <c r="A3432"/>
      <c r="B3432"/>
      <c r="C3432"/>
      <c r="D3432"/>
      <c r="E3432" s="98"/>
      <c r="F3432"/>
      <c r="G3432" s="99">
        <v>46295</v>
      </c>
      <c r="H3432" t="s">
        <v>208</v>
      </c>
      <c r="I3432" t="s">
        <v>233</v>
      </c>
      <c r="J3432" t="s">
        <v>32</v>
      </c>
      <c r="K3432" t="s">
        <v>33</v>
      </c>
      <c r="L3432" s="100">
        <v>70.5</v>
      </c>
      <c r="M3432" t="s">
        <v>210</v>
      </c>
      <c r="N3432" t="s">
        <v>279</v>
      </c>
      <c r="O3432" s="98">
        <v>0</v>
      </c>
      <c r="P3432" t="s">
        <v>207</v>
      </c>
      <c r="Q3432" s="100">
        <v>4403.16</v>
      </c>
    </row>
    <row r="3433" spans="1:17" x14ac:dyDescent="0.3">
      <c r="A3433"/>
      <c r="B3433"/>
      <c r="C3433"/>
      <c r="D3433"/>
      <c r="E3433" s="98"/>
      <c r="F3433"/>
      <c r="G3433" s="99">
        <v>46295</v>
      </c>
      <c r="H3433" t="s">
        <v>211</v>
      </c>
      <c r="I3433" t="s">
        <v>237</v>
      </c>
      <c r="J3433" t="s">
        <v>38</v>
      </c>
      <c r="K3433" t="s">
        <v>39</v>
      </c>
      <c r="L3433" s="100">
        <v>12.66</v>
      </c>
      <c r="M3433" t="s">
        <v>206</v>
      </c>
      <c r="N3433" t="s">
        <v>279</v>
      </c>
      <c r="O3433" s="98">
        <v>0</v>
      </c>
      <c r="P3433" t="s">
        <v>207</v>
      </c>
      <c r="Q3433" s="100">
        <v>4403.16</v>
      </c>
    </row>
    <row r="3434" spans="1:17" x14ac:dyDescent="0.3">
      <c r="A3434"/>
      <c r="B3434"/>
      <c r="C3434"/>
      <c r="D3434"/>
      <c r="E3434" s="98"/>
      <c r="F3434"/>
      <c r="G3434" s="99">
        <v>46295</v>
      </c>
      <c r="H3434" t="s">
        <v>227</v>
      </c>
      <c r="I3434" t="s">
        <v>228</v>
      </c>
      <c r="J3434" t="s">
        <v>50</v>
      </c>
      <c r="K3434" t="s">
        <v>51</v>
      </c>
      <c r="L3434" s="100">
        <v>100</v>
      </c>
      <c r="M3434" t="s">
        <v>210</v>
      </c>
      <c r="N3434" t="s">
        <v>279</v>
      </c>
      <c r="O3434" s="98">
        <v>0</v>
      </c>
      <c r="P3434" t="s">
        <v>207</v>
      </c>
      <c r="Q3434" s="100">
        <v>4403.16</v>
      </c>
    </row>
    <row r="3435" spans="1:17" x14ac:dyDescent="0.3">
      <c r="A3435"/>
      <c r="B3435"/>
      <c r="C3435"/>
      <c r="D3435"/>
      <c r="E3435" s="98"/>
      <c r="F3435"/>
      <c r="G3435" s="99">
        <v>46295</v>
      </c>
      <c r="H3435" t="s">
        <v>213</v>
      </c>
      <c r="I3435" t="s">
        <v>229</v>
      </c>
      <c r="J3435" t="s">
        <v>14</v>
      </c>
      <c r="K3435" t="s">
        <v>15</v>
      </c>
      <c r="L3435" s="100">
        <v>440.32</v>
      </c>
      <c r="M3435" t="s">
        <v>210</v>
      </c>
      <c r="N3435" t="s">
        <v>279</v>
      </c>
      <c r="O3435" s="98">
        <v>0</v>
      </c>
      <c r="P3435" t="s">
        <v>207</v>
      </c>
      <c r="Q3435" s="100">
        <v>4403.16</v>
      </c>
    </row>
    <row r="3436" spans="1:17" x14ac:dyDescent="0.3">
      <c r="A3436"/>
      <c r="B3436"/>
      <c r="C3436"/>
      <c r="D3436"/>
      <c r="E3436" s="98"/>
      <c r="F3436"/>
      <c r="G3436" s="99">
        <v>46295</v>
      </c>
      <c r="H3436" t="s">
        <v>213</v>
      </c>
      <c r="I3436" t="s">
        <v>229</v>
      </c>
      <c r="J3436" t="s">
        <v>14</v>
      </c>
      <c r="K3436" t="s">
        <v>15</v>
      </c>
      <c r="L3436" s="100">
        <v>440.32</v>
      </c>
      <c r="M3436" t="s">
        <v>130</v>
      </c>
      <c r="N3436" t="s">
        <v>279</v>
      </c>
      <c r="O3436" s="98">
        <v>0</v>
      </c>
      <c r="P3436" t="s">
        <v>207</v>
      </c>
      <c r="Q3436" s="100">
        <v>4403.16</v>
      </c>
    </row>
    <row r="3437" spans="1:17" x14ac:dyDescent="0.3">
      <c r="A3437"/>
      <c r="B3437"/>
      <c r="C3437"/>
      <c r="D3437"/>
      <c r="E3437" s="98"/>
      <c r="F3437"/>
      <c r="G3437" s="99">
        <v>46295</v>
      </c>
      <c r="H3437" t="s">
        <v>205</v>
      </c>
      <c r="I3437"/>
      <c r="J3437" t="s">
        <v>108</v>
      </c>
      <c r="K3437" t="s">
        <v>109</v>
      </c>
      <c r="L3437" s="100">
        <v>11.55</v>
      </c>
      <c r="M3437" t="s">
        <v>206</v>
      </c>
      <c r="N3437" t="s">
        <v>279</v>
      </c>
      <c r="O3437" s="98">
        <v>0</v>
      </c>
      <c r="P3437" t="s">
        <v>207</v>
      </c>
      <c r="Q3437" s="100">
        <v>4375</v>
      </c>
    </row>
    <row r="3438" spans="1:17" x14ac:dyDescent="0.3">
      <c r="A3438"/>
      <c r="B3438"/>
      <c r="C3438"/>
      <c r="D3438"/>
      <c r="E3438" s="98"/>
      <c r="F3438"/>
      <c r="G3438" s="99">
        <v>46295</v>
      </c>
      <c r="H3438" t="s">
        <v>205</v>
      </c>
      <c r="I3438"/>
      <c r="J3438" t="s">
        <v>54</v>
      </c>
      <c r="K3438" t="s">
        <v>55</v>
      </c>
      <c r="L3438" s="100">
        <v>11.15</v>
      </c>
      <c r="M3438" t="s">
        <v>206</v>
      </c>
      <c r="N3438" t="s">
        <v>279</v>
      </c>
      <c r="O3438" s="98">
        <v>0</v>
      </c>
      <c r="P3438" t="s">
        <v>207</v>
      </c>
      <c r="Q3438" s="100">
        <v>4375</v>
      </c>
    </row>
    <row r="3439" spans="1:17" x14ac:dyDescent="0.3">
      <c r="A3439"/>
      <c r="B3439"/>
      <c r="C3439"/>
      <c r="D3439"/>
      <c r="E3439" s="98"/>
      <c r="F3439"/>
      <c r="G3439" s="99">
        <v>46295</v>
      </c>
      <c r="H3439" t="s">
        <v>205</v>
      </c>
      <c r="I3439"/>
      <c r="J3439" t="s">
        <v>104</v>
      </c>
      <c r="K3439" t="s">
        <v>105</v>
      </c>
      <c r="L3439" s="100">
        <v>23.76</v>
      </c>
      <c r="M3439" t="s">
        <v>206</v>
      </c>
      <c r="N3439" t="s">
        <v>279</v>
      </c>
      <c r="O3439" s="98">
        <v>0</v>
      </c>
      <c r="P3439" t="s">
        <v>207</v>
      </c>
      <c r="Q3439" s="100">
        <v>4375</v>
      </c>
    </row>
    <row r="3440" spans="1:17" x14ac:dyDescent="0.3">
      <c r="A3440"/>
      <c r="B3440"/>
      <c r="C3440"/>
      <c r="D3440"/>
      <c r="E3440" s="98"/>
      <c r="F3440"/>
      <c r="G3440" s="99">
        <v>46295</v>
      </c>
      <c r="H3440" t="s">
        <v>205</v>
      </c>
      <c r="I3440"/>
      <c r="J3440" t="s">
        <v>23</v>
      </c>
      <c r="K3440" t="s">
        <v>24</v>
      </c>
      <c r="L3440" s="100">
        <v>5.69</v>
      </c>
      <c r="M3440" t="s">
        <v>130</v>
      </c>
      <c r="N3440" t="s">
        <v>279</v>
      </c>
      <c r="O3440" s="98">
        <v>0</v>
      </c>
      <c r="P3440" t="s">
        <v>207</v>
      </c>
      <c r="Q3440" s="100">
        <v>4375</v>
      </c>
    </row>
    <row r="3441" spans="1:17" x14ac:dyDescent="0.3">
      <c r="A3441"/>
      <c r="B3441"/>
      <c r="C3441"/>
      <c r="D3441"/>
      <c r="E3441" s="98"/>
      <c r="F3441"/>
      <c r="G3441" s="99">
        <v>46295</v>
      </c>
      <c r="H3441" t="s">
        <v>205</v>
      </c>
      <c r="I3441"/>
      <c r="J3441" t="s">
        <v>52</v>
      </c>
      <c r="K3441" t="s">
        <v>53</v>
      </c>
      <c r="L3441" s="100">
        <v>16.54</v>
      </c>
      <c r="M3441" t="s">
        <v>130</v>
      </c>
      <c r="N3441" t="s">
        <v>279</v>
      </c>
      <c r="O3441" s="98">
        <v>0</v>
      </c>
      <c r="P3441" t="s">
        <v>207</v>
      </c>
      <c r="Q3441" s="100">
        <v>4375</v>
      </c>
    </row>
    <row r="3442" spans="1:17" x14ac:dyDescent="0.3">
      <c r="A3442"/>
      <c r="B3442"/>
      <c r="C3442"/>
      <c r="D3442"/>
      <c r="E3442" s="98"/>
      <c r="F3442"/>
      <c r="G3442" s="99">
        <v>46295</v>
      </c>
      <c r="H3442" t="s">
        <v>205</v>
      </c>
      <c r="I3442"/>
      <c r="J3442" t="s">
        <v>106</v>
      </c>
      <c r="K3442" t="s">
        <v>107</v>
      </c>
      <c r="L3442" s="100">
        <v>14.13</v>
      </c>
      <c r="M3442" t="s">
        <v>130</v>
      </c>
      <c r="N3442" t="s">
        <v>279</v>
      </c>
      <c r="O3442" s="98">
        <v>0</v>
      </c>
      <c r="P3442" t="s">
        <v>207</v>
      </c>
      <c r="Q3442" s="100">
        <v>4375</v>
      </c>
    </row>
    <row r="3443" spans="1:17" x14ac:dyDescent="0.3">
      <c r="A3443"/>
      <c r="B3443"/>
      <c r="C3443"/>
      <c r="D3443"/>
      <c r="E3443" s="98"/>
      <c r="F3443"/>
      <c r="G3443" s="99">
        <v>46295</v>
      </c>
      <c r="H3443" t="s">
        <v>205</v>
      </c>
      <c r="I3443"/>
      <c r="J3443" t="s">
        <v>56</v>
      </c>
      <c r="K3443" t="s">
        <v>57</v>
      </c>
      <c r="L3443" s="100">
        <v>11.15</v>
      </c>
      <c r="M3443" t="s">
        <v>130</v>
      </c>
      <c r="N3443" t="s">
        <v>279</v>
      </c>
      <c r="O3443" s="98">
        <v>0</v>
      </c>
      <c r="P3443" t="s">
        <v>207</v>
      </c>
      <c r="Q3443" s="100">
        <v>4375</v>
      </c>
    </row>
    <row r="3444" spans="1:17" x14ac:dyDescent="0.3">
      <c r="A3444"/>
      <c r="B3444"/>
      <c r="C3444"/>
      <c r="D3444"/>
      <c r="E3444" s="98"/>
      <c r="F3444"/>
      <c r="G3444" s="99">
        <v>46295</v>
      </c>
      <c r="H3444" t="s">
        <v>208</v>
      </c>
      <c r="I3444" t="s">
        <v>225</v>
      </c>
      <c r="J3444" t="s">
        <v>70</v>
      </c>
      <c r="K3444" t="s">
        <v>71</v>
      </c>
      <c r="L3444" s="100">
        <v>51</v>
      </c>
      <c r="M3444" t="s">
        <v>210</v>
      </c>
      <c r="N3444" t="s">
        <v>279</v>
      </c>
      <c r="O3444" s="98">
        <v>0</v>
      </c>
      <c r="P3444" t="s">
        <v>207</v>
      </c>
      <c r="Q3444" s="100">
        <v>4375</v>
      </c>
    </row>
    <row r="3445" spans="1:17" x14ac:dyDescent="0.3">
      <c r="A3445"/>
      <c r="B3445"/>
      <c r="C3445"/>
      <c r="D3445"/>
      <c r="E3445" s="98"/>
      <c r="F3445"/>
      <c r="G3445" s="99">
        <v>46295</v>
      </c>
      <c r="H3445" t="s">
        <v>213</v>
      </c>
      <c r="I3445" t="s">
        <v>238</v>
      </c>
      <c r="J3445" t="s">
        <v>14</v>
      </c>
      <c r="K3445" t="s">
        <v>15</v>
      </c>
      <c r="L3445" s="100">
        <v>218.75</v>
      </c>
      <c r="M3445" t="s">
        <v>210</v>
      </c>
      <c r="N3445" t="s">
        <v>279</v>
      </c>
      <c r="O3445" s="98">
        <v>0</v>
      </c>
      <c r="P3445" t="s">
        <v>207</v>
      </c>
      <c r="Q3445" s="100">
        <v>4375</v>
      </c>
    </row>
    <row r="3446" spans="1:17" x14ac:dyDescent="0.3">
      <c r="A3446"/>
      <c r="B3446"/>
      <c r="C3446"/>
      <c r="D3446"/>
      <c r="E3446" s="98"/>
      <c r="F3446"/>
      <c r="G3446" s="99">
        <v>46295</v>
      </c>
      <c r="H3446" t="s">
        <v>213</v>
      </c>
      <c r="I3446" t="s">
        <v>238</v>
      </c>
      <c r="J3446" t="s">
        <v>14</v>
      </c>
      <c r="K3446" t="s">
        <v>15</v>
      </c>
      <c r="L3446" s="100">
        <v>218.75</v>
      </c>
      <c r="M3446" t="s">
        <v>130</v>
      </c>
      <c r="N3446" t="s">
        <v>279</v>
      </c>
      <c r="O3446" s="98">
        <v>0</v>
      </c>
      <c r="P3446" t="s">
        <v>207</v>
      </c>
      <c r="Q3446" s="100">
        <v>4375</v>
      </c>
    </row>
    <row r="3447" spans="1:17" x14ac:dyDescent="0.3">
      <c r="A3447"/>
      <c r="B3447"/>
      <c r="C3447"/>
      <c r="D3447"/>
      <c r="E3447" s="98"/>
      <c r="F3447"/>
      <c r="G3447" s="99">
        <v>46295</v>
      </c>
      <c r="H3447" t="s">
        <v>205</v>
      </c>
      <c r="I3447"/>
      <c r="J3447" t="s">
        <v>36</v>
      </c>
      <c r="K3447" t="s">
        <v>37</v>
      </c>
      <c r="L3447" s="100">
        <v>14.37</v>
      </c>
      <c r="M3447" t="s">
        <v>206</v>
      </c>
      <c r="N3447" t="s">
        <v>279</v>
      </c>
      <c r="O3447" s="98">
        <v>0</v>
      </c>
      <c r="P3447" t="s">
        <v>207</v>
      </c>
      <c r="Q3447" s="100">
        <v>5790.77</v>
      </c>
    </row>
    <row r="3448" spans="1:17" x14ac:dyDescent="0.3">
      <c r="A3448"/>
      <c r="B3448"/>
      <c r="C3448"/>
      <c r="D3448"/>
      <c r="E3448" s="98"/>
      <c r="F3448"/>
      <c r="G3448" s="99">
        <v>46295</v>
      </c>
      <c r="H3448" t="s">
        <v>205</v>
      </c>
      <c r="I3448"/>
      <c r="J3448" t="s">
        <v>104</v>
      </c>
      <c r="K3448" t="s">
        <v>105</v>
      </c>
      <c r="L3448" s="100">
        <v>31.44</v>
      </c>
      <c r="M3448" t="s">
        <v>206</v>
      </c>
      <c r="N3448" t="s">
        <v>279</v>
      </c>
      <c r="O3448" s="98">
        <v>0</v>
      </c>
      <c r="P3448" t="s">
        <v>207</v>
      </c>
      <c r="Q3448" s="100">
        <v>5790.77</v>
      </c>
    </row>
    <row r="3449" spans="1:17" x14ac:dyDescent="0.3">
      <c r="A3449"/>
      <c r="B3449"/>
      <c r="C3449"/>
      <c r="D3449"/>
      <c r="E3449" s="98"/>
      <c r="F3449"/>
      <c r="G3449" s="99">
        <v>46295</v>
      </c>
      <c r="H3449" t="s">
        <v>205</v>
      </c>
      <c r="I3449"/>
      <c r="J3449" t="s">
        <v>54</v>
      </c>
      <c r="K3449" t="s">
        <v>55</v>
      </c>
      <c r="L3449" s="100">
        <v>11.15</v>
      </c>
      <c r="M3449" t="s">
        <v>206</v>
      </c>
      <c r="N3449" t="s">
        <v>279</v>
      </c>
      <c r="O3449" s="98">
        <v>0</v>
      </c>
      <c r="P3449" t="s">
        <v>207</v>
      </c>
      <c r="Q3449" s="100">
        <v>5790.77</v>
      </c>
    </row>
    <row r="3450" spans="1:17" x14ac:dyDescent="0.3">
      <c r="A3450"/>
      <c r="B3450"/>
      <c r="C3450"/>
      <c r="D3450"/>
      <c r="E3450" s="98"/>
      <c r="F3450"/>
      <c r="G3450" s="99">
        <v>46295</v>
      </c>
      <c r="H3450" t="s">
        <v>205</v>
      </c>
      <c r="I3450"/>
      <c r="J3450" t="s">
        <v>108</v>
      </c>
      <c r="K3450" t="s">
        <v>109</v>
      </c>
      <c r="L3450" s="100">
        <v>15.29</v>
      </c>
      <c r="M3450" t="s">
        <v>206</v>
      </c>
      <c r="N3450" t="s">
        <v>279</v>
      </c>
      <c r="O3450" s="98">
        <v>0</v>
      </c>
      <c r="P3450" t="s">
        <v>207</v>
      </c>
      <c r="Q3450" s="100">
        <v>5790.77</v>
      </c>
    </row>
    <row r="3451" spans="1:17" x14ac:dyDescent="0.3">
      <c r="A3451"/>
      <c r="B3451"/>
      <c r="C3451"/>
      <c r="D3451"/>
      <c r="E3451" s="98"/>
      <c r="F3451"/>
      <c r="G3451" s="99">
        <v>46295</v>
      </c>
      <c r="H3451" t="s">
        <v>205</v>
      </c>
      <c r="I3451"/>
      <c r="J3451" t="s">
        <v>56</v>
      </c>
      <c r="K3451" t="s">
        <v>57</v>
      </c>
      <c r="L3451" s="100">
        <v>11.15</v>
      </c>
      <c r="M3451" t="s">
        <v>130</v>
      </c>
      <c r="N3451" t="s">
        <v>279</v>
      </c>
      <c r="O3451" s="98">
        <v>0</v>
      </c>
      <c r="P3451" t="s">
        <v>207</v>
      </c>
      <c r="Q3451" s="100">
        <v>5790.77</v>
      </c>
    </row>
    <row r="3452" spans="1:17" x14ac:dyDescent="0.3">
      <c r="A3452"/>
      <c r="B3452"/>
      <c r="C3452"/>
      <c r="D3452"/>
      <c r="E3452" s="98"/>
      <c r="F3452"/>
      <c r="G3452" s="99">
        <v>46295</v>
      </c>
      <c r="H3452" t="s">
        <v>205</v>
      </c>
      <c r="I3452"/>
      <c r="J3452" t="s">
        <v>52</v>
      </c>
      <c r="K3452" t="s">
        <v>53</v>
      </c>
      <c r="L3452" s="100">
        <v>16.54</v>
      </c>
      <c r="M3452" t="s">
        <v>130</v>
      </c>
      <c r="N3452" t="s">
        <v>279</v>
      </c>
      <c r="O3452" s="98">
        <v>0</v>
      </c>
      <c r="P3452" t="s">
        <v>207</v>
      </c>
      <c r="Q3452" s="100">
        <v>5790.77</v>
      </c>
    </row>
    <row r="3453" spans="1:17" x14ac:dyDescent="0.3">
      <c r="A3453"/>
      <c r="B3453"/>
      <c r="C3453"/>
      <c r="D3453"/>
      <c r="E3453" s="98"/>
      <c r="F3453"/>
      <c r="G3453" s="99">
        <v>46295</v>
      </c>
      <c r="H3453" t="s">
        <v>205</v>
      </c>
      <c r="I3453"/>
      <c r="J3453" t="s">
        <v>106</v>
      </c>
      <c r="K3453" t="s">
        <v>107</v>
      </c>
      <c r="L3453" s="100">
        <v>18.7</v>
      </c>
      <c r="M3453" t="s">
        <v>130</v>
      </c>
      <c r="N3453" t="s">
        <v>279</v>
      </c>
      <c r="O3453" s="98">
        <v>0</v>
      </c>
      <c r="P3453" t="s">
        <v>207</v>
      </c>
      <c r="Q3453" s="100">
        <v>5790.77</v>
      </c>
    </row>
    <row r="3454" spans="1:17" x14ac:dyDescent="0.3">
      <c r="A3454"/>
      <c r="B3454"/>
      <c r="C3454"/>
      <c r="D3454"/>
      <c r="E3454" s="98"/>
      <c r="F3454"/>
      <c r="G3454" s="99">
        <v>46295</v>
      </c>
      <c r="H3454" t="s">
        <v>208</v>
      </c>
      <c r="I3454" t="s">
        <v>244</v>
      </c>
      <c r="J3454" t="s">
        <v>68</v>
      </c>
      <c r="K3454" t="s">
        <v>69</v>
      </c>
      <c r="L3454" s="100">
        <v>131.5</v>
      </c>
      <c r="M3454" t="s">
        <v>210</v>
      </c>
      <c r="N3454" t="s">
        <v>279</v>
      </c>
      <c r="O3454" s="98">
        <v>0</v>
      </c>
      <c r="P3454" t="s">
        <v>207</v>
      </c>
      <c r="Q3454" s="100">
        <v>5790.77</v>
      </c>
    </row>
    <row r="3455" spans="1:17" x14ac:dyDescent="0.3">
      <c r="A3455"/>
      <c r="B3455"/>
      <c r="C3455"/>
      <c r="D3455"/>
      <c r="E3455" s="98"/>
      <c r="F3455"/>
      <c r="G3455" s="99">
        <v>46295</v>
      </c>
      <c r="H3455" t="s">
        <v>211</v>
      </c>
      <c r="I3455" t="s">
        <v>215</v>
      </c>
      <c r="J3455" t="s">
        <v>38</v>
      </c>
      <c r="K3455" t="s">
        <v>39</v>
      </c>
      <c r="L3455" s="100">
        <v>22.59</v>
      </c>
      <c r="M3455" t="s">
        <v>206</v>
      </c>
      <c r="N3455" t="s">
        <v>279</v>
      </c>
      <c r="O3455" s="98">
        <v>0</v>
      </c>
      <c r="P3455" t="s">
        <v>207</v>
      </c>
      <c r="Q3455" s="100">
        <v>5790.77</v>
      </c>
    </row>
    <row r="3456" spans="1:17" x14ac:dyDescent="0.3">
      <c r="A3456"/>
      <c r="B3456"/>
      <c r="C3456"/>
      <c r="D3456"/>
      <c r="E3456" s="98"/>
      <c r="F3456"/>
      <c r="G3456" s="99">
        <v>46295</v>
      </c>
      <c r="H3456" t="s">
        <v>220</v>
      </c>
      <c r="I3456" t="s">
        <v>221</v>
      </c>
      <c r="J3456" t="s">
        <v>48</v>
      </c>
      <c r="K3456" t="s">
        <v>49</v>
      </c>
      <c r="L3456" s="100">
        <v>41.67</v>
      </c>
      <c r="M3456" t="s">
        <v>210</v>
      </c>
      <c r="N3456" t="s">
        <v>279</v>
      </c>
      <c r="O3456" s="98">
        <v>0</v>
      </c>
      <c r="P3456" t="s">
        <v>207</v>
      </c>
      <c r="Q3456" s="100">
        <v>5790.77</v>
      </c>
    </row>
    <row r="3457" spans="1:17" x14ac:dyDescent="0.3">
      <c r="A3457"/>
      <c r="B3457"/>
      <c r="C3457"/>
      <c r="D3457"/>
      <c r="E3457" s="98"/>
      <c r="F3457"/>
      <c r="G3457" s="99">
        <v>46295</v>
      </c>
      <c r="H3457" t="s">
        <v>218</v>
      </c>
      <c r="I3457" t="s">
        <v>222</v>
      </c>
      <c r="J3457" t="s">
        <v>18</v>
      </c>
      <c r="K3457" t="s">
        <v>19</v>
      </c>
      <c r="L3457" s="100">
        <v>311.54000000000002</v>
      </c>
      <c r="M3457" t="s">
        <v>210</v>
      </c>
      <c r="N3457" t="s">
        <v>279</v>
      </c>
      <c r="O3457" s="98">
        <v>0</v>
      </c>
      <c r="P3457" t="s">
        <v>207</v>
      </c>
      <c r="Q3457" s="100">
        <v>5790.77</v>
      </c>
    </row>
    <row r="3458" spans="1:17" x14ac:dyDescent="0.3">
      <c r="A3458"/>
      <c r="B3458"/>
      <c r="C3458"/>
      <c r="D3458"/>
      <c r="E3458" s="98"/>
      <c r="F3458"/>
      <c r="G3458" s="99">
        <v>46295</v>
      </c>
      <c r="H3458" t="s">
        <v>218</v>
      </c>
      <c r="I3458" t="s">
        <v>222</v>
      </c>
      <c r="J3458" t="s">
        <v>18</v>
      </c>
      <c r="K3458" t="s">
        <v>19</v>
      </c>
      <c r="L3458" s="100">
        <v>323.12</v>
      </c>
      <c r="M3458" t="s">
        <v>130</v>
      </c>
      <c r="N3458" t="s">
        <v>279</v>
      </c>
      <c r="O3458" s="98">
        <v>0</v>
      </c>
      <c r="P3458" t="s">
        <v>207</v>
      </c>
      <c r="Q3458" s="100">
        <v>5790.77</v>
      </c>
    </row>
    <row r="3459" spans="1:17" x14ac:dyDescent="0.3">
      <c r="A3459"/>
      <c r="B3459"/>
      <c r="C3459"/>
      <c r="D3459"/>
      <c r="E3459" s="98"/>
      <c r="F3459"/>
      <c r="G3459" s="99">
        <v>46295</v>
      </c>
      <c r="H3459" t="s">
        <v>205</v>
      </c>
      <c r="I3459"/>
      <c r="J3459" t="s">
        <v>90</v>
      </c>
      <c r="K3459" t="s">
        <v>91</v>
      </c>
      <c r="L3459" s="100">
        <v>57.42</v>
      </c>
      <c r="M3459" t="s">
        <v>206</v>
      </c>
      <c r="N3459" t="s">
        <v>279</v>
      </c>
      <c r="O3459" s="98">
        <v>0</v>
      </c>
      <c r="P3459" t="s">
        <v>207</v>
      </c>
      <c r="Q3459" s="100">
        <v>3778.63</v>
      </c>
    </row>
    <row r="3460" spans="1:17" x14ac:dyDescent="0.3">
      <c r="A3460"/>
      <c r="B3460"/>
      <c r="C3460"/>
      <c r="D3460"/>
      <c r="E3460" s="98"/>
      <c r="F3460"/>
      <c r="G3460" s="99">
        <v>46295</v>
      </c>
      <c r="H3460" t="s">
        <v>205</v>
      </c>
      <c r="I3460"/>
      <c r="J3460" t="s">
        <v>104</v>
      </c>
      <c r="K3460" t="s">
        <v>105</v>
      </c>
      <c r="L3460" s="100">
        <v>20.52</v>
      </c>
      <c r="M3460" t="s">
        <v>206</v>
      </c>
      <c r="N3460" t="s">
        <v>279</v>
      </c>
      <c r="O3460" s="98">
        <v>0</v>
      </c>
      <c r="P3460" t="s">
        <v>207</v>
      </c>
      <c r="Q3460" s="100">
        <v>3778.63</v>
      </c>
    </row>
    <row r="3461" spans="1:17" x14ac:dyDescent="0.3">
      <c r="A3461"/>
      <c r="B3461"/>
      <c r="C3461"/>
      <c r="D3461"/>
      <c r="E3461" s="98"/>
      <c r="F3461"/>
      <c r="G3461" s="99">
        <v>46295</v>
      </c>
      <c r="H3461" t="s">
        <v>205</v>
      </c>
      <c r="I3461"/>
      <c r="J3461" t="s">
        <v>108</v>
      </c>
      <c r="K3461" t="s">
        <v>109</v>
      </c>
      <c r="L3461" s="100">
        <v>9.98</v>
      </c>
      <c r="M3461" t="s">
        <v>206</v>
      </c>
      <c r="N3461" t="s">
        <v>279</v>
      </c>
      <c r="O3461" s="98">
        <v>0</v>
      </c>
      <c r="P3461" t="s">
        <v>207</v>
      </c>
      <c r="Q3461" s="100">
        <v>3778.63</v>
      </c>
    </row>
    <row r="3462" spans="1:17" x14ac:dyDescent="0.3">
      <c r="A3462"/>
      <c r="B3462"/>
      <c r="C3462"/>
      <c r="D3462"/>
      <c r="E3462" s="98"/>
      <c r="F3462"/>
      <c r="G3462" s="99">
        <v>46295</v>
      </c>
      <c r="H3462" t="s">
        <v>205</v>
      </c>
      <c r="I3462"/>
      <c r="J3462" t="s">
        <v>54</v>
      </c>
      <c r="K3462" t="s">
        <v>55</v>
      </c>
      <c r="L3462" s="100">
        <v>11.15</v>
      </c>
      <c r="M3462" t="s">
        <v>206</v>
      </c>
      <c r="N3462" t="s">
        <v>279</v>
      </c>
      <c r="O3462" s="98">
        <v>0</v>
      </c>
      <c r="P3462" t="s">
        <v>207</v>
      </c>
      <c r="Q3462" s="100">
        <v>3778.63</v>
      </c>
    </row>
    <row r="3463" spans="1:17" x14ac:dyDescent="0.3">
      <c r="A3463"/>
      <c r="B3463"/>
      <c r="C3463"/>
      <c r="D3463"/>
      <c r="E3463" s="98"/>
      <c r="F3463"/>
      <c r="G3463" s="99">
        <v>46295</v>
      </c>
      <c r="H3463" t="s">
        <v>205</v>
      </c>
      <c r="I3463"/>
      <c r="J3463" t="s">
        <v>106</v>
      </c>
      <c r="K3463" t="s">
        <v>107</v>
      </c>
      <c r="L3463" s="100">
        <v>12.2</v>
      </c>
      <c r="M3463" t="s">
        <v>130</v>
      </c>
      <c r="N3463" t="s">
        <v>279</v>
      </c>
      <c r="O3463" s="98">
        <v>0</v>
      </c>
      <c r="P3463" t="s">
        <v>207</v>
      </c>
      <c r="Q3463" s="100">
        <v>3778.63</v>
      </c>
    </row>
    <row r="3464" spans="1:17" x14ac:dyDescent="0.3">
      <c r="A3464"/>
      <c r="B3464"/>
      <c r="C3464"/>
      <c r="D3464"/>
      <c r="E3464" s="98"/>
      <c r="F3464"/>
      <c r="G3464" s="99">
        <v>46295</v>
      </c>
      <c r="H3464" t="s">
        <v>205</v>
      </c>
      <c r="I3464"/>
      <c r="J3464" t="s">
        <v>56</v>
      </c>
      <c r="K3464" t="s">
        <v>57</v>
      </c>
      <c r="L3464" s="100">
        <v>11.15</v>
      </c>
      <c r="M3464" t="s">
        <v>130</v>
      </c>
      <c r="N3464" t="s">
        <v>279</v>
      </c>
      <c r="O3464" s="98">
        <v>0</v>
      </c>
      <c r="P3464" t="s">
        <v>207</v>
      </c>
      <c r="Q3464" s="100">
        <v>3778.63</v>
      </c>
    </row>
    <row r="3465" spans="1:17" x14ac:dyDescent="0.3">
      <c r="A3465"/>
      <c r="B3465"/>
      <c r="C3465"/>
      <c r="D3465"/>
      <c r="E3465" s="98"/>
      <c r="F3465"/>
      <c r="G3465" s="99">
        <v>46295</v>
      </c>
      <c r="H3465" t="s">
        <v>205</v>
      </c>
      <c r="I3465"/>
      <c r="J3465" t="s">
        <v>52</v>
      </c>
      <c r="K3465" t="s">
        <v>53</v>
      </c>
      <c r="L3465" s="100">
        <v>16.54</v>
      </c>
      <c r="M3465" t="s">
        <v>130</v>
      </c>
      <c r="N3465" t="s">
        <v>279</v>
      </c>
      <c r="O3465" s="98">
        <v>0</v>
      </c>
      <c r="P3465" t="s">
        <v>207</v>
      </c>
      <c r="Q3465" s="100">
        <v>3778.63</v>
      </c>
    </row>
    <row r="3466" spans="1:17" x14ac:dyDescent="0.3">
      <c r="A3466"/>
      <c r="B3466"/>
      <c r="C3466"/>
      <c r="D3466"/>
      <c r="E3466" s="98"/>
      <c r="F3466"/>
      <c r="G3466" s="99">
        <v>46295</v>
      </c>
      <c r="H3466" t="s">
        <v>205</v>
      </c>
      <c r="I3466"/>
      <c r="J3466" t="s">
        <v>23</v>
      </c>
      <c r="K3466" t="s">
        <v>24</v>
      </c>
      <c r="L3466" s="100">
        <v>4.91</v>
      </c>
      <c r="M3466" t="s">
        <v>130</v>
      </c>
      <c r="N3466" t="s">
        <v>279</v>
      </c>
      <c r="O3466" s="98">
        <v>0</v>
      </c>
      <c r="P3466" t="s">
        <v>207</v>
      </c>
      <c r="Q3466" s="100">
        <v>3778.63</v>
      </c>
    </row>
    <row r="3467" spans="1:17" x14ac:dyDescent="0.3">
      <c r="A3467"/>
      <c r="B3467"/>
      <c r="C3467"/>
      <c r="D3467"/>
      <c r="E3467" s="98"/>
      <c r="F3467"/>
      <c r="G3467" s="99">
        <v>46295</v>
      </c>
      <c r="H3467" t="s">
        <v>216</v>
      </c>
      <c r="I3467" t="s">
        <v>217</v>
      </c>
      <c r="J3467" t="s">
        <v>40</v>
      </c>
      <c r="K3467" t="s">
        <v>41</v>
      </c>
      <c r="L3467" s="100">
        <v>113.36</v>
      </c>
      <c r="M3467" t="s">
        <v>210</v>
      </c>
      <c r="N3467" t="s">
        <v>279</v>
      </c>
      <c r="O3467" s="98">
        <v>0</v>
      </c>
      <c r="P3467" t="s">
        <v>207</v>
      </c>
      <c r="Q3467" s="100">
        <v>3778.63</v>
      </c>
    </row>
    <row r="3468" spans="1:17" x14ac:dyDescent="0.3">
      <c r="A3468"/>
      <c r="B3468"/>
      <c r="C3468"/>
      <c r="D3468"/>
      <c r="E3468" s="98"/>
      <c r="F3468"/>
      <c r="G3468" s="99">
        <v>46295</v>
      </c>
      <c r="H3468" t="s">
        <v>213</v>
      </c>
      <c r="I3468" t="s">
        <v>214</v>
      </c>
      <c r="J3468" t="s">
        <v>14</v>
      </c>
      <c r="K3468" t="s">
        <v>15</v>
      </c>
      <c r="L3468" s="100">
        <v>283.39999999999998</v>
      </c>
      <c r="M3468" t="s">
        <v>210</v>
      </c>
      <c r="N3468" t="s">
        <v>279</v>
      </c>
      <c r="O3468" s="98">
        <v>0</v>
      </c>
      <c r="P3468" t="s">
        <v>207</v>
      </c>
      <c r="Q3468" s="100">
        <v>3778.63</v>
      </c>
    </row>
    <row r="3469" spans="1:17" x14ac:dyDescent="0.3">
      <c r="A3469"/>
      <c r="B3469"/>
      <c r="C3469"/>
      <c r="D3469"/>
      <c r="E3469" s="98"/>
      <c r="F3469"/>
      <c r="G3469" s="99">
        <v>46295</v>
      </c>
      <c r="H3469" t="s">
        <v>213</v>
      </c>
      <c r="I3469" t="s">
        <v>214</v>
      </c>
      <c r="J3469" t="s">
        <v>14</v>
      </c>
      <c r="K3469" t="s">
        <v>15</v>
      </c>
      <c r="L3469" s="100">
        <v>283.39999999999998</v>
      </c>
      <c r="M3469" t="s">
        <v>130</v>
      </c>
      <c r="N3469" t="s">
        <v>279</v>
      </c>
      <c r="O3469" s="98">
        <v>0</v>
      </c>
      <c r="P3469" t="s">
        <v>207</v>
      </c>
      <c r="Q3469" s="100">
        <v>3778.63</v>
      </c>
    </row>
    <row r="3470" spans="1:17" x14ac:dyDescent="0.3">
      <c r="A3470"/>
      <c r="B3470"/>
      <c r="C3470"/>
      <c r="D3470"/>
      <c r="E3470" s="98"/>
      <c r="F3470"/>
      <c r="G3470" s="99">
        <v>46295</v>
      </c>
      <c r="H3470" t="s">
        <v>205</v>
      </c>
      <c r="I3470"/>
      <c r="J3470" t="s">
        <v>108</v>
      </c>
      <c r="K3470" t="s">
        <v>109</v>
      </c>
      <c r="L3470" s="100">
        <v>2.54</v>
      </c>
      <c r="M3470" t="s">
        <v>206</v>
      </c>
      <c r="N3470" t="s">
        <v>279</v>
      </c>
      <c r="O3470" s="98">
        <v>0</v>
      </c>
      <c r="P3470" t="s">
        <v>207</v>
      </c>
      <c r="Q3470" s="100">
        <v>960.48</v>
      </c>
    </row>
    <row r="3471" spans="1:17" x14ac:dyDescent="0.3">
      <c r="A3471"/>
      <c r="B3471"/>
      <c r="C3471"/>
      <c r="D3471"/>
      <c r="E3471" s="98"/>
      <c r="F3471"/>
      <c r="G3471" s="99">
        <v>46295</v>
      </c>
      <c r="H3471" t="s">
        <v>205</v>
      </c>
      <c r="I3471"/>
      <c r="J3471" t="s">
        <v>104</v>
      </c>
      <c r="K3471" t="s">
        <v>105</v>
      </c>
      <c r="L3471" s="100">
        <v>5.22</v>
      </c>
      <c r="M3471" t="s">
        <v>206</v>
      </c>
      <c r="N3471" t="s">
        <v>279</v>
      </c>
      <c r="O3471" s="98">
        <v>0</v>
      </c>
      <c r="P3471" t="s">
        <v>207</v>
      </c>
      <c r="Q3471" s="100">
        <v>960.48</v>
      </c>
    </row>
    <row r="3472" spans="1:17" x14ac:dyDescent="0.3">
      <c r="A3472"/>
      <c r="B3472"/>
      <c r="C3472"/>
      <c r="D3472"/>
      <c r="E3472" s="98"/>
      <c r="F3472"/>
      <c r="G3472" s="99">
        <v>46295</v>
      </c>
      <c r="H3472" t="s">
        <v>205</v>
      </c>
      <c r="I3472"/>
      <c r="J3472" t="s">
        <v>54</v>
      </c>
      <c r="K3472" t="s">
        <v>55</v>
      </c>
      <c r="L3472" s="100">
        <v>7.81</v>
      </c>
      <c r="M3472" t="s">
        <v>206</v>
      </c>
      <c r="N3472" t="s">
        <v>279</v>
      </c>
      <c r="O3472" s="98">
        <v>0</v>
      </c>
      <c r="P3472" t="s">
        <v>207</v>
      </c>
      <c r="Q3472" s="100">
        <v>960.48</v>
      </c>
    </row>
    <row r="3473" spans="1:17" x14ac:dyDescent="0.3">
      <c r="A3473"/>
      <c r="B3473"/>
      <c r="C3473"/>
      <c r="D3473"/>
      <c r="E3473" s="98"/>
      <c r="F3473"/>
      <c r="G3473" s="99">
        <v>46295</v>
      </c>
      <c r="H3473" t="s">
        <v>205</v>
      </c>
      <c r="I3473"/>
      <c r="J3473" t="s">
        <v>52</v>
      </c>
      <c r="K3473" t="s">
        <v>53</v>
      </c>
      <c r="L3473" s="100">
        <v>11.58</v>
      </c>
      <c r="M3473" t="s">
        <v>130</v>
      </c>
      <c r="N3473" t="s">
        <v>279</v>
      </c>
      <c r="O3473" s="98">
        <v>0</v>
      </c>
      <c r="P3473" t="s">
        <v>207</v>
      </c>
      <c r="Q3473" s="100">
        <v>960.48</v>
      </c>
    </row>
    <row r="3474" spans="1:17" x14ac:dyDescent="0.3">
      <c r="A3474"/>
      <c r="B3474"/>
      <c r="C3474"/>
      <c r="D3474"/>
      <c r="E3474" s="98"/>
      <c r="F3474"/>
      <c r="G3474" s="99">
        <v>46295</v>
      </c>
      <c r="H3474" t="s">
        <v>205</v>
      </c>
      <c r="I3474"/>
      <c r="J3474" t="s">
        <v>56</v>
      </c>
      <c r="K3474" t="s">
        <v>57</v>
      </c>
      <c r="L3474" s="100">
        <v>7.81</v>
      </c>
      <c r="M3474" t="s">
        <v>130</v>
      </c>
      <c r="N3474" t="s">
        <v>279</v>
      </c>
      <c r="O3474" s="98">
        <v>0</v>
      </c>
      <c r="P3474" t="s">
        <v>207</v>
      </c>
      <c r="Q3474" s="100">
        <v>960.48</v>
      </c>
    </row>
    <row r="3475" spans="1:17" x14ac:dyDescent="0.3">
      <c r="A3475"/>
      <c r="B3475"/>
      <c r="C3475"/>
      <c r="D3475"/>
      <c r="E3475" s="98"/>
      <c r="F3475"/>
      <c r="G3475" s="99">
        <v>46295</v>
      </c>
      <c r="H3475" t="s">
        <v>205</v>
      </c>
      <c r="I3475"/>
      <c r="J3475" t="s">
        <v>106</v>
      </c>
      <c r="K3475" t="s">
        <v>107</v>
      </c>
      <c r="L3475" s="100">
        <v>3.1</v>
      </c>
      <c r="M3475" t="s">
        <v>130</v>
      </c>
      <c r="N3475" t="s">
        <v>279</v>
      </c>
      <c r="O3475" s="98">
        <v>0</v>
      </c>
      <c r="P3475" t="s">
        <v>207</v>
      </c>
      <c r="Q3475" s="100">
        <v>960.48</v>
      </c>
    </row>
    <row r="3476" spans="1:17" x14ac:dyDescent="0.3">
      <c r="A3476"/>
      <c r="B3476"/>
      <c r="C3476"/>
      <c r="D3476"/>
      <c r="E3476" s="98"/>
      <c r="F3476"/>
      <c r="G3476" s="99">
        <v>46295</v>
      </c>
      <c r="H3476" t="s">
        <v>205</v>
      </c>
      <c r="I3476"/>
      <c r="J3476" t="s">
        <v>54</v>
      </c>
      <c r="K3476" t="s">
        <v>55</v>
      </c>
      <c r="L3476" s="100">
        <v>11.15</v>
      </c>
      <c r="M3476" t="s">
        <v>206</v>
      </c>
      <c r="N3476" t="s">
        <v>279</v>
      </c>
      <c r="O3476" s="98">
        <v>0</v>
      </c>
      <c r="P3476" t="s">
        <v>207</v>
      </c>
      <c r="Q3476" s="100">
        <v>3960</v>
      </c>
    </row>
    <row r="3477" spans="1:17" x14ac:dyDescent="0.3">
      <c r="A3477"/>
      <c r="B3477"/>
      <c r="C3477"/>
      <c r="D3477"/>
      <c r="E3477" s="98"/>
      <c r="F3477"/>
      <c r="G3477" s="99">
        <v>46295</v>
      </c>
      <c r="H3477" t="s">
        <v>205</v>
      </c>
      <c r="I3477"/>
      <c r="J3477" t="s">
        <v>108</v>
      </c>
      <c r="K3477" t="s">
        <v>109</v>
      </c>
      <c r="L3477" s="100">
        <v>10.45</v>
      </c>
      <c r="M3477" t="s">
        <v>206</v>
      </c>
      <c r="N3477" t="s">
        <v>279</v>
      </c>
      <c r="O3477" s="98">
        <v>0</v>
      </c>
      <c r="P3477" t="s">
        <v>207</v>
      </c>
      <c r="Q3477" s="100">
        <v>3960</v>
      </c>
    </row>
    <row r="3478" spans="1:17" x14ac:dyDescent="0.3">
      <c r="A3478"/>
      <c r="B3478"/>
      <c r="C3478"/>
      <c r="D3478"/>
      <c r="E3478" s="98"/>
      <c r="F3478"/>
      <c r="G3478" s="99">
        <v>46295</v>
      </c>
      <c r="H3478" t="s">
        <v>205</v>
      </c>
      <c r="I3478"/>
      <c r="J3478" t="s">
        <v>104</v>
      </c>
      <c r="K3478" t="s">
        <v>105</v>
      </c>
      <c r="L3478" s="100">
        <v>21.5</v>
      </c>
      <c r="M3478" t="s">
        <v>206</v>
      </c>
      <c r="N3478" t="s">
        <v>279</v>
      </c>
      <c r="O3478" s="98">
        <v>0</v>
      </c>
      <c r="P3478" t="s">
        <v>207</v>
      </c>
      <c r="Q3478" s="100">
        <v>3960</v>
      </c>
    </row>
    <row r="3479" spans="1:17" x14ac:dyDescent="0.3">
      <c r="A3479"/>
      <c r="B3479"/>
      <c r="C3479"/>
      <c r="D3479"/>
      <c r="E3479" s="98"/>
      <c r="F3479"/>
      <c r="G3479" s="99">
        <v>46295</v>
      </c>
      <c r="H3479" t="s">
        <v>205</v>
      </c>
      <c r="I3479"/>
      <c r="J3479" t="s">
        <v>106</v>
      </c>
      <c r="K3479" t="s">
        <v>107</v>
      </c>
      <c r="L3479" s="100">
        <v>12.79</v>
      </c>
      <c r="M3479" t="s">
        <v>130</v>
      </c>
      <c r="N3479" t="s">
        <v>279</v>
      </c>
      <c r="O3479" s="98">
        <v>0</v>
      </c>
      <c r="P3479" t="s">
        <v>207</v>
      </c>
      <c r="Q3479" s="100">
        <v>3960</v>
      </c>
    </row>
    <row r="3480" spans="1:17" x14ac:dyDescent="0.3">
      <c r="A3480"/>
      <c r="B3480"/>
      <c r="C3480"/>
      <c r="D3480"/>
      <c r="E3480" s="98"/>
      <c r="F3480"/>
      <c r="G3480" s="99">
        <v>46295</v>
      </c>
      <c r="H3480" t="s">
        <v>205</v>
      </c>
      <c r="I3480"/>
      <c r="J3480" t="s">
        <v>56</v>
      </c>
      <c r="K3480" t="s">
        <v>57</v>
      </c>
      <c r="L3480" s="100">
        <v>11.15</v>
      </c>
      <c r="M3480" t="s">
        <v>130</v>
      </c>
      <c r="N3480" t="s">
        <v>279</v>
      </c>
      <c r="O3480" s="98">
        <v>0</v>
      </c>
      <c r="P3480" t="s">
        <v>207</v>
      </c>
      <c r="Q3480" s="100">
        <v>3960</v>
      </c>
    </row>
    <row r="3481" spans="1:17" x14ac:dyDescent="0.3">
      <c r="A3481"/>
      <c r="B3481"/>
      <c r="C3481"/>
      <c r="D3481"/>
      <c r="E3481" s="98"/>
      <c r="F3481"/>
      <c r="G3481" s="99">
        <v>46295</v>
      </c>
      <c r="H3481" t="s">
        <v>205</v>
      </c>
      <c r="I3481"/>
      <c r="J3481" t="s">
        <v>23</v>
      </c>
      <c r="K3481" t="s">
        <v>24</v>
      </c>
      <c r="L3481" s="100">
        <v>5.15</v>
      </c>
      <c r="M3481" t="s">
        <v>130</v>
      </c>
      <c r="N3481" t="s">
        <v>279</v>
      </c>
      <c r="O3481" s="98">
        <v>0</v>
      </c>
      <c r="P3481" t="s">
        <v>207</v>
      </c>
      <c r="Q3481" s="100">
        <v>3960</v>
      </c>
    </row>
    <row r="3482" spans="1:17" x14ac:dyDescent="0.3">
      <c r="A3482"/>
      <c r="B3482"/>
      <c r="C3482"/>
      <c r="D3482"/>
      <c r="E3482" s="98"/>
      <c r="F3482"/>
      <c r="G3482" s="99">
        <v>46295</v>
      </c>
      <c r="H3482" t="s">
        <v>205</v>
      </c>
      <c r="I3482"/>
      <c r="J3482" t="s">
        <v>52</v>
      </c>
      <c r="K3482" t="s">
        <v>53</v>
      </c>
      <c r="L3482" s="100">
        <v>16.54</v>
      </c>
      <c r="M3482" t="s">
        <v>130</v>
      </c>
      <c r="N3482" t="s">
        <v>279</v>
      </c>
      <c r="O3482" s="98">
        <v>0</v>
      </c>
      <c r="P3482" t="s">
        <v>207</v>
      </c>
      <c r="Q3482" s="100">
        <v>3960</v>
      </c>
    </row>
    <row r="3483" spans="1:17" x14ac:dyDescent="0.3">
      <c r="A3483"/>
      <c r="B3483"/>
      <c r="C3483"/>
      <c r="D3483"/>
      <c r="E3483" s="98"/>
      <c r="F3483"/>
      <c r="G3483" s="99">
        <v>46295</v>
      </c>
      <c r="H3483" t="s">
        <v>208</v>
      </c>
      <c r="I3483" t="s">
        <v>209</v>
      </c>
      <c r="J3483" t="s">
        <v>26</v>
      </c>
      <c r="K3483" t="s">
        <v>27</v>
      </c>
      <c r="L3483" s="100">
        <v>72.5</v>
      </c>
      <c r="M3483" t="s">
        <v>210</v>
      </c>
      <c r="N3483" t="s">
        <v>279</v>
      </c>
      <c r="O3483" s="98">
        <v>0</v>
      </c>
      <c r="P3483" t="s">
        <v>207</v>
      </c>
      <c r="Q3483" s="100">
        <v>3960</v>
      </c>
    </row>
    <row r="3484" spans="1:17" x14ac:dyDescent="0.3">
      <c r="A3484"/>
      <c r="B3484"/>
      <c r="C3484"/>
      <c r="D3484"/>
      <c r="E3484" s="98"/>
      <c r="F3484"/>
      <c r="G3484" s="99">
        <v>46295</v>
      </c>
      <c r="H3484" t="s">
        <v>213</v>
      </c>
      <c r="I3484" t="s">
        <v>214</v>
      </c>
      <c r="J3484" t="s">
        <v>14</v>
      </c>
      <c r="K3484" t="s">
        <v>15</v>
      </c>
      <c r="L3484" s="100">
        <v>297</v>
      </c>
      <c r="M3484" t="s">
        <v>210</v>
      </c>
      <c r="N3484" t="s">
        <v>279</v>
      </c>
      <c r="O3484" s="98">
        <v>0</v>
      </c>
      <c r="P3484" t="s">
        <v>207</v>
      </c>
      <c r="Q3484" s="100">
        <v>3960</v>
      </c>
    </row>
    <row r="3485" spans="1:17" x14ac:dyDescent="0.3">
      <c r="A3485"/>
      <c r="B3485"/>
      <c r="C3485"/>
      <c r="D3485"/>
      <c r="E3485" s="98"/>
      <c r="F3485"/>
      <c r="G3485" s="99">
        <v>46295</v>
      </c>
      <c r="H3485" t="s">
        <v>213</v>
      </c>
      <c r="I3485" t="s">
        <v>214</v>
      </c>
      <c r="J3485" t="s">
        <v>14</v>
      </c>
      <c r="K3485" t="s">
        <v>15</v>
      </c>
      <c r="L3485" s="100">
        <v>297</v>
      </c>
      <c r="M3485" t="s">
        <v>130</v>
      </c>
      <c r="N3485" t="s">
        <v>279</v>
      </c>
      <c r="O3485" s="98">
        <v>0</v>
      </c>
      <c r="P3485" t="s">
        <v>207</v>
      </c>
      <c r="Q3485" s="100">
        <v>3960</v>
      </c>
    </row>
    <row r="3486" spans="1:17" x14ac:dyDescent="0.3">
      <c r="A3486"/>
      <c r="B3486"/>
      <c r="C3486"/>
      <c r="D3486"/>
      <c r="E3486" s="98"/>
      <c r="F3486"/>
      <c r="G3486" s="99">
        <v>46295</v>
      </c>
      <c r="H3486" t="s">
        <v>205</v>
      </c>
      <c r="I3486"/>
      <c r="J3486" t="s">
        <v>108</v>
      </c>
      <c r="K3486" t="s">
        <v>109</v>
      </c>
      <c r="L3486" s="100">
        <v>6.66</v>
      </c>
      <c r="M3486" t="s">
        <v>206</v>
      </c>
      <c r="N3486" t="s">
        <v>279</v>
      </c>
      <c r="O3486" s="98">
        <v>0</v>
      </c>
      <c r="P3486" t="s">
        <v>207</v>
      </c>
      <c r="Q3486" s="100">
        <v>2522.04</v>
      </c>
    </row>
    <row r="3487" spans="1:17" x14ac:dyDescent="0.3">
      <c r="A3487"/>
      <c r="B3487"/>
      <c r="C3487"/>
      <c r="D3487"/>
      <c r="E3487" s="98"/>
      <c r="F3487"/>
      <c r="G3487" s="99">
        <v>46295</v>
      </c>
      <c r="H3487" t="s">
        <v>205</v>
      </c>
      <c r="I3487"/>
      <c r="J3487" t="s">
        <v>54</v>
      </c>
      <c r="K3487" t="s">
        <v>55</v>
      </c>
      <c r="L3487" s="100">
        <v>11.15</v>
      </c>
      <c r="M3487" t="s">
        <v>206</v>
      </c>
      <c r="N3487" t="s">
        <v>279</v>
      </c>
      <c r="O3487" s="98">
        <v>0</v>
      </c>
      <c r="P3487" t="s">
        <v>207</v>
      </c>
      <c r="Q3487" s="100">
        <v>2522.04</v>
      </c>
    </row>
    <row r="3488" spans="1:17" x14ac:dyDescent="0.3">
      <c r="A3488"/>
      <c r="B3488"/>
      <c r="C3488"/>
      <c r="D3488"/>
      <c r="E3488" s="98"/>
      <c r="F3488"/>
      <c r="G3488" s="99">
        <v>46295</v>
      </c>
      <c r="H3488" t="s">
        <v>205</v>
      </c>
      <c r="I3488"/>
      <c r="J3488" t="s">
        <v>104</v>
      </c>
      <c r="K3488" t="s">
        <v>105</v>
      </c>
      <c r="L3488" s="100">
        <v>13.69</v>
      </c>
      <c r="M3488" t="s">
        <v>206</v>
      </c>
      <c r="N3488" t="s">
        <v>279</v>
      </c>
      <c r="O3488" s="98">
        <v>0</v>
      </c>
      <c r="P3488" t="s">
        <v>207</v>
      </c>
      <c r="Q3488" s="100">
        <v>2522.04</v>
      </c>
    </row>
    <row r="3489" spans="1:17" x14ac:dyDescent="0.3">
      <c r="A3489"/>
      <c r="B3489"/>
      <c r="C3489"/>
      <c r="D3489"/>
      <c r="E3489" s="98"/>
      <c r="F3489"/>
      <c r="G3489" s="99">
        <v>46295</v>
      </c>
      <c r="H3489" t="s">
        <v>205</v>
      </c>
      <c r="I3489"/>
      <c r="J3489" t="s">
        <v>106</v>
      </c>
      <c r="K3489" t="s">
        <v>107</v>
      </c>
      <c r="L3489" s="100">
        <v>8.15</v>
      </c>
      <c r="M3489" t="s">
        <v>130</v>
      </c>
      <c r="N3489" t="s">
        <v>279</v>
      </c>
      <c r="O3489" s="98">
        <v>0</v>
      </c>
      <c r="P3489" t="s">
        <v>207</v>
      </c>
      <c r="Q3489" s="100">
        <v>2522.04</v>
      </c>
    </row>
    <row r="3490" spans="1:17" x14ac:dyDescent="0.3">
      <c r="A3490"/>
      <c r="B3490"/>
      <c r="C3490"/>
      <c r="D3490"/>
      <c r="E3490" s="98"/>
      <c r="F3490"/>
      <c r="G3490" s="99">
        <v>46295</v>
      </c>
      <c r="H3490" t="s">
        <v>205</v>
      </c>
      <c r="I3490"/>
      <c r="J3490" t="s">
        <v>56</v>
      </c>
      <c r="K3490" t="s">
        <v>57</v>
      </c>
      <c r="L3490" s="100">
        <v>11.15</v>
      </c>
      <c r="M3490" t="s">
        <v>130</v>
      </c>
      <c r="N3490" t="s">
        <v>279</v>
      </c>
      <c r="O3490" s="98">
        <v>0</v>
      </c>
      <c r="P3490" t="s">
        <v>207</v>
      </c>
      <c r="Q3490" s="100">
        <v>2522.04</v>
      </c>
    </row>
    <row r="3491" spans="1:17" x14ac:dyDescent="0.3">
      <c r="A3491"/>
      <c r="B3491"/>
      <c r="C3491"/>
      <c r="D3491"/>
      <c r="E3491" s="98"/>
      <c r="F3491"/>
      <c r="G3491" s="99">
        <v>46295</v>
      </c>
      <c r="H3491" t="s">
        <v>205</v>
      </c>
      <c r="I3491"/>
      <c r="J3491" t="s">
        <v>52</v>
      </c>
      <c r="K3491" t="s">
        <v>53</v>
      </c>
      <c r="L3491" s="100">
        <v>16.54</v>
      </c>
      <c r="M3491" t="s">
        <v>130</v>
      </c>
      <c r="N3491" t="s">
        <v>279</v>
      </c>
      <c r="O3491" s="98">
        <v>0</v>
      </c>
      <c r="P3491" t="s">
        <v>207</v>
      </c>
      <c r="Q3491" s="100">
        <v>2522.04</v>
      </c>
    </row>
    <row r="3492" spans="1:17" x14ac:dyDescent="0.3">
      <c r="A3492"/>
      <c r="B3492"/>
      <c r="C3492"/>
      <c r="D3492"/>
      <c r="E3492" s="98"/>
      <c r="F3492"/>
      <c r="G3492" s="99">
        <v>46295</v>
      </c>
      <c r="H3492" t="s">
        <v>208</v>
      </c>
      <c r="I3492" t="s">
        <v>209</v>
      </c>
      <c r="J3492" t="s">
        <v>26</v>
      </c>
      <c r="K3492" t="s">
        <v>27</v>
      </c>
      <c r="L3492" s="100">
        <v>72.5</v>
      </c>
      <c r="M3492" t="s">
        <v>210</v>
      </c>
      <c r="N3492" t="s">
        <v>279</v>
      </c>
      <c r="O3492" s="98">
        <v>0</v>
      </c>
      <c r="P3492" t="s">
        <v>207</v>
      </c>
      <c r="Q3492" s="100">
        <v>2522.04</v>
      </c>
    </row>
    <row r="3493" spans="1:17" x14ac:dyDescent="0.3">
      <c r="A3493"/>
      <c r="B3493"/>
      <c r="C3493"/>
      <c r="D3493"/>
      <c r="E3493" s="98"/>
      <c r="F3493"/>
      <c r="G3493" s="99">
        <v>46295</v>
      </c>
      <c r="H3493" t="s">
        <v>211</v>
      </c>
      <c r="I3493" t="s">
        <v>215</v>
      </c>
      <c r="J3493" t="s">
        <v>38</v>
      </c>
      <c r="K3493" t="s">
        <v>39</v>
      </c>
      <c r="L3493" s="100">
        <v>9.84</v>
      </c>
      <c r="M3493" t="s">
        <v>206</v>
      </c>
      <c r="N3493" t="s">
        <v>279</v>
      </c>
      <c r="O3493" s="98">
        <v>0</v>
      </c>
      <c r="P3493" t="s">
        <v>207</v>
      </c>
      <c r="Q3493" s="100">
        <v>2522.04</v>
      </c>
    </row>
    <row r="3494" spans="1:17" x14ac:dyDescent="0.3">
      <c r="A3494"/>
      <c r="B3494"/>
      <c r="C3494"/>
      <c r="D3494"/>
      <c r="E3494" s="98"/>
      <c r="F3494"/>
      <c r="G3494" s="99">
        <v>46295</v>
      </c>
      <c r="H3494" t="s">
        <v>218</v>
      </c>
      <c r="I3494" t="s">
        <v>222</v>
      </c>
      <c r="J3494" t="s">
        <v>18</v>
      </c>
      <c r="K3494" t="s">
        <v>19</v>
      </c>
      <c r="L3494" s="100">
        <v>135.69</v>
      </c>
      <c r="M3494" t="s">
        <v>210</v>
      </c>
      <c r="N3494" t="s">
        <v>279</v>
      </c>
      <c r="O3494" s="98">
        <v>0</v>
      </c>
      <c r="P3494" t="s">
        <v>207</v>
      </c>
      <c r="Q3494" s="100">
        <v>2522.04</v>
      </c>
    </row>
    <row r="3495" spans="1:17" x14ac:dyDescent="0.3">
      <c r="A3495"/>
      <c r="B3495"/>
      <c r="C3495"/>
      <c r="D3495"/>
      <c r="E3495" s="98"/>
      <c r="F3495"/>
      <c r="G3495" s="99">
        <v>46295</v>
      </c>
      <c r="H3495" t="s">
        <v>218</v>
      </c>
      <c r="I3495" t="s">
        <v>222</v>
      </c>
      <c r="J3495" t="s">
        <v>18</v>
      </c>
      <c r="K3495" t="s">
        <v>19</v>
      </c>
      <c r="L3495" s="100">
        <v>140.72999999999999</v>
      </c>
      <c r="M3495" t="s">
        <v>130</v>
      </c>
      <c r="N3495" t="s">
        <v>279</v>
      </c>
      <c r="O3495" s="98">
        <v>0</v>
      </c>
      <c r="P3495" t="s">
        <v>207</v>
      </c>
      <c r="Q3495" s="100">
        <v>2522.04</v>
      </c>
    </row>
    <row r="3496" spans="1:17" x14ac:dyDescent="0.3">
      <c r="A3496"/>
      <c r="B3496"/>
      <c r="C3496"/>
      <c r="D3496"/>
      <c r="E3496" s="98"/>
      <c r="F3496"/>
      <c r="G3496" s="99">
        <v>46295</v>
      </c>
      <c r="H3496" t="s">
        <v>205</v>
      </c>
      <c r="I3496"/>
      <c r="J3496" t="s">
        <v>104</v>
      </c>
      <c r="K3496" t="s">
        <v>105</v>
      </c>
      <c r="L3496" s="100">
        <v>20.02</v>
      </c>
      <c r="M3496" t="s">
        <v>206</v>
      </c>
      <c r="N3496" t="s">
        <v>279</v>
      </c>
      <c r="O3496" s="98">
        <v>0</v>
      </c>
      <c r="P3496" t="s">
        <v>207</v>
      </c>
      <c r="Q3496" s="100">
        <v>3687.37</v>
      </c>
    </row>
    <row r="3497" spans="1:17" x14ac:dyDescent="0.3">
      <c r="A3497"/>
      <c r="B3497"/>
      <c r="C3497"/>
      <c r="D3497"/>
      <c r="E3497" s="98"/>
      <c r="F3497"/>
      <c r="G3497" s="99">
        <v>46295</v>
      </c>
      <c r="H3497" t="s">
        <v>205</v>
      </c>
      <c r="I3497"/>
      <c r="J3497" t="s">
        <v>54</v>
      </c>
      <c r="K3497" t="s">
        <v>55</v>
      </c>
      <c r="L3497" s="100">
        <v>11.15</v>
      </c>
      <c r="M3497" t="s">
        <v>206</v>
      </c>
      <c r="N3497" t="s">
        <v>279</v>
      </c>
      <c r="O3497" s="98">
        <v>0</v>
      </c>
      <c r="P3497" t="s">
        <v>207</v>
      </c>
      <c r="Q3497" s="100">
        <v>3687.37</v>
      </c>
    </row>
    <row r="3498" spans="1:17" x14ac:dyDescent="0.3">
      <c r="A3498"/>
      <c r="B3498"/>
      <c r="C3498"/>
      <c r="D3498"/>
      <c r="E3498" s="98"/>
      <c r="F3498"/>
      <c r="G3498" s="99">
        <v>46295</v>
      </c>
      <c r="H3498" t="s">
        <v>205</v>
      </c>
      <c r="I3498"/>
      <c r="J3498" t="s">
        <v>90</v>
      </c>
      <c r="K3498" t="s">
        <v>91</v>
      </c>
      <c r="L3498" s="100">
        <v>57.42</v>
      </c>
      <c r="M3498" t="s">
        <v>206</v>
      </c>
      <c r="N3498" t="s">
        <v>279</v>
      </c>
      <c r="O3498" s="98">
        <v>0</v>
      </c>
      <c r="P3498" t="s">
        <v>207</v>
      </c>
      <c r="Q3498" s="100">
        <v>3687.37</v>
      </c>
    </row>
    <row r="3499" spans="1:17" x14ac:dyDescent="0.3">
      <c r="A3499"/>
      <c r="B3499"/>
      <c r="C3499"/>
      <c r="D3499"/>
      <c r="E3499" s="98"/>
      <c r="F3499"/>
      <c r="G3499" s="99">
        <v>46295</v>
      </c>
      <c r="H3499" t="s">
        <v>205</v>
      </c>
      <c r="I3499"/>
      <c r="J3499" t="s">
        <v>108</v>
      </c>
      <c r="K3499" t="s">
        <v>109</v>
      </c>
      <c r="L3499" s="100">
        <v>9.73</v>
      </c>
      <c r="M3499" t="s">
        <v>206</v>
      </c>
      <c r="N3499" t="s">
        <v>279</v>
      </c>
      <c r="O3499" s="98">
        <v>0</v>
      </c>
      <c r="P3499" t="s">
        <v>207</v>
      </c>
      <c r="Q3499" s="100">
        <v>3687.37</v>
      </c>
    </row>
    <row r="3500" spans="1:17" x14ac:dyDescent="0.3">
      <c r="A3500"/>
      <c r="B3500"/>
      <c r="C3500"/>
      <c r="D3500"/>
      <c r="E3500" s="98"/>
      <c r="F3500"/>
      <c r="G3500" s="99">
        <v>46295</v>
      </c>
      <c r="H3500" t="s">
        <v>205</v>
      </c>
      <c r="I3500"/>
      <c r="J3500" t="s">
        <v>52</v>
      </c>
      <c r="K3500" t="s">
        <v>53</v>
      </c>
      <c r="L3500" s="100">
        <v>16.54</v>
      </c>
      <c r="M3500" t="s">
        <v>130</v>
      </c>
      <c r="N3500" t="s">
        <v>279</v>
      </c>
      <c r="O3500" s="98">
        <v>0</v>
      </c>
      <c r="P3500" t="s">
        <v>207</v>
      </c>
      <c r="Q3500" s="100">
        <v>3687.37</v>
      </c>
    </row>
    <row r="3501" spans="1:17" x14ac:dyDescent="0.3">
      <c r="A3501"/>
      <c r="B3501"/>
      <c r="C3501"/>
      <c r="D3501"/>
      <c r="E3501" s="98"/>
      <c r="F3501"/>
      <c r="G3501" s="99">
        <v>46295</v>
      </c>
      <c r="H3501" t="s">
        <v>205</v>
      </c>
      <c r="I3501"/>
      <c r="J3501" t="s">
        <v>56</v>
      </c>
      <c r="K3501" t="s">
        <v>57</v>
      </c>
      <c r="L3501" s="100">
        <v>11.15</v>
      </c>
      <c r="M3501" t="s">
        <v>130</v>
      </c>
      <c r="N3501" t="s">
        <v>279</v>
      </c>
      <c r="O3501" s="98">
        <v>0</v>
      </c>
      <c r="P3501" t="s">
        <v>207</v>
      </c>
      <c r="Q3501" s="100">
        <v>3687.37</v>
      </c>
    </row>
    <row r="3502" spans="1:17" x14ac:dyDescent="0.3">
      <c r="A3502"/>
      <c r="B3502"/>
      <c r="C3502"/>
      <c r="D3502"/>
      <c r="E3502" s="98"/>
      <c r="F3502"/>
      <c r="G3502" s="99">
        <v>46295</v>
      </c>
      <c r="H3502" t="s">
        <v>205</v>
      </c>
      <c r="I3502"/>
      <c r="J3502" t="s">
        <v>106</v>
      </c>
      <c r="K3502" t="s">
        <v>107</v>
      </c>
      <c r="L3502" s="100">
        <v>11.91</v>
      </c>
      <c r="M3502" t="s">
        <v>130</v>
      </c>
      <c r="N3502" t="s">
        <v>279</v>
      </c>
      <c r="O3502" s="98">
        <v>0</v>
      </c>
      <c r="P3502" t="s">
        <v>207</v>
      </c>
      <c r="Q3502" s="100">
        <v>3687.37</v>
      </c>
    </row>
    <row r="3503" spans="1:17" x14ac:dyDescent="0.3">
      <c r="A3503"/>
      <c r="B3503"/>
      <c r="C3503"/>
      <c r="D3503"/>
      <c r="E3503" s="98"/>
      <c r="F3503"/>
      <c r="G3503" s="99">
        <v>46295</v>
      </c>
      <c r="H3503" t="s">
        <v>205</v>
      </c>
      <c r="I3503"/>
      <c r="J3503" t="s">
        <v>23</v>
      </c>
      <c r="K3503" t="s">
        <v>24</v>
      </c>
      <c r="L3503" s="100">
        <v>4.79</v>
      </c>
      <c r="M3503" t="s">
        <v>130</v>
      </c>
      <c r="N3503" t="s">
        <v>279</v>
      </c>
      <c r="O3503" s="98">
        <v>0</v>
      </c>
      <c r="P3503" t="s">
        <v>207</v>
      </c>
      <c r="Q3503" s="100">
        <v>3687.37</v>
      </c>
    </row>
    <row r="3504" spans="1:17" x14ac:dyDescent="0.3">
      <c r="A3504"/>
      <c r="B3504"/>
      <c r="C3504"/>
      <c r="D3504"/>
      <c r="E3504" s="98"/>
      <c r="F3504"/>
      <c r="G3504" s="99">
        <v>46295</v>
      </c>
      <c r="H3504" t="s">
        <v>208</v>
      </c>
      <c r="I3504" t="s">
        <v>209</v>
      </c>
      <c r="J3504" t="s">
        <v>26</v>
      </c>
      <c r="K3504" t="s">
        <v>27</v>
      </c>
      <c r="L3504" s="100">
        <v>72.5</v>
      </c>
      <c r="M3504" t="s">
        <v>210</v>
      </c>
      <c r="N3504" t="s">
        <v>279</v>
      </c>
      <c r="O3504" s="98">
        <v>0</v>
      </c>
      <c r="P3504" t="s">
        <v>207</v>
      </c>
      <c r="Q3504" s="100">
        <v>3687.37</v>
      </c>
    </row>
    <row r="3505" spans="1:17" x14ac:dyDescent="0.3">
      <c r="A3505"/>
      <c r="B3505"/>
      <c r="C3505"/>
      <c r="D3505"/>
      <c r="E3505" s="98"/>
      <c r="F3505"/>
      <c r="G3505" s="99">
        <v>46295</v>
      </c>
      <c r="H3505" t="s">
        <v>213</v>
      </c>
      <c r="I3505" t="s">
        <v>229</v>
      </c>
      <c r="J3505" t="s">
        <v>14</v>
      </c>
      <c r="K3505" t="s">
        <v>15</v>
      </c>
      <c r="L3505" s="100">
        <v>368.74</v>
      </c>
      <c r="M3505" t="s">
        <v>210</v>
      </c>
      <c r="N3505" t="s">
        <v>279</v>
      </c>
      <c r="O3505" s="98">
        <v>0</v>
      </c>
      <c r="P3505" t="s">
        <v>207</v>
      </c>
      <c r="Q3505" s="100">
        <v>3687.37</v>
      </c>
    </row>
    <row r="3506" spans="1:17" x14ac:dyDescent="0.3">
      <c r="A3506"/>
      <c r="B3506"/>
      <c r="C3506"/>
      <c r="D3506"/>
      <c r="E3506" s="98"/>
      <c r="F3506"/>
      <c r="G3506" s="99">
        <v>46295</v>
      </c>
      <c r="H3506" t="s">
        <v>213</v>
      </c>
      <c r="I3506" t="s">
        <v>229</v>
      </c>
      <c r="J3506" t="s">
        <v>14</v>
      </c>
      <c r="K3506" t="s">
        <v>15</v>
      </c>
      <c r="L3506" s="100">
        <v>368.74</v>
      </c>
      <c r="M3506" t="s">
        <v>130</v>
      </c>
      <c r="N3506" t="s">
        <v>279</v>
      </c>
      <c r="O3506" s="98">
        <v>0</v>
      </c>
      <c r="P3506" t="s">
        <v>207</v>
      </c>
      <c r="Q3506" s="100">
        <v>3687.37</v>
      </c>
    </row>
    <row r="3507" spans="1:17" x14ac:dyDescent="0.3">
      <c r="A3507"/>
      <c r="B3507"/>
      <c r="C3507"/>
      <c r="D3507"/>
      <c r="E3507" s="98"/>
      <c r="F3507"/>
      <c r="G3507" s="99">
        <v>46295</v>
      </c>
      <c r="H3507" t="s">
        <v>205</v>
      </c>
      <c r="I3507"/>
      <c r="J3507" t="s">
        <v>104</v>
      </c>
      <c r="K3507" t="s">
        <v>105</v>
      </c>
      <c r="L3507" s="100">
        <v>22.63</v>
      </c>
      <c r="M3507" t="s">
        <v>206</v>
      </c>
      <c r="N3507" t="s">
        <v>279</v>
      </c>
      <c r="O3507" s="98">
        <v>0</v>
      </c>
      <c r="P3507" t="s">
        <v>207</v>
      </c>
      <c r="Q3507" s="100">
        <v>4168.1000000000004</v>
      </c>
    </row>
    <row r="3508" spans="1:17" x14ac:dyDescent="0.3">
      <c r="A3508"/>
      <c r="B3508"/>
      <c r="C3508"/>
      <c r="D3508"/>
      <c r="E3508" s="98"/>
      <c r="F3508"/>
      <c r="G3508" s="99">
        <v>46295</v>
      </c>
      <c r="H3508" t="s">
        <v>205</v>
      </c>
      <c r="I3508"/>
      <c r="J3508" t="s">
        <v>90</v>
      </c>
      <c r="K3508" t="s">
        <v>91</v>
      </c>
      <c r="L3508" s="100">
        <v>57.42</v>
      </c>
      <c r="M3508" t="s">
        <v>206</v>
      </c>
      <c r="N3508" t="s">
        <v>279</v>
      </c>
      <c r="O3508" s="98">
        <v>0</v>
      </c>
      <c r="P3508" t="s">
        <v>207</v>
      </c>
      <c r="Q3508" s="100">
        <v>4168.1000000000004</v>
      </c>
    </row>
    <row r="3509" spans="1:17" x14ac:dyDescent="0.3">
      <c r="A3509"/>
      <c r="B3509"/>
      <c r="C3509"/>
      <c r="D3509"/>
      <c r="E3509" s="98"/>
      <c r="F3509"/>
      <c r="G3509" s="99">
        <v>46295</v>
      </c>
      <c r="H3509" t="s">
        <v>205</v>
      </c>
      <c r="I3509"/>
      <c r="J3509" t="s">
        <v>54</v>
      </c>
      <c r="K3509" t="s">
        <v>55</v>
      </c>
      <c r="L3509" s="100">
        <v>11.15</v>
      </c>
      <c r="M3509" t="s">
        <v>206</v>
      </c>
      <c r="N3509" t="s">
        <v>279</v>
      </c>
      <c r="O3509" s="98">
        <v>0</v>
      </c>
      <c r="P3509" t="s">
        <v>207</v>
      </c>
      <c r="Q3509" s="100">
        <v>4168.1000000000004</v>
      </c>
    </row>
    <row r="3510" spans="1:17" x14ac:dyDescent="0.3">
      <c r="A3510"/>
      <c r="B3510"/>
      <c r="C3510"/>
      <c r="D3510"/>
      <c r="E3510" s="98"/>
      <c r="F3510"/>
      <c r="G3510" s="99">
        <v>46295</v>
      </c>
      <c r="H3510" t="s">
        <v>205</v>
      </c>
      <c r="I3510"/>
      <c r="J3510" t="s">
        <v>108</v>
      </c>
      <c r="K3510" t="s">
        <v>109</v>
      </c>
      <c r="L3510" s="100">
        <v>11</v>
      </c>
      <c r="M3510" t="s">
        <v>206</v>
      </c>
      <c r="N3510" t="s">
        <v>279</v>
      </c>
      <c r="O3510" s="98">
        <v>0</v>
      </c>
      <c r="P3510" t="s">
        <v>207</v>
      </c>
      <c r="Q3510" s="100">
        <v>4168.1000000000004</v>
      </c>
    </row>
    <row r="3511" spans="1:17" x14ac:dyDescent="0.3">
      <c r="A3511"/>
      <c r="B3511"/>
      <c r="C3511"/>
      <c r="D3511"/>
      <c r="E3511" s="98"/>
      <c r="F3511"/>
      <c r="G3511" s="99">
        <v>46295</v>
      </c>
      <c r="H3511" t="s">
        <v>205</v>
      </c>
      <c r="I3511"/>
      <c r="J3511" t="s">
        <v>106</v>
      </c>
      <c r="K3511" t="s">
        <v>107</v>
      </c>
      <c r="L3511" s="100">
        <v>13.46</v>
      </c>
      <c r="M3511" t="s">
        <v>130</v>
      </c>
      <c r="N3511" t="s">
        <v>279</v>
      </c>
      <c r="O3511" s="98">
        <v>0</v>
      </c>
      <c r="P3511" t="s">
        <v>207</v>
      </c>
      <c r="Q3511" s="100">
        <v>4168.1000000000004</v>
      </c>
    </row>
    <row r="3512" spans="1:17" x14ac:dyDescent="0.3">
      <c r="A3512"/>
      <c r="B3512"/>
      <c r="C3512"/>
      <c r="D3512"/>
      <c r="E3512" s="98"/>
      <c r="F3512"/>
      <c r="G3512" s="99">
        <v>46295</v>
      </c>
      <c r="H3512" t="s">
        <v>205</v>
      </c>
      <c r="I3512"/>
      <c r="J3512" t="s">
        <v>56</v>
      </c>
      <c r="K3512" t="s">
        <v>57</v>
      </c>
      <c r="L3512" s="100">
        <v>11.15</v>
      </c>
      <c r="M3512" t="s">
        <v>130</v>
      </c>
      <c r="N3512" t="s">
        <v>279</v>
      </c>
      <c r="O3512" s="98">
        <v>0</v>
      </c>
      <c r="P3512" t="s">
        <v>207</v>
      </c>
      <c r="Q3512" s="100">
        <v>4168.1000000000004</v>
      </c>
    </row>
    <row r="3513" spans="1:17" x14ac:dyDescent="0.3">
      <c r="A3513"/>
      <c r="B3513"/>
      <c r="C3513"/>
      <c r="D3513"/>
      <c r="E3513" s="98"/>
      <c r="F3513"/>
      <c r="G3513" s="99">
        <v>46295</v>
      </c>
      <c r="H3513" t="s">
        <v>205</v>
      </c>
      <c r="I3513"/>
      <c r="J3513" t="s">
        <v>52</v>
      </c>
      <c r="K3513" t="s">
        <v>53</v>
      </c>
      <c r="L3513" s="100">
        <v>16.54</v>
      </c>
      <c r="M3513" t="s">
        <v>130</v>
      </c>
      <c r="N3513" t="s">
        <v>279</v>
      </c>
      <c r="O3513" s="98">
        <v>0</v>
      </c>
      <c r="P3513" t="s">
        <v>207</v>
      </c>
      <c r="Q3513" s="100">
        <v>4168.1000000000004</v>
      </c>
    </row>
    <row r="3514" spans="1:17" x14ac:dyDescent="0.3">
      <c r="A3514"/>
      <c r="B3514"/>
      <c r="C3514"/>
      <c r="D3514"/>
      <c r="E3514" s="98"/>
      <c r="F3514"/>
      <c r="G3514" s="99">
        <v>46295</v>
      </c>
      <c r="H3514" t="s">
        <v>211</v>
      </c>
      <c r="I3514" t="s">
        <v>215</v>
      </c>
      <c r="J3514" t="s">
        <v>38</v>
      </c>
      <c r="K3514" t="s">
        <v>39</v>
      </c>
      <c r="L3514" s="100">
        <v>15.54</v>
      </c>
      <c r="M3514" t="s">
        <v>206</v>
      </c>
      <c r="N3514" t="s">
        <v>279</v>
      </c>
      <c r="O3514" s="98">
        <v>0</v>
      </c>
      <c r="P3514" t="s">
        <v>207</v>
      </c>
      <c r="Q3514" s="100">
        <v>4168.1000000000004</v>
      </c>
    </row>
    <row r="3515" spans="1:17" x14ac:dyDescent="0.3">
      <c r="A3515"/>
      <c r="B3515"/>
      <c r="C3515"/>
      <c r="D3515"/>
      <c r="E3515" s="98"/>
      <c r="F3515"/>
      <c r="G3515" s="99">
        <v>46295</v>
      </c>
      <c r="H3515" t="s">
        <v>235</v>
      </c>
      <c r="I3515" t="s">
        <v>262</v>
      </c>
      <c r="J3515" t="s">
        <v>34</v>
      </c>
      <c r="K3515" t="s">
        <v>35</v>
      </c>
      <c r="L3515" s="100">
        <v>291.77</v>
      </c>
      <c r="M3515" t="s">
        <v>210</v>
      </c>
      <c r="N3515" t="s">
        <v>279</v>
      </c>
      <c r="O3515" s="98">
        <v>0</v>
      </c>
      <c r="P3515" t="s">
        <v>207</v>
      </c>
      <c r="Q3515" s="100">
        <v>4168.1000000000004</v>
      </c>
    </row>
    <row r="3516" spans="1:17" x14ac:dyDescent="0.3">
      <c r="A3516"/>
      <c r="B3516"/>
      <c r="C3516"/>
      <c r="D3516"/>
      <c r="E3516" s="98"/>
      <c r="F3516"/>
      <c r="G3516" s="99">
        <v>46295</v>
      </c>
      <c r="H3516" t="s">
        <v>235</v>
      </c>
      <c r="I3516" t="s">
        <v>262</v>
      </c>
      <c r="J3516" t="s">
        <v>34</v>
      </c>
      <c r="K3516" t="s">
        <v>35</v>
      </c>
      <c r="L3516" s="100">
        <v>322.61</v>
      </c>
      <c r="M3516" t="s">
        <v>130</v>
      </c>
      <c r="N3516" t="s">
        <v>279</v>
      </c>
      <c r="O3516" s="98">
        <v>0</v>
      </c>
      <c r="P3516" t="s">
        <v>207</v>
      </c>
      <c r="Q3516" s="100">
        <v>4168.1000000000004</v>
      </c>
    </row>
    <row r="3517" spans="1:17" x14ac:dyDescent="0.3">
      <c r="A3517"/>
      <c r="B3517"/>
      <c r="C3517"/>
      <c r="D3517"/>
      <c r="E3517" s="98"/>
      <c r="F3517"/>
      <c r="G3517" s="99">
        <v>46295</v>
      </c>
      <c r="H3517" t="s">
        <v>205</v>
      </c>
      <c r="I3517"/>
      <c r="J3517" t="s">
        <v>108</v>
      </c>
      <c r="K3517" t="s">
        <v>109</v>
      </c>
      <c r="L3517" s="100">
        <v>2.08</v>
      </c>
      <c r="M3517" t="s">
        <v>206</v>
      </c>
      <c r="N3517" t="s">
        <v>279</v>
      </c>
      <c r="O3517" s="98">
        <v>0</v>
      </c>
      <c r="P3517" t="s">
        <v>207</v>
      </c>
      <c r="Q3517" s="100">
        <v>787.98</v>
      </c>
    </row>
    <row r="3518" spans="1:17" x14ac:dyDescent="0.3">
      <c r="A3518"/>
      <c r="B3518"/>
      <c r="C3518"/>
      <c r="D3518"/>
      <c r="E3518" s="98"/>
      <c r="F3518"/>
      <c r="G3518" s="99">
        <v>46295</v>
      </c>
      <c r="H3518" t="s">
        <v>205</v>
      </c>
      <c r="I3518"/>
      <c r="J3518" t="s">
        <v>104</v>
      </c>
      <c r="K3518" t="s">
        <v>105</v>
      </c>
      <c r="L3518" s="100">
        <v>4.28</v>
      </c>
      <c r="M3518" t="s">
        <v>206</v>
      </c>
      <c r="N3518" t="s">
        <v>279</v>
      </c>
      <c r="O3518" s="98">
        <v>0</v>
      </c>
      <c r="P3518" t="s">
        <v>207</v>
      </c>
      <c r="Q3518" s="100">
        <v>787.98</v>
      </c>
    </row>
    <row r="3519" spans="1:17" x14ac:dyDescent="0.3">
      <c r="A3519"/>
      <c r="B3519"/>
      <c r="C3519"/>
      <c r="D3519"/>
      <c r="E3519" s="98"/>
      <c r="F3519"/>
      <c r="G3519" s="99">
        <v>46295</v>
      </c>
      <c r="H3519" t="s">
        <v>205</v>
      </c>
      <c r="I3519"/>
      <c r="J3519" t="s">
        <v>54</v>
      </c>
      <c r="K3519" t="s">
        <v>55</v>
      </c>
      <c r="L3519" s="100">
        <v>6.41</v>
      </c>
      <c r="M3519" t="s">
        <v>206</v>
      </c>
      <c r="N3519" t="s">
        <v>279</v>
      </c>
      <c r="O3519" s="98">
        <v>0</v>
      </c>
      <c r="P3519" t="s">
        <v>207</v>
      </c>
      <c r="Q3519" s="100">
        <v>787.98</v>
      </c>
    </row>
    <row r="3520" spans="1:17" x14ac:dyDescent="0.3">
      <c r="A3520"/>
      <c r="B3520"/>
      <c r="C3520"/>
      <c r="D3520"/>
      <c r="E3520" s="98"/>
      <c r="F3520"/>
      <c r="G3520" s="99">
        <v>46295</v>
      </c>
      <c r="H3520" t="s">
        <v>205</v>
      </c>
      <c r="I3520"/>
      <c r="J3520" t="s">
        <v>106</v>
      </c>
      <c r="K3520" t="s">
        <v>107</v>
      </c>
      <c r="L3520" s="100">
        <v>2.5499999999999998</v>
      </c>
      <c r="M3520" t="s">
        <v>130</v>
      </c>
      <c r="N3520" t="s">
        <v>279</v>
      </c>
      <c r="O3520" s="98">
        <v>0</v>
      </c>
      <c r="P3520" t="s">
        <v>207</v>
      </c>
      <c r="Q3520" s="100">
        <v>787.98</v>
      </c>
    </row>
    <row r="3521" spans="1:17" x14ac:dyDescent="0.3">
      <c r="A3521"/>
      <c r="B3521"/>
      <c r="C3521"/>
      <c r="D3521"/>
      <c r="E3521" s="98"/>
      <c r="F3521"/>
      <c r="G3521" s="99">
        <v>46295</v>
      </c>
      <c r="H3521" t="s">
        <v>205</v>
      </c>
      <c r="I3521"/>
      <c r="J3521" t="s">
        <v>56</v>
      </c>
      <c r="K3521" t="s">
        <v>57</v>
      </c>
      <c r="L3521" s="100">
        <v>6.41</v>
      </c>
      <c r="M3521" t="s">
        <v>130</v>
      </c>
      <c r="N3521" t="s">
        <v>279</v>
      </c>
      <c r="O3521" s="98">
        <v>0</v>
      </c>
      <c r="P3521" t="s">
        <v>207</v>
      </c>
      <c r="Q3521" s="100">
        <v>787.98</v>
      </c>
    </row>
    <row r="3522" spans="1:17" x14ac:dyDescent="0.3">
      <c r="A3522"/>
      <c r="B3522"/>
      <c r="C3522"/>
      <c r="D3522"/>
      <c r="E3522" s="98"/>
      <c r="F3522"/>
      <c r="G3522" s="99">
        <v>46295</v>
      </c>
      <c r="H3522" t="s">
        <v>205</v>
      </c>
      <c r="I3522"/>
      <c r="J3522" t="s">
        <v>52</v>
      </c>
      <c r="K3522" t="s">
        <v>53</v>
      </c>
      <c r="L3522" s="100">
        <v>9.5</v>
      </c>
      <c r="M3522" t="s">
        <v>130</v>
      </c>
      <c r="N3522" t="s">
        <v>279</v>
      </c>
      <c r="O3522" s="98">
        <v>0</v>
      </c>
      <c r="P3522" t="s">
        <v>207</v>
      </c>
      <c r="Q3522" s="100">
        <v>787.98</v>
      </c>
    </row>
    <row r="3523" spans="1:17" x14ac:dyDescent="0.3">
      <c r="A3523"/>
      <c r="B3523"/>
      <c r="C3523"/>
      <c r="D3523"/>
      <c r="E3523" s="98"/>
      <c r="F3523"/>
      <c r="G3523" s="99">
        <v>46295</v>
      </c>
      <c r="H3523" t="s">
        <v>205</v>
      </c>
      <c r="I3523"/>
      <c r="J3523" t="s">
        <v>104</v>
      </c>
      <c r="K3523" t="s">
        <v>105</v>
      </c>
      <c r="L3523" s="100">
        <v>3.33</v>
      </c>
      <c r="M3523" t="s">
        <v>206</v>
      </c>
      <c r="N3523" t="s">
        <v>279</v>
      </c>
      <c r="O3523" s="98">
        <v>0</v>
      </c>
      <c r="P3523" t="s">
        <v>207</v>
      </c>
      <c r="Q3523" s="100">
        <v>614.11</v>
      </c>
    </row>
    <row r="3524" spans="1:17" x14ac:dyDescent="0.3">
      <c r="A3524"/>
      <c r="B3524"/>
      <c r="C3524"/>
      <c r="D3524"/>
      <c r="E3524" s="98"/>
      <c r="F3524"/>
      <c r="G3524" s="99">
        <v>46295</v>
      </c>
      <c r="H3524" t="s">
        <v>205</v>
      </c>
      <c r="I3524"/>
      <c r="J3524" t="s">
        <v>54</v>
      </c>
      <c r="K3524" t="s">
        <v>55</v>
      </c>
      <c r="L3524" s="100">
        <v>4.99</v>
      </c>
      <c r="M3524" t="s">
        <v>206</v>
      </c>
      <c r="N3524" t="s">
        <v>279</v>
      </c>
      <c r="O3524" s="98">
        <v>0</v>
      </c>
      <c r="P3524" t="s">
        <v>207</v>
      </c>
      <c r="Q3524" s="100">
        <v>614.11</v>
      </c>
    </row>
    <row r="3525" spans="1:17" x14ac:dyDescent="0.3">
      <c r="A3525"/>
      <c r="B3525"/>
      <c r="C3525"/>
      <c r="D3525"/>
      <c r="E3525" s="98"/>
      <c r="F3525"/>
      <c r="G3525" s="99">
        <v>46295</v>
      </c>
      <c r="H3525" t="s">
        <v>205</v>
      </c>
      <c r="I3525"/>
      <c r="J3525" t="s">
        <v>108</v>
      </c>
      <c r="K3525" t="s">
        <v>109</v>
      </c>
      <c r="L3525" s="100">
        <v>1.62</v>
      </c>
      <c r="M3525" t="s">
        <v>206</v>
      </c>
      <c r="N3525" t="s">
        <v>279</v>
      </c>
      <c r="O3525" s="98">
        <v>0</v>
      </c>
      <c r="P3525" t="s">
        <v>207</v>
      </c>
      <c r="Q3525" s="100">
        <v>614.11</v>
      </c>
    </row>
    <row r="3526" spans="1:17" x14ac:dyDescent="0.3">
      <c r="A3526"/>
      <c r="B3526"/>
      <c r="C3526"/>
      <c r="D3526"/>
      <c r="E3526" s="98"/>
      <c r="F3526"/>
      <c r="G3526" s="99">
        <v>46295</v>
      </c>
      <c r="H3526" t="s">
        <v>205</v>
      </c>
      <c r="I3526"/>
      <c r="J3526" t="s">
        <v>106</v>
      </c>
      <c r="K3526" t="s">
        <v>107</v>
      </c>
      <c r="L3526" s="100">
        <v>1.98</v>
      </c>
      <c r="M3526" t="s">
        <v>130</v>
      </c>
      <c r="N3526" t="s">
        <v>279</v>
      </c>
      <c r="O3526" s="98">
        <v>0</v>
      </c>
      <c r="P3526" t="s">
        <v>207</v>
      </c>
      <c r="Q3526" s="100">
        <v>614.11</v>
      </c>
    </row>
    <row r="3527" spans="1:17" x14ac:dyDescent="0.3">
      <c r="A3527"/>
      <c r="B3527"/>
      <c r="C3527"/>
      <c r="D3527"/>
      <c r="E3527" s="98"/>
      <c r="F3527"/>
      <c r="G3527" s="99">
        <v>46295</v>
      </c>
      <c r="H3527" t="s">
        <v>205</v>
      </c>
      <c r="I3527"/>
      <c r="J3527" t="s">
        <v>56</v>
      </c>
      <c r="K3527" t="s">
        <v>57</v>
      </c>
      <c r="L3527" s="100">
        <v>4.99</v>
      </c>
      <c r="M3527" t="s">
        <v>130</v>
      </c>
      <c r="N3527" t="s">
        <v>279</v>
      </c>
      <c r="O3527" s="98">
        <v>0</v>
      </c>
      <c r="P3527" t="s">
        <v>207</v>
      </c>
      <c r="Q3527" s="100">
        <v>614.11</v>
      </c>
    </row>
    <row r="3528" spans="1:17" x14ac:dyDescent="0.3">
      <c r="A3528"/>
      <c r="B3528"/>
      <c r="C3528"/>
      <c r="D3528"/>
      <c r="E3528" s="98"/>
      <c r="F3528"/>
      <c r="G3528" s="99">
        <v>46295</v>
      </c>
      <c r="H3528" t="s">
        <v>205</v>
      </c>
      <c r="I3528"/>
      <c r="J3528" t="s">
        <v>52</v>
      </c>
      <c r="K3528" t="s">
        <v>53</v>
      </c>
      <c r="L3528" s="100">
        <v>7.41</v>
      </c>
      <c r="M3528" t="s">
        <v>130</v>
      </c>
      <c r="N3528" t="s">
        <v>279</v>
      </c>
      <c r="O3528" s="98">
        <v>0</v>
      </c>
      <c r="P3528" t="s">
        <v>207</v>
      </c>
      <c r="Q3528" s="100">
        <v>614.11</v>
      </c>
    </row>
    <row r="3529" spans="1:17" x14ac:dyDescent="0.3">
      <c r="A3529"/>
      <c r="B3529"/>
      <c r="C3529"/>
      <c r="D3529"/>
      <c r="E3529" s="98"/>
      <c r="F3529"/>
      <c r="G3529" s="99">
        <v>46295</v>
      </c>
      <c r="H3529" t="s">
        <v>205</v>
      </c>
      <c r="I3529"/>
      <c r="J3529" t="s">
        <v>54</v>
      </c>
      <c r="K3529" t="s">
        <v>55</v>
      </c>
      <c r="L3529" s="100">
        <v>11.15</v>
      </c>
      <c r="M3529" t="s">
        <v>206</v>
      </c>
      <c r="N3529" t="s">
        <v>279</v>
      </c>
      <c r="O3529" s="98">
        <v>0</v>
      </c>
      <c r="P3529" t="s">
        <v>207</v>
      </c>
      <c r="Q3529" s="100">
        <v>4887.74</v>
      </c>
    </row>
    <row r="3530" spans="1:17" x14ac:dyDescent="0.3">
      <c r="A3530"/>
      <c r="B3530"/>
      <c r="C3530"/>
      <c r="D3530"/>
      <c r="E3530" s="98"/>
      <c r="F3530"/>
      <c r="G3530" s="99">
        <v>46295</v>
      </c>
      <c r="H3530" t="s">
        <v>205</v>
      </c>
      <c r="I3530"/>
      <c r="J3530" t="s">
        <v>108</v>
      </c>
      <c r="K3530" t="s">
        <v>109</v>
      </c>
      <c r="L3530" s="100">
        <v>12.9</v>
      </c>
      <c r="M3530" t="s">
        <v>206</v>
      </c>
      <c r="N3530" t="s">
        <v>279</v>
      </c>
      <c r="O3530" s="98">
        <v>0</v>
      </c>
      <c r="P3530" t="s">
        <v>207</v>
      </c>
      <c r="Q3530" s="100">
        <v>4887.74</v>
      </c>
    </row>
    <row r="3531" spans="1:17" x14ac:dyDescent="0.3">
      <c r="A3531"/>
      <c r="B3531"/>
      <c r="C3531"/>
      <c r="D3531"/>
      <c r="E3531" s="98"/>
      <c r="F3531"/>
      <c r="G3531" s="99">
        <v>46295</v>
      </c>
      <c r="H3531" t="s">
        <v>205</v>
      </c>
      <c r="I3531"/>
      <c r="J3531" t="s">
        <v>104</v>
      </c>
      <c r="K3531" t="s">
        <v>105</v>
      </c>
      <c r="L3531" s="100">
        <v>26.54</v>
      </c>
      <c r="M3531" t="s">
        <v>206</v>
      </c>
      <c r="N3531" t="s">
        <v>279</v>
      </c>
      <c r="O3531" s="98">
        <v>0</v>
      </c>
      <c r="P3531" t="s">
        <v>207</v>
      </c>
      <c r="Q3531" s="100">
        <v>4887.74</v>
      </c>
    </row>
    <row r="3532" spans="1:17" x14ac:dyDescent="0.3">
      <c r="A3532"/>
      <c r="B3532"/>
      <c r="C3532"/>
      <c r="D3532"/>
      <c r="E3532" s="98"/>
      <c r="F3532"/>
      <c r="G3532" s="99">
        <v>46295</v>
      </c>
      <c r="H3532" t="s">
        <v>205</v>
      </c>
      <c r="I3532"/>
      <c r="J3532" t="s">
        <v>60</v>
      </c>
      <c r="K3532" t="s">
        <v>61</v>
      </c>
      <c r="L3532" s="100">
        <v>14.95</v>
      </c>
      <c r="M3532" t="s">
        <v>206</v>
      </c>
      <c r="N3532" t="s">
        <v>279</v>
      </c>
      <c r="O3532" s="98">
        <v>0</v>
      </c>
      <c r="P3532" t="s">
        <v>207</v>
      </c>
      <c r="Q3532" s="100">
        <v>4887.74</v>
      </c>
    </row>
    <row r="3533" spans="1:17" x14ac:dyDescent="0.3">
      <c r="A3533"/>
      <c r="B3533"/>
      <c r="C3533"/>
      <c r="D3533"/>
      <c r="E3533" s="98"/>
      <c r="F3533"/>
      <c r="G3533" s="99">
        <v>46295</v>
      </c>
      <c r="H3533" t="s">
        <v>205</v>
      </c>
      <c r="I3533"/>
      <c r="J3533" t="s">
        <v>36</v>
      </c>
      <c r="K3533" t="s">
        <v>37</v>
      </c>
      <c r="L3533" s="100">
        <v>29.1</v>
      </c>
      <c r="M3533" t="s">
        <v>206</v>
      </c>
      <c r="N3533" t="s">
        <v>279</v>
      </c>
      <c r="O3533" s="98">
        <v>0</v>
      </c>
      <c r="P3533" t="s">
        <v>207</v>
      </c>
      <c r="Q3533" s="100">
        <v>4887.74</v>
      </c>
    </row>
    <row r="3534" spans="1:17" x14ac:dyDescent="0.3">
      <c r="A3534"/>
      <c r="B3534"/>
      <c r="C3534"/>
      <c r="D3534"/>
      <c r="E3534" s="98"/>
      <c r="F3534"/>
      <c r="G3534" s="99">
        <v>46295</v>
      </c>
      <c r="H3534" t="s">
        <v>205</v>
      </c>
      <c r="I3534"/>
      <c r="J3534" t="s">
        <v>106</v>
      </c>
      <c r="K3534" t="s">
        <v>107</v>
      </c>
      <c r="L3534" s="100">
        <v>15.79</v>
      </c>
      <c r="M3534" t="s">
        <v>130</v>
      </c>
      <c r="N3534" t="s">
        <v>279</v>
      </c>
      <c r="O3534" s="98">
        <v>0</v>
      </c>
      <c r="P3534" t="s">
        <v>207</v>
      </c>
      <c r="Q3534" s="100">
        <v>4887.74</v>
      </c>
    </row>
    <row r="3535" spans="1:17" x14ac:dyDescent="0.3">
      <c r="A3535"/>
      <c r="B3535"/>
      <c r="C3535"/>
      <c r="D3535"/>
      <c r="E3535" s="98"/>
      <c r="F3535"/>
      <c r="G3535" s="99">
        <v>46295</v>
      </c>
      <c r="H3535" t="s">
        <v>205</v>
      </c>
      <c r="I3535"/>
      <c r="J3535" t="s">
        <v>56</v>
      </c>
      <c r="K3535" t="s">
        <v>57</v>
      </c>
      <c r="L3535" s="100">
        <v>11.15</v>
      </c>
      <c r="M3535" t="s">
        <v>130</v>
      </c>
      <c r="N3535" t="s">
        <v>279</v>
      </c>
      <c r="O3535" s="98">
        <v>0</v>
      </c>
      <c r="P3535" t="s">
        <v>207</v>
      </c>
      <c r="Q3535" s="100">
        <v>4887.74</v>
      </c>
    </row>
    <row r="3536" spans="1:17" x14ac:dyDescent="0.3">
      <c r="A3536"/>
      <c r="B3536"/>
      <c r="C3536"/>
      <c r="D3536"/>
      <c r="E3536" s="98"/>
      <c r="F3536"/>
      <c r="G3536" s="99">
        <v>46295</v>
      </c>
      <c r="H3536" t="s">
        <v>205</v>
      </c>
      <c r="I3536"/>
      <c r="J3536" t="s">
        <v>52</v>
      </c>
      <c r="K3536" t="s">
        <v>53</v>
      </c>
      <c r="L3536" s="100">
        <v>16.54</v>
      </c>
      <c r="M3536" t="s">
        <v>130</v>
      </c>
      <c r="N3536" t="s">
        <v>279</v>
      </c>
      <c r="O3536" s="98">
        <v>0</v>
      </c>
      <c r="P3536" t="s">
        <v>207</v>
      </c>
      <c r="Q3536" s="100">
        <v>4887.74</v>
      </c>
    </row>
    <row r="3537" spans="1:17" x14ac:dyDescent="0.3">
      <c r="A3537"/>
      <c r="B3537"/>
      <c r="C3537"/>
      <c r="D3537"/>
      <c r="E3537" s="98"/>
      <c r="F3537"/>
      <c r="G3537" s="99">
        <v>46295</v>
      </c>
      <c r="H3537" t="s">
        <v>208</v>
      </c>
      <c r="I3537" t="s">
        <v>209</v>
      </c>
      <c r="J3537" t="s">
        <v>26</v>
      </c>
      <c r="K3537" t="s">
        <v>27</v>
      </c>
      <c r="L3537" s="100">
        <v>127</v>
      </c>
      <c r="M3537" t="s">
        <v>210</v>
      </c>
      <c r="N3537" t="s">
        <v>279</v>
      </c>
      <c r="O3537" s="98">
        <v>0</v>
      </c>
      <c r="P3537" t="s">
        <v>207</v>
      </c>
      <c r="Q3537" s="100">
        <v>4887.74</v>
      </c>
    </row>
    <row r="3538" spans="1:17" x14ac:dyDescent="0.3">
      <c r="A3538"/>
      <c r="B3538"/>
      <c r="C3538"/>
      <c r="D3538"/>
      <c r="E3538" s="98"/>
      <c r="F3538"/>
      <c r="G3538" s="99">
        <v>46295</v>
      </c>
      <c r="H3538" t="s">
        <v>227</v>
      </c>
      <c r="I3538" t="s">
        <v>228</v>
      </c>
      <c r="J3538" t="s">
        <v>50</v>
      </c>
      <c r="K3538" t="s">
        <v>51</v>
      </c>
      <c r="L3538" s="100">
        <v>150</v>
      </c>
      <c r="M3538" t="s">
        <v>210</v>
      </c>
      <c r="N3538" t="s">
        <v>279</v>
      </c>
      <c r="O3538" s="98">
        <v>0</v>
      </c>
      <c r="P3538" t="s">
        <v>207</v>
      </c>
      <c r="Q3538" s="100">
        <v>4887.74</v>
      </c>
    </row>
    <row r="3539" spans="1:17" x14ac:dyDescent="0.3">
      <c r="A3539"/>
      <c r="B3539"/>
      <c r="C3539"/>
      <c r="D3539"/>
      <c r="E3539" s="98"/>
      <c r="F3539"/>
      <c r="G3539" s="99">
        <v>46295</v>
      </c>
      <c r="H3539" t="s">
        <v>220</v>
      </c>
      <c r="I3539" t="s">
        <v>221</v>
      </c>
      <c r="J3539" t="s">
        <v>48</v>
      </c>
      <c r="K3539" t="s">
        <v>49</v>
      </c>
      <c r="L3539" s="100">
        <v>6.67</v>
      </c>
      <c r="M3539" t="s">
        <v>210</v>
      </c>
      <c r="N3539" t="s">
        <v>279</v>
      </c>
      <c r="O3539" s="98">
        <v>0</v>
      </c>
      <c r="P3539" t="s">
        <v>207</v>
      </c>
      <c r="Q3539" s="100">
        <v>4887.74</v>
      </c>
    </row>
    <row r="3540" spans="1:17" x14ac:dyDescent="0.3">
      <c r="A3540"/>
      <c r="B3540"/>
      <c r="C3540"/>
      <c r="D3540"/>
      <c r="E3540" s="98"/>
      <c r="F3540"/>
      <c r="G3540" s="99">
        <v>46295</v>
      </c>
      <c r="H3540" t="s">
        <v>218</v>
      </c>
      <c r="I3540" t="s">
        <v>222</v>
      </c>
      <c r="J3540" t="s">
        <v>18</v>
      </c>
      <c r="K3540" t="s">
        <v>19</v>
      </c>
      <c r="L3540" s="100">
        <v>262.95999999999998</v>
      </c>
      <c r="M3540" t="s">
        <v>210</v>
      </c>
      <c r="N3540" t="s">
        <v>279</v>
      </c>
      <c r="O3540" s="98">
        <v>0</v>
      </c>
      <c r="P3540" t="s">
        <v>207</v>
      </c>
      <c r="Q3540" s="100">
        <v>4887.74</v>
      </c>
    </row>
    <row r="3541" spans="1:17" x14ac:dyDescent="0.3">
      <c r="A3541"/>
      <c r="B3541"/>
      <c r="C3541"/>
      <c r="D3541"/>
      <c r="E3541" s="98"/>
      <c r="F3541"/>
      <c r="G3541" s="99">
        <v>46295</v>
      </c>
      <c r="H3541" t="s">
        <v>218</v>
      </c>
      <c r="I3541" t="s">
        <v>222</v>
      </c>
      <c r="J3541" t="s">
        <v>18</v>
      </c>
      <c r="K3541" t="s">
        <v>19</v>
      </c>
      <c r="L3541" s="100">
        <v>272.74</v>
      </c>
      <c r="M3541" t="s">
        <v>130</v>
      </c>
      <c r="N3541" t="s">
        <v>279</v>
      </c>
      <c r="O3541" s="98">
        <v>0</v>
      </c>
      <c r="P3541" t="s">
        <v>207</v>
      </c>
      <c r="Q3541" s="100">
        <v>4887.74</v>
      </c>
    </row>
    <row r="3542" spans="1:17" x14ac:dyDescent="0.3">
      <c r="A3542"/>
      <c r="B3542"/>
      <c r="C3542"/>
      <c r="D3542"/>
      <c r="E3542" s="98"/>
      <c r="F3542"/>
      <c r="G3542" s="99">
        <v>46295</v>
      </c>
      <c r="H3542" t="s">
        <v>205</v>
      </c>
      <c r="I3542"/>
      <c r="J3542" t="s">
        <v>36</v>
      </c>
      <c r="K3542" t="s">
        <v>37</v>
      </c>
      <c r="L3542" s="100">
        <v>57.03</v>
      </c>
      <c r="M3542" t="s">
        <v>206</v>
      </c>
      <c r="N3542" t="s">
        <v>279</v>
      </c>
      <c r="O3542" s="98">
        <v>0</v>
      </c>
      <c r="P3542" t="s">
        <v>207</v>
      </c>
      <c r="Q3542" s="100">
        <v>3973.97</v>
      </c>
    </row>
    <row r="3543" spans="1:17" x14ac:dyDescent="0.3">
      <c r="A3543"/>
      <c r="B3543"/>
      <c r="C3543"/>
      <c r="D3543"/>
      <c r="E3543" s="98"/>
      <c r="F3543"/>
      <c r="G3543" s="99">
        <v>46295</v>
      </c>
      <c r="H3543" t="s">
        <v>205</v>
      </c>
      <c r="I3543"/>
      <c r="J3543" t="s">
        <v>108</v>
      </c>
      <c r="K3543" t="s">
        <v>109</v>
      </c>
      <c r="L3543" s="100">
        <v>10.49</v>
      </c>
      <c r="M3543" t="s">
        <v>206</v>
      </c>
      <c r="N3543" t="s">
        <v>279</v>
      </c>
      <c r="O3543" s="98">
        <v>0</v>
      </c>
      <c r="P3543" t="s">
        <v>207</v>
      </c>
      <c r="Q3543" s="100">
        <v>3973.97</v>
      </c>
    </row>
    <row r="3544" spans="1:17" x14ac:dyDescent="0.3">
      <c r="A3544"/>
      <c r="B3544"/>
      <c r="C3544"/>
      <c r="D3544"/>
      <c r="E3544" s="98"/>
      <c r="F3544"/>
      <c r="G3544" s="99">
        <v>46295</v>
      </c>
      <c r="H3544" t="s">
        <v>205</v>
      </c>
      <c r="I3544"/>
      <c r="J3544" t="s">
        <v>104</v>
      </c>
      <c r="K3544" t="s">
        <v>105</v>
      </c>
      <c r="L3544" s="100">
        <v>21.58</v>
      </c>
      <c r="M3544" t="s">
        <v>206</v>
      </c>
      <c r="N3544" t="s">
        <v>279</v>
      </c>
      <c r="O3544" s="98">
        <v>0</v>
      </c>
      <c r="P3544" t="s">
        <v>207</v>
      </c>
      <c r="Q3544" s="100">
        <v>3973.97</v>
      </c>
    </row>
    <row r="3545" spans="1:17" x14ac:dyDescent="0.3">
      <c r="A3545"/>
      <c r="B3545"/>
      <c r="C3545"/>
      <c r="D3545"/>
      <c r="E3545" s="98"/>
      <c r="F3545"/>
      <c r="G3545" s="99">
        <v>46295</v>
      </c>
      <c r="H3545" t="s">
        <v>205</v>
      </c>
      <c r="I3545"/>
      <c r="J3545" t="s">
        <v>54</v>
      </c>
      <c r="K3545" t="s">
        <v>55</v>
      </c>
      <c r="L3545" s="100">
        <v>11.15</v>
      </c>
      <c r="M3545" t="s">
        <v>206</v>
      </c>
      <c r="N3545" t="s">
        <v>279</v>
      </c>
      <c r="O3545" s="98">
        <v>0</v>
      </c>
      <c r="P3545" t="s">
        <v>207</v>
      </c>
      <c r="Q3545" s="100">
        <v>3973.97</v>
      </c>
    </row>
    <row r="3546" spans="1:17" x14ac:dyDescent="0.3">
      <c r="A3546"/>
      <c r="B3546"/>
      <c r="C3546"/>
      <c r="D3546"/>
      <c r="E3546" s="98"/>
      <c r="F3546"/>
      <c r="G3546" s="99">
        <v>46295</v>
      </c>
      <c r="H3546" t="s">
        <v>205</v>
      </c>
      <c r="I3546"/>
      <c r="J3546" t="s">
        <v>60</v>
      </c>
      <c r="K3546" t="s">
        <v>61</v>
      </c>
      <c r="L3546" s="100">
        <v>73.98</v>
      </c>
      <c r="M3546" t="s">
        <v>206</v>
      </c>
      <c r="N3546" t="s">
        <v>279</v>
      </c>
      <c r="O3546" s="98">
        <v>0</v>
      </c>
      <c r="P3546" t="s">
        <v>207</v>
      </c>
      <c r="Q3546" s="100">
        <v>3973.97</v>
      </c>
    </row>
    <row r="3547" spans="1:17" x14ac:dyDescent="0.3">
      <c r="A3547"/>
      <c r="B3547"/>
      <c r="C3547"/>
      <c r="D3547"/>
      <c r="E3547" s="98"/>
      <c r="F3547"/>
      <c r="G3547" s="99">
        <v>46295</v>
      </c>
      <c r="H3547" t="s">
        <v>205</v>
      </c>
      <c r="I3547"/>
      <c r="J3547" t="s">
        <v>86</v>
      </c>
      <c r="K3547" t="s">
        <v>87</v>
      </c>
      <c r="L3547" s="100">
        <v>53</v>
      </c>
      <c r="M3547" t="s">
        <v>210</v>
      </c>
      <c r="N3547" t="s">
        <v>279</v>
      </c>
      <c r="O3547" s="98">
        <v>0</v>
      </c>
      <c r="P3547" t="s">
        <v>207</v>
      </c>
      <c r="Q3547" s="100">
        <v>3973.97</v>
      </c>
    </row>
    <row r="3548" spans="1:17" x14ac:dyDescent="0.3">
      <c r="A3548"/>
      <c r="B3548"/>
      <c r="C3548"/>
      <c r="D3548"/>
      <c r="E3548" s="98"/>
      <c r="F3548"/>
      <c r="G3548" s="99">
        <v>46295</v>
      </c>
      <c r="H3548" t="s">
        <v>205</v>
      </c>
      <c r="I3548"/>
      <c r="J3548" t="s">
        <v>56</v>
      </c>
      <c r="K3548" t="s">
        <v>57</v>
      </c>
      <c r="L3548" s="100">
        <v>11.15</v>
      </c>
      <c r="M3548" t="s">
        <v>130</v>
      </c>
      <c r="N3548" t="s">
        <v>279</v>
      </c>
      <c r="O3548" s="98">
        <v>0</v>
      </c>
      <c r="P3548" t="s">
        <v>207</v>
      </c>
      <c r="Q3548" s="100">
        <v>3973.97</v>
      </c>
    </row>
    <row r="3549" spans="1:17" x14ac:dyDescent="0.3">
      <c r="A3549"/>
      <c r="B3549"/>
      <c r="C3549"/>
      <c r="D3549"/>
      <c r="E3549" s="98"/>
      <c r="F3549"/>
      <c r="G3549" s="99">
        <v>46295</v>
      </c>
      <c r="H3549" t="s">
        <v>205</v>
      </c>
      <c r="I3549"/>
      <c r="J3549" t="s">
        <v>23</v>
      </c>
      <c r="K3549" t="s">
        <v>24</v>
      </c>
      <c r="L3549" s="100">
        <v>5.17</v>
      </c>
      <c r="M3549" t="s">
        <v>130</v>
      </c>
      <c r="N3549" t="s">
        <v>279</v>
      </c>
      <c r="O3549" s="98">
        <v>0</v>
      </c>
      <c r="P3549" t="s">
        <v>207</v>
      </c>
      <c r="Q3549" s="100">
        <v>3973.97</v>
      </c>
    </row>
    <row r="3550" spans="1:17" x14ac:dyDescent="0.3">
      <c r="A3550"/>
      <c r="B3550"/>
      <c r="C3550"/>
      <c r="D3550"/>
      <c r="E3550" s="98"/>
      <c r="F3550"/>
      <c r="G3550" s="99">
        <v>46295</v>
      </c>
      <c r="H3550" t="s">
        <v>205</v>
      </c>
      <c r="I3550"/>
      <c r="J3550" t="s">
        <v>106</v>
      </c>
      <c r="K3550" t="s">
        <v>107</v>
      </c>
      <c r="L3550" s="100">
        <v>12.84</v>
      </c>
      <c r="M3550" t="s">
        <v>130</v>
      </c>
      <c r="N3550" t="s">
        <v>279</v>
      </c>
      <c r="O3550" s="98">
        <v>0</v>
      </c>
      <c r="P3550" t="s">
        <v>207</v>
      </c>
      <c r="Q3550" s="100">
        <v>3973.97</v>
      </c>
    </row>
    <row r="3551" spans="1:17" x14ac:dyDescent="0.3">
      <c r="A3551"/>
      <c r="B3551"/>
      <c r="C3551"/>
      <c r="D3551"/>
      <c r="E3551" s="98"/>
      <c r="F3551"/>
      <c r="G3551" s="99">
        <v>46295</v>
      </c>
      <c r="H3551" t="s">
        <v>205</v>
      </c>
      <c r="I3551"/>
      <c r="J3551" t="s">
        <v>52</v>
      </c>
      <c r="K3551" t="s">
        <v>53</v>
      </c>
      <c r="L3551" s="100">
        <v>16.54</v>
      </c>
      <c r="M3551" t="s">
        <v>130</v>
      </c>
      <c r="N3551" t="s">
        <v>279</v>
      </c>
      <c r="O3551" s="98">
        <v>0</v>
      </c>
      <c r="P3551" t="s">
        <v>207</v>
      </c>
      <c r="Q3551" s="100">
        <v>3973.97</v>
      </c>
    </row>
    <row r="3552" spans="1:17" x14ac:dyDescent="0.3">
      <c r="A3552"/>
      <c r="B3552"/>
      <c r="C3552"/>
      <c r="D3552"/>
      <c r="E3552" s="98"/>
      <c r="F3552"/>
      <c r="G3552" s="99">
        <v>46295</v>
      </c>
      <c r="H3552" t="s">
        <v>208</v>
      </c>
      <c r="I3552" t="s">
        <v>209</v>
      </c>
      <c r="J3552" t="s">
        <v>26</v>
      </c>
      <c r="K3552" t="s">
        <v>27</v>
      </c>
      <c r="L3552" s="100">
        <v>72.5</v>
      </c>
      <c r="M3552" t="s">
        <v>210</v>
      </c>
      <c r="N3552" t="s">
        <v>279</v>
      </c>
      <c r="O3552" s="98">
        <v>0</v>
      </c>
      <c r="P3552" t="s">
        <v>207</v>
      </c>
      <c r="Q3552" s="100">
        <v>3973.97</v>
      </c>
    </row>
    <row r="3553" spans="1:17" x14ac:dyDescent="0.3">
      <c r="A3553"/>
      <c r="B3553"/>
      <c r="C3553"/>
      <c r="D3553"/>
      <c r="E3553" s="98"/>
      <c r="F3553"/>
      <c r="G3553" s="99">
        <v>46295</v>
      </c>
      <c r="H3553" t="s">
        <v>211</v>
      </c>
      <c r="I3553" t="s">
        <v>212</v>
      </c>
      <c r="J3553" t="s">
        <v>38</v>
      </c>
      <c r="K3553" t="s">
        <v>39</v>
      </c>
      <c r="L3553" s="100">
        <v>19.87</v>
      </c>
      <c r="M3553" t="s">
        <v>206</v>
      </c>
      <c r="N3553" t="s">
        <v>279</v>
      </c>
      <c r="O3553" s="98">
        <v>0</v>
      </c>
      <c r="P3553" t="s">
        <v>207</v>
      </c>
      <c r="Q3553" s="100">
        <v>3973.97</v>
      </c>
    </row>
    <row r="3554" spans="1:17" x14ac:dyDescent="0.3">
      <c r="A3554"/>
      <c r="B3554"/>
      <c r="C3554"/>
      <c r="D3554"/>
      <c r="E3554" s="98"/>
      <c r="F3554"/>
      <c r="G3554" s="99">
        <v>46295</v>
      </c>
      <c r="H3554" t="s">
        <v>213</v>
      </c>
      <c r="I3554" t="s">
        <v>229</v>
      </c>
      <c r="J3554" t="s">
        <v>14</v>
      </c>
      <c r="K3554" t="s">
        <v>15</v>
      </c>
      <c r="L3554" s="100">
        <v>397.4</v>
      </c>
      <c r="M3554" t="s">
        <v>210</v>
      </c>
      <c r="N3554" t="s">
        <v>279</v>
      </c>
      <c r="O3554" s="98">
        <v>0</v>
      </c>
      <c r="P3554" t="s">
        <v>207</v>
      </c>
      <c r="Q3554" s="100">
        <v>3973.97</v>
      </c>
    </row>
    <row r="3555" spans="1:17" x14ac:dyDescent="0.3">
      <c r="A3555"/>
      <c r="B3555"/>
      <c r="C3555"/>
      <c r="D3555"/>
      <c r="E3555" s="98"/>
      <c r="F3555"/>
      <c r="G3555" s="99">
        <v>46295</v>
      </c>
      <c r="H3555" t="s">
        <v>213</v>
      </c>
      <c r="I3555" t="s">
        <v>229</v>
      </c>
      <c r="J3555" t="s">
        <v>14</v>
      </c>
      <c r="K3555" t="s">
        <v>15</v>
      </c>
      <c r="L3555" s="100">
        <v>397.4</v>
      </c>
      <c r="M3555" t="s">
        <v>130</v>
      </c>
      <c r="N3555" t="s">
        <v>279</v>
      </c>
      <c r="O3555" s="98">
        <v>0</v>
      </c>
      <c r="P3555" t="s">
        <v>207</v>
      </c>
      <c r="Q3555" s="100">
        <v>3973.97</v>
      </c>
    </row>
    <row r="3556" spans="1:17" x14ac:dyDescent="0.3">
      <c r="A3556"/>
      <c r="B3556"/>
      <c r="C3556"/>
      <c r="D3556"/>
      <c r="E3556" s="98"/>
      <c r="F3556"/>
      <c r="G3556" s="99">
        <v>46295</v>
      </c>
      <c r="H3556" t="s">
        <v>205</v>
      </c>
      <c r="I3556"/>
      <c r="J3556" t="s">
        <v>108</v>
      </c>
      <c r="K3556" t="s">
        <v>109</v>
      </c>
      <c r="L3556" s="100">
        <v>10.130000000000001</v>
      </c>
      <c r="M3556" t="s">
        <v>206</v>
      </c>
      <c r="N3556" t="s">
        <v>279</v>
      </c>
      <c r="O3556" s="98">
        <v>0</v>
      </c>
      <c r="P3556" t="s">
        <v>207</v>
      </c>
      <c r="Q3556" s="100">
        <v>3836.66</v>
      </c>
    </row>
    <row r="3557" spans="1:17" x14ac:dyDescent="0.3">
      <c r="A3557"/>
      <c r="B3557"/>
      <c r="C3557"/>
      <c r="D3557"/>
      <c r="E3557" s="98"/>
      <c r="F3557"/>
      <c r="G3557" s="99">
        <v>46295</v>
      </c>
      <c r="H3557" t="s">
        <v>205</v>
      </c>
      <c r="I3557"/>
      <c r="J3557" t="s">
        <v>104</v>
      </c>
      <c r="K3557" t="s">
        <v>105</v>
      </c>
      <c r="L3557" s="100">
        <v>20.83</v>
      </c>
      <c r="M3557" t="s">
        <v>206</v>
      </c>
      <c r="N3557" t="s">
        <v>279</v>
      </c>
      <c r="O3557" s="98">
        <v>0</v>
      </c>
      <c r="P3557" t="s">
        <v>207</v>
      </c>
      <c r="Q3557" s="100">
        <v>3836.66</v>
      </c>
    </row>
    <row r="3558" spans="1:17" x14ac:dyDescent="0.3">
      <c r="A3558"/>
      <c r="B3558"/>
      <c r="C3558"/>
      <c r="D3558"/>
      <c r="E3558" s="98"/>
      <c r="F3558"/>
      <c r="G3558" s="99">
        <v>46295</v>
      </c>
      <c r="H3558" t="s">
        <v>205</v>
      </c>
      <c r="I3558"/>
      <c r="J3558" t="s">
        <v>54</v>
      </c>
      <c r="K3558" t="s">
        <v>55</v>
      </c>
      <c r="L3558" s="100">
        <v>9.1</v>
      </c>
      <c r="M3558" t="s">
        <v>206</v>
      </c>
      <c r="N3558" t="s">
        <v>279</v>
      </c>
      <c r="O3558" s="98">
        <v>0</v>
      </c>
      <c r="P3558" t="s">
        <v>207</v>
      </c>
      <c r="Q3558" s="100">
        <v>3836.66</v>
      </c>
    </row>
    <row r="3559" spans="1:17" x14ac:dyDescent="0.3">
      <c r="A3559"/>
      <c r="B3559"/>
      <c r="C3559"/>
      <c r="D3559"/>
      <c r="E3559" s="98"/>
      <c r="F3559"/>
      <c r="G3559" s="99">
        <v>46295</v>
      </c>
      <c r="H3559" t="s">
        <v>205</v>
      </c>
      <c r="I3559"/>
      <c r="J3559" t="s">
        <v>23</v>
      </c>
      <c r="K3559" t="s">
        <v>24</v>
      </c>
      <c r="L3559" s="100">
        <v>4.99</v>
      </c>
      <c r="M3559" t="s">
        <v>130</v>
      </c>
      <c r="N3559" t="s">
        <v>279</v>
      </c>
      <c r="O3559" s="98">
        <v>0</v>
      </c>
      <c r="P3559" t="s">
        <v>207</v>
      </c>
      <c r="Q3559" s="100">
        <v>3836.66</v>
      </c>
    </row>
    <row r="3560" spans="1:17" x14ac:dyDescent="0.3">
      <c r="A3560"/>
      <c r="B3560"/>
      <c r="C3560"/>
      <c r="D3560"/>
      <c r="E3560" s="98"/>
      <c r="F3560"/>
      <c r="G3560" s="99">
        <v>46295</v>
      </c>
      <c r="H3560" t="s">
        <v>205</v>
      </c>
      <c r="I3560"/>
      <c r="J3560" t="s">
        <v>52</v>
      </c>
      <c r="K3560" t="s">
        <v>53</v>
      </c>
      <c r="L3560" s="100">
        <v>13.5</v>
      </c>
      <c r="M3560" t="s">
        <v>130</v>
      </c>
      <c r="N3560" t="s">
        <v>279</v>
      </c>
      <c r="O3560" s="98">
        <v>0</v>
      </c>
      <c r="P3560" t="s">
        <v>207</v>
      </c>
      <c r="Q3560" s="100">
        <v>3836.66</v>
      </c>
    </row>
    <row r="3561" spans="1:17" x14ac:dyDescent="0.3">
      <c r="A3561"/>
      <c r="B3561"/>
      <c r="C3561"/>
      <c r="D3561"/>
      <c r="E3561" s="98"/>
      <c r="F3561"/>
      <c r="G3561" s="99">
        <v>46295</v>
      </c>
      <c r="H3561" t="s">
        <v>205</v>
      </c>
      <c r="I3561"/>
      <c r="J3561" t="s">
        <v>56</v>
      </c>
      <c r="K3561" t="s">
        <v>57</v>
      </c>
      <c r="L3561" s="100">
        <v>9.1</v>
      </c>
      <c r="M3561" t="s">
        <v>130</v>
      </c>
      <c r="N3561" t="s">
        <v>279</v>
      </c>
      <c r="O3561" s="98">
        <v>0</v>
      </c>
      <c r="P3561" t="s">
        <v>207</v>
      </c>
      <c r="Q3561" s="100">
        <v>3836.66</v>
      </c>
    </row>
    <row r="3562" spans="1:17" x14ac:dyDescent="0.3">
      <c r="A3562"/>
      <c r="B3562"/>
      <c r="C3562"/>
      <c r="D3562"/>
      <c r="E3562" s="98"/>
      <c r="F3562"/>
      <c r="G3562" s="99">
        <v>46295</v>
      </c>
      <c r="H3562" t="s">
        <v>205</v>
      </c>
      <c r="I3562"/>
      <c r="J3562" t="s">
        <v>106</v>
      </c>
      <c r="K3562" t="s">
        <v>107</v>
      </c>
      <c r="L3562" s="100">
        <v>12.39</v>
      </c>
      <c r="M3562" t="s">
        <v>130</v>
      </c>
      <c r="N3562" t="s">
        <v>279</v>
      </c>
      <c r="O3562" s="98">
        <v>0</v>
      </c>
      <c r="P3562" t="s">
        <v>207</v>
      </c>
      <c r="Q3562" s="100">
        <v>3836.66</v>
      </c>
    </row>
    <row r="3563" spans="1:17" x14ac:dyDescent="0.3">
      <c r="A3563"/>
      <c r="B3563"/>
      <c r="C3563"/>
      <c r="D3563"/>
      <c r="E3563" s="98"/>
      <c r="F3563"/>
      <c r="G3563" s="99">
        <v>46295</v>
      </c>
      <c r="H3563" t="s">
        <v>208</v>
      </c>
      <c r="I3563" t="s">
        <v>225</v>
      </c>
      <c r="J3563" t="s">
        <v>70</v>
      </c>
      <c r="K3563" t="s">
        <v>71</v>
      </c>
      <c r="L3563" s="100">
        <v>102</v>
      </c>
      <c r="M3563" t="s">
        <v>210</v>
      </c>
      <c r="N3563" t="s">
        <v>279</v>
      </c>
      <c r="O3563" s="98">
        <v>0</v>
      </c>
      <c r="P3563" t="s">
        <v>207</v>
      </c>
      <c r="Q3563" s="100">
        <v>3836.66</v>
      </c>
    </row>
    <row r="3564" spans="1:17" x14ac:dyDescent="0.3">
      <c r="A3564"/>
      <c r="B3564"/>
      <c r="C3564"/>
      <c r="D3564"/>
      <c r="E3564" s="98"/>
      <c r="F3564"/>
      <c r="G3564" s="99">
        <v>46295</v>
      </c>
      <c r="H3564" t="s">
        <v>211</v>
      </c>
      <c r="I3564" t="s">
        <v>215</v>
      </c>
      <c r="J3564" t="s">
        <v>38</v>
      </c>
      <c r="K3564" t="s">
        <v>39</v>
      </c>
      <c r="L3564" s="100">
        <v>14.02</v>
      </c>
      <c r="M3564" t="s">
        <v>206</v>
      </c>
      <c r="N3564" t="s">
        <v>279</v>
      </c>
      <c r="O3564" s="98">
        <v>0</v>
      </c>
      <c r="P3564" t="s">
        <v>207</v>
      </c>
      <c r="Q3564" s="100">
        <v>3836.66</v>
      </c>
    </row>
    <row r="3565" spans="1:17" x14ac:dyDescent="0.3">
      <c r="A3565"/>
      <c r="B3565"/>
      <c r="C3565"/>
      <c r="D3565"/>
      <c r="E3565" s="98"/>
      <c r="F3565"/>
      <c r="G3565" s="99">
        <v>46295</v>
      </c>
      <c r="H3565" t="s">
        <v>213</v>
      </c>
      <c r="I3565" t="s">
        <v>214</v>
      </c>
      <c r="J3565" t="s">
        <v>14</v>
      </c>
      <c r="K3565" t="s">
        <v>15</v>
      </c>
      <c r="L3565" s="100">
        <v>287.75</v>
      </c>
      <c r="M3565" t="s">
        <v>210</v>
      </c>
      <c r="N3565" t="s">
        <v>279</v>
      </c>
      <c r="O3565" s="98">
        <v>0</v>
      </c>
      <c r="P3565" t="s">
        <v>207</v>
      </c>
      <c r="Q3565" s="100">
        <v>3836.66</v>
      </c>
    </row>
    <row r="3566" spans="1:17" x14ac:dyDescent="0.3">
      <c r="A3566"/>
      <c r="B3566"/>
      <c r="C3566"/>
      <c r="D3566"/>
      <c r="E3566" s="98"/>
      <c r="F3566"/>
      <c r="G3566" s="99">
        <v>46295</v>
      </c>
      <c r="H3566" t="s">
        <v>213</v>
      </c>
      <c r="I3566" t="s">
        <v>214</v>
      </c>
      <c r="J3566" t="s">
        <v>14</v>
      </c>
      <c r="K3566" t="s">
        <v>15</v>
      </c>
      <c r="L3566" s="100">
        <v>287.75</v>
      </c>
      <c r="M3566" t="s">
        <v>130</v>
      </c>
      <c r="N3566" t="s">
        <v>279</v>
      </c>
      <c r="O3566" s="98">
        <v>0</v>
      </c>
      <c r="P3566" t="s">
        <v>207</v>
      </c>
      <c r="Q3566" s="100">
        <v>3836.66</v>
      </c>
    </row>
    <row r="3567" spans="1:17" x14ac:dyDescent="0.3">
      <c r="A3567"/>
      <c r="B3567"/>
      <c r="C3567"/>
      <c r="D3567"/>
      <c r="E3567" s="98"/>
      <c r="F3567"/>
      <c r="G3567" s="99">
        <v>46295</v>
      </c>
      <c r="H3567" t="s">
        <v>205</v>
      </c>
      <c r="I3567"/>
      <c r="J3567" t="s">
        <v>104</v>
      </c>
      <c r="K3567" t="s">
        <v>105</v>
      </c>
      <c r="L3567" s="100">
        <v>16.68</v>
      </c>
      <c r="M3567" t="s">
        <v>206</v>
      </c>
      <c r="N3567" t="s">
        <v>279</v>
      </c>
      <c r="O3567" s="98">
        <v>0</v>
      </c>
      <c r="P3567" t="s">
        <v>207</v>
      </c>
      <c r="Q3567" s="100">
        <v>3071</v>
      </c>
    </row>
    <row r="3568" spans="1:17" x14ac:dyDescent="0.3">
      <c r="A3568"/>
      <c r="B3568"/>
      <c r="C3568"/>
      <c r="D3568"/>
      <c r="E3568" s="98"/>
      <c r="F3568"/>
      <c r="G3568" s="99">
        <v>46295</v>
      </c>
      <c r="H3568" t="s">
        <v>205</v>
      </c>
      <c r="I3568"/>
      <c r="J3568" t="s">
        <v>108</v>
      </c>
      <c r="K3568" t="s">
        <v>109</v>
      </c>
      <c r="L3568" s="100">
        <v>8.11</v>
      </c>
      <c r="M3568" t="s">
        <v>206</v>
      </c>
      <c r="N3568" t="s">
        <v>279</v>
      </c>
      <c r="O3568" s="98">
        <v>0</v>
      </c>
      <c r="P3568" t="s">
        <v>207</v>
      </c>
      <c r="Q3568" s="100">
        <v>3071</v>
      </c>
    </row>
    <row r="3569" spans="1:17" x14ac:dyDescent="0.3">
      <c r="A3569"/>
      <c r="B3569"/>
      <c r="C3569"/>
      <c r="D3569"/>
      <c r="E3569" s="98"/>
      <c r="F3569"/>
      <c r="G3569" s="99">
        <v>46295</v>
      </c>
      <c r="H3569" t="s">
        <v>205</v>
      </c>
      <c r="I3569"/>
      <c r="J3569" t="s">
        <v>54</v>
      </c>
      <c r="K3569" t="s">
        <v>55</v>
      </c>
      <c r="L3569" s="100">
        <v>6.96</v>
      </c>
      <c r="M3569" t="s">
        <v>206</v>
      </c>
      <c r="N3569" t="s">
        <v>279</v>
      </c>
      <c r="O3569" s="98">
        <v>0</v>
      </c>
      <c r="P3569" t="s">
        <v>207</v>
      </c>
      <c r="Q3569" s="100">
        <v>3071</v>
      </c>
    </row>
    <row r="3570" spans="1:17" x14ac:dyDescent="0.3">
      <c r="A3570"/>
      <c r="B3570"/>
      <c r="C3570"/>
      <c r="D3570"/>
      <c r="E3570" s="98"/>
      <c r="F3570"/>
      <c r="G3570" s="99">
        <v>46295</v>
      </c>
      <c r="H3570" t="s">
        <v>205</v>
      </c>
      <c r="I3570"/>
      <c r="J3570" t="s">
        <v>56</v>
      </c>
      <c r="K3570" t="s">
        <v>57</v>
      </c>
      <c r="L3570" s="100">
        <v>6.96</v>
      </c>
      <c r="M3570" t="s">
        <v>130</v>
      </c>
      <c r="N3570" t="s">
        <v>279</v>
      </c>
      <c r="O3570" s="98">
        <v>0</v>
      </c>
      <c r="P3570" t="s">
        <v>207</v>
      </c>
      <c r="Q3570" s="100">
        <v>3071</v>
      </c>
    </row>
    <row r="3571" spans="1:17" x14ac:dyDescent="0.3">
      <c r="A3571"/>
      <c r="B3571"/>
      <c r="C3571"/>
      <c r="D3571"/>
      <c r="E3571" s="98"/>
      <c r="F3571"/>
      <c r="G3571" s="99">
        <v>46295</v>
      </c>
      <c r="H3571" t="s">
        <v>205</v>
      </c>
      <c r="I3571"/>
      <c r="J3571" t="s">
        <v>52</v>
      </c>
      <c r="K3571" t="s">
        <v>53</v>
      </c>
      <c r="L3571" s="100">
        <v>10.33</v>
      </c>
      <c r="M3571" t="s">
        <v>130</v>
      </c>
      <c r="N3571" t="s">
        <v>279</v>
      </c>
      <c r="O3571" s="98">
        <v>0</v>
      </c>
      <c r="P3571" t="s">
        <v>207</v>
      </c>
      <c r="Q3571" s="100">
        <v>3071</v>
      </c>
    </row>
    <row r="3572" spans="1:17" x14ac:dyDescent="0.3">
      <c r="A3572"/>
      <c r="B3572"/>
      <c r="C3572"/>
      <c r="D3572"/>
      <c r="E3572" s="98"/>
      <c r="F3572"/>
      <c r="G3572" s="99">
        <v>46295</v>
      </c>
      <c r="H3572" t="s">
        <v>205</v>
      </c>
      <c r="I3572"/>
      <c r="J3572" t="s">
        <v>106</v>
      </c>
      <c r="K3572" t="s">
        <v>107</v>
      </c>
      <c r="L3572" s="100">
        <v>9.92</v>
      </c>
      <c r="M3572" t="s">
        <v>130</v>
      </c>
      <c r="N3572" t="s">
        <v>279</v>
      </c>
      <c r="O3572" s="98">
        <v>0</v>
      </c>
      <c r="P3572" t="s">
        <v>207</v>
      </c>
      <c r="Q3572" s="100">
        <v>3071</v>
      </c>
    </row>
    <row r="3573" spans="1:17" x14ac:dyDescent="0.3">
      <c r="A3573"/>
      <c r="B3573"/>
      <c r="C3573"/>
      <c r="D3573"/>
      <c r="E3573" s="98"/>
      <c r="F3573"/>
      <c r="G3573" s="99">
        <v>46295</v>
      </c>
      <c r="H3573" t="s">
        <v>205</v>
      </c>
      <c r="I3573"/>
      <c r="J3573" t="s">
        <v>108</v>
      </c>
      <c r="K3573" t="s">
        <v>109</v>
      </c>
      <c r="L3573" s="100">
        <v>10.220000000000001</v>
      </c>
      <c r="M3573" t="s">
        <v>206</v>
      </c>
      <c r="N3573" t="s">
        <v>279</v>
      </c>
      <c r="O3573" s="98">
        <v>0</v>
      </c>
      <c r="P3573" t="s">
        <v>207</v>
      </c>
      <c r="Q3573" s="100">
        <v>3871.02</v>
      </c>
    </row>
    <row r="3574" spans="1:17" x14ac:dyDescent="0.3">
      <c r="A3574"/>
      <c r="B3574"/>
      <c r="C3574"/>
      <c r="D3574"/>
      <c r="E3574" s="98"/>
      <c r="F3574"/>
      <c r="G3574" s="99">
        <v>46295</v>
      </c>
      <c r="H3574" t="s">
        <v>205</v>
      </c>
      <c r="I3574"/>
      <c r="J3574" t="s">
        <v>36</v>
      </c>
      <c r="K3574" t="s">
        <v>37</v>
      </c>
      <c r="L3574" s="100">
        <v>11.03</v>
      </c>
      <c r="M3574" t="s">
        <v>206</v>
      </c>
      <c r="N3574" t="s">
        <v>279</v>
      </c>
      <c r="O3574" s="98">
        <v>0</v>
      </c>
      <c r="P3574" t="s">
        <v>207</v>
      </c>
      <c r="Q3574" s="100">
        <v>3871.02</v>
      </c>
    </row>
    <row r="3575" spans="1:17" x14ac:dyDescent="0.3">
      <c r="A3575"/>
      <c r="B3575"/>
      <c r="C3575"/>
      <c r="D3575"/>
      <c r="E3575" s="98"/>
      <c r="F3575"/>
      <c r="G3575" s="99">
        <v>46295</v>
      </c>
      <c r="H3575" t="s">
        <v>205</v>
      </c>
      <c r="I3575"/>
      <c r="J3575" t="s">
        <v>54</v>
      </c>
      <c r="K3575" t="s">
        <v>55</v>
      </c>
      <c r="L3575" s="100">
        <v>11.15</v>
      </c>
      <c r="M3575" t="s">
        <v>206</v>
      </c>
      <c r="N3575" t="s">
        <v>279</v>
      </c>
      <c r="O3575" s="98">
        <v>0</v>
      </c>
      <c r="P3575" t="s">
        <v>207</v>
      </c>
      <c r="Q3575" s="100">
        <v>3871.02</v>
      </c>
    </row>
    <row r="3576" spans="1:17" x14ac:dyDescent="0.3">
      <c r="A3576"/>
      <c r="B3576"/>
      <c r="C3576"/>
      <c r="D3576"/>
      <c r="E3576" s="98"/>
      <c r="F3576"/>
      <c r="G3576" s="99">
        <v>46295</v>
      </c>
      <c r="H3576" t="s">
        <v>205</v>
      </c>
      <c r="I3576"/>
      <c r="J3576" t="s">
        <v>104</v>
      </c>
      <c r="K3576" t="s">
        <v>105</v>
      </c>
      <c r="L3576" s="100">
        <v>21.02</v>
      </c>
      <c r="M3576" t="s">
        <v>206</v>
      </c>
      <c r="N3576" t="s">
        <v>279</v>
      </c>
      <c r="O3576" s="98">
        <v>0</v>
      </c>
      <c r="P3576" t="s">
        <v>207</v>
      </c>
      <c r="Q3576" s="100">
        <v>3871.02</v>
      </c>
    </row>
    <row r="3577" spans="1:17" x14ac:dyDescent="0.3">
      <c r="A3577"/>
      <c r="B3577"/>
      <c r="C3577"/>
      <c r="D3577"/>
      <c r="E3577" s="98"/>
      <c r="F3577"/>
      <c r="G3577" s="99">
        <v>46295</v>
      </c>
      <c r="H3577" t="s">
        <v>205</v>
      </c>
      <c r="I3577"/>
      <c r="J3577" t="s">
        <v>106</v>
      </c>
      <c r="K3577" t="s">
        <v>107</v>
      </c>
      <c r="L3577" s="100">
        <v>12.5</v>
      </c>
      <c r="M3577" t="s">
        <v>130</v>
      </c>
      <c r="N3577" t="s">
        <v>279</v>
      </c>
      <c r="O3577" s="98">
        <v>0</v>
      </c>
      <c r="P3577" t="s">
        <v>207</v>
      </c>
      <c r="Q3577" s="100">
        <v>3871.02</v>
      </c>
    </row>
    <row r="3578" spans="1:17" x14ac:dyDescent="0.3">
      <c r="A3578"/>
      <c r="B3578"/>
      <c r="C3578"/>
      <c r="D3578"/>
      <c r="E3578" s="98"/>
      <c r="F3578"/>
      <c r="G3578" s="99">
        <v>46295</v>
      </c>
      <c r="H3578" t="s">
        <v>205</v>
      </c>
      <c r="I3578"/>
      <c r="J3578" t="s">
        <v>56</v>
      </c>
      <c r="K3578" t="s">
        <v>57</v>
      </c>
      <c r="L3578" s="100">
        <v>11.15</v>
      </c>
      <c r="M3578" t="s">
        <v>130</v>
      </c>
      <c r="N3578" t="s">
        <v>279</v>
      </c>
      <c r="O3578" s="98">
        <v>0</v>
      </c>
      <c r="P3578" t="s">
        <v>207</v>
      </c>
      <c r="Q3578" s="100">
        <v>3871.02</v>
      </c>
    </row>
    <row r="3579" spans="1:17" x14ac:dyDescent="0.3">
      <c r="A3579"/>
      <c r="B3579"/>
      <c r="C3579"/>
      <c r="D3579"/>
      <c r="E3579" s="98"/>
      <c r="F3579"/>
      <c r="G3579" s="99">
        <v>46295</v>
      </c>
      <c r="H3579" t="s">
        <v>205</v>
      </c>
      <c r="I3579"/>
      <c r="J3579" t="s">
        <v>52</v>
      </c>
      <c r="K3579" t="s">
        <v>53</v>
      </c>
      <c r="L3579" s="100">
        <v>16.54</v>
      </c>
      <c r="M3579" t="s">
        <v>130</v>
      </c>
      <c r="N3579" t="s">
        <v>279</v>
      </c>
      <c r="O3579" s="98">
        <v>0</v>
      </c>
      <c r="P3579" t="s">
        <v>207</v>
      </c>
      <c r="Q3579" s="100">
        <v>3871.02</v>
      </c>
    </row>
    <row r="3580" spans="1:17" x14ac:dyDescent="0.3">
      <c r="A3580"/>
      <c r="B3580"/>
      <c r="C3580"/>
      <c r="D3580"/>
      <c r="E3580" s="98"/>
      <c r="F3580"/>
      <c r="G3580" s="99">
        <v>46295</v>
      </c>
      <c r="H3580" t="s">
        <v>205</v>
      </c>
      <c r="I3580"/>
      <c r="J3580" t="s">
        <v>23</v>
      </c>
      <c r="K3580" t="s">
        <v>24</v>
      </c>
      <c r="L3580" s="100">
        <v>5.03</v>
      </c>
      <c r="M3580" t="s">
        <v>130</v>
      </c>
      <c r="N3580" t="s">
        <v>279</v>
      </c>
      <c r="O3580" s="98">
        <v>0</v>
      </c>
      <c r="P3580" t="s">
        <v>207</v>
      </c>
      <c r="Q3580" s="100">
        <v>3871.02</v>
      </c>
    </row>
    <row r="3581" spans="1:17" x14ac:dyDescent="0.3">
      <c r="A3581"/>
      <c r="B3581"/>
      <c r="C3581"/>
      <c r="D3581"/>
      <c r="E3581" s="98"/>
      <c r="F3581"/>
      <c r="G3581" s="99">
        <v>46295</v>
      </c>
      <c r="H3581" t="s">
        <v>208</v>
      </c>
      <c r="I3581" t="s">
        <v>244</v>
      </c>
      <c r="J3581" t="s">
        <v>68</v>
      </c>
      <c r="K3581" t="s">
        <v>69</v>
      </c>
      <c r="L3581" s="100">
        <v>150</v>
      </c>
      <c r="M3581" t="s">
        <v>210</v>
      </c>
      <c r="N3581" t="s">
        <v>279</v>
      </c>
      <c r="O3581" s="98">
        <v>0</v>
      </c>
      <c r="P3581" t="s">
        <v>207</v>
      </c>
      <c r="Q3581" s="100">
        <v>3871.02</v>
      </c>
    </row>
    <row r="3582" spans="1:17" x14ac:dyDescent="0.3">
      <c r="A3582"/>
      <c r="B3582"/>
      <c r="C3582"/>
      <c r="D3582"/>
      <c r="E3582" s="98"/>
      <c r="F3582"/>
      <c r="G3582" s="99">
        <v>46295</v>
      </c>
      <c r="H3582" t="s">
        <v>216</v>
      </c>
      <c r="I3582" t="s">
        <v>217</v>
      </c>
      <c r="J3582" t="s">
        <v>40</v>
      </c>
      <c r="K3582" t="s">
        <v>41</v>
      </c>
      <c r="L3582" s="100">
        <v>116.13</v>
      </c>
      <c r="M3582" t="s">
        <v>210</v>
      </c>
      <c r="N3582" t="s">
        <v>279</v>
      </c>
      <c r="O3582" s="98">
        <v>0</v>
      </c>
      <c r="P3582" t="s">
        <v>207</v>
      </c>
      <c r="Q3582" s="100">
        <v>3871.02</v>
      </c>
    </row>
    <row r="3583" spans="1:17" x14ac:dyDescent="0.3">
      <c r="A3583"/>
      <c r="B3583"/>
      <c r="C3583"/>
      <c r="D3583"/>
      <c r="E3583" s="98"/>
      <c r="F3583"/>
      <c r="G3583" s="99">
        <v>46295</v>
      </c>
      <c r="H3583" t="s">
        <v>213</v>
      </c>
      <c r="I3583" t="s">
        <v>214</v>
      </c>
      <c r="J3583" t="s">
        <v>14</v>
      </c>
      <c r="K3583" t="s">
        <v>15</v>
      </c>
      <c r="L3583" s="100">
        <v>290.33</v>
      </c>
      <c r="M3583" t="s">
        <v>210</v>
      </c>
      <c r="N3583" t="s">
        <v>279</v>
      </c>
      <c r="O3583" s="98">
        <v>0</v>
      </c>
      <c r="P3583" t="s">
        <v>207</v>
      </c>
      <c r="Q3583" s="100">
        <v>3871.02</v>
      </c>
    </row>
    <row r="3584" spans="1:17" x14ac:dyDescent="0.3">
      <c r="A3584"/>
      <c r="B3584"/>
      <c r="C3584"/>
      <c r="D3584"/>
      <c r="E3584" s="98"/>
      <c r="F3584"/>
      <c r="G3584" s="99">
        <v>46295</v>
      </c>
      <c r="H3584" t="s">
        <v>213</v>
      </c>
      <c r="I3584" t="s">
        <v>214</v>
      </c>
      <c r="J3584" t="s">
        <v>14</v>
      </c>
      <c r="K3584" t="s">
        <v>15</v>
      </c>
      <c r="L3584" s="100">
        <v>290.33</v>
      </c>
      <c r="M3584" t="s">
        <v>130</v>
      </c>
      <c r="N3584" t="s">
        <v>279</v>
      </c>
      <c r="O3584" s="98">
        <v>0</v>
      </c>
      <c r="P3584" t="s">
        <v>207</v>
      </c>
      <c r="Q3584" s="100">
        <v>3871.02</v>
      </c>
    </row>
    <row r="3585" spans="1:17" x14ac:dyDescent="0.3">
      <c r="A3585"/>
      <c r="B3585"/>
      <c r="C3585"/>
      <c r="D3585"/>
      <c r="E3585" s="98"/>
      <c r="F3585"/>
      <c r="G3585" s="99">
        <v>46295</v>
      </c>
      <c r="H3585" t="s">
        <v>205</v>
      </c>
      <c r="I3585"/>
      <c r="J3585" t="s">
        <v>54</v>
      </c>
      <c r="K3585" t="s">
        <v>55</v>
      </c>
      <c r="L3585" s="100">
        <v>11.15</v>
      </c>
      <c r="M3585" t="s">
        <v>206</v>
      </c>
      <c r="N3585" t="s">
        <v>279</v>
      </c>
      <c r="O3585" s="98">
        <v>0</v>
      </c>
      <c r="P3585" t="s">
        <v>207</v>
      </c>
      <c r="Q3585" s="100">
        <v>3741.42</v>
      </c>
    </row>
    <row r="3586" spans="1:17" x14ac:dyDescent="0.3">
      <c r="A3586"/>
      <c r="B3586"/>
      <c r="C3586"/>
      <c r="D3586"/>
      <c r="E3586" s="98"/>
      <c r="F3586"/>
      <c r="G3586" s="99">
        <v>46295</v>
      </c>
      <c r="H3586" t="s">
        <v>205</v>
      </c>
      <c r="I3586"/>
      <c r="J3586" t="s">
        <v>88</v>
      </c>
      <c r="K3586" t="s">
        <v>89</v>
      </c>
      <c r="L3586" s="100">
        <v>39.770000000000003</v>
      </c>
      <c r="M3586" t="s">
        <v>206</v>
      </c>
      <c r="N3586" t="s">
        <v>279</v>
      </c>
      <c r="O3586" s="98">
        <v>0</v>
      </c>
      <c r="P3586" t="s">
        <v>207</v>
      </c>
      <c r="Q3586" s="100">
        <v>3741.42</v>
      </c>
    </row>
    <row r="3587" spans="1:17" x14ac:dyDescent="0.3">
      <c r="A3587"/>
      <c r="B3587"/>
      <c r="C3587"/>
      <c r="D3587"/>
      <c r="E3587" s="98"/>
      <c r="F3587"/>
      <c r="G3587" s="99">
        <v>46295</v>
      </c>
      <c r="H3587" t="s">
        <v>205</v>
      </c>
      <c r="I3587"/>
      <c r="J3587" t="s">
        <v>104</v>
      </c>
      <c r="K3587" t="s">
        <v>105</v>
      </c>
      <c r="L3587" s="100">
        <v>20.32</v>
      </c>
      <c r="M3587" t="s">
        <v>206</v>
      </c>
      <c r="N3587" t="s">
        <v>279</v>
      </c>
      <c r="O3587" s="98">
        <v>0</v>
      </c>
      <c r="P3587" t="s">
        <v>207</v>
      </c>
      <c r="Q3587" s="100">
        <v>3741.42</v>
      </c>
    </row>
    <row r="3588" spans="1:17" x14ac:dyDescent="0.3">
      <c r="A3588"/>
      <c r="B3588"/>
      <c r="C3588"/>
      <c r="D3588"/>
      <c r="E3588" s="98"/>
      <c r="F3588"/>
      <c r="G3588" s="99">
        <v>46295</v>
      </c>
      <c r="H3588" t="s">
        <v>205</v>
      </c>
      <c r="I3588"/>
      <c r="J3588" t="s">
        <v>36</v>
      </c>
      <c r="K3588" t="s">
        <v>37</v>
      </c>
      <c r="L3588" s="100">
        <v>10.039999999999999</v>
      </c>
      <c r="M3588" t="s">
        <v>206</v>
      </c>
      <c r="N3588" t="s">
        <v>279</v>
      </c>
      <c r="O3588" s="98">
        <v>0</v>
      </c>
      <c r="P3588" t="s">
        <v>207</v>
      </c>
      <c r="Q3588" s="100">
        <v>3741.42</v>
      </c>
    </row>
    <row r="3589" spans="1:17" x14ac:dyDescent="0.3">
      <c r="A3589"/>
      <c r="B3589"/>
      <c r="C3589"/>
      <c r="D3589"/>
      <c r="E3589" s="98"/>
      <c r="F3589"/>
      <c r="G3589" s="99">
        <v>46295</v>
      </c>
      <c r="H3589" t="s">
        <v>205</v>
      </c>
      <c r="I3589"/>
      <c r="J3589" t="s">
        <v>108</v>
      </c>
      <c r="K3589" t="s">
        <v>109</v>
      </c>
      <c r="L3589" s="100">
        <v>9.8800000000000008</v>
      </c>
      <c r="M3589" t="s">
        <v>206</v>
      </c>
      <c r="N3589" t="s">
        <v>279</v>
      </c>
      <c r="O3589" s="98">
        <v>0</v>
      </c>
      <c r="P3589" t="s">
        <v>207</v>
      </c>
      <c r="Q3589" s="100">
        <v>3741.42</v>
      </c>
    </row>
    <row r="3590" spans="1:17" x14ac:dyDescent="0.3">
      <c r="A3590"/>
      <c r="B3590"/>
      <c r="C3590"/>
      <c r="D3590"/>
      <c r="E3590" s="98"/>
      <c r="F3590"/>
      <c r="G3590" s="99">
        <v>46295</v>
      </c>
      <c r="H3590" t="s">
        <v>205</v>
      </c>
      <c r="I3590"/>
      <c r="J3590" t="s">
        <v>56</v>
      </c>
      <c r="K3590" t="s">
        <v>57</v>
      </c>
      <c r="L3590" s="100">
        <v>11.15</v>
      </c>
      <c r="M3590" t="s">
        <v>130</v>
      </c>
      <c r="N3590" t="s">
        <v>279</v>
      </c>
      <c r="O3590" s="98">
        <v>0</v>
      </c>
      <c r="P3590" t="s">
        <v>207</v>
      </c>
      <c r="Q3590" s="100">
        <v>3741.42</v>
      </c>
    </row>
    <row r="3591" spans="1:17" x14ac:dyDescent="0.3">
      <c r="A3591"/>
      <c r="B3591"/>
      <c r="C3591"/>
      <c r="D3591"/>
      <c r="E3591" s="98"/>
      <c r="F3591"/>
      <c r="G3591" s="99">
        <v>46295</v>
      </c>
      <c r="H3591" t="s">
        <v>205</v>
      </c>
      <c r="I3591"/>
      <c r="J3591" t="s">
        <v>52</v>
      </c>
      <c r="K3591" t="s">
        <v>53</v>
      </c>
      <c r="L3591" s="100">
        <v>16.54</v>
      </c>
      <c r="M3591" t="s">
        <v>130</v>
      </c>
      <c r="N3591" t="s">
        <v>279</v>
      </c>
      <c r="O3591" s="98">
        <v>0</v>
      </c>
      <c r="P3591" t="s">
        <v>207</v>
      </c>
      <c r="Q3591" s="100">
        <v>3741.42</v>
      </c>
    </row>
    <row r="3592" spans="1:17" x14ac:dyDescent="0.3">
      <c r="A3592"/>
      <c r="B3592"/>
      <c r="C3592"/>
      <c r="D3592"/>
      <c r="E3592" s="98"/>
      <c r="F3592"/>
      <c r="G3592" s="99">
        <v>46295</v>
      </c>
      <c r="H3592" t="s">
        <v>205</v>
      </c>
      <c r="I3592"/>
      <c r="J3592" t="s">
        <v>106</v>
      </c>
      <c r="K3592" t="s">
        <v>107</v>
      </c>
      <c r="L3592" s="100">
        <v>12.08</v>
      </c>
      <c r="M3592" t="s">
        <v>130</v>
      </c>
      <c r="N3592" t="s">
        <v>279</v>
      </c>
      <c r="O3592" s="98">
        <v>0</v>
      </c>
      <c r="P3592" t="s">
        <v>207</v>
      </c>
      <c r="Q3592" s="100">
        <v>3741.42</v>
      </c>
    </row>
    <row r="3593" spans="1:17" x14ac:dyDescent="0.3">
      <c r="A3593"/>
      <c r="B3593"/>
      <c r="C3593"/>
      <c r="D3593"/>
      <c r="E3593" s="98"/>
      <c r="F3593"/>
      <c r="G3593" s="99">
        <v>46295</v>
      </c>
      <c r="H3593" t="s">
        <v>208</v>
      </c>
      <c r="I3593" t="s">
        <v>233</v>
      </c>
      <c r="J3593" t="s">
        <v>32</v>
      </c>
      <c r="K3593" t="s">
        <v>33</v>
      </c>
      <c r="L3593" s="100">
        <v>123.5</v>
      </c>
      <c r="M3593" t="s">
        <v>210</v>
      </c>
      <c r="N3593" t="s">
        <v>279</v>
      </c>
      <c r="O3593" s="98">
        <v>0</v>
      </c>
      <c r="P3593" t="s">
        <v>207</v>
      </c>
      <c r="Q3593" s="100">
        <v>3741.42</v>
      </c>
    </row>
    <row r="3594" spans="1:17" x14ac:dyDescent="0.3">
      <c r="A3594"/>
      <c r="B3594"/>
      <c r="C3594"/>
      <c r="D3594"/>
      <c r="E3594" s="98"/>
      <c r="F3594"/>
      <c r="G3594" s="99">
        <v>46295</v>
      </c>
      <c r="H3594" t="s">
        <v>211</v>
      </c>
      <c r="I3594" t="s">
        <v>215</v>
      </c>
      <c r="J3594" t="s">
        <v>38</v>
      </c>
      <c r="K3594" t="s">
        <v>39</v>
      </c>
      <c r="L3594" s="100">
        <v>13.62</v>
      </c>
      <c r="M3594" t="s">
        <v>206</v>
      </c>
      <c r="N3594" t="s">
        <v>279</v>
      </c>
      <c r="O3594" s="98">
        <v>0</v>
      </c>
      <c r="P3594" t="s">
        <v>207</v>
      </c>
      <c r="Q3594" s="100">
        <v>3741.42</v>
      </c>
    </row>
    <row r="3595" spans="1:17" x14ac:dyDescent="0.3">
      <c r="A3595"/>
      <c r="B3595"/>
      <c r="C3595"/>
      <c r="D3595"/>
      <c r="E3595" s="98"/>
      <c r="F3595"/>
      <c r="G3595" s="99">
        <v>46295</v>
      </c>
      <c r="H3595" t="s">
        <v>227</v>
      </c>
      <c r="I3595" t="s">
        <v>228</v>
      </c>
      <c r="J3595" t="s">
        <v>50</v>
      </c>
      <c r="K3595" t="s">
        <v>51</v>
      </c>
      <c r="L3595" s="100">
        <v>25</v>
      </c>
      <c r="M3595" t="s">
        <v>210</v>
      </c>
      <c r="N3595" t="s">
        <v>279</v>
      </c>
      <c r="O3595" s="98">
        <v>0</v>
      </c>
      <c r="P3595" t="s">
        <v>207</v>
      </c>
      <c r="Q3595" s="100">
        <v>3741.42</v>
      </c>
    </row>
    <row r="3596" spans="1:17" x14ac:dyDescent="0.3">
      <c r="A3596"/>
      <c r="B3596"/>
      <c r="C3596"/>
      <c r="D3596"/>
      <c r="E3596" s="98"/>
      <c r="F3596"/>
      <c r="G3596" s="99">
        <v>46295</v>
      </c>
      <c r="H3596" t="s">
        <v>218</v>
      </c>
      <c r="I3596" t="s">
        <v>222</v>
      </c>
      <c r="J3596" t="s">
        <v>18</v>
      </c>
      <c r="K3596" t="s">
        <v>19</v>
      </c>
      <c r="L3596" s="100">
        <v>201.29</v>
      </c>
      <c r="M3596" t="s">
        <v>210</v>
      </c>
      <c r="N3596" t="s">
        <v>279</v>
      </c>
      <c r="O3596" s="98">
        <v>0</v>
      </c>
      <c r="P3596" t="s">
        <v>207</v>
      </c>
      <c r="Q3596" s="100">
        <v>3741.42</v>
      </c>
    </row>
    <row r="3597" spans="1:17" x14ac:dyDescent="0.3">
      <c r="A3597"/>
      <c r="B3597"/>
      <c r="C3597"/>
      <c r="D3597"/>
      <c r="E3597" s="98"/>
      <c r="F3597"/>
      <c r="G3597" s="99">
        <v>46295</v>
      </c>
      <c r="H3597" t="s">
        <v>218</v>
      </c>
      <c r="I3597" t="s">
        <v>222</v>
      </c>
      <c r="J3597" t="s">
        <v>18</v>
      </c>
      <c r="K3597" t="s">
        <v>19</v>
      </c>
      <c r="L3597" s="100">
        <v>208.77</v>
      </c>
      <c r="M3597" t="s">
        <v>130</v>
      </c>
      <c r="N3597" t="s">
        <v>279</v>
      </c>
      <c r="O3597" s="98">
        <v>0</v>
      </c>
      <c r="P3597" t="s">
        <v>207</v>
      </c>
      <c r="Q3597" s="100">
        <v>3741.42</v>
      </c>
    </row>
    <row r="3598" spans="1:17" x14ac:dyDescent="0.3">
      <c r="A3598"/>
      <c r="B3598"/>
      <c r="C3598"/>
      <c r="D3598"/>
      <c r="E3598" s="98"/>
      <c r="F3598"/>
      <c r="G3598" s="99">
        <v>46295</v>
      </c>
      <c r="H3598" t="s">
        <v>205</v>
      </c>
      <c r="I3598"/>
      <c r="J3598" t="s">
        <v>108</v>
      </c>
      <c r="K3598" t="s">
        <v>109</v>
      </c>
      <c r="L3598" s="100">
        <v>7.9</v>
      </c>
      <c r="M3598" t="s">
        <v>206</v>
      </c>
      <c r="N3598" t="s">
        <v>279</v>
      </c>
      <c r="O3598" s="98">
        <v>0</v>
      </c>
      <c r="P3598" t="s">
        <v>207</v>
      </c>
      <c r="Q3598" s="100">
        <v>2992.5</v>
      </c>
    </row>
    <row r="3599" spans="1:17" x14ac:dyDescent="0.3">
      <c r="A3599"/>
      <c r="B3599"/>
      <c r="C3599"/>
      <c r="D3599"/>
      <c r="E3599" s="98"/>
      <c r="F3599"/>
      <c r="G3599" s="99">
        <v>46295</v>
      </c>
      <c r="H3599" t="s">
        <v>205</v>
      </c>
      <c r="I3599"/>
      <c r="J3599" t="s">
        <v>104</v>
      </c>
      <c r="K3599" t="s">
        <v>105</v>
      </c>
      <c r="L3599" s="100">
        <v>16.25</v>
      </c>
      <c r="M3599" t="s">
        <v>206</v>
      </c>
      <c r="N3599" t="s">
        <v>279</v>
      </c>
      <c r="O3599" s="98">
        <v>0</v>
      </c>
      <c r="P3599" t="s">
        <v>207</v>
      </c>
      <c r="Q3599" s="100">
        <v>2992.5</v>
      </c>
    </row>
    <row r="3600" spans="1:17" x14ac:dyDescent="0.3">
      <c r="A3600"/>
      <c r="B3600"/>
      <c r="C3600"/>
      <c r="D3600"/>
      <c r="E3600" s="98"/>
      <c r="F3600"/>
      <c r="G3600" s="99">
        <v>46295</v>
      </c>
      <c r="H3600" t="s">
        <v>205</v>
      </c>
      <c r="I3600"/>
      <c r="J3600" t="s">
        <v>54</v>
      </c>
      <c r="K3600" t="s">
        <v>55</v>
      </c>
      <c r="L3600" s="100">
        <v>11.15</v>
      </c>
      <c r="M3600" t="s">
        <v>206</v>
      </c>
      <c r="N3600" t="s">
        <v>279</v>
      </c>
      <c r="O3600" s="98">
        <v>0</v>
      </c>
      <c r="P3600" t="s">
        <v>207</v>
      </c>
      <c r="Q3600" s="100">
        <v>2992.5</v>
      </c>
    </row>
    <row r="3601" spans="1:17" x14ac:dyDescent="0.3">
      <c r="A3601"/>
      <c r="B3601"/>
      <c r="C3601"/>
      <c r="D3601"/>
      <c r="E3601" s="98"/>
      <c r="F3601"/>
      <c r="G3601" s="99">
        <v>46295</v>
      </c>
      <c r="H3601" t="s">
        <v>205</v>
      </c>
      <c r="I3601"/>
      <c r="J3601" t="s">
        <v>23</v>
      </c>
      <c r="K3601" t="s">
        <v>24</v>
      </c>
      <c r="L3601" s="100">
        <v>3.89</v>
      </c>
      <c r="M3601" t="s">
        <v>130</v>
      </c>
      <c r="N3601" t="s">
        <v>279</v>
      </c>
      <c r="O3601" s="98">
        <v>0</v>
      </c>
      <c r="P3601" t="s">
        <v>207</v>
      </c>
      <c r="Q3601" s="100">
        <v>2992.5</v>
      </c>
    </row>
    <row r="3602" spans="1:17" x14ac:dyDescent="0.3">
      <c r="A3602"/>
      <c r="B3602"/>
      <c r="C3602"/>
      <c r="D3602"/>
      <c r="E3602" s="98"/>
      <c r="F3602"/>
      <c r="G3602" s="99">
        <v>46295</v>
      </c>
      <c r="H3602" t="s">
        <v>205</v>
      </c>
      <c r="I3602"/>
      <c r="J3602" t="s">
        <v>106</v>
      </c>
      <c r="K3602" t="s">
        <v>107</v>
      </c>
      <c r="L3602" s="100">
        <v>9.67</v>
      </c>
      <c r="M3602" t="s">
        <v>130</v>
      </c>
      <c r="N3602" t="s">
        <v>279</v>
      </c>
      <c r="O3602" s="98">
        <v>0</v>
      </c>
      <c r="P3602" t="s">
        <v>207</v>
      </c>
      <c r="Q3602" s="100">
        <v>2992.5</v>
      </c>
    </row>
    <row r="3603" spans="1:17" x14ac:dyDescent="0.3">
      <c r="A3603"/>
      <c r="B3603"/>
      <c r="C3603"/>
      <c r="D3603"/>
      <c r="E3603" s="98"/>
      <c r="F3603"/>
      <c r="G3603" s="99">
        <v>46295</v>
      </c>
      <c r="H3603" t="s">
        <v>205</v>
      </c>
      <c r="I3603"/>
      <c r="J3603" t="s">
        <v>56</v>
      </c>
      <c r="K3603" t="s">
        <v>57</v>
      </c>
      <c r="L3603" s="100">
        <v>11.15</v>
      </c>
      <c r="M3603" t="s">
        <v>130</v>
      </c>
      <c r="N3603" t="s">
        <v>279</v>
      </c>
      <c r="O3603" s="98">
        <v>0</v>
      </c>
      <c r="P3603" t="s">
        <v>207</v>
      </c>
      <c r="Q3603" s="100">
        <v>2992.5</v>
      </c>
    </row>
    <row r="3604" spans="1:17" x14ac:dyDescent="0.3">
      <c r="A3604"/>
      <c r="B3604"/>
      <c r="C3604"/>
      <c r="D3604"/>
      <c r="E3604" s="98"/>
      <c r="F3604"/>
      <c r="G3604" s="99">
        <v>46295</v>
      </c>
      <c r="H3604" t="s">
        <v>205</v>
      </c>
      <c r="I3604"/>
      <c r="J3604" t="s">
        <v>52</v>
      </c>
      <c r="K3604" t="s">
        <v>53</v>
      </c>
      <c r="L3604" s="100">
        <v>16.54</v>
      </c>
      <c r="M3604" t="s">
        <v>130</v>
      </c>
      <c r="N3604" t="s">
        <v>279</v>
      </c>
      <c r="O3604" s="98">
        <v>0</v>
      </c>
      <c r="P3604" t="s">
        <v>207</v>
      </c>
      <c r="Q3604" s="100">
        <v>2992.5</v>
      </c>
    </row>
    <row r="3605" spans="1:17" x14ac:dyDescent="0.3">
      <c r="A3605"/>
      <c r="B3605"/>
      <c r="C3605"/>
      <c r="D3605"/>
      <c r="E3605" s="98"/>
      <c r="F3605"/>
      <c r="G3605" s="99">
        <v>46295</v>
      </c>
      <c r="H3605" t="s">
        <v>208</v>
      </c>
      <c r="I3605" t="s">
        <v>209</v>
      </c>
      <c r="J3605" t="s">
        <v>26</v>
      </c>
      <c r="K3605" t="s">
        <v>27</v>
      </c>
      <c r="L3605" s="100">
        <v>72.5</v>
      </c>
      <c r="M3605" t="s">
        <v>210</v>
      </c>
      <c r="N3605" t="s">
        <v>279</v>
      </c>
      <c r="O3605" s="98">
        <v>0</v>
      </c>
      <c r="P3605" t="s">
        <v>207</v>
      </c>
      <c r="Q3605" s="100">
        <v>2992.5</v>
      </c>
    </row>
    <row r="3606" spans="1:17" x14ac:dyDescent="0.3">
      <c r="A3606"/>
      <c r="B3606"/>
      <c r="C3606"/>
      <c r="D3606"/>
      <c r="E3606" s="98"/>
      <c r="F3606"/>
      <c r="G3606" s="99">
        <v>46295</v>
      </c>
      <c r="H3606" t="s">
        <v>216</v>
      </c>
      <c r="I3606" t="s">
        <v>217</v>
      </c>
      <c r="J3606" t="s">
        <v>40</v>
      </c>
      <c r="K3606" t="s">
        <v>41</v>
      </c>
      <c r="L3606" s="100">
        <v>89.78</v>
      </c>
      <c r="M3606" t="s">
        <v>210</v>
      </c>
      <c r="N3606" t="s">
        <v>279</v>
      </c>
      <c r="O3606" s="98">
        <v>0</v>
      </c>
      <c r="P3606" t="s">
        <v>207</v>
      </c>
      <c r="Q3606" s="100">
        <v>2992.5</v>
      </c>
    </row>
    <row r="3607" spans="1:17" x14ac:dyDescent="0.3">
      <c r="A3607"/>
      <c r="B3607"/>
      <c r="C3607"/>
      <c r="D3607"/>
      <c r="E3607" s="98"/>
      <c r="F3607"/>
      <c r="G3607" s="99">
        <v>46295</v>
      </c>
      <c r="H3607" t="s">
        <v>213</v>
      </c>
      <c r="I3607" t="s">
        <v>214</v>
      </c>
      <c r="J3607" t="s">
        <v>14</v>
      </c>
      <c r="K3607" t="s">
        <v>15</v>
      </c>
      <c r="L3607" s="100">
        <v>224.44</v>
      </c>
      <c r="M3607" t="s">
        <v>210</v>
      </c>
      <c r="N3607" t="s">
        <v>279</v>
      </c>
      <c r="O3607" s="98">
        <v>0</v>
      </c>
      <c r="P3607" t="s">
        <v>207</v>
      </c>
      <c r="Q3607" s="100">
        <v>2992.5</v>
      </c>
    </row>
    <row r="3608" spans="1:17" x14ac:dyDescent="0.3">
      <c r="A3608"/>
      <c r="B3608"/>
      <c r="C3608"/>
      <c r="D3608"/>
      <c r="E3608" s="98"/>
      <c r="F3608"/>
      <c r="G3608" s="99">
        <v>46295</v>
      </c>
      <c r="H3608" t="s">
        <v>213</v>
      </c>
      <c r="I3608" t="s">
        <v>214</v>
      </c>
      <c r="J3608" t="s">
        <v>14</v>
      </c>
      <c r="K3608" t="s">
        <v>15</v>
      </c>
      <c r="L3608" s="100">
        <v>224.44</v>
      </c>
      <c r="M3608" t="s">
        <v>130</v>
      </c>
      <c r="N3608" t="s">
        <v>279</v>
      </c>
      <c r="O3608" s="98">
        <v>0</v>
      </c>
      <c r="P3608" t="s">
        <v>207</v>
      </c>
      <c r="Q3608" s="100">
        <v>2992.5</v>
      </c>
    </row>
    <row r="3609" spans="1:17" x14ac:dyDescent="0.3">
      <c r="A3609"/>
      <c r="B3609"/>
      <c r="C3609"/>
      <c r="D3609"/>
      <c r="E3609" s="98"/>
      <c r="F3609"/>
      <c r="G3609" s="99">
        <v>46295</v>
      </c>
      <c r="H3609" t="s">
        <v>205</v>
      </c>
      <c r="I3609"/>
      <c r="J3609" t="s">
        <v>108</v>
      </c>
      <c r="K3609" t="s">
        <v>109</v>
      </c>
      <c r="L3609" s="100">
        <v>6.25</v>
      </c>
      <c r="M3609" t="s">
        <v>206</v>
      </c>
      <c r="N3609" t="s">
        <v>279</v>
      </c>
      <c r="O3609" s="98">
        <v>0</v>
      </c>
      <c r="P3609" t="s">
        <v>207</v>
      </c>
      <c r="Q3609" s="100">
        <v>2365.96</v>
      </c>
    </row>
    <row r="3610" spans="1:17" x14ac:dyDescent="0.3">
      <c r="A3610"/>
      <c r="B3610"/>
      <c r="C3610"/>
      <c r="D3610"/>
      <c r="E3610" s="98"/>
      <c r="F3610"/>
      <c r="G3610" s="99">
        <v>46295</v>
      </c>
      <c r="H3610" t="s">
        <v>205</v>
      </c>
      <c r="I3610"/>
      <c r="J3610" t="s">
        <v>104</v>
      </c>
      <c r="K3610" t="s">
        <v>105</v>
      </c>
      <c r="L3610" s="100">
        <v>12.85</v>
      </c>
      <c r="M3610" t="s">
        <v>206</v>
      </c>
      <c r="N3610" t="s">
        <v>279</v>
      </c>
      <c r="O3610" s="98">
        <v>0</v>
      </c>
      <c r="P3610" t="s">
        <v>207</v>
      </c>
      <c r="Q3610" s="100">
        <v>2365.96</v>
      </c>
    </row>
    <row r="3611" spans="1:17" x14ac:dyDescent="0.3">
      <c r="A3611"/>
      <c r="B3611"/>
      <c r="C3611"/>
      <c r="D3611"/>
      <c r="E3611" s="98"/>
      <c r="F3611"/>
      <c r="G3611" s="99">
        <v>46295</v>
      </c>
      <c r="H3611" t="s">
        <v>205</v>
      </c>
      <c r="I3611"/>
      <c r="J3611" t="s">
        <v>88</v>
      </c>
      <c r="K3611" t="s">
        <v>89</v>
      </c>
      <c r="L3611" s="100">
        <v>34.1</v>
      </c>
      <c r="M3611" t="s">
        <v>206</v>
      </c>
      <c r="N3611" t="s">
        <v>279</v>
      </c>
      <c r="O3611" s="98">
        <v>0</v>
      </c>
      <c r="P3611" t="s">
        <v>207</v>
      </c>
      <c r="Q3611" s="100">
        <v>2365.96</v>
      </c>
    </row>
    <row r="3612" spans="1:17" x14ac:dyDescent="0.3">
      <c r="A3612"/>
      <c r="B3612"/>
      <c r="C3612"/>
      <c r="D3612"/>
      <c r="E3612" s="98"/>
      <c r="F3612"/>
      <c r="G3612" s="99">
        <v>46295</v>
      </c>
      <c r="H3612" t="s">
        <v>205</v>
      </c>
      <c r="I3612"/>
      <c r="J3612" t="s">
        <v>54</v>
      </c>
      <c r="K3612" t="s">
        <v>55</v>
      </c>
      <c r="L3612" s="100">
        <v>11.15</v>
      </c>
      <c r="M3612" t="s">
        <v>206</v>
      </c>
      <c r="N3612" t="s">
        <v>279</v>
      </c>
      <c r="O3612" s="98">
        <v>0</v>
      </c>
      <c r="P3612" t="s">
        <v>207</v>
      </c>
      <c r="Q3612" s="100">
        <v>2365.96</v>
      </c>
    </row>
    <row r="3613" spans="1:17" x14ac:dyDescent="0.3">
      <c r="A3613"/>
      <c r="B3613"/>
      <c r="C3613"/>
      <c r="D3613"/>
      <c r="E3613" s="98"/>
      <c r="F3613"/>
      <c r="G3613" s="99">
        <v>46295</v>
      </c>
      <c r="H3613" t="s">
        <v>205</v>
      </c>
      <c r="I3613"/>
      <c r="J3613" t="s">
        <v>56</v>
      </c>
      <c r="K3613" t="s">
        <v>57</v>
      </c>
      <c r="L3613" s="100">
        <v>11.15</v>
      </c>
      <c r="M3613" t="s">
        <v>130</v>
      </c>
      <c r="N3613" t="s">
        <v>279</v>
      </c>
      <c r="O3613" s="98">
        <v>0</v>
      </c>
      <c r="P3613" t="s">
        <v>207</v>
      </c>
      <c r="Q3613" s="100">
        <v>2365.96</v>
      </c>
    </row>
    <row r="3614" spans="1:17" x14ac:dyDescent="0.3">
      <c r="A3614"/>
      <c r="B3614"/>
      <c r="C3614"/>
      <c r="D3614"/>
      <c r="E3614" s="98"/>
      <c r="F3614"/>
      <c r="G3614" s="99">
        <v>46295</v>
      </c>
      <c r="H3614" t="s">
        <v>205</v>
      </c>
      <c r="I3614"/>
      <c r="J3614" t="s">
        <v>52</v>
      </c>
      <c r="K3614" t="s">
        <v>53</v>
      </c>
      <c r="L3614" s="100">
        <v>16.54</v>
      </c>
      <c r="M3614" t="s">
        <v>130</v>
      </c>
      <c r="N3614" t="s">
        <v>279</v>
      </c>
      <c r="O3614" s="98">
        <v>0</v>
      </c>
      <c r="P3614" t="s">
        <v>207</v>
      </c>
      <c r="Q3614" s="100">
        <v>2365.96</v>
      </c>
    </row>
    <row r="3615" spans="1:17" x14ac:dyDescent="0.3">
      <c r="A3615"/>
      <c r="B3615"/>
      <c r="C3615"/>
      <c r="D3615"/>
      <c r="E3615" s="98"/>
      <c r="F3615"/>
      <c r="G3615" s="99">
        <v>46295</v>
      </c>
      <c r="H3615" t="s">
        <v>205</v>
      </c>
      <c r="I3615"/>
      <c r="J3615" t="s">
        <v>106</v>
      </c>
      <c r="K3615" t="s">
        <v>107</v>
      </c>
      <c r="L3615" s="100">
        <v>7.64</v>
      </c>
      <c r="M3615" t="s">
        <v>130</v>
      </c>
      <c r="N3615" t="s">
        <v>279</v>
      </c>
      <c r="O3615" s="98">
        <v>0</v>
      </c>
      <c r="P3615" t="s">
        <v>207</v>
      </c>
      <c r="Q3615" s="100">
        <v>2365.96</v>
      </c>
    </row>
    <row r="3616" spans="1:17" x14ac:dyDescent="0.3">
      <c r="A3616"/>
      <c r="B3616"/>
      <c r="C3616"/>
      <c r="D3616"/>
      <c r="E3616" s="98"/>
      <c r="F3616"/>
      <c r="G3616" s="99">
        <v>46295</v>
      </c>
      <c r="H3616" t="s">
        <v>208</v>
      </c>
      <c r="I3616" t="s">
        <v>233</v>
      </c>
      <c r="J3616" t="s">
        <v>32</v>
      </c>
      <c r="K3616" t="s">
        <v>33</v>
      </c>
      <c r="L3616" s="100">
        <v>194</v>
      </c>
      <c r="M3616" t="s">
        <v>210</v>
      </c>
      <c r="N3616" t="s">
        <v>279</v>
      </c>
      <c r="O3616" s="98">
        <v>0</v>
      </c>
      <c r="P3616" t="s">
        <v>207</v>
      </c>
      <c r="Q3616" s="100">
        <v>2365.96</v>
      </c>
    </row>
    <row r="3617" spans="1:17" x14ac:dyDescent="0.3">
      <c r="A3617"/>
      <c r="B3617"/>
      <c r="C3617"/>
      <c r="D3617"/>
      <c r="E3617" s="98"/>
      <c r="F3617"/>
      <c r="G3617" s="99">
        <v>46295</v>
      </c>
      <c r="H3617" t="s">
        <v>216</v>
      </c>
      <c r="I3617" t="s">
        <v>217</v>
      </c>
      <c r="J3617" t="s">
        <v>40</v>
      </c>
      <c r="K3617" t="s">
        <v>41</v>
      </c>
      <c r="L3617" s="100">
        <v>70.98</v>
      </c>
      <c r="M3617" t="s">
        <v>210</v>
      </c>
      <c r="N3617" t="s">
        <v>279</v>
      </c>
      <c r="O3617" s="98">
        <v>0</v>
      </c>
      <c r="P3617" t="s">
        <v>207</v>
      </c>
      <c r="Q3617" s="100">
        <v>2365.96</v>
      </c>
    </row>
    <row r="3618" spans="1:17" x14ac:dyDescent="0.3">
      <c r="A3618"/>
      <c r="B3618"/>
      <c r="C3618"/>
      <c r="D3618"/>
      <c r="E3618" s="98"/>
      <c r="F3618"/>
      <c r="G3618" s="99">
        <v>46295</v>
      </c>
      <c r="H3618" t="s">
        <v>218</v>
      </c>
      <c r="I3618" t="s">
        <v>222</v>
      </c>
      <c r="J3618" t="s">
        <v>18</v>
      </c>
      <c r="K3618" t="s">
        <v>19</v>
      </c>
      <c r="L3618" s="100">
        <v>127.29</v>
      </c>
      <c r="M3618" t="s">
        <v>210</v>
      </c>
      <c r="N3618" t="s">
        <v>279</v>
      </c>
      <c r="O3618" s="98">
        <v>0</v>
      </c>
      <c r="P3618" t="s">
        <v>207</v>
      </c>
      <c r="Q3618" s="100">
        <v>2365.96</v>
      </c>
    </row>
    <row r="3619" spans="1:17" x14ac:dyDescent="0.3">
      <c r="A3619"/>
      <c r="B3619"/>
      <c r="C3619"/>
      <c r="D3619"/>
      <c r="E3619" s="98"/>
      <c r="F3619"/>
      <c r="G3619" s="99">
        <v>46295</v>
      </c>
      <c r="H3619" t="s">
        <v>218</v>
      </c>
      <c r="I3619" t="s">
        <v>222</v>
      </c>
      <c r="J3619" t="s">
        <v>18</v>
      </c>
      <c r="K3619" t="s">
        <v>19</v>
      </c>
      <c r="L3619" s="100">
        <v>132.02000000000001</v>
      </c>
      <c r="M3619" t="s">
        <v>130</v>
      </c>
      <c r="N3619" t="s">
        <v>279</v>
      </c>
      <c r="O3619" s="98">
        <v>0</v>
      </c>
      <c r="P3619" t="s">
        <v>207</v>
      </c>
      <c r="Q3619" s="100">
        <v>2365.96</v>
      </c>
    </row>
    <row r="3620" spans="1:17" x14ac:dyDescent="0.3">
      <c r="A3620"/>
      <c r="B3620"/>
      <c r="C3620"/>
      <c r="D3620"/>
      <c r="E3620" s="98"/>
      <c r="F3620"/>
      <c r="G3620" s="99">
        <v>46295</v>
      </c>
      <c r="H3620" t="s">
        <v>205</v>
      </c>
      <c r="I3620"/>
      <c r="J3620" t="s">
        <v>100</v>
      </c>
      <c r="K3620" t="s">
        <v>101</v>
      </c>
      <c r="L3620" s="100">
        <v>10</v>
      </c>
      <c r="M3620" t="s">
        <v>206</v>
      </c>
      <c r="N3620" t="s">
        <v>279</v>
      </c>
      <c r="O3620" s="98">
        <v>0</v>
      </c>
      <c r="P3620" t="s">
        <v>207</v>
      </c>
      <c r="Q3620" s="100">
        <v>3227.04</v>
      </c>
    </row>
    <row r="3621" spans="1:17" x14ac:dyDescent="0.3">
      <c r="A3621"/>
      <c r="B3621"/>
      <c r="C3621"/>
      <c r="D3621"/>
      <c r="E3621" s="98"/>
      <c r="F3621"/>
      <c r="G3621" s="99">
        <v>46295</v>
      </c>
      <c r="H3621" t="s">
        <v>205</v>
      </c>
      <c r="I3621"/>
      <c r="J3621" t="s">
        <v>54</v>
      </c>
      <c r="K3621" t="s">
        <v>55</v>
      </c>
      <c r="L3621" s="100">
        <v>11.15</v>
      </c>
      <c r="M3621" t="s">
        <v>206</v>
      </c>
      <c r="N3621" t="s">
        <v>279</v>
      </c>
      <c r="O3621" s="98">
        <v>0</v>
      </c>
      <c r="P3621" t="s">
        <v>207</v>
      </c>
      <c r="Q3621" s="100">
        <v>3227.04</v>
      </c>
    </row>
    <row r="3622" spans="1:17" x14ac:dyDescent="0.3">
      <c r="A3622"/>
      <c r="B3622"/>
      <c r="C3622"/>
      <c r="D3622"/>
      <c r="E3622" s="98"/>
      <c r="F3622"/>
      <c r="G3622" s="99">
        <v>46295</v>
      </c>
      <c r="H3622" t="s">
        <v>205</v>
      </c>
      <c r="I3622"/>
      <c r="J3622" t="s">
        <v>108</v>
      </c>
      <c r="K3622" t="s">
        <v>109</v>
      </c>
      <c r="L3622" s="100">
        <v>8.52</v>
      </c>
      <c r="M3622" t="s">
        <v>206</v>
      </c>
      <c r="N3622" t="s">
        <v>279</v>
      </c>
      <c r="O3622" s="98">
        <v>0</v>
      </c>
      <c r="P3622" t="s">
        <v>207</v>
      </c>
      <c r="Q3622" s="100">
        <v>3227.04</v>
      </c>
    </row>
    <row r="3623" spans="1:17" x14ac:dyDescent="0.3">
      <c r="A3623"/>
      <c r="B3623"/>
      <c r="C3623"/>
      <c r="D3623"/>
      <c r="E3623" s="98"/>
      <c r="F3623"/>
      <c r="G3623" s="99">
        <v>46295</v>
      </c>
      <c r="H3623" t="s">
        <v>205</v>
      </c>
      <c r="I3623"/>
      <c r="J3623" t="s">
        <v>104</v>
      </c>
      <c r="K3623" t="s">
        <v>105</v>
      </c>
      <c r="L3623" s="100">
        <v>17.52</v>
      </c>
      <c r="M3623" t="s">
        <v>206</v>
      </c>
      <c r="N3623" t="s">
        <v>279</v>
      </c>
      <c r="O3623" s="98">
        <v>0</v>
      </c>
      <c r="P3623" t="s">
        <v>207</v>
      </c>
      <c r="Q3623" s="100">
        <v>3227.04</v>
      </c>
    </row>
    <row r="3624" spans="1:17" x14ac:dyDescent="0.3">
      <c r="A3624"/>
      <c r="B3624"/>
      <c r="C3624"/>
      <c r="D3624"/>
      <c r="E3624" s="98"/>
      <c r="F3624"/>
      <c r="G3624" s="99">
        <v>46295</v>
      </c>
      <c r="H3624" t="s">
        <v>205</v>
      </c>
      <c r="I3624"/>
      <c r="J3624" t="s">
        <v>88</v>
      </c>
      <c r="K3624" t="s">
        <v>89</v>
      </c>
      <c r="L3624" s="100">
        <v>39.770000000000003</v>
      </c>
      <c r="M3624" t="s">
        <v>206</v>
      </c>
      <c r="N3624" t="s">
        <v>279</v>
      </c>
      <c r="O3624" s="98">
        <v>0</v>
      </c>
      <c r="P3624" t="s">
        <v>207</v>
      </c>
      <c r="Q3624" s="100">
        <v>3227.04</v>
      </c>
    </row>
    <row r="3625" spans="1:17" x14ac:dyDescent="0.3">
      <c r="A3625"/>
      <c r="B3625"/>
      <c r="C3625"/>
      <c r="D3625"/>
      <c r="E3625" s="98"/>
      <c r="F3625"/>
      <c r="G3625" s="99">
        <v>46295</v>
      </c>
      <c r="H3625" t="s">
        <v>205</v>
      </c>
      <c r="I3625"/>
      <c r="J3625" t="s">
        <v>106</v>
      </c>
      <c r="K3625" t="s">
        <v>107</v>
      </c>
      <c r="L3625" s="100">
        <v>10.42</v>
      </c>
      <c r="M3625" t="s">
        <v>130</v>
      </c>
      <c r="N3625" t="s">
        <v>279</v>
      </c>
      <c r="O3625" s="98">
        <v>0</v>
      </c>
      <c r="P3625" t="s">
        <v>207</v>
      </c>
      <c r="Q3625" s="100">
        <v>3227.04</v>
      </c>
    </row>
    <row r="3626" spans="1:17" x14ac:dyDescent="0.3">
      <c r="A3626"/>
      <c r="B3626"/>
      <c r="C3626"/>
      <c r="D3626"/>
      <c r="E3626" s="98"/>
      <c r="F3626"/>
      <c r="G3626" s="99">
        <v>46295</v>
      </c>
      <c r="H3626" t="s">
        <v>205</v>
      </c>
      <c r="I3626"/>
      <c r="J3626" t="s">
        <v>52</v>
      </c>
      <c r="K3626" t="s">
        <v>53</v>
      </c>
      <c r="L3626" s="100">
        <v>16.54</v>
      </c>
      <c r="M3626" t="s">
        <v>130</v>
      </c>
      <c r="N3626" t="s">
        <v>279</v>
      </c>
      <c r="O3626" s="98">
        <v>0</v>
      </c>
      <c r="P3626" t="s">
        <v>207</v>
      </c>
      <c r="Q3626" s="100">
        <v>3227.04</v>
      </c>
    </row>
    <row r="3627" spans="1:17" x14ac:dyDescent="0.3">
      <c r="A3627"/>
      <c r="B3627"/>
      <c r="C3627"/>
      <c r="D3627"/>
      <c r="E3627" s="98"/>
      <c r="F3627"/>
      <c r="G3627" s="99">
        <v>46295</v>
      </c>
      <c r="H3627" t="s">
        <v>205</v>
      </c>
      <c r="I3627"/>
      <c r="J3627" t="s">
        <v>56</v>
      </c>
      <c r="K3627" t="s">
        <v>57</v>
      </c>
      <c r="L3627" s="100">
        <v>11.15</v>
      </c>
      <c r="M3627" t="s">
        <v>130</v>
      </c>
      <c r="N3627" t="s">
        <v>279</v>
      </c>
      <c r="O3627" s="98">
        <v>0</v>
      </c>
      <c r="P3627" t="s">
        <v>207</v>
      </c>
      <c r="Q3627" s="100">
        <v>3227.04</v>
      </c>
    </row>
    <row r="3628" spans="1:17" x14ac:dyDescent="0.3">
      <c r="A3628"/>
      <c r="B3628"/>
      <c r="C3628"/>
      <c r="D3628"/>
      <c r="E3628" s="98"/>
      <c r="F3628"/>
      <c r="G3628" s="99">
        <v>46295</v>
      </c>
      <c r="H3628" t="s">
        <v>208</v>
      </c>
      <c r="I3628" t="s">
        <v>209</v>
      </c>
      <c r="J3628" t="s">
        <v>26</v>
      </c>
      <c r="K3628" t="s">
        <v>27</v>
      </c>
      <c r="L3628" s="100">
        <v>72.5</v>
      </c>
      <c r="M3628" t="s">
        <v>210</v>
      </c>
      <c r="N3628" t="s">
        <v>279</v>
      </c>
      <c r="O3628" s="98">
        <v>0</v>
      </c>
      <c r="P3628" t="s">
        <v>207</v>
      </c>
      <c r="Q3628" s="100">
        <v>3227.04</v>
      </c>
    </row>
    <row r="3629" spans="1:17" x14ac:dyDescent="0.3">
      <c r="A3629"/>
      <c r="B3629"/>
      <c r="C3629"/>
      <c r="D3629"/>
      <c r="E3629" s="98"/>
      <c r="F3629"/>
      <c r="G3629" s="99">
        <v>46295</v>
      </c>
      <c r="H3629" t="s">
        <v>218</v>
      </c>
      <c r="I3629" t="s">
        <v>222</v>
      </c>
      <c r="J3629" t="s">
        <v>18</v>
      </c>
      <c r="K3629" t="s">
        <v>19</v>
      </c>
      <c r="L3629" s="100">
        <v>173.61</v>
      </c>
      <c r="M3629" t="s">
        <v>210</v>
      </c>
      <c r="N3629" t="s">
        <v>279</v>
      </c>
      <c r="O3629" s="98">
        <v>0</v>
      </c>
      <c r="P3629" t="s">
        <v>207</v>
      </c>
      <c r="Q3629" s="100">
        <v>3227.04</v>
      </c>
    </row>
    <row r="3630" spans="1:17" x14ac:dyDescent="0.3">
      <c r="A3630"/>
      <c r="B3630"/>
      <c r="C3630"/>
      <c r="D3630"/>
      <c r="E3630" s="98"/>
      <c r="F3630"/>
      <c r="G3630" s="99">
        <v>46295</v>
      </c>
      <c r="H3630" t="s">
        <v>218</v>
      </c>
      <c r="I3630" t="s">
        <v>222</v>
      </c>
      <c r="J3630" t="s">
        <v>18</v>
      </c>
      <c r="K3630" t="s">
        <v>19</v>
      </c>
      <c r="L3630" s="100">
        <v>180.07</v>
      </c>
      <c r="M3630" t="s">
        <v>130</v>
      </c>
      <c r="N3630" t="s">
        <v>279</v>
      </c>
      <c r="O3630" s="98">
        <v>0</v>
      </c>
      <c r="P3630" t="s">
        <v>207</v>
      </c>
      <c r="Q3630" s="100">
        <v>3227.04</v>
      </c>
    </row>
    <row r="3631" spans="1:17" x14ac:dyDescent="0.3">
      <c r="A3631"/>
      <c r="B3631"/>
      <c r="C3631"/>
      <c r="D3631"/>
      <c r="E3631" s="98"/>
      <c r="F3631"/>
      <c r="G3631" s="99">
        <v>46295</v>
      </c>
      <c r="H3631" t="s">
        <v>205</v>
      </c>
      <c r="I3631"/>
      <c r="J3631" t="s">
        <v>54</v>
      </c>
      <c r="K3631" t="s">
        <v>55</v>
      </c>
      <c r="L3631" s="100">
        <v>8.01</v>
      </c>
      <c r="M3631" t="s">
        <v>206</v>
      </c>
      <c r="N3631" t="s">
        <v>279</v>
      </c>
      <c r="O3631" s="98">
        <v>0</v>
      </c>
      <c r="P3631" t="s">
        <v>207</v>
      </c>
      <c r="Q3631" s="100">
        <v>1297.8</v>
      </c>
    </row>
    <row r="3632" spans="1:17" x14ac:dyDescent="0.3">
      <c r="A3632"/>
      <c r="B3632"/>
      <c r="C3632"/>
      <c r="D3632"/>
      <c r="E3632" s="98"/>
      <c r="F3632"/>
      <c r="G3632" s="99">
        <v>46295</v>
      </c>
      <c r="H3632" t="s">
        <v>205</v>
      </c>
      <c r="I3632"/>
      <c r="J3632" t="s">
        <v>104</v>
      </c>
      <c r="K3632" t="s">
        <v>105</v>
      </c>
      <c r="L3632" s="100">
        <v>7.05</v>
      </c>
      <c r="M3632" t="s">
        <v>206</v>
      </c>
      <c r="N3632" t="s">
        <v>279</v>
      </c>
      <c r="O3632" s="98">
        <v>0</v>
      </c>
      <c r="P3632" t="s">
        <v>207</v>
      </c>
      <c r="Q3632" s="100">
        <v>1297.8</v>
      </c>
    </row>
    <row r="3633" spans="1:17" x14ac:dyDescent="0.3">
      <c r="A3633"/>
      <c r="B3633"/>
      <c r="C3633"/>
      <c r="D3633"/>
      <c r="E3633" s="98"/>
      <c r="F3633"/>
      <c r="G3633" s="99">
        <v>46295</v>
      </c>
      <c r="H3633" t="s">
        <v>205</v>
      </c>
      <c r="I3633"/>
      <c r="J3633" t="s">
        <v>108</v>
      </c>
      <c r="K3633" t="s">
        <v>109</v>
      </c>
      <c r="L3633" s="100">
        <v>3.43</v>
      </c>
      <c r="M3633" t="s">
        <v>206</v>
      </c>
      <c r="N3633" t="s">
        <v>279</v>
      </c>
      <c r="O3633" s="98">
        <v>0</v>
      </c>
      <c r="P3633" t="s">
        <v>207</v>
      </c>
      <c r="Q3633" s="100">
        <v>1297.8</v>
      </c>
    </row>
    <row r="3634" spans="1:17" x14ac:dyDescent="0.3">
      <c r="A3634"/>
      <c r="B3634"/>
      <c r="C3634"/>
      <c r="D3634"/>
      <c r="E3634" s="98"/>
      <c r="F3634"/>
      <c r="G3634" s="99">
        <v>46295</v>
      </c>
      <c r="H3634" t="s">
        <v>205</v>
      </c>
      <c r="I3634"/>
      <c r="J3634" t="s">
        <v>106</v>
      </c>
      <c r="K3634" t="s">
        <v>107</v>
      </c>
      <c r="L3634" s="100">
        <v>4.1900000000000004</v>
      </c>
      <c r="M3634" t="s">
        <v>130</v>
      </c>
      <c r="N3634" t="s">
        <v>279</v>
      </c>
      <c r="O3634" s="98">
        <v>0</v>
      </c>
      <c r="P3634" t="s">
        <v>207</v>
      </c>
      <c r="Q3634" s="100">
        <v>1297.8</v>
      </c>
    </row>
    <row r="3635" spans="1:17" x14ac:dyDescent="0.3">
      <c r="A3635"/>
      <c r="B3635"/>
      <c r="C3635"/>
      <c r="D3635"/>
      <c r="E3635" s="98"/>
      <c r="F3635"/>
      <c r="G3635" s="99">
        <v>46295</v>
      </c>
      <c r="H3635" t="s">
        <v>205</v>
      </c>
      <c r="I3635"/>
      <c r="J3635" t="s">
        <v>52</v>
      </c>
      <c r="K3635" t="s">
        <v>53</v>
      </c>
      <c r="L3635" s="100">
        <v>11.88</v>
      </c>
      <c r="M3635" t="s">
        <v>130</v>
      </c>
      <c r="N3635" t="s">
        <v>279</v>
      </c>
      <c r="O3635" s="98">
        <v>0</v>
      </c>
      <c r="P3635" t="s">
        <v>207</v>
      </c>
      <c r="Q3635" s="100">
        <v>1297.8</v>
      </c>
    </row>
    <row r="3636" spans="1:17" x14ac:dyDescent="0.3">
      <c r="A3636"/>
      <c r="B3636"/>
      <c r="C3636"/>
      <c r="D3636"/>
      <c r="E3636" s="98"/>
      <c r="F3636"/>
      <c r="G3636" s="99">
        <v>46295</v>
      </c>
      <c r="H3636" t="s">
        <v>205</v>
      </c>
      <c r="I3636"/>
      <c r="J3636" t="s">
        <v>56</v>
      </c>
      <c r="K3636" t="s">
        <v>57</v>
      </c>
      <c r="L3636" s="100">
        <v>8.01</v>
      </c>
      <c r="M3636" t="s">
        <v>130</v>
      </c>
      <c r="N3636" t="s">
        <v>279</v>
      </c>
      <c r="O3636" s="98">
        <v>0</v>
      </c>
      <c r="P3636" t="s">
        <v>207</v>
      </c>
      <c r="Q3636" s="100">
        <v>1297.8</v>
      </c>
    </row>
    <row r="3637" spans="1:17" x14ac:dyDescent="0.3">
      <c r="A3637"/>
      <c r="B3637"/>
      <c r="C3637"/>
      <c r="D3637"/>
      <c r="E3637" s="98"/>
      <c r="F3637"/>
      <c r="G3637" s="99">
        <v>46295</v>
      </c>
      <c r="H3637" t="s">
        <v>205</v>
      </c>
      <c r="I3637"/>
      <c r="J3637" t="s">
        <v>54</v>
      </c>
      <c r="K3637" t="s">
        <v>55</v>
      </c>
      <c r="L3637" s="100">
        <v>1.06</v>
      </c>
      <c r="M3637" t="s">
        <v>206</v>
      </c>
      <c r="N3637" t="s">
        <v>279</v>
      </c>
      <c r="O3637" s="98">
        <v>0</v>
      </c>
      <c r="P3637" t="s">
        <v>207</v>
      </c>
      <c r="Q3637" s="100">
        <v>130.69999999999999</v>
      </c>
    </row>
    <row r="3638" spans="1:17" x14ac:dyDescent="0.3">
      <c r="A3638"/>
      <c r="B3638"/>
      <c r="C3638"/>
      <c r="D3638"/>
      <c r="E3638" s="98"/>
      <c r="F3638"/>
      <c r="G3638" s="99">
        <v>46295</v>
      </c>
      <c r="H3638" t="s">
        <v>205</v>
      </c>
      <c r="I3638"/>
      <c r="J3638" t="s">
        <v>104</v>
      </c>
      <c r="K3638" t="s">
        <v>105</v>
      </c>
      <c r="L3638" s="100">
        <v>0.71</v>
      </c>
      <c r="M3638" t="s">
        <v>206</v>
      </c>
      <c r="N3638" t="s">
        <v>279</v>
      </c>
      <c r="O3638" s="98">
        <v>0</v>
      </c>
      <c r="P3638" t="s">
        <v>207</v>
      </c>
      <c r="Q3638" s="100">
        <v>130.69999999999999</v>
      </c>
    </row>
    <row r="3639" spans="1:17" x14ac:dyDescent="0.3">
      <c r="A3639"/>
      <c r="B3639"/>
      <c r="C3639"/>
      <c r="D3639"/>
      <c r="E3639" s="98"/>
      <c r="F3639"/>
      <c r="G3639" s="99">
        <v>46295</v>
      </c>
      <c r="H3639" t="s">
        <v>205</v>
      </c>
      <c r="I3639"/>
      <c r="J3639" t="s">
        <v>108</v>
      </c>
      <c r="K3639" t="s">
        <v>109</v>
      </c>
      <c r="L3639" s="100">
        <v>0.35</v>
      </c>
      <c r="M3639" t="s">
        <v>206</v>
      </c>
      <c r="N3639" t="s">
        <v>279</v>
      </c>
      <c r="O3639" s="98">
        <v>0</v>
      </c>
      <c r="P3639" t="s">
        <v>207</v>
      </c>
      <c r="Q3639" s="100">
        <v>130.69999999999999</v>
      </c>
    </row>
    <row r="3640" spans="1:17" x14ac:dyDescent="0.3">
      <c r="A3640"/>
      <c r="B3640"/>
      <c r="C3640"/>
      <c r="D3640"/>
      <c r="E3640" s="98"/>
      <c r="F3640"/>
      <c r="G3640" s="99">
        <v>46295</v>
      </c>
      <c r="H3640" t="s">
        <v>205</v>
      </c>
      <c r="I3640"/>
      <c r="J3640" t="s">
        <v>52</v>
      </c>
      <c r="K3640" t="s">
        <v>53</v>
      </c>
      <c r="L3640" s="100">
        <v>1.57</v>
      </c>
      <c r="M3640" t="s">
        <v>130</v>
      </c>
      <c r="N3640" t="s">
        <v>279</v>
      </c>
      <c r="O3640" s="98">
        <v>0</v>
      </c>
      <c r="P3640" t="s">
        <v>207</v>
      </c>
      <c r="Q3640" s="100">
        <v>130.69999999999999</v>
      </c>
    </row>
    <row r="3641" spans="1:17" x14ac:dyDescent="0.3">
      <c r="A3641"/>
      <c r="B3641"/>
      <c r="C3641"/>
      <c r="D3641"/>
      <c r="E3641" s="98"/>
      <c r="F3641"/>
      <c r="G3641" s="99">
        <v>46295</v>
      </c>
      <c r="H3641" t="s">
        <v>205</v>
      </c>
      <c r="I3641"/>
      <c r="J3641" t="s">
        <v>56</v>
      </c>
      <c r="K3641" t="s">
        <v>57</v>
      </c>
      <c r="L3641" s="100">
        <v>1.06</v>
      </c>
      <c r="M3641" t="s">
        <v>130</v>
      </c>
      <c r="N3641" t="s">
        <v>279</v>
      </c>
      <c r="O3641" s="98">
        <v>0</v>
      </c>
      <c r="P3641" t="s">
        <v>207</v>
      </c>
      <c r="Q3641" s="100">
        <v>130.69999999999999</v>
      </c>
    </row>
    <row r="3642" spans="1:17" x14ac:dyDescent="0.3">
      <c r="A3642"/>
      <c r="B3642"/>
      <c r="C3642"/>
      <c r="D3642"/>
      <c r="E3642" s="98"/>
      <c r="F3642"/>
      <c r="G3642" s="99">
        <v>46295</v>
      </c>
      <c r="H3642" t="s">
        <v>205</v>
      </c>
      <c r="I3642"/>
      <c r="J3642" t="s">
        <v>106</v>
      </c>
      <c r="K3642" t="s">
        <v>107</v>
      </c>
      <c r="L3642" s="100">
        <v>0.42</v>
      </c>
      <c r="M3642" t="s">
        <v>130</v>
      </c>
      <c r="N3642" t="s">
        <v>279</v>
      </c>
      <c r="O3642" s="98">
        <v>0</v>
      </c>
      <c r="P3642" t="s">
        <v>207</v>
      </c>
      <c r="Q3642" s="100">
        <v>130.69999999999999</v>
      </c>
    </row>
    <row r="3643" spans="1:17" x14ac:dyDescent="0.3">
      <c r="A3643"/>
      <c r="B3643"/>
      <c r="C3643"/>
      <c r="D3643"/>
      <c r="E3643" s="98"/>
      <c r="F3643"/>
      <c r="G3643" s="99">
        <v>46295</v>
      </c>
      <c r="H3643" t="s">
        <v>205</v>
      </c>
      <c r="I3643"/>
      <c r="J3643" t="s">
        <v>108</v>
      </c>
      <c r="K3643" t="s">
        <v>109</v>
      </c>
      <c r="L3643" s="100">
        <v>1.64</v>
      </c>
      <c r="M3643" t="s">
        <v>206</v>
      </c>
      <c r="N3643" t="s">
        <v>279</v>
      </c>
      <c r="O3643" s="98">
        <v>0</v>
      </c>
      <c r="P3643" t="s">
        <v>207</v>
      </c>
      <c r="Q3643" s="100">
        <v>619.59</v>
      </c>
    </row>
    <row r="3644" spans="1:17" x14ac:dyDescent="0.3">
      <c r="A3644"/>
      <c r="B3644"/>
      <c r="C3644"/>
      <c r="D3644"/>
      <c r="E3644" s="98"/>
      <c r="F3644"/>
      <c r="G3644" s="99">
        <v>46295</v>
      </c>
      <c r="H3644" t="s">
        <v>205</v>
      </c>
      <c r="I3644"/>
      <c r="J3644" t="s">
        <v>54</v>
      </c>
      <c r="K3644" t="s">
        <v>55</v>
      </c>
      <c r="L3644" s="100">
        <v>5.04</v>
      </c>
      <c r="M3644" t="s">
        <v>206</v>
      </c>
      <c r="N3644" t="s">
        <v>279</v>
      </c>
      <c r="O3644" s="98">
        <v>0</v>
      </c>
      <c r="P3644" t="s">
        <v>207</v>
      </c>
      <c r="Q3644" s="100">
        <v>619.59</v>
      </c>
    </row>
    <row r="3645" spans="1:17" x14ac:dyDescent="0.3">
      <c r="A3645"/>
      <c r="B3645"/>
      <c r="C3645"/>
      <c r="D3645"/>
      <c r="E3645" s="98"/>
      <c r="F3645"/>
      <c r="G3645" s="99">
        <v>46295</v>
      </c>
      <c r="H3645" t="s">
        <v>205</v>
      </c>
      <c r="I3645"/>
      <c r="J3645" t="s">
        <v>104</v>
      </c>
      <c r="K3645" t="s">
        <v>105</v>
      </c>
      <c r="L3645" s="100">
        <v>3.36</v>
      </c>
      <c r="M3645" t="s">
        <v>206</v>
      </c>
      <c r="N3645" t="s">
        <v>279</v>
      </c>
      <c r="O3645" s="98">
        <v>0</v>
      </c>
      <c r="P3645" t="s">
        <v>207</v>
      </c>
      <c r="Q3645" s="100">
        <v>619.59</v>
      </c>
    </row>
    <row r="3646" spans="1:17" x14ac:dyDescent="0.3">
      <c r="A3646"/>
      <c r="B3646"/>
      <c r="C3646"/>
      <c r="D3646"/>
      <c r="E3646" s="98"/>
      <c r="F3646"/>
      <c r="G3646" s="99">
        <v>46295</v>
      </c>
      <c r="H3646" t="s">
        <v>205</v>
      </c>
      <c r="I3646"/>
      <c r="J3646" t="s">
        <v>106</v>
      </c>
      <c r="K3646" t="s">
        <v>107</v>
      </c>
      <c r="L3646" s="100">
        <v>2</v>
      </c>
      <c r="M3646" t="s">
        <v>130</v>
      </c>
      <c r="N3646" t="s">
        <v>279</v>
      </c>
      <c r="O3646" s="98">
        <v>0</v>
      </c>
      <c r="P3646" t="s">
        <v>207</v>
      </c>
      <c r="Q3646" s="100">
        <v>619.59</v>
      </c>
    </row>
    <row r="3647" spans="1:17" x14ac:dyDescent="0.3">
      <c r="A3647"/>
      <c r="B3647"/>
      <c r="C3647"/>
      <c r="D3647"/>
      <c r="E3647" s="98"/>
      <c r="F3647"/>
      <c r="G3647" s="99">
        <v>46295</v>
      </c>
      <c r="H3647" t="s">
        <v>205</v>
      </c>
      <c r="I3647"/>
      <c r="J3647" t="s">
        <v>56</v>
      </c>
      <c r="K3647" t="s">
        <v>57</v>
      </c>
      <c r="L3647" s="100">
        <v>5.04</v>
      </c>
      <c r="M3647" t="s">
        <v>130</v>
      </c>
      <c r="N3647" t="s">
        <v>279</v>
      </c>
      <c r="O3647" s="98">
        <v>0</v>
      </c>
      <c r="P3647" t="s">
        <v>207</v>
      </c>
      <c r="Q3647" s="100">
        <v>619.59</v>
      </c>
    </row>
    <row r="3648" spans="1:17" x14ac:dyDescent="0.3">
      <c r="A3648"/>
      <c r="B3648"/>
      <c r="C3648"/>
      <c r="D3648"/>
      <c r="E3648" s="98"/>
      <c r="F3648"/>
      <c r="G3648" s="99">
        <v>46295</v>
      </c>
      <c r="H3648" t="s">
        <v>205</v>
      </c>
      <c r="I3648"/>
      <c r="J3648" t="s">
        <v>52</v>
      </c>
      <c r="K3648" t="s">
        <v>53</v>
      </c>
      <c r="L3648" s="100">
        <v>7.47</v>
      </c>
      <c r="M3648" t="s">
        <v>130</v>
      </c>
      <c r="N3648" t="s">
        <v>279</v>
      </c>
      <c r="O3648" s="98">
        <v>0</v>
      </c>
      <c r="P3648" t="s">
        <v>207</v>
      </c>
      <c r="Q3648" s="100">
        <v>619.59</v>
      </c>
    </row>
    <row r="3649" spans="1:17" x14ac:dyDescent="0.3">
      <c r="A3649"/>
      <c r="B3649"/>
      <c r="C3649"/>
      <c r="D3649"/>
      <c r="E3649" s="98"/>
      <c r="F3649"/>
      <c r="G3649" s="99">
        <v>46295</v>
      </c>
      <c r="H3649" t="s">
        <v>205</v>
      </c>
      <c r="I3649"/>
      <c r="J3649" t="s">
        <v>54</v>
      </c>
      <c r="K3649" t="s">
        <v>55</v>
      </c>
      <c r="L3649" s="100">
        <v>8.41</v>
      </c>
      <c r="M3649" t="s">
        <v>206</v>
      </c>
      <c r="N3649" t="s">
        <v>279</v>
      </c>
      <c r="O3649" s="98">
        <v>0</v>
      </c>
      <c r="P3649" t="s">
        <v>207</v>
      </c>
      <c r="Q3649" s="100">
        <v>3656.41</v>
      </c>
    </row>
    <row r="3650" spans="1:17" x14ac:dyDescent="0.3">
      <c r="A3650"/>
      <c r="B3650"/>
      <c r="C3650"/>
      <c r="D3650"/>
      <c r="E3650" s="98"/>
      <c r="F3650"/>
      <c r="G3650" s="99">
        <v>46295</v>
      </c>
      <c r="H3650" t="s">
        <v>205</v>
      </c>
      <c r="I3650"/>
      <c r="J3650" t="s">
        <v>104</v>
      </c>
      <c r="K3650" t="s">
        <v>105</v>
      </c>
      <c r="L3650" s="100">
        <v>19.850000000000001</v>
      </c>
      <c r="M3650" t="s">
        <v>206</v>
      </c>
      <c r="N3650" t="s">
        <v>279</v>
      </c>
      <c r="O3650" s="98">
        <v>0</v>
      </c>
      <c r="P3650" t="s">
        <v>207</v>
      </c>
      <c r="Q3650" s="100">
        <v>3656.41</v>
      </c>
    </row>
    <row r="3651" spans="1:17" x14ac:dyDescent="0.3">
      <c r="A3651"/>
      <c r="B3651"/>
      <c r="C3651"/>
      <c r="D3651"/>
      <c r="E3651" s="98"/>
      <c r="F3651"/>
      <c r="G3651" s="99">
        <v>46295</v>
      </c>
      <c r="H3651" t="s">
        <v>205</v>
      </c>
      <c r="I3651"/>
      <c r="J3651" t="s">
        <v>108</v>
      </c>
      <c r="K3651" t="s">
        <v>109</v>
      </c>
      <c r="L3651" s="100">
        <v>9.65</v>
      </c>
      <c r="M3651" t="s">
        <v>206</v>
      </c>
      <c r="N3651" t="s">
        <v>279</v>
      </c>
      <c r="O3651" s="98">
        <v>0</v>
      </c>
      <c r="P3651" t="s">
        <v>207</v>
      </c>
      <c r="Q3651" s="100">
        <v>3656.41</v>
      </c>
    </row>
    <row r="3652" spans="1:17" x14ac:dyDescent="0.3">
      <c r="A3652"/>
      <c r="B3652"/>
      <c r="C3652"/>
      <c r="D3652"/>
      <c r="E3652" s="98"/>
      <c r="F3652"/>
      <c r="G3652" s="99">
        <v>46295</v>
      </c>
      <c r="H3652" t="s">
        <v>205</v>
      </c>
      <c r="I3652"/>
      <c r="J3652" t="s">
        <v>56</v>
      </c>
      <c r="K3652" t="s">
        <v>57</v>
      </c>
      <c r="L3652" s="100">
        <v>8.41</v>
      </c>
      <c r="M3652" t="s">
        <v>130</v>
      </c>
      <c r="N3652" t="s">
        <v>279</v>
      </c>
      <c r="O3652" s="98">
        <v>0</v>
      </c>
      <c r="P3652" t="s">
        <v>207</v>
      </c>
      <c r="Q3652" s="100">
        <v>3656.41</v>
      </c>
    </row>
    <row r="3653" spans="1:17" x14ac:dyDescent="0.3">
      <c r="A3653"/>
      <c r="B3653"/>
      <c r="C3653"/>
      <c r="D3653"/>
      <c r="E3653" s="98"/>
      <c r="F3653"/>
      <c r="G3653" s="99">
        <v>46295</v>
      </c>
      <c r="H3653" t="s">
        <v>205</v>
      </c>
      <c r="I3653"/>
      <c r="J3653" t="s">
        <v>52</v>
      </c>
      <c r="K3653" t="s">
        <v>53</v>
      </c>
      <c r="L3653" s="100">
        <v>12.48</v>
      </c>
      <c r="M3653" t="s">
        <v>130</v>
      </c>
      <c r="N3653" t="s">
        <v>279</v>
      </c>
      <c r="O3653" s="98">
        <v>0</v>
      </c>
      <c r="P3653" t="s">
        <v>207</v>
      </c>
      <c r="Q3653" s="100">
        <v>3656.41</v>
      </c>
    </row>
    <row r="3654" spans="1:17" x14ac:dyDescent="0.3">
      <c r="A3654"/>
      <c r="B3654"/>
      <c r="C3654"/>
      <c r="D3654"/>
      <c r="E3654" s="98"/>
      <c r="F3654"/>
      <c r="G3654" s="99">
        <v>46295</v>
      </c>
      <c r="H3654" t="s">
        <v>205</v>
      </c>
      <c r="I3654"/>
      <c r="J3654" t="s">
        <v>23</v>
      </c>
      <c r="K3654" t="s">
        <v>24</v>
      </c>
      <c r="L3654" s="100">
        <v>4.75</v>
      </c>
      <c r="M3654" t="s">
        <v>130</v>
      </c>
      <c r="N3654" t="s">
        <v>279</v>
      </c>
      <c r="O3654" s="98">
        <v>0</v>
      </c>
      <c r="P3654" t="s">
        <v>207</v>
      </c>
      <c r="Q3654" s="100">
        <v>3656.41</v>
      </c>
    </row>
    <row r="3655" spans="1:17" x14ac:dyDescent="0.3">
      <c r="A3655"/>
      <c r="B3655"/>
      <c r="C3655"/>
      <c r="D3655"/>
      <c r="E3655" s="98"/>
      <c r="F3655"/>
      <c r="G3655" s="99">
        <v>46295</v>
      </c>
      <c r="H3655" t="s">
        <v>205</v>
      </c>
      <c r="I3655"/>
      <c r="J3655" t="s">
        <v>106</v>
      </c>
      <c r="K3655" t="s">
        <v>107</v>
      </c>
      <c r="L3655" s="100">
        <v>11.81</v>
      </c>
      <c r="M3655" t="s">
        <v>130</v>
      </c>
      <c r="N3655" t="s">
        <v>279</v>
      </c>
      <c r="O3655" s="98">
        <v>0</v>
      </c>
      <c r="P3655" t="s">
        <v>207</v>
      </c>
      <c r="Q3655" s="100">
        <v>3656.41</v>
      </c>
    </row>
    <row r="3656" spans="1:17" x14ac:dyDescent="0.3">
      <c r="A3656"/>
      <c r="B3656"/>
      <c r="C3656"/>
      <c r="D3656"/>
      <c r="E3656" s="98"/>
      <c r="F3656"/>
      <c r="G3656" s="99">
        <v>46295</v>
      </c>
      <c r="H3656" t="s">
        <v>208</v>
      </c>
      <c r="I3656" t="s">
        <v>209</v>
      </c>
      <c r="J3656" t="s">
        <v>26</v>
      </c>
      <c r="K3656" t="s">
        <v>27</v>
      </c>
      <c r="L3656" s="100">
        <v>145</v>
      </c>
      <c r="M3656" t="s">
        <v>210</v>
      </c>
      <c r="N3656" t="s">
        <v>279</v>
      </c>
      <c r="O3656" s="98">
        <v>0</v>
      </c>
      <c r="P3656" t="s">
        <v>207</v>
      </c>
      <c r="Q3656" s="100">
        <v>3656.41</v>
      </c>
    </row>
    <row r="3657" spans="1:17" x14ac:dyDescent="0.3">
      <c r="A3657"/>
      <c r="B3657"/>
      <c r="C3657"/>
      <c r="D3657"/>
      <c r="E3657" s="98"/>
      <c r="F3657"/>
      <c r="G3657" s="99">
        <v>46295</v>
      </c>
      <c r="H3657" t="s">
        <v>211</v>
      </c>
      <c r="I3657" t="s">
        <v>215</v>
      </c>
      <c r="J3657" t="s">
        <v>38</v>
      </c>
      <c r="K3657" t="s">
        <v>39</v>
      </c>
      <c r="L3657" s="100">
        <v>13.72</v>
      </c>
      <c r="M3657" t="s">
        <v>206</v>
      </c>
      <c r="N3657" t="s">
        <v>279</v>
      </c>
      <c r="O3657" s="98">
        <v>0</v>
      </c>
      <c r="P3657" t="s">
        <v>207</v>
      </c>
      <c r="Q3657" s="100">
        <v>3656.41</v>
      </c>
    </row>
    <row r="3658" spans="1:17" x14ac:dyDescent="0.3">
      <c r="A3658"/>
      <c r="B3658"/>
      <c r="C3658"/>
      <c r="D3658"/>
      <c r="E3658" s="98"/>
      <c r="F3658"/>
      <c r="G3658" s="99">
        <v>46295</v>
      </c>
      <c r="H3658" t="s">
        <v>213</v>
      </c>
      <c r="I3658" t="s">
        <v>214</v>
      </c>
      <c r="J3658" t="s">
        <v>14</v>
      </c>
      <c r="K3658" t="s">
        <v>15</v>
      </c>
      <c r="L3658" s="100">
        <v>274.23</v>
      </c>
      <c r="M3658" t="s">
        <v>210</v>
      </c>
      <c r="N3658" t="s">
        <v>279</v>
      </c>
      <c r="O3658" s="98">
        <v>0</v>
      </c>
      <c r="P3658" t="s">
        <v>207</v>
      </c>
      <c r="Q3658" s="100">
        <v>3656.41</v>
      </c>
    </row>
    <row r="3659" spans="1:17" x14ac:dyDescent="0.3">
      <c r="A3659"/>
      <c r="B3659"/>
      <c r="C3659"/>
      <c r="D3659"/>
      <c r="E3659" s="98"/>
      <c r="F3659"/>
      <c r="G3659" s="99">
        <v>46295</v>
      </c>
      <c r="H3659" t="s">
        <v>213</v>
      </c>
      <c r="I3659" t="s">
        <v>214</v>
      </c>
      <c r="J3659" t="s">
        <v>14</v>
      </c>
      <c r="K3659" t="s">
        <v>15</v>
      </c>
      <c r="L3659" s="100">
        <v>274.23</v>
      </c>
      <c r="M3659" t="s">
        <v>130</v>
      </c>
      <c r="N3659" t="s">
        <v>279</v>
      </c>
      <c r="O3659" s="98">
        <v>0</v>
      </c>
      <c r="P3659" t="s">
        <v>207</v>
      </c>
      <c r="Q3659" s="100">
        <v>3656.41</v>
      </c>
    </row>
    <row r="3660" spans="1:17" x14ac:dyDescent="0.3">
      <c r="A3660"/>
      <c r="B3660"/>
      <c r="C3660"/>
      <c r="D3660"/>
      <c r="E3660" s="98"/>
      <c r="F3660"/>
      <c r="G3660" s="99">
        <v>46295</v>
      </c>
      <c r="H3660" t="s">
        <v>223</v>
      </c>
      <c r="I3660" t="s">
        <v>224</v>
      </c>
      <c r="J3660" t="s">
        <v>82</v>
      </c>
      <c r="K3660" t="s">
        <v>83</v>
      </c>
      <c r="L3660" s="100">
        <v>25</v>
      </c>
      <c r="M3660" t="s">
        <v>210</v>
      </c>
      <c r="N3660" t="s">
        <v>279</v>
      </c>
      <c r="O3660" s="98">
        <v>0</v>
      </c>
      <c r="P3660" t="s">
        <v>207</v>
      </c>
      <c r="Q3660" s="100">
        <v>3656.41</v>
      </c>
    </row>
    <row r="3661" spans="1:17" x14ac:dyDescent="0.3">
      <c r="A3661"/>
      <c r="B3661"/>
      <c r="C3661"/>
      <c r="D3661"/>
      <c r="E3661" s="98"/>
      <c r="F3661"/>
      <c r="G3661" s="99">
        <v>46295</v>
      </c>
      <c r="H3661" t="s">
        <v>205</v>
      </c>
      <c r="I3661"/>
      <c r="J3661" t="s">
        <v>108</v>
      </c>
      <c r="K3661" t="s">
        <v>109</v>
      </c>
      <c r="L3661" s="100">
        <v>1.55</v>
      </c>
      <c r="M3661" t="s">
        <v>206</v>
      </c>
      <c r="N3661" t="s">
        <v>279</v>
      </c>
      <c r="O3661" s="98">
        <v>0</v>
      </c>
      <c r="P3661" t="s">
        <v>207</v>
      </c>
      <c r="Q3661" s="100">
        <v>585.41</v>
      </c>
    </row>
    <row r="3662" spans="1:17" x14ac:dyDescent="0.3">
      <c r="A3662"/>
      <c r="B3662"/>
      <c r="C3662"/>
      <c r="D3662"/>
      <c r="E3662" s="98"/>
      <c r="F3662"/>
      <c r="G3662" s="99">
        <v>46295</v>
      </c>
      <c r="H3662" t="s">
        <v>205</v>
      </c>
      <c r="I3662"/>
      <c r="J3662" t="s">
        <v>104</v>
      </c>
      <c r="K3662" t="s">
        <v>105</v>
      </c>
      <c r="L3662" s="100">
        <v>3.18</v>
      </c>
      <c r="M3662" t="s">
        <v>206</v>
      </c>
      <c r="N3662" t="s">
        <v>279</v>
      </c>
      <c r="O3662" s="98">
        <v>0</v>
      </c>
      <c r="P3662" t="s">
        <v>207</v>
      </c>
      <c r="Q3662" s="100">
        <v>585.41</v>
      </c>
    </row>
    <row r="3663" spans="1:17" x14ac:dyDescent="0.3">
      <c r="A3663"/>
      <c r="B3663"/>
      <c r="C3663"/>
      <c r="D3663"/>
      <c r="E3663" s="98"/>
      <c r="F3663"/>
      <c r="G3663" s="99">
        <v>46295</v>
      </c>
      <c r="H3663" t="s">
        <v>205</v>
      </c>
      <c r="I3663"/>
      <c r="J3663" t="s">
        <v>54</v>
      </c>
      <c r="K3663" t="s">
        <v>55</v>
      </c>
      <c r="L3663" s="100">
        <v>1.45</v>
      </c>
      <c r="M3663" t="s">
        <v>206</v>
      </c>
      <c r="N3663" t="s">
        <v>279</v>
      </c>
      <c r="O3663" s="98">
        <v>0</v>
      </c>
      <c r="P3663" t="s">
        <v>207</v>
      </c>
      <c r="Q3663" s="100">
        <v>585.41</v>
      </c>
    </row>
    <row r="3664" spans="1:17" x14ac:dyDescent="0.3">
      <c r="A3664"/>
      <c r="B3664"/>
      <c r="C3664"/>
      <c r="D3664"/>
      <c r="E3664" s="98"/>
      <c r="F3664"/>
      <c r="G3664" s="99">
        <v>46295</v>
      </c>
      <c r="H3664" t="s">
        <v>205</v>
      </c>
      <c r="I3664"/>
      <c r="J3664" t="s">
        <v>52</v>
      </c>
      <c r="K3664" t="s">
        <v>53</v>
      </c>
      <c r="L3664" s="100">
        <v>2.15</v>
      </c>
      <c r="M3664" t="s">
        <v>130</v>
      </c>
      <c r="N3664" t="s">
        <v>279</v>
      </c>
      <c r="O3664" s="98">
        <v>0</v>
      </c>
      <c r="P3664" t="s">
        <v>207</v>
      </c>
      <c r="Q3664" s="100">
        <v>585.41</v>
      </c>
    </row>
    <row r="3665" spans="1:17" x14ac:dyDescent="0.3">
      <c r="A3665"/>
      <c r="B3665"/>
      <c r="C3665"/>
      <c r="D3665"/>
      <c r="E3665" s="98"/>
      <c r="F3665"/>
      <c r="G3665" s="99">
        <v>46295</v>
      </c>
      <c r="H3665" t="s">
        <v>205</v>
      </c>
      <c r="I3665"/>
      <c r="J3665" t="s">
        <v>56</v>
      </c>
      <c r="K3665" t="s">
        <v>57</v>
      </c>
      <c r="L3665" s="100">
        <v>1.45</v>
      </c>
      <c r="M3665" t="s">
        <v>130</v>
      </c>
      <c r="N3665" t="s">
        <v>279</v>
      </c>
      <c r="O3665" s="98">
        <v>0</v>
      </c>
      <c r="P3665" t="s">
        <v>207</v>
      </c>
      <c r="Q3665" s="100">
        <v>585.41</v>
      </c>
    </row>
    <row r="3666" spans="1:17" x14ac:dyDescent="0.3">
      <c r="A3666"/>
      <c r="B3666"/>
      <c r="C3666"/>
      <c r="D3666"/>
      <c r="E3666" s="98"/>
      <c r="F3666"/>
      <c r="G3666" s="99">
        <v>46295</v>
      </c>
      <c r="H3666" t="s">
        <v>205</v>
      </c>
      <c r="I3666"/>
      <c r="J3666" t="s">
        <v>23</v>
      </c>
      <c r="K3666" t="s">
        <v>24</v>
      </c>
      <c r="L3666" s="100">
        <v>0.76</v>
      </c>
      <c r="M3666" t="s">
        <v>130</v>
      </c>
      <c r="N3666" t="s">
        <v>279</v>
      </c>
      <c r="O3666" s="98">
        <v>0</v>
      </c>
      <c r="P3666" t="s">
        <v>207</v>
      </c>
      <c r="Q3666" s="100">
        <v>585.41</v>
      </c>
    </row>
    <row r="3667" spans="1:17" x14ac:dyDescent="0.3">
      <c r="A3667"/>
      <c r="B3667"/>
      <c r="C3667"/>
      <c r="D3667"/>
      <c r="E3667" s="98"/>
      <c r="F3667"/>
      <c r="G3667" s="99">
        <v>46295</v>
      </c>
      <c r="H3667" t="s">
        <v>205</v>
      </c>
      <c r="I3667"/>
      <c r="J3667" t="s">
        <v>106</v>
      </c>
      <c r="K3667" t="s">
        <v>107</v>
      </c>
      <c r="L3667" s="100">
        <v>1.89</v>
      </c>
      <c r="M3667" t="s">
        <v>130</v>
      </c>
      <c r="N3667" t="s">
        <v>279</v>
      </c>
      <c r="O3667" s="98">
        <v>0</v>
      </c>
      <c r="P3667" t="s">
        <v>207</v>
      </c>
      <c r="Q3667" s="100">
        <v>585.41</v>
      </c>
    </row>
    <row r="3668" spans="1:17" x14ac:dyDescent="0.3">
      <c r="A3668"/>
      <c r="B3668"/>
      <c r="C3668"/>
      <c r="D3668"/>
      <c r="E3668" s="98"/>
      <c r="F3668"/>
      <c r="G3668" s="99">
        <v>46295</v>
      </c>
      <c r="H3668" t="s">
        <v>213</v>
      </c>
      <c r="I3668" t="s">
        <v>214</v>
      </c>
      <c r="J3668" t="s">
        <v>14</v>
      </c>
      <c r="K3668" t="s">
        <v>15</v>
      </c>
      <c r="L3668" s="100">
        <v>43.91</v>
      </c>
      <c r="M3668" t="s">
        <v>210</v>
      </c>
      <c r="N3668" t="s">
        <v>279</v>
      </c>
      <c r="O3668" s="98">
        <v>0</v>
      </c>
      <c r="P3668" t="s">
        <v>207</v>
      </c>
      <c r="Q3668" s="100">
        <v>585.41</v>
      </c>
    </row>
    <row r="3669" spans="1:17" x14ac:dyDescent="0.3">
      <c r="A3669"/>
      <c r="B3669"/>
      <c r="C3669"/>
      <c r="D3669"/>
      <c r="E3669" s="98"/>
      <c r="F3669"/>
      <c r="G3669" s="99">
        <v>46295</v>
      </c>
      <c r="H3669" t="s">
        <v>213</v>
      </c>
      <c r="I3669" t="s">
        <v>214</v>
      </c>
      <c r="J3669" t="s">
        <v>14</v>
      </c>
      <c r="K3669" t="s">
        <v>15</v>
      </c>
      <c r="L3669" s="100">
        <v>43.91</v>
      </c>
      <c r="M3669" t="s">
        <v>130</v>
      </c>
      <c r="N3669" t="s">
        <v>279</v>
      </c>
      <c r="O3669" s="98">
        <v>0</v>
      </c>
      <c r="P3669" t="s">
        <v>207</v>
      </c>
      <c r="Q3669" s="100">
        <v>585.41</v>
      </c>
    </row>
    <row r="3670" spans="1:17" x14ac:dyDescent="0.3">
      <c r="A3670"/>
      <c r="B3670"/>
      <c r="C3670"/>
      <c r="D3670"/>
      <c r="E3670" s="98"/>
      <c r="F3670"/>
      <c r="G3670" s="99">
        <v>46295</v>
      </c>
      <c r="H3670" t="s">
        <v>205</v>
      </c>
      <c r="I3670"/>
      <c r="J3670" t="s">
        <v>108</v>
      </c>
      <c r="K3670" t="s">
        <v>109</v>
      </c>
      <c r="L3670" s="100">
        <v>11.18</v>
      </c>
      <c r="M3670" t="s">
        <v>206</v>
      </c>
      <c r="N3670" t="s">
        <v>279</v>
      </c>
      <c r="O3670" s="98">
        <v>0</v>
      </c>
      <c r="P3670" t="s">
        <v>207</v>
      </c>
      <c r="Q3670" s="100">
        <v>4234.37</v>
      </c>
    </row>
    <row r="3671" spans="1:17" x14ac:dyDescent="0.3">
      <c r="A3671"/>
      <c r="B3671"/>
      <c r="C3671"/>
      <c r="D3671"/>
      <c r="E3671" s="98"/>
      <c r="F3671"/>
      <c r="G3671" s="99">
        <v>46295</v>
      </c>
      <c r="H3671" t="s">
        <v>205</v>
      </c>
      <c r="I3671"/>
      <c r="J3671" t="s">
        <v>54</v>
      </c>
      <c r="K3671" t="s">
        <v>55</v>
      </c>
      <c r="L3671" s="100">
        <v>11.15</v>
      </c>
      <c r="M3671" t="s">
        <v>206</v>
      </c>
      <c r="N3671" t="s">
        <v>279</v>
      </c>
      <c r="O3671" s="98">
        <v>0</v>
      </c>
      <c r="P3671" t="s">
        <v>207</v>
      </c>
      <c r="Q3671" s="100">
        <v>4234.37</v>
      </c>
    </row>
    <row r="3672" spans="1:17" x14ac:dyDescent="0.3">
      <c r="A3672"/>
      <c r="B3672"/>
      <c r="C3672"/>
      <c r="D3672"/>
      <c r="E3672" s="98"/>
      <c r="F3672"/>
      <c r="G3672" s="99">
        <v>46295</v>
      </c>
      <c r="H3672" t="s">
        <v>205</v>
      </c>
      <c r="I3672"/>
      <c r="J3672" t="s">
        <v>90</v>
      </c>
      <c r="K3672" t="s">
        <v>91</v>
      </c>
      <c r="L3672" s="100">
        <v>57.42</v>
      </c>
      <c r="M3672" t="s">
        <v>206</v>
      </c>
      <c r="N3672" t="s">
        <v>279</v>
      </c>
      <c r="O3672" s="98">
        <v>0</v>
      </c>
      <c r="P3672" t="s">
        <v>207</v>
      </c>
      <c r="Q3672" s="100">
        <v>4234.37</v>
      </c>
    </row>
    <row r="3673" spans="1:17" x14ac:dyDescent="0.3">
      <c r="A3673"/>
      <c r="B3673"/>
      <c r="C3673"/>
      <c r="D3673"/>
      <c r="E3673" s="98"/>
      <c r="F3673"/>
      <c r="G3673" s="99">
        <v>46295</v>
      </c>
      <c r="H3673" t="s">
        <v>205</v>
      </c>
      <c r="I3673"/>
      <c r="J3673" t="s">
        <v>104</v>
      </c>
      <c r="K3673" t="s">
        <v>105</v>
      </c>
      <c r="L3673" s="100">
        <v>22.99</v>
      </c>
      <c r="M3673" t="s">
        <v>206</v>
      </c>
      <c r="N3673" t="s">
        <v>279</v>
      </c>
      <c r="O3673" s="98">
        <v>0</v>
      </c>
      <c r="P3673" t="s">
        <v>207</v>
      </c>
      <c r="Q3673" s="100">
        <v>4234.37</v>
      </c>
    </row>
    <row r="3674" spans="1:17" x14ac:dyDescent="0.3">
      <c r="A3674"/>
      <c r="B3674"/>
      <c r="C3674"/>
      <c r="D3674"/>
      <c r="E3674" s="98"/>
      <c r="F3674"/>
      <c r="G3674" s="99">
        <v>46295</v>
      </c>
      <c r="H3674" t="s">
        <v>205</v>
      </c>
      <c r="I3674"/>
      <c r="J3674" t="s">
        <v>56</v>
      </c>
      <c r="K3674" t="s">
        <v>57</v>
      </c>
      <c r="L3674" s="100">
        <v>11.15</v>
      </c>
      <c r="M3674" t="s">
        <v>130</v>
      </c>
      <c r="N3674" t="s">
        <v>279</v>
      </c>
      <c r="O3674" s="98">
        <v>0</v>
      </c>
      <c r="P3674" t="s">
        <v>207</v>
      </c>
      <c r="Q3674" s="100">
        <v>4234.37</v>
      </c>
    </row>
    <row r="3675" spans="1:17" x14ac:dyDescent="0.3">
      <c r="A3675"/>
      <c r="B3675"/>
      <c r="C3675"/>
      <c r="D3675"/>
      <c r="E3675" s="98"/>
      <c r="F3675"/>
      <c r="G3675" s="99">
        <v>46295</v>
      </c>
      <c r="H3675" t="s">
        <v>205</v>
      </c>
      <c r="I3675"/>
      <c r="J3675" t="s">
        <v>106</v>
      </c>
      <c r="K3675" t="s">
        <v>107</v>
      </c>
      <c r="L3675" s="100">
        <v>13.68</v>
      </c>
      <c r="M3675" t="s">
        <v>130</v>
      </c>
      <c r="N3675" t="s">
        <v>279</v>
      </c>
      <c r="O3675" s="98">
        <v>0</v>
      </c>
      <c r="P3675" t="s">
        <v>207</v>
      </c>
      <c r="Q3675" s="100">
        <v>4234.37</v>
      </c>
    </row>
    <row r="3676" spans="1:17" x14ac:dyDescent="0.3">
      <c r="A3676"/>
      <c r="B3676"/>
      <c r="C3676"/>
      <c r="D3676"/>
      <c r="E3676" s="98"/>
      <c r="F3676"/>
      <c r="G3676" s="99">
        <v>46295</v>
      </c>
      <c r="H3676" t="s">
        <v>205</v>
      </c>
      <c r="I3676"/>
      <c r="J3676" t="s">
        <v>52</v>
      </c>
      <c r="K3676" t="s">
        <v>53</v>
      </c>
      <c r="L3676" s="100">
        <v>16.54</v>
      </c>
      <c r="M3676" t="s">
        <v>130</v>
      </c>
      <c r="N3676" t="s">
        <v>279</v>
      </c>
      <c r="O3676" s="98">
        <v>0</v>
      </c>
      <c r="P3676" t="s">
        <v>207</v>
      </c>
      <c r="Q3676" s="100">
        <v>4234.37</v>
      </c>
    </row>
    <row r="3677" spans="1:17" x14ac:dyDescent="0.3">
      <c r="A3677"/>
      <c r="B3677"/>
      <c r="C3677"/>
      <c r="D3677"/>
      <c r="E3677" s="98"/>
      <c r="F3677"/>
      <c r="G3677" s="99">
        <v>46295</v>
      </c>
      <c r="H3677" t="s">
        <v>208</v>
      </c>
      <c r="I3677" t="s">
        <v>244</v>
      </c>
      <c r="J3677" t="s">
        <v>68</v>
      </c>
      <c r="K3677" t="s">
        <v>69</v>
      </c>
      <c r="L3677" s="100">
        <v>75</v>
      </c>
      <c r="M3677" t="s">
        <v>210</v>
      </c>
      <c r="N3677" t="s">
        <v>279</v>
      </c>
      <c r="O3677" s="98">
        <v>0</v>
      </c>
      <c r="P3677" t="s">
        <v>207</v>
      </c>
      <c r="Q3677" s="100">
        <v>4234.37</v>
      </c>
    </row>
    <row r="3678" spans="1:17" x14ac:dyDescent="0.3">
      <c r="A3678"/>
      <c r="B3678"/>
      <c r="C3678"/>
      <c r="D3678"/>
      <c r="E3678" s="98"/>
      <c r="F3678"/>
      <c r="G3678" s="99">
        <v>46295</v>
      </c>
      <c r="H3678" t="s">
        <v>211</v>
      </c>
      <c r="I3678" t="s">
        <v>215</v>
      </c>
      <c r="J3678" t="s">
        <v>38</v>
      </c>
      <c r="K3678" t="s">
        <v>39</v>
      </c>
      <c r="L3678" s="100">
        <v>15.8</v>
      </c>
      <c r="M3678" t="s">
        <v>206</v>
      </c>
      <c r="N3678" t="s">
        <v>279</v>
      </c>
      <c r="O3678" s="98">
        <v>0</v>
      </c>
      <c r="P3678" t="s">
        <v>207</v>
      </c>
      <c r="Q3678" s="100">
        <v>4234.37</v>
      </c>
    </row>
    <row r="3679" spans="1:17" x14ac:dyDescent="0.3">
      <c r="A3679"/>
      <c r="B3679"/>
      <c r="C3679"/>
      <c r="D3679"/>
      <c r="E3679" s="98"/>
      <c r="F3679"/>
      <c r="G3679" s="99">
        <v>46295</v>
      </c>
      <c r="H3679" t="s">
        <v>235</v>
      </c>
      <c r="I3679" t="s">
        <v>256</v>
      </c>
      <c r="J3679" t="s">
        <v>16</v>
      </c>
      <c r="K3679" t="s">
        <v>17</v>
      </c>
      <c r="L3679" s="100">
        <v>211.72</v>
      </c>
      <c r="M3679" t="s">
        <v>210</v>
      </c>
      <c r="N3679" t="s">
        <v>279</v>
      </c>
      <c r="O3679" s="98">
        <v>0</v>
      </c>
      <c r="P3679" t="s">
        <v>207</v>
      </c>
      <c r="Q3679" s="100">
        <v>4234.37</v>
      </c>
    </row>
    <row r="3680" spans="1:17" x14ac:dyDescent="0.3">
      <c r="A3680"/>
      <c r="B3680"/>
      <c r="C3680"/>
      <c r="D3680"/>
      <c r="E3680" s="98"/>
      <c r="F3680"/>
      <c r="G3680" s="99">
        <v>46295</v>
      </c>
      <c r="H3680" t="s">
        <v>235</v>
      </c>
      <c r="I3680" t="s">
        <v>256</v>
      </c>
      <c r="J3680" t="s">
        <v>16</v>
      </c>
      <c r="K3680" t="s">
        <v>17</v>
      </c>
      <c r="L3680" s="100">
        <v>327.74</v>
      </c>
      <c r="M3680" t="s">
        <v>130</v>
      </c>
      <c r="N3680" t="s">
        <v>279</v>
      </c>
      <c r="O3680" s="98">
        <v>0</v>
      </c>
      <c r="P3680" t="s">
        <v>207</v>
      </c>
      <c r="Q3680" s="100">
        <v>4234.37</v>
      </c>
    </row>
    <row r="3681" spans="1:17" x14ac:dyDescent="0.3">
      <c r="A3681"/>
      <c r="B3681"/>
      <c r="C3681"/>
      <c r="D3681"/>
      <c r="E3681" s="98"/>
      <c r="F3681"/>
      <c r="G3681" s="99">
        <v>46295</v>
      </c>
      <c r="H3681" t="s">
        <v>205</v>
      </c>
      <c r="I3681"/>
      <c r="J3681" t="s">
        <v>54</v>
      </c>
      <c r="K3681" t="s">
        <v>55</v>
      </c>
      <c r="L3681" s="100">
        <v>11.15</v>
      </c>
      <c r="M3681" t="s">
        <v>206</v>
      </c>
      <c r="N3681" t="s">
        <v>279</v>
      </c>
      <c r="O3681" s="98">
        <v>0</v>
      </c>
      <c r="P3681" t="s">
        <v>207</v>
      </c>
      <c r="Q3681" s="100">
        <v>3976.4</v>
      </c>
    </row>
    <row r="3682" spans="1:17" x14ac:dyDescent="0.3">
      <c r="A3682"/>
      <c r="B3682"/>
      <c r="C3682"/>
      <c r="D3682"/>
      <c r="E3682" s="98"/>
      <c r="F3682"/>
      <c r="G3682" s="99">
        <v>46295</v>
      </c>
      <c r="H3682" t="s">
        <v>205</v>
      </c>
      <c r="I3682"/>
      <c r="J3682" t="s">
        <v>108</v>
      </c>
      <c r="K3682" t="s">
        <v>109</v>
      </c>
      <c r="L3682" s="100">
        <v>10.5</v>
      </c>
      <c r="M3682" t="s">
        <v>206</v>
      </c>
      <c r="N3682" t="s">
        <v>279</v>
      </c>
      <c r="O3682" s="98">
        <v>0</v>
      </c>
      <c r="P3682" t="s">
        <v>207</v>
      </c>
      <c r="Q3682" s="100">
        <v>3976.4</v>
      </c>
    </row>
    <row r="3683" spans="1:17" x14ac:dyDescent="0.3">
      <c r="A3683"/>
      <c r="B3683"/>
      <c r="C3683"/>
      <c r="D3683"/>
      <c r="E3683" s="98"/>
      <c r="F3683"/>
      <c r="G3683" s="99">
        <v>46295</v>
      </c>
      <c r="H3683" t="s">
        <v>205</v>
      </c>
      <c r="I3683"/>
      <c r="J3683" t="s">
        <v>104</v>
      </c>
      <c r="K3683" t="s">
        <v>105</v>
      </c>
      <c r="L3683" s="100">
        <v>21.59</v>
      </c>
      <c r="M3683" t="s">
        <v>206</v>
      </c>
      <c r="N3683" t="s">
        <v>279</v>
      </c>
      <c r="O3683" s="98">
        <v>0</v>
      </c>
      <c r="P3683" t="s">
        <v>207</v>
      </c>
      <c r="Q3683" s="100">
        <v>3976.4</v>
      </c>
    </row>
    <row r="3684" spans="1:17" x14ac:dyDescent="0.3">
      <c r="A3684"/>
      <c r="B3684"/>
      <c r="C3684"/>
      <c r="D3684"/>
      <c r="E3684" s="98"/>
      <c r="F3684"/>
      <c r="G3684" s="99">
        <v>46295</v>
      </c>
      <c r="H3684" t="s">
        <v>205</v>
      </c>
      <c r="I3684"/>
      <c r="J3684" t="s">
        <v>36</v>
      </c>
      <c r="K3684" t="s">
        <v>37</v>
      </c>
      <c r="L3684" s="100">
        <v>39</v>
      </c>
      <c r="M3684" t="s">
        <v>206</v>
      </c>
      <c r="N3684" t="s">
        <v>279</v>
      </c>
      <c r="O3684" s="98">
        <v>0</v>
      </c>
      <c r="P3684" t="s">
        <v>207</v>
      </c>
      <c r="Q3684" s="100">
        <v>3976.4</v>
      </c>
    </row>
    <row r="3685" spans="1:17" x14ac:dyDescent="0.3">
      <c r="A3685"/>
      <c r="B3685"/>
      <c r="C3685"/>
      <c r="D3685"/>
      <c r="E3685" s="98"/>
      <c r="F3685"/>
      <c r="G3685" s="99">
        <v>46295</v>
      </c>
      <c r="H3685" t="s">
        <v>205</v>
      </c>
      <c r="I3685"/>
      <c r="J3685" t="s">
        <v>56</v>
      </c>
      <c r="K3685" t="s">
        <v>57</v>
      </c>
      <c r="L3685" s="100">
        <v>11.15</v>
      </c>
      <c r="M3685" t="s">
        <v>130</v>
      </c>
      <c r="N3685" t="s">
        <v>279</v>
      </c>
      <c r="O3685" s="98">
        <v>0</v>
      </c>
      <c r="P3685" t="s">
        <v>207</v>
      </c>
      <c r="Q3685" s="100">
        <v>3976.4</v>
      </c>
    </row>
    <row r="3686" spans="1:17" x14ac:dyDescent="0.3">
      <c r="A3686"/>
      <c r="B3686"/>
      <c r="C3686"/>
      <c r="D3686"/>
      <c r="E3686" s="98"/>
      <c r="F3686"/>
      <c r="G3686" s="99">
        <v>46295</v>
      </c>
      <c r="H3686" t="s">
        <v>205</v>
      </c>
      <c r="I3686"/>
      <c r="J3686" t="s">
        <v>23</v>
      </c>
      <c r="K3686" t="s">
        <v>24</v>
      </c>
      <c r="L3686" s="100">
        <v>5.17</v>
      </c>
      <c r="M3686" t="s">
        <v>130</v>
      </c>
      <c r="N3686" t="s">
        <v>279</v>
      </c>
      <c r="O3686" s="98">
        <v>0</v>
      </c>
      <c r="P3686" t="s">
        <v>207</v>
      </c>
      <c r="Q3686" s="100">
        <v>3976.4</v>
      </c>
    </row>
    <row r="3687" spans="1:17" x14ac:dyDescent="0.3">
      <c r="A3687"/>
      <c r="B3687"/>
      <c r="C3687"/>
      <c r="D3687"/>
      <c r="E3687" s="98"/>
      <c r="F3687"/>
      <c r="G3687" s="99">
        <v>46295</v>
      </c>
      <c r="H3687" t="s">
        <v>205</v>
      </c>
      <c r="I3687"/>
      <c r="J3687" t="s">
        <v>52</v>
      </c>
      <c r="K3687" t="s">
        <v>53</v>
      </c>
      <c r="L3687" s="100">
        <v>16.54</v>
      </c>
      <c r="M3687" t="s">
        <v>130</v>
      </c>
      <c r="N3687" t="s">
        <v>279</v>
      </c>
      <c r="O3687" s="98">
        <v>0</v>
      </c>
      <c r="P3687" t="s">
        <v>207</v>
      </c>
      <c r="Q3687" s="100">
        <v>3976.4</v>
      </c>
    </row>
    <row r="3688" spans="1:17" x14ac:dyDescent="0.3">
      <c r="A3688"/>
      <c r="B3688"/>
      <c r="C3688"/>
      <c r="D3688"/>
      <c r="E3688" s="98"/>
      <c r="F3688"/>
      <c r="G3688" s="99">
        <v>46295</v>
      </c>
      <c r="H3688" t="s">
        <v>205</v>
      </c>
      <c r="I3688"/>
      <c r="J3688" t="s">
        <v>106</v>
      </c>
      <c r="K3688" t="s">
        <v>107</v>
      </c>
      <c r="L3688" s="100">
        <v>12.84</v>
      </c>
      <c r="M3688" t="s">
        <v>130</v>
      </c>
      <c r="N3688" t="s">
        <v>279</v>
      </c>
      <c r="O3688" s="98">
        <v>0</v>
      </c>
      <c r="P3688" t="s">
        <v>207</v>
      </c>
      <c r="Q3688" s="100">
        <v>3976.4</v>
      </c>
    </row>
    <row r="3689" spans="1:17" x14ac:dyDescent="0.3">
      <c r="A3689"/>
      <c r="B3689"/>
      <c r="C3689"/>
      <c r="D3689"/>
      <c r="E3689" s="98"/>
      <c r="F3689"/>
      <c r="G3689" s="99">
        <v>46295</v>
      </c>
      <c r="H3689" t="s">
        <v>208</v>
      </c>
      <c r="I3689" t="s">
        <v>225</v>
      </c>
      <c r="J3689" t="s">
        <v>70</v>
      </c>
      <c r="K3689" t="s">
        <v>71</v>
      </c>
      <c r="L3689" s="100">
        <v>51</v>
      </c>
      <c r="M3689" t="s">
        <v>210</v>
      </c>
      <c r="N3689" t="s">
        <v>279</v>
      </c>
      <c r="O3689" s="98">
        <v>0</v>
      </c>
      <c r="P3689" t="s">
        <v>207</v>
      </c>
      <c r="Q3689" s="100">
        <v>3976.4</v>
      </c>
    </row>
    <row r="3690" spans="1:17" x14ac:dyDescent="0.3">
      <c r="A3690"/>
      <c r="B3690"/>
      <c r="C3690"/>
      <c r="D3690"/>
      <c r="E3690" s="98"/>
      <c r="F3690"/>
      <c r="G3690" s="99">
        <v>46295</v>
      </c>
      <c r="H3690" t="s">
        <v>211</v>
      </c>
      <c r="I3690" t="s">
        <v>212</v>
      </c>
      <c r="J3690" t="s">
        <v>38</v>
      </c>
      <c r="K3690" t="s">
        <v>39</v>
      </c>
      <c r="L3690" s="100">
        <v>18.88</v>
      </c>
      <c r="M3690" t="s">
        <v>206</v>
      </c>
      <c r="N3690" t="s">
        <v>279</v>
      </c>
      <c r="O3690" s="98">
        <v>0</v>
      </c>
      <c r="P3690" t="s">
        <v>207</v>
      </c>
      <c r="Q3690" s="100">
        <v>3976.4</v>
      </c>
    </row>
    <row r="3691" spans="1:17" x14ac:dyDescent="0.3">
      <c r="A3691"/>
      <c r="B3691"/>
      <c r="C3691"/>
      <c r="D3691"/>
      <c r="E3691" s="98"/>
      <c r="F3691"/>
      <c r="G3691" s="99">
        <v>46295</v>
      </c>
      <c r="H3691" t="s">
        <v>216</v>
      </c>
      <c r="I3691" t="s">
        <v>217</v>
      </c>
      <c r="J3691" t="s">
        <v>40</v>
      </c>
      <c r="K3691" t="s">
        <v>41</v>
      </c>
      <c r="L3691" s="100">
        <v>119.29</v>
      </c>
      <c r="M3691" t="s">
        <v>210</v>
      </c>
      <c r="N3691" t="s">
        <v>279</v>
      </c>
      <c r="O3691" s="98">
        <v>0</v>
      </c>
      <c r="P3691" t="s">
        <v>207</v>
      </c>
      <c r="Q3691" s="100">
        <v>3976.4</v>
      </c>
    </row>
    <row r="3692" spans="1:17" x14ac:dyDescent="0.3">
      <c r="A3692"/>
      <c r="B3692"/>
      <c r="C3692"/>
      <c r="D3692"/>
      <c r="E3692" s="98"/>
      <c r="F3692"/>
      <c r="G3692" s="99">
        <v>46295</v>
      </c>
      <c r="H3692" t="s">
        <v>213</v>
      </c>
      <c r="I3692" t="s">
        <v>229</v>
      </c>
      <c r="J3692" t="s">
        <v>14</v>
      </c>
      <c r="K3692" t="s">
        <v>15</v>
      </c>
      <c r="L3692" s="100">
        <v>397.64</v>
      </c>
      <c r="M3692" t="s">
        <v>210</v>
      </c>
      <c r="N3692" t="s">
        <v>279</v>
      </c>
      <c r="O3692" s="98">
        <v>0</v>
      </c>
      <c r="P3692" t="s">
        <v>207</v>
      </c>
      <c r="Q3692" s="100">
        <v>3976.4</v>
      </c>
    </row>
    <row r="3693" spans="1:17" x14ac:dyDescent="0.3">
      <c r="A3693"/>
      <c r="B3693"/>
      <c r="C3693"/>
      <c r="D3693"/>
      <c r="E3693" s="98"/>
      <c r="F3693"/>
      <c r="G3693" s="99">
        <v>46295</v>
      </c>
      <c r="H3693" t="s">
        <v>213</v>
      </c>
      <c r="I3693" t="s">
        <v>229</v>
      </c>
      <c r="J3693" t="s">
        <v>14</v>
      </c>
      <c r="K3693" t="s">
        <v>15</v>
      </c>
      <c r="L3693" s="100">
        <v>397.64</v>
      </c>
      <c r="M3693" t="s">
        <v>130</v>
      </c>
      <c r="N3693" t="s">
        <v>279</v>
      </c>
      <c r="O3693" s="98">
        <v>0</v>
      </c>
      <c r="P3693" t="s">
        <v>207</v>
      </c>
      <c r="Q3693" s="100">
        <v>3976.4</v>
      </c>
    </row>
    <row r="3694" spans="1:17" x14ac:dyDescent="0.3">
      <c r="A3694"/>
      <c r="B3694"/>
      <c r="C3694"/>
      <c r="D3694"/>
      <c r="E3694" s="98"/>
      <c r="F3694"/>
      <c r="G3694" s="99">
        <v>46295</v>
      </c>
      <c r="H3694" t="s">
        <v>205</v>
      </c>
      <c r="I3694"/>
      <c r="J3694" t="s">
        <v>118</v>
      </c>
      <c r="K3694" t="s">
        <v>119</v>
      </c>
      <c r="L3694" s="100">
        <v>161.63</v>
      </c>
      <c r="M3694" t="s">
        <v>206</v>
      </c>
      <c r="N3694" t="s">
        <v>279</v>
      </c>
      <c r="O3694" s="98">
        <v>0</v>
      </c>
      <c r="P3694" t="s">
        <v>207</v>
      </c>
      <c r="Q3694" s="100">
        <v>803.04</v>
      </c>
    </row>
    <row r="3695" spans="1:17" x14ac:dyDescent="0.3">
      <c r="A3695"/>
      <c r="B3695"/>
      <c r="C3695"/>
      <c r="D3695"/>
      <c r="E3695" s="98"/>
      <c r="F3695"/>
      <c r="G3695" s="99">
        <v>46295</v>
      </c>
      <c r="H3695" t="s">
        <v>205</v>
      </c>
      <c r="I3695"/>
      <c r="J3695" t="s">
        <v>108</v>
      </c>
      <c r="K3695" t="s">
        <v>109</v>
      </c>
      <c r="L3695" s="100">
        <v>2.12</v>
      </c>
      <c r="M3695" t="s">
        <v>206</v>
      </c>
      <c r="N3695" t="s">
        <v>279</v>
      </c>
      <c r="O3695" s="98">
        <v>0</v>
      </c>
      <c r="P3695" t="s">
        <v>207</v>
      </c>
      <c r="Q3695" s="100">
        <v>803.04</v>
      </c>
    </row>
    <row r="3696" spans="1:17" x14ac:dyDescent="0.3">
      <c r="A3696"/>
      <c r="B3696"/>
      <c r="C3696"/>
      <c r="D3696"/>
      <c r="E3696" s="98"/>
      <c r="F3696"/>
      <c r="G3696" s="99">
        <v>46295</v>
      </c>
      <c r="H3696" t="s">
        <v>205</v>
      </c>
      <c r="I3696"/>
      <c r="J3696" t="s">
        <v>54</v>
      </c>
      <c r="K3696" t="s">
        <v>55</v>
      </c>
      <c r="L3696" s="100">
        <v>5.85</v>
      </c>
      <c r="M3696" t="s">
        <v>206</v>
      </c>
      <c r="N3696" t="s">
        <v>279</v>
      </c>
      <c r="O3696" s="98">
        <v>0</v>
      </c>
      <c r="P3696" t="s">
        <v>207</v>
      </c>
      <c r="Q3696" s="100">
        <v>803.04</v>
      </c>
    </row>
    <row r="3697" spans="1:17" x14ac:dyDescent="0.3">
      <c r="A3697"/>
      <c r="B3697"/>
      <c r="C3697"/>
      <c r="D3697"/>
      <c r="E3697" s="98"/>
      <c r="F3697"/>
      <c r="G3697" s="99">
        <v>46295</v>
      </c>
      <c r="H3697" t="s">
        <v>205</v>
      </c>
      <c r="I3697"/>
      <c r="J3697" t="s">
        <v>104</v>
      </c>
      <c r="K3697" t="s">
        <v>105</v>
      </c>
      <c r="L3697" s="100">
        <v>4.3600000000000003</v>
      </c>
      <c r="M3697" t="s">
        <v>206</v>
      </c>
      <c r="N3697" t="s">
        <v>279</v>
      </c>
      <c r="O3697" s="98">
        <v>0</v>
      </c>
      <c r="P3697" t="s">
        <v>207</v>
      </c>
      <c r="Q3697" s="100">
        <v>803.04</v>
      </c>
    </row>
    <row r="3698" spans="1:17" x14ac:dyDescent="0.3">
      <c r="A3698"/>
      <c r="B3698"/>
      <c r="C3698"/>
      <c r="D3698"/>
      <c r="E3698" s="98"/>
      <c r="F3698"/>
      <c r="G3698" s="99">
        <v>46295</v>
      </c>
      <c r="H3698" t="s">
        <v>205</v>
      </c>
      <c r="I3698"/>
      <c r="J3698" t="s">
        <v>56</v>
      </c>
      <c r="K3698" t="s">
        <v>57</v>
      </c>
      <c r="L3698" s="100">
        <v>5.85</v>
      </c>
      <c r="M3698" t="s">
        <v>130</v>
      </c>
      <c r="N3698" t="s">
        <v>279</v>
      </c>
      <c r="O3698" s="98">
        <v>0</v>
      </c>
      <c r="P3698" t="s">
        <v>207</v>
      </c>
      <c r="Q3698" s="100">
        <v>803.04</v>
      </c>
    </row>
    <row r="3699" spans="1:17" x14ac:dyDescent="0.3">
      <c r="A3699"/>
      <c r="B3699"/>
      <c r="C3699"/>
      <c r="D3699"/>
      <c r="E3699" s="98"/>
      <c r="F3699"/>
      <c r="G3699" s="99">
        <v>46295</v>
      </c>
      <c r="H3699" t="s">
        <v>205</v>
      </c>
      <c r="I3699"/>
      <c r="J3699" t="s">
        <v>52</v>
      </c>
      <c r="K3699" t="s">
        <v>53</v>
      </c>
      <c r="L3699" s="100">
        <v>8.68</v>
      </c>
      <c r="M3699" t="s">
        <v>130</v>
      </c>
      <c r="N3699" t="s">
        <v>279</v>
      </c>
      <c r="O3699" s="98">
        <v>0</v>
      </c>
      <c r="P3699" t="s">
        <v>207</v>
      </c>
      <c r="Q3699" s="100">
        <v>803.04</v>
      </c>
    </row>
    <row r="3700" spans="1:17" x14ac:dyDescent="0.3">
      <c r="A3700"/>
      <c r="B3700"/>
      <c r="C3700"/>
      <c r="D3700"/>
      <c r="E3700" s="98"/>
      <c r="F3700"/>
      <c r="G3700" s="99">
        <v>46295</v>
      </c>
      <c r="H3700" t="s">
        <v>205</v>
      </c>
      <c r="I3700"/>
      <c r="J3700" t="s">
        <v>106</v>
      </c>
      <c r="K3700" t="s">
        <v>107</v>
      </c>
      <c r="L3700" s="100">
        <v>2.59</v>
      </c>
      <c r="M3700" t="s">
        <v>130</v>
      </c>
      <c r="N3700" t="s">
        <v>279</v>
      </c>
      <c r="O3700" s="98">
        <v>0</v>
      </c>
      <c r="P3700" t="s">
        <v>207</v>
      </c>
      <c r="Q3700" s="100">
        <v>803.04</v>
      </c>
    </row>
    <row r="3701" spans="1:17" x14ac:dyDescent="0.3">
      <c r="A3701"/>
      <c r="B3701"/>
      <c r="C3701"/>
      <c r="D3701"/>
      <c r="E3701" s="98"/>
      <c r="F3701"/>
      <c r="G3701" s="99">
        <v>46295</v>
      </c>
      <c r="H3701" t="s">
        <v>205</v>
      </c>
      <c r="I3701"/>
      <c r="J3701" t="s">
        <v>108</v>
      </c>
      <c r="K3701" t="s">
        <v>109</v>
      </c>
      <c r="L3701" s="100">
        <v>10.220000000000001</v>
      </c>
      <c r="M3701" t="s">
        <v>206</v>
      </c>
      <c r="N3701" t="s">
        <v>279</v>
      </c>
      <c r="O3701" s="98">
        <v>0</v>
      </c>
      <c r="P3701" t="s">
        <v>207</v>
      </c>
      <c r="Q3701" s="100">
        <v>3870.98</v>
      </c>
    </row>
    <row r="3702" spans="1:17" x14ac:dyDescent="0.3">
      <c r="A3702"/>
      <c r="B3702"/>
      <c r="C3702"/>
      <c r="D3702"/>
      <c r="E3702" s="98"/>
      <c r="F3702"/>
      <c r="G3702" s="99">
        <v>46295</v>
      </c>
      <c r="H3702" t="s">
        <v>205</v>
      </c>
      <c r="I3702"/>
      <c r="J3702" t="s">
        <v>104</v>
      </c>
      <c r="K3702" t="s">
        <v>105</v>
      </c>
      <c r="L3702" s="100">
        <v>21.02</v>
      </c>
      <c r="M3702" t="s">
        <v>206</v>
      </c>
      <c r="N3702" t="s">
        <v>279</v>
      </c>
      <c r="O3702" s="98">
        <v>0</v>
      </c>
      <c r="P3702" t="s">
        <v>207</v>
      </c>
      <c r="Q3702" s="100">
        <v>3870.98</v>
      </c>
    </row>
    <row r="3703" spans="1:17" x14ac:dyDescent="0.3">
      <c r="A3703"/>
      <c r="B3703"/>
      <c r="C3703"/>
      <c r="D3703"/>
      <c r="E3703" s="98"/>
      <c r="F3703"/>
      <c r="G3703" s="99">
        <v>46295</v>
      </c>
      <c r="H3703" t="s">
        <v>205</v>
      </c>
      <c r="I3703"/>
      <c r="J3703" t="s">
        <v>90</v>
      </c>
      <c r="K3703" t="s">
        <v>91</v>
      </c>
      <c r="L3703" s="100">
        <v>57.42</v>
      </c>
      <c r="M3703" t="s">
        <v>206</v>
      </c>
      <c r="N3703" t="s">
        <v>279</v>
      </c>
      <c r="O3703" s="98">
        <v>0</v>
      </c>
      <c r="P3703" t="s">
        <v>207</v>
      </c>
      <c r="Q3703" s="100">
        <v>3870.98</v>
      </c>
    </row>
    <row r="3704" spans="1:17" x14ac:dyDescent="0.3">
      <c r="A3704"/>
      <c r="B3704"/>
      <c r="C3704"/>
      <c r="D3704"/>
      <c r="E3704" s="98"/>
      <c r="F3704"/>
      <c r="G3704" s="99">
        <v>46295</v>
      </c>
      <c r="H3704" t="s">
        <v>205</v>
      </c>
      <c r="I3704"/>
      <c r="J3704" t="s">
        <v>54</v>
      </c>
      <c r="K3704" t="s">
        <v>55</v>
      </c>
      <c r="L3704" s="100">
        <v>11.15</v>
      </c>
      <c r="M3704" t="s">
        <v>206</v>
      </c>
      <c r="N3704" t="s">
        <v>279</v>
      </c>
      <c r="O3704" s="98">
        <v>0</v>
      </c>
      <c r="P3704" t="s">
        <v>207</v>
      </c>
      <c r="Q3704" s="100">
        <v>3870.98</v>
      </c>
    </row>
    <row r="3705" spans="1:17" x14ac:dyDescent="0.3">
      <c r="A3705"/>
      <c r="B3705"/>
      <c r="C3705"/>
      <c r="D3705"/>
      <c r="E3705" s="98"/>
      <c r="F3705"/>
      <c r="G3705" s="99">
        <v>46295</v>
      </c>
      <c r="H3705" t="s">
        <v>205</v>
      </c>
      <c r="I3705"/>
      <c r="J3705" t="s">
        <v>106</v>
      </c>
      <c r="K3705" t="s">
        <v>107</v>
      </c>
      <c r="L3705" s="100">
        <v>12.5</v>
      </c>
      <c r="M3705" t="s">
        <v>130</v>
      </c>
      <c r="N3705" t="s">
        <v>279</v>
      </c>
      <c r="O3705" s="98">
        <v>0</v>
      </c>
      <c r="P3705" t="s">
        <v>207</v>
      </c>
      <c r="Q3705" s="100">
        <v>3870.98</v>
      </c>
    </row>
    <row r="3706" spans="1:17" x14ac:dyDescent="0.3">
      <c r="A3706"/>
      <c r="B3706"/>
      <c r="C3706"/>
      <c r="D3706"/>
      <c r="E3706" s="98"/>
      <c r="F3706"/>
      <c r="G3706" s="99">
        <v>46295</v>
      </c>
      <c r="H3706" t="s">
        <v>205</v>
      </c>
      <c r="I3706"/>
      <c r="J3706" t="s">
        <v>56</v>
      </c>
      <c r="K3706" t="s">
        <v>57</v>
      </c>
      <c r="L3706" s="100">
        <v>11.15</v>
      </c>
      <c r="M3706" t="s">
        <v>130</v>
      </c>
      <c r="N3706" t="s">
        <v>279</v>
      </c>
      <c r="O3706" s="98">
        <v>0</v>
      </c>
      <c r="P3706" t="s">
        <v>207</v>
      </c>
      <c r="Q3706" s="100">
        <v>3870.98</v>
      </c>
    </row>
    <row r="3707" spans="1:17" x14ac:dyDescent="0.3">
      <c r="A3707"/>
      <c r="B3707"/>
      <c r="C3707"/>
      <c r="D3707"/>
      <c r="E3707" s="98"/>
      <c r="F3707"/>
      <c r="G3707" s="99">
        <v>46295</v>
      </c>
      <c r="H3707" t="s">
        <v>205</v>
      </c>
      <c r="I3707"/>
      <c r="J3707" t="s">
        <v>52</v>
      </c>
      <c r="K3707" t="s">
        <v>53</v>
      </c>
      <c r="L3707" s="100">
        <v>16.54</v>
      </c>
      <c r="M3707" t="s">
        <v>130</v>
      </c>
      <c r="N3707" t="s">
        <v>279</v>
      </c>
      <c r="O3707" s="98">
        <v>0</v>
      </c>
      <c r="P3707" t="s">
        <v>207</v>
      </c>
      <c r="Q3707" s="100">
        <v>3870.98</v>
      </c>
    </row>
    <row r="3708" spans="1:17" x14ac:dyDescent="0.3">
      <c r="A3708"/>
      <c r="B3708"/>
      <c r="C3708"/>
      <c r="D3708"/>
      <c r="E3708" s="98"/>
      <c r="F3708"/>
      <c r="G3708" s="99">
        <v>46295</v>
      </c>
      <c r="H3708" t="s">
        <v>208</v>
      </c>
      <c r="I3708" t="s">
        <v>240</v>
      </c>
      <c r="J3708" t="s">
        <v>64</v>
      </c>
      <c r="K3708" t="s">
        <v>65</v>
      </c>
      <c r="L3708" s="100">
        <v>12.5</v>
      </c>
      <c r="M3708" t="s">
        <v>210</v>
      </c>
      <c r="N3708" t="s">
        <v>279</v>
      </c>
      <c r="O3708" s="98">
        <v>0</v>
      </c>
      <c r="P3708" t="s">
        <v>207</v>
      </c>
      <c r="Q3708" s="100">
        <v>3870.98</v>
      </c>
    </row>
    <row r="3709" spans="1:17" x14ac:dyDescent="0.3">
      <c r="A3709"/>
      <c r="B3709"/>
      <c r="C3709"/>
      <c r="D3709"/>
      <c r="E3709" s="98"/>
      <c r="F3709"/>
      <c r="G3709" s="99">
        <v>46295</v>
      </c>
      <c r="H3709" t="s">
        <v>216</v>
      </c>
      <c r="I3709" t="s">
        <v>217</v>
      </c>
      <c r="J3709" t="s">
        <v>40</v>
      </c>
      <c r="K3709" t="s">
        <v>41</v>
      </c>
      <c r="L3709" s="100">
        <v>116.13</v>
      </c>
      <c r="M3709" t="s">
        <v>210</v>
      </c>
      <c r="N3709" t="s">
        <v>279</v>
      </c>
      <c r="O3709" s="98">
        <v>0</v>
      </c>
      <c r="P3709" t="s">
        <v>207</v>
      </c>
      <c r="Q3709" s="100">
        <v>3870.98</v>
      </c>
    </row>
    <row r="3710" spans="1:17" x14ac:dyDescent="0.3">
      <c r="A3710"/>
      <c r="B3710"/>
      <c r="C3710"/>
      <c r="D3710"/>
      <c r="E3710" s="98"/>
      <c r="F3710"/>
      <c r="G3710" s="99">
        <v>46295</v>
      </c>
      <c r="H3710" t="s">
        <v>235</v>
      </c>
      <c r="I3710" t="s">
        <v>246</v>
      </c>
      <c r="J3710" t="s">
        <v>34</v>
      </c>
      <c r="K3710" t="s">
        <v>35</v>
      </c>
      <c r="L3710" s="100">
        <v>387.1</v>
      </c>
      <c r="M3710" t="s">
        <v>210</v>
      </c>
      <c r="N3710" t="s">
        <v>279</v>
      </c>
      <c r="O3710" s="98">
        <v>0</v>
      </c>
      <c r="P3710" t="s">
        <v>207</v>
      </c>
      <c r="Q3710" s="100">
        <v>3870.98</v>
      </c>
    </row>
    <row r="3711" spans="1:17" x14ac:dyDescent="0.3">
      <c r="A3711"/>
      <c r="B3711"/>
      <c r="C3711"/>
      <c r="D3711"/>
      <c r="E3711" s="98"/>
      <c r="F3711"/>
      <c r="G3711" s="99">
        <v>46295</v>
      </c>
      <c r="H3711" t="s">
        <v>235</v>
      </c>
      <c r="I3711" t="s">
        <v>246</v>
      </c>
      <c r="J3711" t="s">
        <v>34</v>
      </c>
      <c r="K3711" t="s">
        <v>35</v>
      </c>
      <c r="L3711" s="100">
        <v>299.61</v>
      </c>
      <c r="M3711" t="s">
        <v>130</v>
      </c>
      <c r="N3711" t="s">
        <v>279</v>
      </c>
      <c r="O3711" s="98">
        <v>0</v>
      </c>
      <c r="P3711" t="s">
        <v>207</v>
      </c>
      <c r="Q3711" s="100">
        <v>3870.98</v>
      </c>
    </row>
    <row r="3712" spans="1:17" x14ac:dyDescent="0.3">
      <c r="A3712"/>
      <c r="B3712"/>
      <c r="C3712"/>
      <c r="D3712"/>
      <c r="E3712" s="98"/>
      <c r="F3712"/>
      <c r="G3712" s="99">
        <v>46295</v>
      </c>
      <c r="H3712" t="s">
        <v>205</v>
      </c>
      <c r="I3712"/>
      <c r="J3712" t="s">
        <v>23</v>
      </c>
      <c r="K3712" t="s">
        <v>24</v>
      </c>
      <c r="L3712" s="100">
        <v>3.65</v>
      </c>
      <c r="M3712" t="s">
        <v>130</v>
      </c>
      <c r="N3712" t="s">
        <v>279</v>
      </c>
      <c r="O3712" s="98">
        <v>0</v>
      </c>
      <c r="P3712" t="s">
        <v>207</v>
      </c>
      <c r="Q3712" s="100">
        <v>2805</v>
      </c>
    </row>
    <row r="3713" spans="1:17" x14ac:dyDescent="0.3">
      <c r="A3713"/>
      <c r="B3713"/>
      <c r="C3713"/>
      <c r="D3713"/>
      <c r="E3713" s="98"/>
      <c r="F3713"/>
      <c r="G3713" s="99">
        <v>46295</v>
      </c>
      <c r="H3713" t="s">
        <v>213</v>
      </c>
      <c r="I3713" t="s">
        <v>214</v>
      </c>
      <c r="J3713" t="s">
        <v>14</v>
      </c>
      <c r="K3713" t="s">
        <v>15</v>
      </c>
      <c r="L3713" s="100">
        <v>210.38</v>
      </c>
      <c r="M3713" t="s">
        <v>210</v>
      </c>
      <c r="N3713" t="s">
        <v>279</v>
      </c>
      <c r="O3713" s="98">
        <v>0</v>
      </c>
      <c r="P3713" t="s">
        <v>207</v>
      </c>
      <c r="Q3713" s="100">
        <v>2805</v>
      </c>
    </row>
    <row r="3714" spans="1:17" x14ac:dyDescent="0.3">
      <c r="A3714"/>
      <c r="B3714"/>
      <c r="C3714"/>
      <c r="D3714"/>
      <c r="E3714" s="98"/>
      <c r="F3714"/>
      <c r="G3714" s="99">
        <v>46295</v>
      </c>
      <c r="H3714" t="s">
        <v>213</v>
      </c>
      <c r="I3714" t="s">
        <v>214</v>
      </c>
      <c r="J3714" t="s">
        <v>14</v>
      </c>
      <c r="K3714" t="s">
        <v>15</v>
      </c>
      <c r="L3714" s="100">
        <v>210.38</v>
      </c>
      <c r="M3714" t="s">
        <v>130</v>
      </c>
      <c r="N3714" t="s">
        <v>279</v>
      </c>
      <c r="O3714" s="98">
        <v>0</v>
      </c>
      <c r="P3714" t="s">
        <v>207</v>
      </c>
      <c r="Q3714" s="100">
        <v>2805</v>
      </c>
    </row>
    <row r="3715" spans="1:17" x14ac:dyDescent="0.3">
      <c r="A3715"/>
      <c r="B3715"/>
      <c r="C3715"/>
      <c r="D3715"/>
      <c r="E3715" s="98"/>
      <c r="F3715"/>
      <c r="G3715" s="99">
        <v>46295</v>
      </c>
      <c r="H3715" t="s">
        <v>205</v>
      </c>
      <c r="I3715"/>
      <c r="J3715" t="s">
        <v>108</v>
      </c>
      <c r="K3715" t="s">
        <v>109</v>
      </c>
      <c r="L3715" s="100">
        <v>1.84</v>
      </c>
      <c r="M3715" t="s">
        <v>206</v>
      </c>
      <c r="N3715" t="s">
        <v>279</v>
      </c>
      <c r="O3715" s="98">
        <v>0</v>
      </c>
      <c r="P3715" t="s">
        <v>207</v>
      </c>
      <c r="Q3715" s="100">
        <v>697.08</v>
      </c>
    </row>
    <row r="3716" spans="1:17" x14ac:dyDescent="0.3">
      <c r="A3716"/>
      <c r="B3716"/>
      <c r="C3716"/>
      <c r="D3716"/>
      <c r="E3716" s="98"/>
      <c r="F3716"/>
      <c r="G3716" s="99">
        <v>46295</v>
      </c>
      <c r="H3716" t="s">
        <v>205</v>
      </c>
      <c r="I3716"/>
      <c r="J3716" t="s">
        <v>104</v>
      </c>
      <c r="K3716" t="s">
        <v>105</v>
      </c>
      <c r="L3716" s="100">
        <v>3.79</v>
      </c>
      <c r="M3716" t="s">
        <v>206</v>
      </c>
      <c r="N3716" t="s">
        <v>279</v>
      </c>
      <c r="O3716" s="98">
        <v>0</v>
      </c>
      <c r="P3716" t="s">
        <v>207</v>
      </c>
      <c r="Q3716" s="100">
        <v>697.08</v>
      </c>
    </row>
    <row r="3717" spans="1:17" x14ac:dyDescent="0.3">
      <c r="A3717"/>
      <c r="B3717"/>
      <c r="C3717"/>
      <c r="D3717"/>
      <c r="E3717" s="98"/>
      <c r="F3717"/>
      <c r="G3717" s="99">
        <v>46295</v>
      </c>
      <c r="H3717" t="s">
        <v>205</v>
      </c>
      <c r="I3717"/>
      <c r="J3717" t="s">
        <v>54</v>
      </c>
      <c r="K3717" t="s">
        <v>55</v>
      </c>
      <c r="L3717" s="100">
        <v>5.25</v>
      </c>
      <c r="M3717" t="s">
        <v>206</v>
      </c>
      <c r="N3717" t="s">
        <v>279</v>
      </c>
      <c r="O3717" s="98">
        <v>0</v>
      </c>
      <c r="P3717" t="s">
        <v>207</v>
      </c>
      <c r="Q3717" s="100">
        <v>697.08</v>
      </c>
    </row>
    <row r="3718" spans="1:17" x14ac:dyDescent="0.3">
      <c r="A3718"/>
      <c r="B3718"/>
      <c r="C3718"/>
      <c r="D3718"/>
      <c r="E3718" s="98"/>
      <c r="F3718"/>
      <c r="G3718" s="99">
        <v>46295</v>
      </c>
      <c r="H3718" t="s">
        <v>205</v>
      </c>
      <c r="I3718"/>
      <c r="J3718" t="s">
        <v>106</v>
      </c>
      <c r="K3718" t="s">
        <v>107</v>
      </c>
      <c r="L3718" s="100">
        <v>2.25</v>
      </c>
      <c r="M3718" t="s">
        <v>130</v>
      </c>
      <c r="N3718" t="s">
        <v>279</v>
      </c>
      <c r="O3718" s="98">
        <v>0</v>
      </c>
      <c r="P3718" t="s">
        <v>207</v>
      </c>
      <c r="Q3718" s="100">
        <v>697.08</v>
      </c>
    </row>
    <row r="3719" spans="1:17" x14ac:dyDescent="0.3">
      <c r="A3719"/>
      <c r="B3719"/>
      <c r="C3719"/>
      <c r="D3719"/>
      <c r="E3719" s="98"/>
      <c r="F3719"/>
      <c r="G3719" s="99">
        <v>46295</v>
      </c>
      <c r="H3719" t="s">
        <v>205</v>
      </c>
      <c r="I3719"/>
      <c r="J3719" t="s">
        <v>56</v>
      </c>
      <c r="K3719" t="s">
        <v>57</v>
      </c>
      <c r="L3719" s="100">
        <v>5.25</v>
      </c>
      <c r="M3719" t="s">
        <v>130</v>
      </c>
      <c r="N3719" t="s">
        <v>279</v>
      </c>
      <c r="O3719" s="98">
        <v>0</v>
      </c>
      <c r="P3719" t="s">
        <v>207</v>
      </c>
      <c r="Q3719" s="100">
        <v>697.08</v>
      </c>
    </row>
    <row r="3720" spans="1:17" x14ac:dyDescent="0.3">
      <c r="A3720"/>
      <c r="B3720"/>
      <c r="C3720"/>
      <c r="D3720"/>
      <c r="E3720" s="98"/>
      <c r="F3720"/>
      <c r="G3720" s="99">
        <v>46295</v>
      </c>
      <c r="H3720" t="s">
        <v>205</v>
      </c>
      <c r="I3720"/>
      <c r="J3720" t="s">
        <v>52</v>
      </c>
      <c r="K3720" t="s">
        <v>53</v>
      </c>
      <c r="L3720" s="100">
        <v>7.78</v>
      </c>
      <c r="M3720" t="s">
        <v>130</v>
      </c>
      <c r="N3720" t="s">
        <v>279</v>
      </c>
      <c r="O3720" s="98">
        <v>0</v>
      </c>
      <c r="P3720" t="s">
        <v>207</v>
      </c>
      <c r="Q3720" s="100">
        <v>697.08</v>
      </c>
    </row>
    <row r="3721" spans="1:17" x14ac:dyDescent="0.3">
      <c r="A3721"/>
      <c r="B3721"/>
      <c r="C3721"/>
      <c r="D3721"/>
      <c r="E3721" s="98"/>
      <c r="F3721"/>
      <c r="G3721" s="99">
        <v>46295</v>
      </c>
      <c r="H3721" t="s">
        <v>205</v>
      </c>
      <c r="I3721"/>
      <c r="J3721" t="s">
        <v>54</v>
      </c>
      <c r="K3721" t="s">
        <v>55</v>
      </c>
      <c r="L3721" s="100">
        <v>11.15</v>
      </c>
      <c r="M3721" t="s">
        <v>206</v>
      </c>
      <c r="N3721" t="s">
        <v>279</v>
      </c>
      <c r="O3721" s="98">
        <v>0</v>
      </c>
      <c r="P3721" t="s">
        <v>207</v>
      </c>
      <c r="Q3721" s="100">
        <v>4863.58</v>
      </c>
    </row>
    <row r="3722" spans="1:17" x14ac:dyDescent="0.3">
      <c r="A3722"/>
      <c r="B3722"/>
      <c r="C3722"/>
      <c r="D3722"/>
      <c r="E3722" s="98"/>
      <c r="F3722"/>
      <c r="G3722" s="99">
        <v>46295</v>
      </c>
      <c r="H3722" t="s">
        <v>205</v>
      </c>
      <c r="I3722"/>
      <c r="J3722" t="s">
        <v>108</v>
      </c>
      <c r="K3722" t="s">
        <v>109</v>
      </c>
      <c r="L3722" s="100">
        <v>12.84</v>
      </c>
      <c r="M3722" t="s">
        <v>206</v>
      </c>
      <c r="N3722" t="s">
        <v>279</v>
      </c>
      <c r="O3722" s="98">
        <v>0</v>
      </c>
      <c r="P3722" t="s">
        <v>207</v>
      </c>
      <c r="Q3722" s="100">
        <v>4863.58</v>
      </c>
    </row>
    <row r="3723" spans="1:17" x14ac:dyDescent="0.3">
      <c r="A3723"/>
      <c r="B3723"/>
      <c r="C3723"/>
      <c r="D3723"/>
      <c r="E3723" s="98"/>
      <c r="F3723"/>
      <c r="G3723" s="99">
        <v>46295</v>
      </c>
      <c r="H3723" t="s">
        <v>205</v>
      </c>
      <c r="I3723"/>
      <c r="J3723" t="s">
        <v>104</v>
      </c>
      <c r="K3723" t="s">
        <v>105</v>
      </c>
      <c r="L3723" s="100">
        <v>26.41</v>
      </c>
      <c r="M3723" t="s">
        <v>206</v>
      </c>
      <c r="N3723" t="s">
        <v>279</v>
      </c>
      <c r="O3723" s="98">
        <v>0</v>
      </c>
      <c r="P3723" t="s">
        <v>207</v>
      </c>
      <c r="Q3723" s="100">
        <v>4863.58</v>
      </c>
    </row>
    <row r="3724" spans="1:17" x14ac:dyDescent="0.3">
      <c r="A3724"/>
      <c r="B3724"/>
      <c r="C3724"/>
      <c r="D3724"/>
      <c r="E3724" s="98"/>
      <c r="F3724"/>
      <c r="G3724" s="99">
        <v>46295</v>
      </c>
      <c r="H3724" t="s">
        <v>205</v>
      </c>
      <c r="I3724"/>
      <c r="J3724" t="s">
        <v>84</v>
      </c>
      <c r="K3724" t="s">
        <v>85</v>
      </c>
      <c r="L3724" s="100">
        <v>86.67</v>
      </c>
      <c r="M3724" t="s">
        <v>210</v>
      </c>
      <c r="N3724" t="s">
        <v>279</v>
      </c>
      <c r="O3724" s="98">
        <v>0</v>
      </c>
      <c r="P3724" t="s">
        <v>207</v>
      </c>
      <c r="Q3724" s="100">
        <v>4863.58</v>
      </c>
    </row>
    <row r="3725" spans="1:17" x14ac:dyDescent="0.3">
      <c r="A3725"/>
      <c r="B3725"/>
      <c r="C3725"/>
      <c r="D3725"/>
      <c r="E3725" s="98"/>
      <c r="F3725"/>
      <c r="G3725" s="99">
        <v>46295</v>
      </c>
      <c r="H3725" t="s">
        <v>205</v>
      </c>
      <c r="I3725"/>
      <c r="J3725" t="s">
        <v>56</v>
      </c>
      <c r="K3725" t="s">
        <v>57</v>
      </c>
      <c r="L3725" s="100">
        <v>11.15</v>
      </c>
      <c r="M3725" t="s">
        <v>130</v>
      </c>
      <c r="N3725" t="s">
        <v>279</v>
      </c>
      <c r="O3725" s="98">
        <v>0</v>
      </c>
      <c r="P3725" t="s">
        <v>207</v>
      </c>
      <c r="Q3725" s="100">
        <v>4863.58</v>
      </c>
    </row>
    <row r="3726" spans="1:17" x14ac:dyDescent="0.3">
      <c r="A3726"/>
      <c r="B3726"/>
      <c r="C3726"/>
      <c r="D3726"/>
      <c r="E3726" s="98"/>
      <c r="F3726"/>
      <c r="G3726" s="99">
        <v>46295</v>
      </c>
      <c r="H3726" t="s">
        <v>205</v>
      </c>
      <c r="I3726"/>
      <c r="J3726" t="s">
        <v>106</v>
      </c>
      <c r="K3726" t="s">
        <v>107</v>
      </c>
      <c r="L3726" s="100">
        <v>15.71</v>
      </c>
      <c r="M3726" t="s">
        <v>130</v>
      </c>
      <c r="N3726" t="s">
        <v>279</v>
      </c>
      <c r="O3726" s="98">
        <v>0</v>
      </c>
      <c r="P3726" t="s">
        <v>207</v>
      </c>
      <c r="Q3726" s="100">
        <v>4863.58</v>
      </c>
    </row>
    <row r="3727" spans="1:17" x14ac:dyDescent="0.3">
      <c r="A3727"/>
      <c r="B3727"/>
      <c r="C3727"/>
      <c r="D3727"/>
      <c r="E3727" s="98"/>
      <c r="F3727"/>
      <c r="G3727" s="99">
        <v>46295</v>
      </c>
      <c r="H3727" t="s">
        <v>205</v>
      </c>
      <c r="I3727"/>
      <c r="J3727" t="s">
        <v>52</v>
      </c>
      <c r="K3727" t="s">
        <v>53</v>
      </c>
      <c r="L3727" s="100">
        <v>16.54</v>
      </c>
      <c r="M3727" t="s">
        <v>130</v>
      </c>
      <c r="N3727" t="s">
        <v>279</v>
      </c>
      <c r="O3727" s="98">
        <v>0</v>
      </c>
      <c r="P3727" t="s">
        <v>207</v>
      </c>
      <c r="Q3727" s="100">
        <v>4863.58</v>
      </c>
    </row>
    <row r="3728" spans="1:17" x14ac:dyDescent="0.3">
      <c r="A3728"/>
      <c r="B3728"/>
      <c r="C3728"/>
      <c r="D3728"/>
      <c r="E3728" s="98"/>
      <c r="F3728"/>
      <c r="G3728" s="99">
        <v>46295</v>
      </c>
      <c r="H3728" t="s">
        <v>208</v>
      </c>
      <c r="I3728" t="s">
        <v>209</v>
      </c>
      <c r="J3728" t="s">
        <v>26</v>
      </c>
      <c r="K3728" t="s">
        <v>27</v>
      </c>
      <c r="L3728" s="100">
        <v>145</v>
      </c>
      <c r="M3728" t="s">
        <v>210</v>
      </c>
      <c r="N3728" t="s">
        <v>279</v>
      </c>
      <c r="O3728" s="98">
        <v>0</v>
      </c>
      <c r="P3728" t="s">
        <v>207</v>
      </c>
      <c r="Q3728" s="100">
        <v>4863.58</v>
      </c>
    </row>
    <row r="3729" spans="1:17" x14ac:dyDescent="0.3">
      <c r="A3729"/>
      <c r="B3729"/>
      <c r="C3729"/>
      <c r="D3729"/>
      <c r="E3729" s="98"/>
      <c r="F3729"/>
      <c r="G3729" s="99">
        <v>46295</v>
      </c>
      <c r="H3729" t="s">
        <v>211</v>
      </c>
      <c r="I3729" t="s">
        <v>215</v>
      </c>
      <c r="J3729" t="s">
        <v>38</v>
      </c>
      <c r="K3729" t="s">
        <v>39</v>
      </c>
      <c r="L3729" s="100">
        <v>18.97</v>
      </c>
      <c r="M3729" t="s">
        <v>206</v>
      </c>
      <c r="N3729" t="s">
        <v>279</v>
      </c>
      <c r="O3729" s="98">
        <v>0</v>
      </c>
      <c r="P3729" t="s">
        <v>207</v>
      </c>
      <c r="Q3729" s="100">
        <v>4863.58</v>
      </c>
    </row>
    <row r="3730" spans="1:17" x14ac:dyDescent="0.3">
      <c r="A3730"/>
      <c r="B3730"/>
      <c r="C3730"/>
      <c r="D3730"/>
      <c r="E3730" s="98"/>
      <c r="F3730"/>
      <c r="G3730" s="99">
        <v>46295</v>
      </c>
      <c r="H3730" t="s">
        <v>216</v>
      </c>
      <c r="I3730" t="s">
        <v>217</v>
      </c>
      <c r="J3730" t="s">
        <v>40</v>
      </c>
      <c r="K3730" t="s">
        <v>41</v>
      </c>
      <c r="L3730" s="100">
        <v>1215.9000000000001</v>
      </c>
      <c r="M3730" t="s">
        <v>210</v>
      </c>
      <c r="N3730" t="s">
        <v>279</v>
      </c>
      <c r="O3730" s="98">
        <v>0</v>
      </c>
      <c r="P3730" t="s">
        <v>207</v>
      </c>
      <c r="Q3730" s="100">
        <v>4863.58</v>
      </c>
    </row>
    <row r="3731" spans="1:17" x14ac:dyDescent="0.3">
      <c r="A3731"/>
      <c r="B3731"/>
      <c r="C3731"/>
      <c r="D3731"/>
      <c r="E3731" s="98"/>
      <c r="F3731"/>
      <c r="G3731" s="99">
        <v>46295</v>
      </c>
      <c r="H3731" t="s">
        <v>218</v>
      </c>
      <c r="I3731" t="s">
        <v>222</v>
      </c>
      <c r="J3731" t="s">
        <v>18</v>
      </c>
      <c r="K3731" t="s">
        <v>19</v>
      </c>
      <c r="L3731" s="100">
        <v>261.66000000000003</v>
      </c>
      <c r="M3731" t="s">
        <v>210</v>
      </c>
      <c r="N3731" t="s">
        <v>279</v>
      </c>
      <c r="O3731" s="98">
        <v>0</v>
      </c>
      <c r="P3731" t="s">
        <v>207</v>
      </c>
      <c r="Q3731" s="100">
        <v>4863.58</v>
      </c>
    </row>
    <row r="3732" spans="1:17" x14ac:dyDescent="0.3">
      <c r="A3732"/>
      <c r="B3732"/>
      <c r="C3732"/>
      <c r="D3732"/>
      <c r="E3732" s="98"/>
      <c r="F3732"/>
      <c r="G3732" s="99">
        <v>46295</v>
      </c>
      <c r="H3732" t="s">
        <v>218</v>
      </c>
      <c r="I3732" t="s">
        <v>222</v>
      </c>
      <c r="J3732" t="s">
        <v>18</v>
      </c>
      <c r="K3732" t="s">
        <v>19</v>
      </c>
      <c r="L3732" s="100">
        <v>271.39</v>
      </c>
      <c r="M3732" t="s">
        <v>130</v>
      </c>
      <c r="N3732" t="s">
        <v>279</v>
      </c>
      <c r="O3732" s="98">
        <v>0</v>
      </c>
      <c r="P3732" t="s">
        <v>207</v>
      </c>
      <c r="Q3732" s="100">
        <v>4863.58</v>
      </c>
    </row>
    <row r="3733" spans="1:17" x14ac:dyDescent="0.3">
      <c r="A3733"/>
      <c r="B3733"/>
      <c r="C3733"/>
      <c r="D3733"/>
      <c r="E3733" s="98"/>
      <c r="F3733"/>
      <c r="G3733" s="99">
        <v>46295</v>
      </c>
      <c r="H3733" t="s">
        <v>205</v>
      </c>
      <c r="I3733"/>
      <c r="J3733" t="s">
        <v>54</v>
      </c>
      <c r="K3733" t="s">
        <v>55</v>
      </c>
      <c r="L3733" s="100">
        <v>11.15</v>
      </c>
      <c r="M3733" t="s">
        <v>206</v>
      </c>
      <c r="N3733" t="s">
        <v>279</v>
      </c>
      <c r="O3733" s="98">
        <v>0</v>
      </c>
      <c r="P3733" t="s">
        <v>207</v>
      </c>
      <c r="Q3733" s="100">
        <v>2842.04</v>
      </c>
    </row>
    <row r="3734" spans="1:17" x14ac:dyDescent="0.3">
      <c r="A3734"/>
      <c r="B3734"/>
      <c r="C3734"/>
      <c r="D3734"/>
      <c r="E3734" s="98"/>
      <c r="F3734"/>
      <c r="G3734" s="99">
        <v>46295</v>
      </c>
      <c r="H3734" t="s">
        <v>205</v>
      </c>
      <c r="I3734"/>
      <c r="J3734" t="s">
        <v>88</v>
      </c>
      <c r="K3734" t="s">
        <v>89</v>
      </c>
      <c r="L3734" s="100">
        <v>39.770000000000003</v>
      </c>
      <c r="M3734" t="s">
        <v>206</v>
      </c>
      <c r="N3734" t="s">
        <v>279</v>
      </c>
      <c r="O3734" s="98">
        <v>0</v>
      </c>
      <c r="P3734" t="s">
        <v>207</v>
      </c>
      <c r="Q3734" s="100">
        <v>2842.04</v>
      </c>
    </row>
    <row r="3735" spans="1:17" x14ac:dyDescent="0.3">
      <c r="A3735"/>
      <c r="B3735"/>
      <c r="C3735"/>
      <c r="D3735"/>
      <c r="E3735" s="98"/>
      <c r="F3735"/>
      <c r="G3735" s="99">
        <v>46295</v>
      </c>
      <c r="H3735" t="s">
        <v>205</v>
      </c>
      <c r="I3735"/>
      <c r="J3735" t="s">
        <v>108</v>
      </c>
      <c r="K3735" t="s">
        <v>109</v>
      </c>
      <c r="L3735" s="100">
        <v>7.5</v>
      </c>
      <c r="M3735" t="s">
        <v>206</v>
      </c>
      <c r="N3735" t="s">
        <v>279</v>
      </c>
      <c r="O3735" s="98">
        <v>0</v>
      </c>
      <c r="P3735" t="s">
        <v>207</v>
      </c>
      <c r="Q3735" s="100">
        <v>2842.04</v>
      </c>
    </row>
    <row r="3736" spans="1:17" x14ac:dyDescent="0.3">
      <c r="A3736"/>
      <c r="B3736"/>
      <c r="C3736"/>
      <c r="D3736"/>
      <c r="E3736" s="98"/>
      <c r="F3736"/>
      <c r="G3736" s="99">
        <v>46295</v>
      </c>
      <c r="H3736" t="s">
        <v>205</v>
      </c>
      <c r="I3736"/>
      <c r="J3736" t="s">
        <v>104</v>
      </c>
      <c r="K3736" t="s">
        <v>105</v>
      </c>
      <c r="L3736" s="100">
        <v>15.43</v>
      </c>
      <c r="M3736" t="s">
        <v>206</v>
      </c>
      <c r="N3736" t="s">
        <v>279</v>
      </c>
      <c r="O3736" s="98">
        <v>0</v>
      </c>
      <c r="P3736" t="s">
        <v>207</v>
      </c>
      <c r="Q3736" s="100">
        <v>2842.04</v>
      </c>
    </row>
    <row r="3737" spans="1:17" x14ac:dyDescent="0.3">
      <c r="A3737"/>
      <c r="B3737"/>
      <c r="C3737"/>
      <c r="D3737"/>
      <c r="E3737" s="98"/>
      <c r="F3737"/>
      <c r="G3737" s="99">
        <v>46295</v>
      </c>
      <c r="H3737" t="s">
        <v>205</v>
      </c>
      <c r="I3737"/>
      <c r="J3737" t="s">
        <v>106</v>
      </c>
      <c r="K3737" t="s">
        <v>107</v>
      </c>
      <c r="L3737" s="100">
        <v>9.18</v>
      </c>
      <c r="M3737" t="s">
        <v>130</v>
      </c>
      <c r="N3737" t="s">
        <v>279</v>
      </c>
      <c r="O3737" s="98">
        <v>0</v>
      </c>
      <c r="P3737" t="s">
        <v>207</v>
      </c>
      <c r="Q3737" s="100">
        <v>2842.04</v>
      </c>
    </row>
    <row r="3738" spans="1:17" x14ac:dyDescent="0.3">
      <c r="A3738"/>
      <c r="B3738"/>
      <c r="C3738"/>
      <c r="D3738"/>
      <c r="E3738" s="98"/>
      <c r="F3738"/>
      <c r="G3738" s="99">
        <v>46295</v>
      </c>
      <c r="H3738" t="s">
        <v>205</v>
      </c>
      <c r="I3738"/>
      <c r="J3738" t="s">
        <v>52</v>
      </c>
      <c r="K3738" t="s">
        <v>53</v>
      </c>
      <c r="L3738" s="100">
        <v>16.54</v>
      </c>
      <c r="M3738" t="s">
        <v>130</v>
      </c>
      <c r="N3738" t="s">
        <v>279</v>
      </c>
      <c r="O3738" s="98">
        <v>0</v>
      </c>
      <c r="P3738" t="s">
        <v>207</v>
      </c>
      <c r="Q3738" s="100">
        <v>2842.04</v>
      </c>
    </row>
    <row r="3739" spans="1:17" x14ac:dyDescent="0.3">
      <c r="A3739"/>
      <c r="B3739"/>
      <c r="C3739"/>
      <c r="D3739"/>
      <c r="E3739" s="98"/>
      <c r="F3739"/>
      <c r="G3739" s="99">
        <v>46295</v>
      </c>
      <c r="H3739" t="s">
        <v>205</v>
      </c>
      <c r="I3739"/>
      <c r="J3739" t="s">
        <v>56</v>
      </c>
      <c r="K3739" t="s">
        <v>57</v>
      </c>
      <c r="L3739" s="100">
        <v>11.15</v>
      </c>
      <c r="M3739" t="s">
        <v>130</v>
      </c>
      <c r="N3739" t="s">
        <v>279</v>
      </c>
      <c r="O3739" s="98">
        <v>0</v>
      </c>
      <c r="P3739" t="s">
        <v>207</v>
      </c>
      <c r="Q3739" s="100">
        <v>2842.04</v>
      </c>
    </row>
    <row r="3740" spans="1:17" x14ac:dyDescent="0.3">
      <c r="A3740"/>
      <c r="B3740"/>
      <c r="C3740"/>
      <c r="D3740"/>
      <c r="E3740" s="98"/>
      <c r="F3740"/>
      <c r="G3740" s="99">
        <v>46295</v>
      </c>
      <c r="H3740" t="s">
        <v>208</v>
      </c>
      <c r="I3740" t="s">
        <v>225</v>
      </c>
      <c r="J3740" t="s">
        <v>70</v>
      </c>
      <c r="K3740" t="s">
        <v>71</v>
      </c>
      <c r="L3740" s="100">
        <v>51</v>
      </c>
      <c r="M3740" t="s">
        <v>210</v>
      </c>
      <c r="N3740" t="s">
        <v>279</v>
      </c>
      <c r="O3740" s="98">
        <v>0</v>
      </c>
      <c r="P3740" t="s">
        <v>207</v>
      </c>
      <c r="Q3740" s="100">
        <v>2842.04</v>
      </c>
    </row>
    <row r="3741" spans="1:17" x14ac:dyDescent="0.3">
      <c r="A3741"/>
      <c r="B3741"/>
      <c r="C3741"/>
      <c r="D3741"/>
      <c r="E3741" s="98"/>
      <c r="F3741"/>
      <c r="G3741" s="99">
        <v>46295</v>
      </c>
      <c r="H3741" t="s">
        <v>211</v>
      </c>
      <c r="I3741" t="s">
        <v>215</v>
      </c>
      <c r="J3741" t="s">
        <v>38</v>
      </c>
      <c r="K3741" t="s">
        <v>39</v>
      </c>
      <c r="L3741" s="100">
        <v>11.09</v>
      </c>
      <c r="M3741" t="s">
        <v>206</v>
      </c>
      <c r="N3741" t="s">
        <v>279</v>
      </c>
      <c r="O3741" s="98">
        <v>0</v>
      </c>
      <c r="P3741" t="s">
        <v>207</v>
      </c>
      <c r="Q3741" s="100">
        <v>2842.04</v>
      </c>
    </row>
    <row r="3742" spans="1:17" x14ac:dyDescent="0.3">
      <c r="A3742"/>
      <c r="B3742"/>
      <c r="C3742"/>
      <c r="D3742"/>
      <c r="E3742" s="98"/>
      <c r="F3742"/>
      <c r="G3742" s="99">
        <v>46295</v>
      </c>
      <c r="H3742" t="s">
        <v>218</v>
      </c>
      <c r="I3742" t="s">
        <v>234</v>
      </c>
      <c r="J3742" t="s">
        <v>28</v>
      </c>
      <c r="K3742" t="s">
        <v>29</v>
      </c>
      <c r="L3742" s="100">
        <v>170.52</v>
      </c>
      <c r="M3742" t="s">
        <v>210</v>
      </c>
      <c r="N3742" t="s">
        <v>279</v>
      </c>
      <c r="O3742" s="98">
        <v>0</v>
      </c>
      <c r="P3742" t="s">
        <v>207</v>
      </c>
      <c r="Q3742" s="100">
        <v>2842.04</v>
      </c>
    </row>
    <row r="3743" spans="1:17" x14ac:dyDescent="0.3">
      <c r="A3743"/>
      <c r="B3743"/>
      <c r="C3743"/>
      <c r="D3743"/>
      <c r="E3743" s="98"/>
      <c r="F3743"/>
      <c r="G3743" s="99">
        <v>46295</v>
      </c>
      <c r="H3743" t="s">
        <v>218</v>
      </c>
      <c r="I3743" t="s">
        <v>234</v>
      </c>
      <c r="J3743" t="s">
        <v>28</v>
      </c>
      <c r="K3743" t="s">
        <v>29</v>
      </c>
      <c r="L3743" s="100">
        <v>158.59</v>
      </c>
      <c r="M3743" t="s">
        <v>130</v>
      </c>
      <c r="N3743" t="s">
        <v>279</v>
      </c>
      <c r="O3743" s="98">
        <v>0</v>
      </c>
      <c r="P3743" t="s">
        <v>207</v>
      </c>
      <c r="Q3743" s="100">
        <v>2842.04</v>
      </c>
    </row>
    <row r="3744" spans="1:17" x14ac:dyDescent="0.3">
      <c r="A3744"/>
      <c r="B3744"/>
      <c r="C3744"/>
      <c r="D3744"/>
      <c r="E3744" s="98"/>
      <c r="F3744"/>
      <c r="G3744" s="99">
        <v>46295</v>
      </c>
      <c r="H3744" t="s">
        <v>205</v>
      </c>
      <c r="I3744"/>
      <c r="J3744" t="s">
        <v>108</v>
      </c>
      <c r="K3744" t="s">
        <v>109</v>
      </c>
      <c r="L3744" s="100">
        <v>6.53</v>
      </c>
      <c r="M3744" t="s">
        <v>206</v>
      </c>
      <c r="N3744" t="s">
        <v>279</v>
      </c>
      <c r="O3744" s="98">
        <v>0</v>
      </c>
      <c r="P3744" t="s">
        <v>207</v>
      </c>
      <c r="Q3744" s="100">
        <v>2472</v>
      </c>
    </row>
    <row r="3745" spans="1:17" x14ac:dyDescent="0.3">
      <c r="A3745"/>
      <c r="B3745"/>
      <c r="C3745"/>
      <c r="D3745"/>
      <c r="E3745" s="98"/>
      <c r="F3745"/>
      <c r="G3745" s="99">
        <v>46295</v>
      </c>
      <c r="H3745" t="s">
        <v>205</v>
      </c>
      <c r="I3745"/>
      <c r="J3745" t="s">
        <v>104</v>
      </c>
      <c r="K3745" t="s">
        <v>105</v>
      </c>
      <c r="L3745" s="100">
        <v>13.42</v>
      </c>
      <c r="M3745" t="s">
        <v>206</v>
      </c>
      <c r="N3745" t="s">
        <v>279</v>
      </c>
      <c r="O3745" s="98">
        <v>0</v>
      </c>
      <c r="P3745" t="s">
        <v>207</v>
      </c>
      <c r="Q3745" s="100">
        <v>2472</v>
      </c>
    </row>
    <row r="3746" spans="1:17" x14ac:dyDescent="0.3">
      <c r="A3746"/>
      <c r="B3746"/>
      <c r="C3746"/>
      <c r="D3746"/>
      <c r="E3746" s="98"/>
      <c r="F3746"/>
      <c r="G3746" s="99">
        <v>46295</v>
      </c>
      <c r="H3746" t="s">
        <v>205</v>
      </c>
      <c r="I3746"/>
      <c r="J3746" t="s">
        <v>54</v>
      </c>
      <c r="K3746" t="s">
        <v>55</v>
      </c>
      <c r="L3746" s="100">
        <v>11.15</v>
      </c>
      <c r="M3746" t="s">
        <v>206</v>
      </c>
      <c r="N3746" t="s">
        <v>279</v>
      </c>
      <c r="O3746" s="98">
        <v>0</v>
      </c>
      <c r="P3746" t="s">
        <v>207</v>
      </c>
      <c r="Q3746" s="100">
        <v>2472</v>
      </c>
    </row>
    <row r="3747" spans="1:17" x14ac:dyDescent="0.3">
      <c r="A3747"/>
      <c r="B3747"/>
      <c r="C3747"/>
      <c r="D3747"/>
      <c r="E3747" s="98"/>
      <c r="F3747"/>
      <c r="G3747" s="99">
        <v>46295</v>
      </c>
      <c r="H3747" t="s">
        <v>205</v>
      </c>
      <c r="I3747"/>
      <c r="J3747" t="s">
        <v>56</v>
      </c>
      <c r="K3747" t="s">
        <v>57</v>
      </c>
      <c r="L3747" s="100">
        <v>11.15</v>
      </c>
      <c r="M3747" t="s">
        <v>130</v>
      </c>
      <c r="N3747" t="s">
        <v>279</v>
      </c>
      <c r="O3747" s="98">
        <v>0</v>
      </c>
      <c r="P3747" t="s">
        <v>207</v>
      </c>
      <c r="Q3747" s="100">
        <v>2472</v>
      </c>
    </row>
    <row r="3748" spans="1:17" x14ac:dyDescent="0.3">
      <c r="A3748"/>
      <c r="B3748"/>
      <c r="C3748"/>
      <c r="D3748"/>
      <c r="E3748" s="98"/>
      <c r="F3748"/>
      <c r="G3748" s="99">
        <v>46295</v>
      </c>
      <c r="H3748" t="s">
        <v>205</v>
      </c>
      <c r="I3748"/>
      <c r="J3748" t="s">
        <v>106</v>
      </c>
      <c r="K3748" t="s">
        <v>107</v>
      </c>
      <c r="L3748" s="100">
        <v>7.98</v>
      </c>
      <c r="M3748" t="s">
        <v>130</v>
      </c>
      <c r="N3748" t="s">
        <v>279</v>
      </c>
      <c r="O3748" s="98">
        <v>0</v>
      </c>
      <c r="P3748" t="s">
        <v>207</v>
      </c>
      <c r="Q3748" s="100">
        <v>2472</v>
      </c>
    </row>
    <row r="3749" spans="1:17" x14ac:dyDescent="0.3">
      <c r="A3749"/>
      <c r="B3749"/>
      <c r="C3749"/>
      <c r="D3749"/>
      <c r="E3749" s="98"/>
      <c r="F3749"/>
      <c r="G3749" s="99">
        <v>46295</v>
      </c>
      <c r="H3749" t="s">
        <v>205</v>
      </c>
      <c r="I3749"/>
      <c r="J3749" t="s">
        <v>52</v>
      </c>
      <c r="K3749" t="s">
        <v>53</v>
      </c>
      <c r="L3749" s="100">
        <v>16.54</v>
      </c>
      <c r="M3749" t="s">
        <v>130</v>
      </c>
      <c r="N3749" t="s">
        <v>279</v>
      </c>
      <c r="O3749" s="98">
        <v>0</v>
      </c>
      <c r="P3749" t="s">
        <v>207</v>
      </c>
      <c r="Q3749" s="100">
        <v>2472</v>
      </c>
    </row>
    <row r="3750" spans="1:17" x14ac:dyDescent="0.3">
      <c r="A3750"/>
      <c r="B3750"/>
      <c r="C3750"/>
      <c r="D3750"/>
      <c r="E3750" s="98"/>
      <c r="F3750"/>
      <c r="G3750" s="99">
        <v>46295</v>
      </c>
      <c r="H3750" t="s">
        <v>208</v>
      </c>
      <c r="I3750" t="s">
        <v>209</v>
      </c>
      <c r="J3750" t="s">
        <v>26</v>
      </c>
      <c r="K3750" t="s">
        <v>27</v>
      </c>
      <c r="L3750" s="100">
        <v>145</v>
      </c>
      <c r="M3750" t="s">
        <v>210</v>
      </c>
      <c r="N3750" t="s">
        <v>279</v>
      </c>
      <c r="O3750" s="98">
        <v>0</v>
      </c>
      <c r="P3750" t="s">
        <v>207</v>
      </c>
      <c r="Q3750" s="100">
        <v>2472</v>
      </c>
    </row>
    <row r="3751" spans="1:17" x14ac:dyDescent="0.3">
      <c r="A3751"/>
      <c r="B3751"/>
      <c r="C3751"/>
      <c r="D3751"/>
      <c r="E3751" s="98"/>
      <c r="F3751"/>
      <c r="G3751" s="99">
        <v>46295</v>
      </c>
      <c r="H3751" t="s">
        <v>211</v>
      </c>
      <c r="I3751" t="s">
        <v>215</v>
      </c>
      <c r="J3751" t="s">
        <v>38</v>
      </c>
      <c r="K3751" t="s">
        <v>39</v>
      </c>
      <c r="L3751" s="100">
        <v>9.64</v>
      </c>
      <c r="M3751" t="s">
        <v>206</v>
      </c>
      <c r="N3751" t="s">
        <v>279</v>
      </c>
      <c r="O3751" s="98">
        <v>0</v>
      </c>
      <c r="P3751" t="s">
        <v>207</v>
      </c>
      <c r="Q3751" s="100">
        <v>2472</v>
      </c>
    </row>
    <row r="3752" spans="1:17" x14ac:dyDescent="0.3">
      <c r="A3752"/>
      <c r="B3752"/>
      <c r="C3752"/>
      <c r="D3752"/>
      <c r="E3752" s="98"/>
      <c r="F3752"/>
      <c r="G3752" s="99">
        <v>46295</v>
      </c>
      <c r="H3752" t="s">
        <v>218</v>
      </c>
      <c r="I3752" t="s">
        <v>222</v>
      </c>
      <c r="J3752" t="s">
        <v>18</v>
      </c>
      <c r="K3752" t="s">
        <v>19</v>
      </c>
      <c r="L3752" s="100">
        <v>132.99</v>
      </c>
      <c r="M3752" t="s">
        <v>210</v>
      </c>
      <c r="N3752" t="s">
        <v>279</v>
      </c>
      <c r="O3752" s="98">
        <v>0</v>
      </c>
      <c r="P3752" t="s">
        <v>207</v>
      </c>
      <c r="Q3752" s="100">
        <v>2472</v>
      </c>
    </row>
    <row r="3753" spans="1:17" x14ac:dyDescent="0.3">
      <c r="A3753"/>
      <c r="B3753"/>
      <c r="C3753"/>
      <c r="D3753"/>
      <c r="E3753" s="98"/>
      <c r="F3753"/>
      <c r="G3753" s="99">
        <v>46295</v>
      </c>
      <c r="H3753" t="s">
        <v>218</v>
      </c>
      <c r="I3753" t="s">
        <v>222</v>
      </c>
      <c r="J3753" t="s">
        <v>18</v>
      </c>
      <c r="K3753" t="s">
        <v>19</v>
      </c>
      <c r="L3753" s="100">
        <v>137.94</v>
      </c>
      <c r="M3753" t="s">
        <v>130</v>
      </c>
      <c r="N3753" t="s">
        <v>279</v>
      </c>
      <c r="O3753" s="98">
        <v>0</v>
      </c>
      <c r="P3753" t="s">
        <v>207</v>
      </c>
      <c r="Q3753" s="100">
        <v>2472</v>
      </c>
    </row>
    <row r="3754" spans="1:17" x14ac:dyDescent="0.3">
      <c r="A3754"/>
      <c r="B3754"/>
      <c r="C3754"/>
      <c r="D3754"/>
      <c r="E3754" s="98"/>
      <c r="F3754"/>
      <c r="G3754" s="99">
        <v>46295</v>
      </c>
      <c r="H3754" t="s">
        <v>205</v>
      </c>
      <c r="I3754"/>
      <c r="J3754" t="s">
        <v>108</v>
      </c>
      <c r="K3754" t="s">
        <v>109</v>
      </c>
      <c r="L3754" s="100">
        <v>4.53</v>
      </c>
      <c r="M3754" t="s">
        <v>206</v>
      </c>
      <c r="N3754" t="s">
        <v>279</v>
      </c>
      <c r="O3754" s="98">
        <v>0</v>
      </c>
      <c r="P3754" t="s">
        <v>207</v>
      </c>
      <c r="Q3754" s="100">
        <v>1716</v>
      </c>
    </row>
    <row r="3755" spans="1:17" x14ac:dyDescent="0.3">
      <c r="A3755"/>
      <c r="B3755"/>
      <c r="C3755"/>
      <c r="D3755"/>
      <c r="E3755" s="98"/>
      <c r="F3755"/>
      <c r="G3755" s="99">
        <v>46295</v>
      </c>
      <c r="H3755" t="s">
        <v>205</v>
      </c>
      <c r="I3755"/>
      <c r="J3755" t="s">
        <v>104</v>
      </c>
      <c r="K3755" t="s">
        <v>105</v>
      </c>
      <c r="L3755" s="100">
        <v>9.32</v>
      </c>
      <c r="M3755" t="s">
        <v>206</v>
      </c>
      <c r="N3755" t="s">
        <v>279</v>
      </c>
      <c r="O3755" s="98">
        <v>0</v>
      </c>
      <c r="P3755" t="s">
        <v>207</v>
      </c>
      <c r="Q3755" s="100">
        <v>1716</v>
      </c>
    </row>
    <row r="3756" spans="1:17" x14ac:dyDescent="0.3">
      <c r="A3756"/>
      <c r="B3756"/>
      <c r="C3756"/>
      <c r="D3756"/>
      <c r="E3756" s="98"/>
      <c r="F3756"/>
      <c r="G3756" s="99">
        <v>46295</v>
      </c>
      <c r="H3756" t="s">
        <v>205</v>
      </c>
      <c r="I3756"/>
      <c r="J3756" t="s">
        <v>54</v>
      </c>
      <c r="K3756" t="s">
        <v>55</v>
      </c>
      <c r="L3756" s="100">
        <v>12.26</v>
      </c>
      <c r="M3756" t="s">
        <v>206</v>
      </c>
      <c r="N3756" t="s">
        <v>279</v>
      </c>
      <c r="O3756" s="98">
        <v>0</v>
      </c>
      <c r="P3756" t="s">
        <v>207</v>
      </c>
      <c r="Q3756" s="100">
        <v>1716</v>
      </c>
    </row>
    <row r="3757" spans="1:17" x14ac:dyDescent="0.3">
      <c r="A3757"/>
      <c r="B3757"/>
      <c r="C3757"/>
      <c r="D3757"/>
      <c r="E3757" s="98"/>
      <c r="F3757"/>
      <c r="G3757" s="99">
        <v>46295</v>
      </c>
      <c r="H3757" t="s">
        <v>205</v>
      </c>
      <c r="I3757"/>
      <c r="J3757" t="s">
        <v>106</v>
      </c>
      <c r="K3757" t="s">
        <v>107</v>
      </c>
      <c r="L3757" s="100">
        <v>5.54</v>
      </c>
      <c r="M3757" t="s">
        <v>130</v>
      </c>
      <c r="N3757" t="s">
        <v>279</v>
      </c>
      <c r="O3757" s="98">
        <v>0</v>
      </c>
      <c r="P3757" t="s">
        <v>207</v>
      </c>
      <c r="Q3757" s="100">
        <v>1716</v>
      </c>
    </row>
    <row r="3758" spans="1:17" x14ac:dyDescent="0.3">
      <c r="A3758"/>
      <c r="B3758"/>
      <c r="C3758"/>
      <c r="D3758"/>
      <c r="E3758" s="98"/>
      <c r="F3758"/>
      <c r="G3758" s="99">
        <v>46295</v>
      </c>
      <c r="H3758" t="s">
        <v>205</v>
      </c>
      <c r="I3758"/>
      <c r="J3758" t="s">
        <v>52</v>
      </c>
      <c r="K3758" t="s">
        <v>53</v>
      </c>
      <c r="L3758" s="100">
        <v>18.18</v>
      </c>
      <c r="M3758" t="s">
        <v>130</v>
      </c>
      <c r="N3758" t="s">
        <v>279</v>
      </c>
      <c r="O3758" s="98">
        <v>0</v>
      </c>
      <c r="P3758" t="s">
        <v>207</v>
      </c>
      <c r="Q3758" s="100">
        <v>1716</v>
      </c>
    </row>
    <row r="3759" spans="1:17" x14ac:dyDescent="0.3">
      <c r="A3759"/>
      <c r="B3759"/>
      <c r="C3759"/>
      <c r="D3759"/>
      <c r="E3759" s="98"/>
      <c r="F3759"/>
      <c r="G3759" s="99">
        <v>46295</v>
      </c>
      <c r="H3759" t="s">
        <v>205</v>
      </c>
      <c r="I3759"/>
      <c r="J3759" t="s">
        <v>56</v>
      </c>
      <c r="K3759" t="s">
        <v>57</v>
      </c>
      <c r="L3759" s="100">
        <v>12.26</v>
      </c>
      <c r="M3759" t="s">
        <v>130</v>
      </c>
      <c r="N3759" t="s">
        <v>279</v>
      </c>
      <c r="O3759" s="98">
        <v>0</v>
      </c>
      <c r="P3759" t="s">
        <v>207</v>
      </c>
      <c r="Q3759" s="100">
        <v>1716</v>
      </c>
    </row>
    <row r="3760" spans="1:17" x14ac:dyDescent="0.3">
      <c r="A3760"/>
      <c r="B3760"/>
      <c r="C3760"/>
      <c r="D3760"/>
      <c r="E3760" s="98"/>
      <c r="F3760"/>
      <c r="G3760" s="99">
        <v>46295</v>
      </c>
      <c r="H3760" t="s">
        <v>205</v>
      </c>
      <c r="I3760"/>
      <c r="J3760" t="s">
        <v>104</v>
      </c>
      <c r="K3760" t="s">
        <v>105</v>
      </c>
      <c r="L3760" s="100">
        <v>39.56</v>
      </c>
      <c r="M3760" t="s">
        <v>206</v>
      </c>
      <c r="N3760" t="s">
        <v>279</v>
      </c>
      <c r="O3760" s="98">
        <v>0</v>
      </c>
      <c r="P3760" t="s">
        <v>207</v>
      </c>
      <c r="Q3760" s="100">
        <v>7286.1</v>
      </c>
    </row>
    <row r="3761" spans="1:17" x14ac:dyDescent="0.3">
      <c r="A3761"/>
      <c r="B3761"/>
      <c r="C3761"/>
      <c r="D3761"/>
      <c r="E3761" s="98"/>
      <c r="F3761"/>
      <c r="G3761" s="99">
        <v>46295</v>
      </c>
      <c r="H3761" t="s">
        <v>205</v>
      </c>
      <c r="I3761"/>
      <c r="J3761" t="s">
        <v>54</v>
      </c>
      <c r="K3761" t="s">
        <v>55</v>
      </c>
      <c r="L3761" s="100">
        <v>11.15</v>
      </c>
      <c r="M3761" t="s">
        <v>206</v>
      </c>
      <c r="N3761" t="s">
        <v>279</v>
      </c>
      <c r="O3761" s="98">
        <v>0</v>
      </c>
      <c r="P3761" t="s">
        <v>207</v>
      </c>
      <c r="Q3761" s="100">
        <v>7286.1</v>
      </c>
    </row>
    <row r="3762" spans="1:17" x14ac:dyDescent="0.3">
      <c r="A3762"/>
      <c r="B3762"/>
      <c r="C3762"/>
      <c r="D3762"/>
      <c r="E3762" s="98"/>
      <c r="F3762"/>
      <c r="G3762" s="99">
        <v>46295</v>
      </c>
      <c r="H3762" t="s">
        <v>205</v>
      </c>
      <c r="I3762"/>
      <c r="J3762" t="s">
        <v>108</v>
      </c>
      <c r="K3762" t="s">
        <v>109</v>
      </c>
      <c r="L3762" s="100">
        <v>19.239999999999998</v>
      </c>
      <c r="M3762" t="s">
        <v>206</v>
      </c>
      <c r="N3762" t="s">
        <v>279</v>
      </c>
      <c r="O3762" s="98">
        <v>0</v>
      </c>
      <c r="P3762" t="s">
        <v>207</v>
      </c>
      <c r="Q3762" s="100">
        <v>7286.1</v>
      </c>
    </row>
    <row r="3763" spans="1:17" x14ac:dyDescent="0.3">
      <c r="A3763"/>
      <c r="B3763"/>
      <c r="C3763"/>
      <c r="D3763"/>
      <c r="E3763" s="98"/>
      <c r="F3763"/>
      <c r="G3763" s="99">
        <v>46295</v>
      </c>
      <c r="H3763" t="s">
        <v>205</v>
      </c>
      <c r="I3763"/>
      <c r="J3763" t="s">
        <v>106</v>
      </c>
      <c r="K3763" t="s">
        <v>107</v>
      </c>
      <c r="L3763" s="100">
        <v>23.53</v>
      </c>
      <c r="M3763" t="s">
        <v>130</v>
      </c>
      <c r="N3763" t="s">
        <v>279</v>
      </c>
      <c r="O3763" s="98">
        <v>0</v>
      </c>
      <c r="P3763" t="s">
        <v>207</v>
      </c>
      <c r="Q3763" s="100">
        <v>7286.1</v>
      </c>
    </row>
    <row r="3764" spans="1:17" x14ac:dyDescent="0.3">
      <c r="A3764"/>
      <c r="B3764"/>
      <c r="C3764"/>
      <c r="D3764"/>
      <c r="E3764" s="98"/>
      <c r="F3764"/>
      <c r="G3764" s="99">
        <v>46295</v>
      </c>
      <c r="H3764" t="s">
        <v>205</v>
      </c>
      <c r="I3764"/>
      <c r="J3764" t="s">
        <v>56</v>
      </c>
      <c r="K3764" t="s">
        <v>57</v>
      </c>
      <c r="L3764" s="100">
        <v>11.15</v>
      </c>
      <c r="M3764" t="s">
        <v>130</v>
      </c>
      <c r="N3764" t="s">
        <v>279</v>
      </c>
      <c r="O3764" s="98">
        <v>0</v>
      </c>
      <c r="P3764" t="s">
        <v>207</v>
      </c>
      <c r="Q3764" s="100">
        <v>7286.1</v>
      </c>
    </row>
    <row r="3765" spans="1:17" x14ac:dyDescent="0.3">
      <c r="A3765"/>
      <c r="B3765"/>
      <c r="C3765"/>
      <c r="D3765"/>
      <c r="E3765" s="98"/>
      <c r="F3765"/>
      <c r="G3765" s="99">
        <v>46295</v>
      </c>
      <c r="H3765" t="s">
        <v>205</v>
      </c>
      <c r="I3765"/>
      <c r="J3765" t="s">
        <v>23</v>
      </c>
      <c r="K3765" t="s">
        <v>24</v>
      </c>
      <c r="L3765" s="100">
        <v>9.4700000000000006</v>
      </c>
      <c r="M3765" t="s">
        <v>130</v>
      </c>
      <c r="N3765" t="s">
        <v>279</v>
      </c>
      <c r="O3765" s="98">
        <v>0</v>
      </c>
      <c r="P3765" t="s">
        <v>207</v>
      </c>
      <c r="Q3765" s="100">
        <v>7286.1</v>
      </c>
    </row>
    <row r="3766" spans="1:17" x14ac:dyDescent="0.3">
      <c r="A3766"/>
      <c r="B3766"/>
      <c r="C3766"/>
      <c r="D3766"/>
      <c r="E3766" s="98"/>
      <c r="F3766"/>
      <c r="G3766" s="99">
        <v>46295</v>
      </c>
      <c r="H3766" t="s">
        <v>205</v>
      </c>
      <c r="I3766"/>
      <c r="J3766" t="s">
        <v>52</v>
      </c>
      <c r="K3766" t="s">
        <v>53</v>
      </c>
      <c r="L3766" s="100">
        <v>16.54</v>
      </c>
      <c r="M3766" t="s">
        <v>130</v>
      </c>
      <c r="N3766" t="s">
        <v>279</v>
      </c>
      <c r="O3766" s="98">
        <v>0</v>
      </c>
      <c r="P3766" t="s">
        <v>207</v>
      </c>
      <c r="Q3766" s="100">
        <v>7286.1</v>
      </c>
    </row>
    <row r="3767" spans="1:17" x14ac:dyDescent="0.3">
      <c r="A3767"/>
      <c r="B3767"/>
      <c r="C3767"/>
      <c r="D3767"/>
      <c r="E3767" s="98"/>
      <c r="F3767"/>
      <c r="G3767" s="99">
        <v>46295</v>
      </c>
      <c r="H3767" t="s">
        <v>208</v>
      </c>
      <c r="I3767" t="s">
        <v>209</v>
      </c>
      <c r="J3767" t="s">
        <v>26</v>
      </c>
      <c r="K3767" t="s">
        <v>27</v>
      </c>
      <c r="L3767" s="100">
        <v>72.5</v>
      </c>
      <c r="M3767" t="s">
        <v>210</v>
      </c>
      <c r="N3767" t="s">
        <v>279</v>
      </c>
      <c r="O3767" s="98">
        <v>0</v>
      </c>
      <c r="P3767" t="s">
        <v>207</v>
      </c>
      <c r="Q3767" s="100">
        <v>7286.1</v>
      </c>
    </row>
    <row r="3768" spans="1:17" x14ac:dyDescent="0.3">
      <c r="A3768"/>
      <c r="B3768"/>
      <c r="C3768"/>
      <c r="D3768"/>
      <c r="E3768" s="98"/>
      <c r="F3768"/>
      <c r="G3768" s="99">
        <v>46295</v>
      </c>
      <c r="H3768" t="s">
        <v>211</v>
      </c>
      <c r="I3768" t="s">
        <v>237</v>
      </c>
      <c r="J3768" t="s">
        <v>38</v>
      </c>
      <c r="K3768" t="s">
        <v>39</v>
      </c>
      <c r="L3768" s="100">
        <v>21.86</v>
      </c>
      <c r="M3768" t="s">
        <v>206</v>
      </c>
      <c r="N3768" t="s">
        <v>279</v>
      </c>
      <c r="O3768" s="98">
        <v>0</v>
      </c>
      <c r="P3768" t="s">
        <v>207</v>
      </c>
      <c r="Q3768" s="100">
        <v>7286.1</v>
      </c>
    </row>
    <row r="3769" spans="1:17" x14ac:dyDescent="0.3">
      <c r="A3769"/>
      <c r="B3769"/>
      <c r="C3769"/>
      <c r="D3769"/>
      <c r="E3769" s="98"/>
      <c r="F3769"/>
      <c r="G3769" s="99">
        <v>46295</v>
      </c>
      <c r="H3769" t="s">
        <v>216</v>
      </c>
      <c r="I3769" t="s">
        <v>217</v>
      </c>
      <c r="J3769" t="s">
        <v>40</v>
      </c>
      <c r="K3769" t="s">
        <v>41</v>
      </c>
      <c r="L3769" s="100">
        <v>218.58</v>
      </c>
      <c r="M3769" t="s">
        <v>210</v>
      </c>
      <c r="N3769" t="s">
        <v>279</v>
      </c>
      <c r="O3769" s="98">
        <v>0</v>
      </c>
      <c r="P3769" t="s">
        <v>207</v>
      </c>
      <c r="Q3769" s="100">
        <v>7286.1</v>
      </c>
    </row>
    <row r="3770" spans="1:17" x14ac:dyDescent="0.3">
      <c r="A3770"/>
      <c r="B3770"/>
      <c r="C3770"/>
      <c r="D3770"/>
      <c r="E3770" s="98"/>
      <c r="F3770"/>
      <c r="G3770" s="99">
        <v>46295</v>
      </c>
      <c r="H3770" t="s">
        <v>213</v>
      </c>
      <c r="I3770" t="s">
        <v>229</v>
      </c>
      <c r="J3770" t="s">
        <v>14</v>
      </c>
      <c r="K3770" t="s">
        <v>15</v>
      </c>
      <c r="L3770" s="100">
        <v>728.61</v>
      </c>
      <c r="M3770" t="s">
        <v>210</v>
      </c>
      <c r="N3770" t="s">
        <v>279</v>
      </c>
      <c r="O3770" s="98">
        <v>0</v>
      </c>
      <c r="P3770" t="s">
        <v>207</v>
      </c>
      <c r="Q3770" s="100">
        <v>7286.1</v>
      </c>
    </row>
    <row r="3771" spans="1:17" x14ac:dyDescent="0.3">
      <c r="A3771"/>
      <c r="B3771"/>
      <c r="C3771"/>
      <c r="D3771"/>
      <c r="E3771" s="98"/>
      <c r="F3771"/>
      <c r="G3771" s="99">
        <v>46295</v>
      </c>
      <c r="H3771" t="s">
        <v>213</v>
      </c>
      <c r="I3771" t="s">
        <v>229</v>
      </c>
      <c r="J3771" t="s">
        <v>14</v>
      </c>
      <c r="K3771" t="s">
        <v>15</v>
      </c>
      <c r="L3771" s="100">
        <v>728.61</v>
      </c>
      <c r="M3771" t="s">
        <v>130</v>
      </c>
      <c r="N3771" t="s">
        <v>279</v>
      </c>
      <c r="O3771" s="98">
        <v>0</v>
      </c>
      <c r="P3771" t="s">
        <v>207</v>
      </c>
      <c r="Q3771" s="100">
        <v>7286.1</v>
      </c>
    </row>
    <row r="3772" spans="1:17" x14ac:dyDescent="0.3">
      <c r="A3772"/>
      <c r="B3772"/>
      <c r="C3772"/>
      <c r="D3772"/>
      <c r="E3772" s="98"/>
      <c r="F3772"/>
      <c r="G3772" s="99">
        <v>46295</v>
      </c>
      <c r="H3772" t="s">
        <v>205</v>
      </c>
      <c r="I3772"/>
      <c r="J3772" t="s">
        <v>108</v>
      </c>
      <c r="K3772" t="s">
        <v>109</v>
      </c>
      <c r="L3772" s="100">
        <v>15.25</v>
      </c>
      <c r="M3772" t="s">
        <v>206</v>
      </c>
      <c r="N3772" t="s">
        <v>279</v>
      </c>
      <c r="O3772" s="98">
        <v>0</v>
      </c>
      <c r="P3772" t="s">
        <v>207</v>
      </c>
      <c r="Q3772" s="100">
        <v>5775.41</v>
      </c>
    </row>
    <row r="3773" spans="1:17" x14ac:dyDescent="0.3">
      <c r="A3773"/>
      <c r="B3773"/>
      <c r="C3773"/>
      <c r="D3773"/>
      <c r="E3773" s="98"/>
      <c r="F3773"/>
      <c r="G3773" s="99">
        <v>46295</v>
      </c>
      <c r="H3773" t="s">
        <v>205</v>
      </c>
      <c r="I3773"/>
      <c r="J3773" t="s">
        <v>54</v>
      </c>
      <c r="K3773" t="s">
        <v>55</v>
      </c>
      <c r="L3773" s="100">
        <v>11.15</v>
      </c>
      <c r="M3773" t="s">
        <v>206</v>
      </c>
      <c r="N3773" t="s">
        <v>279</v>
      </c>
      <c r="O3773" s="98">
        <v>0</v>
      </c>
      <c r="P3773" t="s">
        <v>207</v>
      </c>
      <c r="Q3773" s="100">
        <v>5775.41</v>
      </c>
    </row>
    <row r="3774" spans="1:17" x14ac:dyDescent="0.3">
      <c r="A3774"/>
      <c r="B3774"/>
      <c r="C3774"/>
      <c r="D3774"/>
      <c r="E3774" s="98"/>
      <c r="F3774"/>
      <c r="G3774" s="99">
        <v>46295</v>
      </c>
      <c r="H3774" t="s">
        <v>205</v>
      </c>
      <c r="I3774"/>
      <c r="J3774" t="s">
        <v>104</v>
      </c>
      <c r="K3774" t="s">
        <v>105</v>
      </c>
      <c r="L3774" s="100">
        <v>31.36</v>
      </c>
      <c r="M3774" t="s">
        <v>206</v>
      </c>
      <c r="N3774" t="s">
        <v>279</v>
      </c>
      <c r="O3774" s="98">
        <v>0</v>
      </c>
      <c r="P3774" t="s">
        <v>207</v>
      </c>
      <c r="Q3774" s="100">
        <v>5775.41</v>
      </c>
    </row>
    <row r="3775" spans="1:17" x14ac:dyDescent="0.3">
      <c r="A3775"/>
      <c r="B3775"/>
      <c r="C3775"/>
      <c r="D3775"/>
      <c r="E3775" s="98"/>
      <c r="F3775"/>
      <c r="G3775" s="99">
        <v>46295</v>
      </c>
      <c r="H3775" t="s">
        <v>205</v>
      </c>
      <c r="I3775"/>
      <c r="J3775" t="s">
        <v>90</v>
      </c>
      <c r="K3775" t="s">
        <v>91</v>
      </c>
      <c r="L3775" s="100">
        <v>57.42</v>
      </c>
      <c r="M3775" t="s">
        <v>206</v>
      </c>
      <c r="N3775" t="s">
        <v>279</v>
      </c>
      <c r="O3775" s="98">
        <v>0</v>
      </c>
      <c r="P3775" t="s">
        <v>207</v>
      </c>
      <c r="Q3775" s="100">
        <v>5775.41</v>
      </c>
    </row>
    <row r="3776" spans="1:17" x14ac:dyDescent="0.3">
      <c r="A3776"/>
      <c r="B3776"/>
      <c r="C3776"/>
      <c r="D3776"/>
      <c r="E3776" s="98"/>
      <c r="F3776"/>
      <c r="G3776" s="99">
        <v>46295</v>
      </c>
      <c r="H3776" t="s">
        <v>205</v>
      </c>
      <c r="I3776"/>
      <c r="J3776" t="s">
        <v>56</v>
      </c>
      <c r="K3776" t="s">
        <v>57</v>
      </c>
      <c r="L3776" s="100">
        <v>11.15</v>
      </c>
      <c r="M3776" t="s">
        <v>130</v>
      </c>
      <c r="N3776" t="s">
        <v>279</v>
      </c>
      <c r="O3776" s="98">
        <v>0</v>
      </c>
      <c r="P3776" t="s">
        <v>207</v>
      </c>
      <c r="Q3776" s="100">
        <v>5775.41</v>
      </c>
    </row>
    <row r="3777" spans="1:17" x14ac:dyDescent="0.3">
      <c r="A3777"/>
      <c r="B3777"/>
      <c r="C3777"/>
      <c r="D3777"/>
      <c r="E3777" s="98"/>
      <c r="F3777"/>
      <c r="G3777" s="99">
        <v>46295</v>
      </c>
      <c r="H3777" t="s">
        <v>205</v>
      </c>
      <c r="I3777"/>
      <c r="J3777" t="s">
        <v>106</v>
      </c>
      <c r="K3777" t="s">
        <v>107</v>
      </c>
      <c r="L3777" s="100">
        <v>18.649999999999999</v>
      </c>
      <c r="M3777" t="s">
        <v>130</v>
      </c>
      <c r="N3777" t="s">
        <v>279</v>
      </c>
      <c r="O3777" s="98">
        <v>0</v>
      </c>
      <c r="P3777" t="s">
        <v>207</v>
      </c>
      <c r="Q3777" s="100">
        <v>5775.41</v>
      </c>
    </row>
    <row r="3778" spans="1:17" x14ac:dyDescent="0.3">
      <c r="A3778"/>
      <c r="B3778"/>
      <c r="C3778"/>
      <c r="D3778"/>
      <c r="E3778" s="98"/>
      <c r="F3778"/>
      <c r="G3778" s="99">
        <v>46295</v>
      </c>
      <c r="H3778" t="s">
        <v>205</v>
      </c>
      <c r="I3778"/>
      <c r="J3778" t="s">
        <v>52</v>
      </c>
      <c r="K3778" t="s">
        <v>53</v>
      </c>
      <c r="L3778" s="100">
        <v>16.54</v>
      </c>
      <c r="M3778" t="s">
        <v>130</v>
      </c>
      <c r="N3778" t="s">
        <v>279</v>
      </c>
      <c r="O3778" s="98">
        <v>0</v>
      </c>
      <c r="P3778" t="s">
        <v>207</v>
      </c>
      <c r="Q3778" s="100">
        <v>5775.41</v>
      </c>
    </row>
    <row r="3779" spans="1:17" x14ac:dyDescent="0.3">
      <c r="A3779"/>
      <c r="B3779"/>
      <c r="C3779"/>
      <c r="D3779"/>
      <c r="E3779" s="98"/>
      <c r="F3779"/>
      <c r="G3779" s="99">
        <v>46295</v>
      </c>
      <c r="H3779" t="s">
        <v>208</v>
      </c>
      <c r="I3779" t="s">
        <v>209</v>
      </c>
      <c r="J3779" t="s">
        <v>26</v>
      </c>
      <c r="K3779" t="s">
        <v>27</v>
      </c>
      <c r="L3779" s="100">
        <v>145</v>
      </c>
      <c r="M3779" t="s">
        <v>210</v>
      </c>
      <c r="N3779" t="s">
        <v>279</v>
      </c>
      <c r="O3779" s="98">
        <v>0</v>
      </c>
      <c r="P3779" t="s">
        <v>207</v>
      </c>
      <c r="Q3779" s="100">
        <v>5775.41</v>
      </c>
    </row>
    <row r="3780" spans="1:17" x14ac:dyDescent="0.3">
      <c r="A3780"/>
      <c r="B3780"/>
      <c r="C3780"/>
      <c r="D3780"/>
      <c r="E3780" s="98"/>
      <c r="F3780"/>
      <c r="G3780" s="99">
        <v>46295</v>
      </c>
      <c r="H3780" t="s">
        <v>216</v>
      </c>
      <c r="I3780" t="s">
        <v>217</v>
      </c>
      <c r="J3780" t="s">
        <v>40</v>
      </c>
      <c r="K3780" t="s">
        <v>41</v>
      </c>
      <c r="L3780" s="100">
        <v>866.31</v>
      </c>
      <c r="M3780" t="s">
        <v>210</v>
      </c>
      <c r="N3780" t="s">
        <v>279</v>
      </c>
      <c r="O3780" s="98">
        <v>0</v>
      </c>
      <c r="P3780" t="s">
        <v>207</v>
      </c>
      <c r="Q3780" s="100">
        <v>5775.41</v>
      </c>
    </row>
    <row r="3781" spans="1:17" x14ac:dyDescent="0.3">
      <c r="A3781"/>
      <c r="B3781"/>
      <c r="C3781"/>
      <c r="D3781"/>
      <c r="E3781" s="98"/>
      <c r="F3781"/>
      <c r="G3781" s="99">
        <v>46295</v>
      </c>
      <c r="H3781" t="s">
        <v>205</v>
      </c>
      <c r="I3781"/>
      <c r="J3781" t="s">
        <v>54</v>
      </c>
      <c r="K3781" t="s">
        <v>55</v>
      </c>
      <c r="L3781" s="100">
        <v>11.15</v>
      </c>
      <c r="M3781" t="s">
        <v>206</v>
      </c>
      <c r="N3781" t="s">
        <v>279</v>
      </c>
      <c r="O3781" s="98">
        <v>0</v>
      </c>
      <c r="P3781" t="s">
        <v>207</v>
      </c>
      <c r="Q3781" s="100">
        <v>2028.85</v>
      </c>
    </row>
    <row r="3782" spans="1:17" x14ac:dyDescent="0.3">
      <c r="A3782"/>
      <c r="B3782"/>
      <c r="C3782"/>
      <c r="D3782"/>
      <c r="E3782" s="98"/>
      <c r="F3782"/>
      <c r="G3782" s="99">
        <v>46295</v>
      </c>
      <c r="H3782" t="s">
        <v>205</v>
      </c>
      <c r="I3782"/>
      <c r="J3782" t="s">
        <v>108</v>
      </c>
      <c r="K3782" t="s">
        <v>109</v>
      </c>
      <c r="L3782" s="100">
        <v>5.36</v>
      </c>
      <c r="M3782" t="s">
        <v>206</v>
      </c>
      <c r="N3782" t="s">
        <v>279</v>
      </c>
      <c r="O3782" s="98">
        <v>0</v>
      </c>
      <c r="P3782" t="s">
        <v>207</v>
      </c>
      <c r="Q3782" s="100">
        <v>2028.85</v>
      </c>
    </row>
    <row r="3783" spans="1:17" x14ac:dyDescent="0.3">
      <c r="A3783"/>
      <c r="B3783"/>
      <c r="C3783"/>
      <c r="D3783"/>
      <c r="E3783" s="98"/>
      <c r="F3783"/>
      <c r="G3783" s="99">
        <v>46295</v>
      </c>
      <c r="H3783" t="s">
        <v>205</v>
      </c>
      <c r="I3783"/>
      <c r="J3783" t="s">
        <v>104</v>
      </c>
      <c r="K3783" t="s">
        <v>105</v>
      </c>
      <c r="L3783" s="100">
        <v>11.02</v>
      </c>
      <c r="M3783" t="s">
        <v>206</v>
      </c>
      <c r="N3783" t="s">
        <v>279</v>
      </c>
      <c r="O3783" s="98">
        <v>0</v>
      </c>
      <c r="P3783" t="s">
        <v>207</v>
      </c>
      <c r="Q3783" s="100">
        <v>2028.85</v>
      </c>
    </row>
    <row r="3784" spans="1:17" x14ac:dyDescent="0.3">
      <c r="A3784"/>
      <c r="B3784"/>
      <c r="C3784"/>
      <c r="D3784"/>
      <c r="E3784" s="98"/>
      <c r="F3784"/>
      <c r="G3784" s="99">
        <v>46295</v>
      </c>
      <c r="H3784" t="s">
        <v>205</v>
      </c>
      <c r="I3784"/>
      <c r="J3784" t="s">
        <v>90</v>
      </c>
      <c r="K3784" t="s">
        <v>91</v>
      </c>
      <c r="L3784" s="100">
        <v>53.17</v>
      </c>
      <c r="M3784" t="s">
        <v>206</v>
      </c>
      <c r="N3784" t="s">
        <v>279</v>
      </c>
      <c r="O3784" s="98">
        <v>0</v>
      </c>
      <c r="P3784" t="s">
        <v>207</v>
      </c>
      <c r="Q3784" s="100">
        <v>2028.85</v>
      </c>
    </row>
    <row r="3785" spans="1:17" x14ac:dyDescent="0.3">
      <c r="A3785"/>
      <c r="B3785"/>
      <c r="C3785"/>
      <c r="D3785"/>
      <c r="E3785" s="98"/>
      <c r="F3785"/>
      <c r="G3785" s="99">
        <v>46295</v>
      </c>
      <c r="H3785" t="s">
        <v>205</v>
      </c>
      <c r="I3785"/>
      <c r="J3785" t="s">
        <v>106</v>
      </c>
      <c r="K3785" t="s">
        <v>107</v>
      </c>
      <c r="L3785" s="100">
        <v>6.55</v>
      </c>
      <c r="M3785" t="s">
        <v>130</v>
      </c>
      <c r="N3785" t="s">
        <v>279</v>
      </c>
      <c r="O3785" s="98">
        <v>0</v>
      </c>
      <c r="P3785" t="s">
        <v>207</v>
      </c>
      <c r="Q3785" s="100">
        <v>2028.85</v>
      </c>
    </row>
    <row r="3786" spans="1:17" x14ac:dyDescent="0.3">
      <c r="A3786"/>
      <c r="B3786"/>
      <c r="C3786"/>
      <c r="D3786"/>
      <c r="E3786" s="98"/>
      <c r="F3786"/>
      <c r="G3786" s="99">
        <v>46295</v>
      </c>
      <c r="H3786" t="s">
        <v>205</v>
      </c>
      <c r="I3786"/>
      <c r="J3786" t="s">
        <v>56</v>
      </c>
      <c r="K3786" t="s">
        <v>57</v>
      </c>
      <c r="L3786" s="100">
        <v>11.15</v>
      </c>
      <c r="M3786" t="s">
        <v>130</v>
      </c>
      <c r="N3786" t="s">
        <v>279</v>
      </c>
      <c r="O3786" s="98">
        <v>0</v>
      </c>
      <c r="P3786" t="s">
        <v>207</v>
      </c>
      <c r="Q3786" s="100">
        <v>2028.85</v>
      </c>
    </row>
    <row r="3787" spans="1:17" x14ac:dyDescent="0.3">
      <c r="A3787"/>
      <c r="B3787"/>
      <c r="C3787"/>
      <c r="D3787"/>
      <c r="E3787" s="98"/>
      <c r="F3787"/>
      <c r="G3787" s="99">
        <v>46295</v>
      </c>
      <c r="H3787" t="s">
        <v>205</v>
      </c>
      <c r="I3787"/>
      <c r="J3787" t="s">
        <v>23</v>
      </c>
      <c r="K3787" t="s">
        <v>24</v>
      </c>
      <c r="L3787" s="100">
        <v>2.64</v>
      </c>
      <c r="M3787" t="s">
        <v>130</v>
      </c>
      <c r="N3787" t="s">
        <v>279</v>
      </c>
      <c r="O3787" s="98">
        <v>0</v>
      </c>
      <c r="P3787" t="s">
        <v>207</v>
      </c>
      <c r="Q3787" s="100">
        <v>2028.85</v>
      </c>
    </row>
    <row r="3788" spans="1:17" x14ac:dyDescent="0.3">
      <c r="A3788"/>
      <c r="B3788"/>
      <c r="C3788"/>
      <c r="D3788"/>
      <c r="E3788" s="98"/>
      <c r="F3788"/>
      <c r="G3788" s="99">
        <v>46295</v>
      </c>
      <c r="H3788" t="s">
        <v>205</v>
      </c>
      <c r="I3788"/>
      <c r="J3788" t="s">
        <v>52</v>
      </c>
      <c r="K3788" t="s">
        <v>53</v>
      </c>
      <c r="L3788" s="100">
        <v>16.54</v>
      </c>
      <c r="M3788" t="s">
        <v>130</v>
      </c>
      <c r="N3788" t="s">
        <v>279</v>
      </c>
      <c r="O3788" s="98">
        <v>0</v>
      </c>
      <c r="P3788" t="s">
        <v>207</v>
      </c>
      <c r="Q3788" s="100">
        <v>2028.85</v>
      </c>
    </row>
    <row r="3789" spans="1:17" x14ac:dyDescent="0.3">
      <c r="A3789"/>
      <c r="B3789"/>
      <c r="C3789"/>
      <c r="D3789"/>
      <c r="E3789" s="98"/>
      <c r="F3789"/>
      <c r="G3789" s="99">
        <v>46295</v>
      </c>
      <c r="H3789" t="s">
        <v>213</v>
      </c>
      <c r="I3789" t="s">
        <v>229</v>
      </c>
      <c r="J3789" t="s">
        <v>14</v>
      </c>
      <c r="K3789" t="s">
        <v>15</v>
      </c>
      <c r="L3789" s="100">
        <v>202.89</v>
      </c>
      <c r="M3789" t="s">
        <v>210</v>
      </c>
      <c r="N3789" t="s">
        <v>279</v>
      </c>
      <c r="O3789" s="98">
        <v>0</v>
      </c>
      <c r="P3789" t="s">
        <v>207</v>
      </c>
      <c r="Q3789" s="100">
        <v>2028.85</v>
      </c>
    </row>
    <row r="3790" spans="1:17" x14ac:dyDescent="0.3">
      <c r="A3790"/>
      <c r="B3790"/>
      <c r="C3790"/>
      <c r="D3790"/>
      <c r="E3790" s="98"/>
      <c r="F3790"/>
      <c r="G3790" s="99">
        <v>46295</v>
      </c>
      <c r="H3790" t="s">
        <v>213</v>
      </c>
      <c r="I3790" t="s">
        <v>229</v>
      </c>
      <c r="J3790" t="s">
        <v>14</v>
      </c>
      <c r="K3790" t="s">
        <v>15</v>
      </c>
      <c r="L3790" s="100">
        <v>202.89</v>
      </c>
      <c r="M3790" t="s">
        <v>130</v>
      </c>
      <c r="N3790" t="s">
        <v>279</v>
      </c>
      <c r="O3790" s="98">
        <v>0</v>
      </c>
      <c r="P3790" t="s">
        <v>207</v>
      </c>
      <c r="Q3790" s="100">
        <v>2028.85</v>
      </c>
    </row>
    <row r="3791" spans="1:17" x14ac:dyDescent="0.3">
      <c r="A3791"/>
      <c r="B3791"/>
      <c r="C3791"/>
      <c r="D3791"/>
      <c r="E3791" s="98"/>
      <c r="F3791"/>
      <c r="G3791" s="99">
        <v>46295</v>
      </c>
      <c r="H3791" t="s">
        <v>205</v>
      </c>
      <c r="I3791"/>
      <c r="J3791" t="s">
        <v>54</v>
      </c>
      <c r="K3791" t="s">
        <v>55</v>
      </c>
      <c r="L3791" s="100">
        <v>11.15</v>
      </c>
      <c r="M3791" t="s">
        <v>206</v>
      </c>
      <c r="N3791" t="s">
        <v>279</v>
      </c>
      <c r="O3791" s="98">
        <v>0</v>
      </c>
      <c r="P3791" t="s">
        <v>207</v>
      </c>
      <c r="Q3791" s="100">
        <v>5505.48</v>
      </c>
    </row>
    <row r="3792" spans="1:17" x14ac:dyDescent="0.3">
      <c r="A3792"/>
      <c r="B3792"/>
      <c r="C3792"/>
      <c r="D3792"/>
      <c r="E3792" s="98"/>
      <c r="F3792"/>
      <c r="G3792" s="99">
        <v>46295</v>
      </c>
      <c r="H3792" t="s">
        <v>205</v>
      </c>
      <c r="I3792"/>
      <c r="J3792" t="s">
        <v>108</v>
      </c>
      <c r="K3792" t="s">
        <v>109</v>
      </c>
      <c r="L3792" s="100">
        <v>14.53</v>
      </c>
      <c r="M3792" t="s">
        <v>206</v>
      </c>
      <c r="N3792" t="s">
        <v>279</v>
      </c>
      <c r="O3792" s="98">
        <v>0</v>
      </c>
      <c r="P3792" t="s">
        <v>207</v>
      </c>
      <c r="Q3792" s="100">
        <v>5505.48</v>
      </c>
    </row>
    <row r="3793" spans="1:17" x14ac:dyDescent="0.3">
      <c r="A3793"/>
      <c r="B3793"/>
      <c r="C3793"/>
      <c r="D3793"/>
      <c r="E3793" s="98"/>
      <c r="F3793"/>
      <c r="G3793" s="99">
        <v>46295</v>
      </c>
      <c r="H3793" t="s">
        <v>205</v>
      </c>
      <c r="I3793"/>
      <c r="J3793" t="s">
        <v>36</v>
      </c>
      <c r="K3793" t="s">
        <v>37</v>
      </c>
      <c r="L3793" s="100">
        <v>4.07</v>
      </c>
      <c r="M3793" t="s">
        <v>206</v>
      </c>
      <c r="N3793" t="s">
        <v>279</v>
      </c>
      <c r="O3793" s="98">
        <v>0</v>
      </c>
      <c r="P3793" t="s">
        <v>207</v>
      </c>
      <c r="Q3793" s="100">
        <v>5505.48</v>
      </c>
    </row>
    <row r="3794" spans="1:17" x14ac:dyDescent="0.3">
      <c r="A3794"/>
      <c r="B3794"/>
      <c r="C3794"/>
      <c r="D3794"/>
      <c r="E3794" s="98"/>
      <c r="F3794"/>
      <c r="G3794" s="99">
        <v>46295</v>
      </c>
      <c r="H3794" t="s">
        <v>205</v>
      </c>
      <c r="I3794"/>
      <c r="J3794" t="s">
        <v>104</v>
      </c>
      <c r="K3794" t="s">
        <v>105</v>
      </c>
      <c r="L3794" s="100">
        <v>29.89</v>
      </c>
      <c r="M3794" t="s">
        <v>206</v>
      </c>
      <c r="N3794" t="s">
        <v>279</v>
      </c>
      <c r="O3794" s="98">
        <v>0</v>
      </c>
      <c r="P3794" t="s">
        <v>207</v>
      </c>
      <c r="Q3794" s="100">
        <v>5505.48</v>
      </c>
    </row>
    <row r="3795" spans="1:17" x14ac:dyDescent="0.3">
      <c r="A3795"/>
      <c r="B3795"/>
      <c r="C3795"/>
      <c r="D3795"/>
      <c r="E3795" s="98"/>
      <c r="F3795"/>
      <c r="G3795" s="99">
        <v>46295</v>
      </c>
      <c r="H3795" t="s">
        <v>205</v>
      </c>
      <c r="I3795"/>
      <c r="J3795" t="s">
        <v>90</v>
      </c>
      <c r="K3795" t="s">
        <v>91</v>
      </c>
      <c r="L3795" s="100">
        <v>60.67</v>
      </c>
      <c r="M3795" t="s">
        <v>206</v>
      </c>
      <c r="N3795" t="s">
        <v>279</v>
      </c>
      <c r="O3795" s="98">
        <v>0</v>
      </c>
      <c r="P3795" t="s">
        <v>207</v>
      </c>
      <c r="Q3795" s="100">
        <v>5505.48</v>
      </c>
    </row>
    <row r="3796" spans="1:17" x14ac:dyDescent="0.3">
      <c r="A3796"/>
      <c r="B3796"/>
      <c r="C3796"/>
      <c r="D3796"/>
      <c r="E3796" s="98"/>
      <c r="F3796"/>
      <c r="G3796" s="99">
        <v>46295</v>
      </c>
      <c r="H3796" t="s">
        <v>205</v>
      </c>
      <c r="I3796"/>
      <c r="J3796" t="s">
        <v>52</v>
      </c>
      <c r="K3796" t="s">
        <v>53</v>
      </c>
      <c r="L3796" s="100">
        <v>16.54</v>
      </c>
      <c r="M3796" t="s">
        <v>130</v>
      </c>
      <c r="N3796" t="s">
        <v>279</v>
      </c>
      <c r="O3796" s="98">
        <v>0</v>
      </c>
      <c r="P3796" t="s">
        <v>207</v>
      </c>
      <c r="Q3796" s="100">
        <v>5505.48</v>
      </c>
    </row>
    <row r="3797" spans="1:17" x14ac:dyDescent="0.3">
      <c r="A3797"/>
      <c r="B3797"/>
      <c r="C3797"/>
      <c r="D3797"/>
      <c r="E3797" s="98"/>
      <c r="F3797"/>
      <c r="G3797" s="99">
        <v>46295</v>
      </c>
      <c r="H3797" t="s">
        <v>205</v>
      </c>
      <c r="I3797"/>
      <c r="J3797" t="s">
        <v>106</v>
      </c>
      <c r="K3797" t="s">
        <v>107</v>
      </c>
      <c r="L3797" s="100">
        <v>17.78</v>
      </c>
      <c r="M3797" t="s">
        <v>130</v>
      </c>
      <c r="N3797" t="s">
        <v>279</v>
      </c>
      <c r="O3797" s="98">
        <v>0</v>
      </c>
      <c r="P3797" t="s">
        <v>207</v>
      </c>
      <c r="Q3797" s="100">
        <v>5505.48</v>
      </c>
    </row>
    <row r="3798" spans="1:17" x14ac:dyDescent="0.3">
      <c r="A3798"/>
      <c r="B3798"/>
      <c r="C3798"/>
      <c r="D3798"/>
      <c r="E3798" s="98"/>
      <c r="F3798"/>
      <c r="G3798" s="99">
        <v>46295</v>
      </c>
      <c r="H3798" t="s">
        <v>205</v>
      </c>
      <c r="I3798"/>
      <c r="J3798" t="s">
        <v>23</v>
      </c>
      <c r="K3798" t="s">
        <v>24</v>
      </c>
      <c r="L3798" s="100">
        <v>7.16</v>
      </c>
      <c r="M3798" t="s">
        <v>130</v>
      </c>
      <c r="N3798" t="s">
        <v>279</v>
      </c>
      <c r="O3798" s="98">
        <v>0</v>
      </c>
      <c r="P3798" t="s">
        <v>207</v>
      </c>
      <c r="Q3798" s="100">
        <v>5505.48</v>
      </c>
    </row>
    <row r="3799" spans="1:17" x14ac:dyDescent="0.3">
      <c r="A3799"/>
      <c r="B3799"/>
      <c r="C3799"/>
      <c r="D3799"/>
      <c r="E3799" s="98"/>
      <c r="F3799"/>
      <c r="G3799" s="99">
        <v>46295</v>
      </c>
      <c r="H3799" t="s">
        <v>205</v>
      </c>
      <c r="I3799"/>
      <c r="J3799" t="s">
        <v>56</v>
      </c>
      <c r="K3799" t="s">
        <v>57</v>
      </c>
      <c r="L3799" s="100">
        <v>11.15</v>
      </c>
      <c r="M3799" t="s">
        <v>130</v>
      </c>
      <c r="N3799" t="s">
        <v>279</v>
      </c>
      <c r="O3799" s="98">
        <v>0</v>
      </c>
      <c r="P3799" t="s">
        <v>207</v>
      </c>
      <c r="Q3799" s="100">
        <v>5505.48</v>
      </c>
    </row>
    <row r="3800" spans="1:17" x14ac:dyDescent="0.3">
      <c r="A3800"/>
      <c r="B3800"/>
      <c r="C3800"/>
      <c r="D3800"/>
      <c r="E3800" s="98"/>
      <c r="F3800"/>
      <c r="G3800" s="99">
        <v>46295</v>
      </c>
      <c r="H3800" t="s">
        <v>208</v>
      </c>
      <c r="I3800" t="s">
        <v>209</v>
      </c>
      <c r="J3800" t="s">
        <v>26</v>
      </c>
      <c r="K3800" t="s">
        <v>27</v>
      </c>
      <c r="L3800" s="100">
        <v>127</v>
      </c>
      <c r="M3800" t="s">
        <v>210</v>
      </c>
      <c r="N3800" t="s">
        <v>279</v>
      </c>
      <c r="O3800" s="98">
        <v>0</v>
      </c>
      <c r="P3800" t="s">
        <v>207</v>
      </c>
      <c r="Q3800" s="100">
        <v>5505.48</v>
      </c>
    </row>
    <row r="3801" spans="1:17" x14ac:dyDescent="0.3">
      <c r="A3801"/>
      <c r="B3801"/>
      <c r="C3801"/>
      <c r="D3801"/>
      <c r="E3801" s="98"/>
      <c r="F3801"/>
      <c r="G3801" s="99">
        <v>46295</v>
      </c>
      <c r="H3801" t="s">
        <v>211</v>
      </c>
      <c r="I3801" t="s">
        <v>212</v>
      </c>
      <c r="J3801" t="s">
        <v>38</v>
      </c>
      <c r="K3801" t="s">
        <v>39</v>
      </c>
      <c r="L3801" s="100">
        <v>24.29</v>
      </c>
      <c r="M3801" t="s">
        <v>206</v>
      </c>
      <c r="N3801" t="s">
        <v>279</v>
      </c>
      <c r="O3801" s="98">
        <v>0</v>
      </c>
      <c r="P3801" t="s">
        <v>207</v>
      </c>
      <c r="Q3801" s="100">
        <v>5505.48</v>
      </c>
    </row>
    <row r="3802" spans="1:17" x14ac:dyDescent="0.3">
      <c r="A3802"/>
      <c r="B3802"/>
      <c r="C3802"/>
      <c r="D3802"/>
      <c r="E3802" s="98"/>
      <c r="F3802"/>
      <c r="G3802" s="99">
        <v>46295</v>
      </c>
      <c r="H3802" t="s">
        <v>213</v>
      </c>
      <c r="I3802" t="s">
        <v>229</v>
      </c>
      <c r="J3802" t="s">
        <v>14</v>
      </c>
      <c r="K3802" t="s">
        <v>15</v>
      </c>
      <c r="L3802" s="100">
        <v>550.54999999999995</v>
      </c>
      <c r="M3802" t="s">
        <v>210</v>
      </c>
      <c r="N3802" t="s">
        <v>279</v>
      </c>
      <c r="O3802" s="98">
        <v>0</v>
      </c>
      <c r="P3802" t="s">
        <v>207</v>
      </c>
      <c r="Q3802" s="100">
        <v>5505.48</v>
      </c>
    </row>
    <row r="3803" spans="1:17" x14ac:dyDescent="0.3">
      <c r="A3803"/>
      <c r="B3803"/>
      <c r="C3803"/>
      <c r="D3803"/>
      <c r="E3803" s="98"/>
      <c r="F3803"/>
      <c r="G3803" s="99">
        <v>46295</v>
      </c>
      <c r="H3803" t="s">
        <v>213</v>
      </c>
      <c r="I3803" t="s">
        <v>229</v>
      </c>
      <c r="J3803" t="s">
        <v>14</v>
      </c>
      <c r="K3803" t="s">
        <v>15</v>
      </c>
      <c r="L3803" s="100">
        <v>550.54999999999995</v>
      </c>
      <c r="M3803" t="s">
        <v>130</v>
      </c>
      <c r="N3803" t="s">
        <v>279</v>
      </c>
      <c r="O3803" s="98">
        <v>0</v>
      </c>
      <c r="P3803" t="s">
        <v>207</v>
      </c>
      <c r="Q3803" s="100">
        <v>5505.48</v>
      </c>
    </row>
    <row r="3804" spans="1:17" x14ac:dyDescent="0.3">
      <c r="A3804"/>
      <c r="B3804"/>
      <c r="C3804"/>
      <c r="D3804"/>
      <c r="E3804" s="98"/>
      <c r="F3804"/>
      <c r="G3804" s="99">
        <v>46295</v>
      </c>
      <c r="H3804" t="s">
        <v>205</v>
      </c>
      <c r="I3804"/>
      <c r="J3804" t="s">
        <v>54</v>
      </c>
      <c r="K3804" t="s">
        <v>55</v>
      </c>
      <c r="L3804" s="100">
        <v>11.15</v>
      </c>
      <c r="M3804" t="s">
        <v>206</v>
      </c>
      <c r="N3804" t="s">
        <v>279</v>
      </c>
      <c r="O3804" s="98">
        <v>0</v>
      </c>
      <c r="P3804" t="s">
        <v>207</v>
      </c>
      <c r="Q3804" s="100">
        <v>4145.08</v>
      </c>
    </row>
    <row r="3805" spans="1:17" x14ac:dyDescent="0.3">
      <c r="A3805"/>
      <c r="B3805"/>
      <c r="C3805"/>
      <c r="D3805"/>
      <c r="E3805" s="98"/>
      <c r="F3805"/>
      <c r="G3805" s="99">
        <v>46295</v>
      </c>
      <c r="H3805" t="s">
        <v>205</v>
      </c>
      <c r="I3805"/>
      <c r="J3805" t="s">
        <v>36</v>
      </c>
      <c r="K3805" t="s">
        <v>37</v>
      </c>
      <c r="L3805" s="100">
        <v>14.5</v>
      </c>
      <c r="M3805" t="s">
        <v>206</v>
      </c>
      <c r="N3805" t="s">
        <v>279</v>
      </c>
      <c r="O3805" s="98">
        <v>0</v>
      </c>
      <c r="P3805" t="s">
        <v>207</v>
      </c>
      <c r="Q3805" s="100">
        <v>4145.08</v>
      </c>
    </row>
    <row r="3806" spans="1:17" x14ac:dyDescent="0.3">
      <c r="A3806"/>
      <c r="B3806"/>
      <c r="C3806"/>
      <c r="D3806"/>
      <c r="E3806" s="98"/>
      <c r="F3806"/>
      <c r="G3806" s="99">
        <v>46295</v>
      </c>
      <c r="H3806" t="s">
        <v>205</v>
      </c>
      <c r="I3806"/>
      <c r="J3806" t="s">
        <v>88</v>
      </c>
      <c r="K3806" t="s">
        <v>89</v>
      </c>
      <c r="L3806" s="100">
        <v>39.770000000000003</v>
      </c>
      <c r="M3806" t="s">
        <v>206</v>
      </c>
      <c r="N3806" t="s">
        <v>279</v>
      </c>
      <c r="O3806" s="98">
        <v>0</v>
      </c>
      <c r="P3806" t="s">
        <v>207</v>
      </c>
      <c r="Q3806" s="100">
        <v>4145.08</v>
      </c>
    </row>
    <row r="3807" spans="1:17" x14ac:dyDescent="0.3">
      <c r="A3807"/>
      <c r="B3807"/>
      <c r="C3807"/>
      <c r="D3807"/>
      <c r="E3807" s="98"/>
      <c r="F3807"/>
      <c r="G3807" s="99">
        <v>46295</v>
      </c>
      <c r="H3807" t="s">
        <v>205</v>
      </c>
      <c r="I3807"/>
      <c r="J3807" t="s">
        <v>100</v>
      </c>
      <c r="K3807" t="s">
        <v>101</v>
      </c>
      <c r="L3807" s="100">
        <v>2.5</v>
      </c>
      <c r="M3807" t="s">
        <v>206</v>
      </c>
      <c r="N3807" t="s">
        <v>279</v>
      </c>
      <c r="O3807" s="98">
        <v>0</v>
      </c>
      <c r="P3807" t="s">
        <v>207</v>
      </c>
      <c r="Q3807" s="100">
        <v>4145.08</v>
      </c>
    </row>
    <row r="3808" spans="1:17" x14ac:dyDescent="0.3">
      <c r="A3808"/>
      <c r="B3808"/>
      <c r="C3808"/>
      <c r="D3808"/>
      <c r="E3808" s="98"/>
      <c r="F3808"/>
      <c r="G3808" s="99">
        <v>46295</v>
      </c>
      <c r="H3808" t="s">
        <v>205</v>
      </c>
      <c r="I3808"/>
      <c r="J3808" t="s">
        <v>108</v>
      </c>
      <c r="K3808" t="s">
        <v>109</v>
      </c>
      <c r="L3808" s="100">
        <v>10.94</v>
      </c>
      <c r="M3808" t="s">
        <v>206</v>
      </c>
      <c r="N3808" t="s">
        <v>279</v>
      </c>
      <c r="O3808" s="98">
        <v>0</v>
      </c>
      <c r="P3808" t="s">
        <v>207</v>
      </c>
      <c r="Q3808" s="100">
        <v>4145.08</v>
      </c>
    </row>
    <row r="3809" spans="1:17" x14ac:dyDescent="0.3">
      <c r="A3809"/>
      <c r="B3809"/>
      <c r="C3809"/>
      <c r="D3809"/>
      <c r="E3809" s="98"/>
      <c r="F3809"/>
      <c r="G3809" s="99">
        <v>46295</v>
      </c>
      <c r="H3809" t="s">
        <v>205</v>
      </c>
      <c r="I3809"/>
      <c r="J3809" t="s">
        <v>104</v>
      </c>
      <c r="K3809" t="s">
        <v>105</v>
      </c>
      <c r="L3809" s="100">
        <v>22.51</v>
      </c>
      <c r="M3809" t="s">
        <v>206</v>
      </c>
      <c r="N3809" t="s">
        <v>279</v>
      </c>
      <c r="O3809" s="98">
        <v>0</v>
      </c>
      <c r="P3809" t="s">
        <v>207</v>
      </c>
      <c r="Q3809" s="100">
        <v>4145.08</v>
      </c>
    </row>
    <row r="3810" spans="1:17" x14ac:dyDescent="0.3">
      <c r="A3810"/>
      <c r="B3810"/>
      <c r="C3810"/>
      <c r="D3810"/>
      <c r="E3810" s="98"/>
      <c r="F3810"/>
      <c r="G3810" s="99">
        <v>46295</v>
      </c>
      <c r="H3810" t="s">
        <v>205</v>
      </c>
      <c r="I3810"/>
      <c r="J3810" t="s">
        <v>56</v>
      </c>
      <c r="K3810" t="s">
        <v>57</v>
      </c>
      <c r="L3810" s="100">
        <v>11.15</v>
      </c>
      <c r="M3810" t="s">
        <v>130</v>
      </c>
      <c r="N3810" t="s">
        <v>279</v>
      </c>
      <c r="O3810" s="98">
        <v>0</v>
      </c>
      <c r="P3810" t="s">
        <v>207</v>
      </c>
      <c r="Q3810" s="100">
        <v>4145.08</v>
      </c>
    </row>
    <row r="3811" spans="1:17" x14ac:dyDescent="0.3">
      <c r="A3811"/>
      <c r="B3811"/>
      <c r="C3811"/>
      <c r="D3811"/>
      <c r="E3811" s="98"/>
      <c r="F3811"/>
      <c r="G3811" s="99">
        <v>46295</v>
      </c>
      <c r="H3811" t="s">
        <v>205</v>
      </c>
      <c r="I3811"/>
      <c r="J3811" t="s">
        <v>52</v>
      </c>
      <c r="K3811" t="s">
        <v>53</v>
      </c>
      <c r="L3811" s="100">
        <v>16.54</v>
      </c>
      <c r="M3811" t="s">
        <v>130</v>
      </c>
      <c r="N3811" t="s">
        <v>279</v>
      </c>
      <c r="O3811" s="98">
        <v>0</v>
      </c>
      <c r="P3811" t="s">
        <v>207</v>
      </c>
      <c r="Q3811" s="100">
        <v>4145.08</v>
      </c>
    </row>
    <row r="3812" spans="1:17" x14ac:dyDescent="0.3">
      <c r="A3812"/>
      <c r="B3812"/>
      <c r="C3812"/>
      <c r="D3812"/>
      <c r="E3812" s="98"/>
      <c r="F3812"/>
      <c r="G3812" s="99">
        <v>46295</v>
      </c>
      <c r="H3812" t="s">
        <v>205</v>
      </c>
      <c r="I3812"/>
      <c r="J3812" t="s">
        <v>106</v>
      </c>
      <c r="K3812" t="s">
        <v>107</v>
      </c>
      <c r="L3812" s="100">
        <v>13.39</v>
      </c>
      <c r="M3812" t="s">
        <v>130</v>
      </c>
      <c r="N3812" t="s">
        <v>279</v>
      </c>
      <c r="O3812" s="98">
        <v>0</v>
      </c>
      <c r="P3812" t="s">
        <v>207</v>
      </c>
      <c r="Q3812" s="100">
        <v>4145.08</v>
      </c>
    </row>
    <row r="3813" spans="1:17" x14ac:dyDescent="0.3">
      <c r="A3813"/>
      <c r="B3813"/>
      <c r="C3813"/>
      <c r="D3813"/>
      <c r="E3813" s="98"/>
      <c r="F3813"/>
      <c r="G3813" s="99">
        <v>46295</v>
      </c>
      <c r="H3813" t="s">
        <v>208</v>
      </c>
      <c r="I3813" t="s">
        <v>244</v>
      </c>
      <c r="J3813" t="s">
        <v>68</v>
      </c>
      <c r="K3813" t="s">
        <v>69</v>
      </c>
      <c r="L3813" s="100">
        <v>206.5</v>
      </c>
      <c r="M3813" t="s">
        <v>210</v>
      </c>
      <c r="N3813" t="s">
        <v>279</v>
      </c>
      <c r="O3813" s="98">
        <v>0</v>
      </c>
      <c r="P3813" t="s">
        <v>207</v>
      </c>
      <c r="Q3813" s="100">
        <v>4145.08</v>
      </c>
    </row>
    <row r="3814" spans="1:17" x14ac:dyDescent="0.3">
      <c r="A3814"/>
      <c r="B3814"/>
      <c r="C3814"/>
      <c r="D3814"/>
      <c r="E3814" s="98"/>
      <c r="F3814"/>
      <c r="G3814" s="99">
        <v>46295</v>
      </c>
      <c r="H3814" t="s">
        <v>211</v>
      </c>
      <c r="I3814" t="s">
        <v>215</v>
      </c>
      <c r="J3814" t="s">
        <v>38</v>
      </c>
      <c r="K3814" t="s">
        <v>39</v>
      </c>
      <c r="L3814" s="100">
        <v>15.6</v>
      </c>
      <c r="M3814" t="s">
        <v>206</v>
      </c>
      <c r="N3814" t="s">
        <v>279</v>
      </c>
      <c r="O3814" s="98">
        <v>0</v>
      </c>
      <c r="P3814" t="s">
        <v>207</v>
      </c>
      <c r="Q3814" s="100">
        <v>4145.08</v>
      </c>
    </row>
    <row r="3815" spans="1:17" x14ac:dyDescent="0.3">
      <c r="A3815"/>
      <c r="B3815"/>
      <c r="C3815"/>
      <c r="D3815"/>
      <c r="E3815" s="98"/>
      <c r="F3815"/>
      <c r="G3815" s="99">
        <v>46295</v>
      </c>
      <c r="H3815" t="s">
        <v>218</v>
      </c>
      <c r="I3815" t="s">
        <v>222</v>
      </c>
      <c r="J3815" t="s">
        <v>18</v>
      </c>
      <c r="K3815" t="s">
        <v>19</v>
      </c>
      <c r="L3815" s="100">
        <v>223.01</v>
      </c>
      <c r="M3815" t="s">
        <v>210</v>
      </c>
      <c r="N3815" t="s">
        <v>279</v>
      </c>
      <c r="O3815" s="98">
        <v>0</v>
      </c>
      <c r="P3815" t="s">
        <v>207</v>
      </c>
      <c r="Q3815" s="100">
        <v>4145.08</v>
      </c>
    </row>
    <row r="3816" spans="1:17" x14ac:dyDescent="0.3">
      <c r="A3816"/>
      <c r="B3816"/>
      <c r="C3816"/>
      <c r="D3816"/>
      <c r="E3816" s="98"/>
      <c r="F3816"/>
      <c r="G3816" s="99">
        <v>46295</v>
      </c>
      <c r="H3816" t="s">
        <v>218</v>
      </c>
      <c r="I3816" t="s">
        <v>222</v>
      </c>
      <c r="J3816" t="s">
        <v>18</v>
      </c>
      <c r="K3816" t="s">
        <v>19</v>
      </c>
      <c r="L3816" s="100">
        <v>231.3</v>
      </c>
      <c r="M3816" t="s">
        <v>130</v>
      </c>
      <c r="N3816" t="s">
        <v>279</v>
      </c>
      <c r="O3816" s="98">
        <v>0</v>
      </c>
      <c r="P3816" t="s">
        <v>207</v>
      </c>
      <c r="Q3816" s="100">
        <v>4145.08</v>
      </c>
    </row>
    <row r="3817" spans="1:17" x14ac:dyDescent="0.3">
      <c r="A3817"/>
      <c r="B3817"/>
      <c r="C3817"/>
      <c r="D3817"/>
      <c r="E3817" s="98"/>
      <c r="F3817"/>
      <c r="G3817" s="99">
        <v>46295</v>
      </c>
      <c r="H3817" t="s">
        <v>205</v>
      </c>
      <c r="I3817"/>
      <c r="J3817" t="s">
        <v>54</v>
      </c>
      <c r="K3817" t="s">
        <v>55</v>
      </c>
      <c r="L3817" s="100">
        <v>4.3099999999999996</v>
      </c>
      <c r="M3817" t="s">
        <v>206</v>
      </c>
      <c r="N3817" t="s">
        <v>279</v>
      </c>
      <c r="O3817" s="98">
        <v>0</v>
      </c>
      <c r="P3817" t="s">
        <v>207</v>
      </c>
      <c r="Q3817" s="100">
        <v>531.03</v>
      </c>
    </row>
    <row r="3818" spans="1:17" x14ac:dyDescent="0.3">
      <c r="A3818"/>
      <c r="B3818"/>
      <c r="C3818"/>
      <c r="D3818"/>
      <c r="E3818" s="98"/>
      <c r="F3818"/>
      <c r="G3818" s="99">
        <v>46295</v>
      </c>
      <c r="H3818" t="s">
        <v>205</v>
      </c>
      <c r="I3818"/>
      <c r="J3818" t="s">
        <v>104</v>
      </c>
      <c r="K3818" t="s">
        <v>105</v>
      </c>
      <c r="L3818" s="100">
        <v>2.88</v>
      </c>
      <c r="M3818" t="s">
        <v>206</v>
      </c>
      <c r="N3818" t="s">
        <v>279</v>
      </c>
      <c r="O3818" s="98">
        <v>0</v>
      </c>
      <c r="P3818" t="s">
        <v>207</v>
      </c>
      <c r="Q3818" s="100">
        <v>531.03</v>
      </c>
    </row>
    <row r="3819" spans="1:17" x14ac:dyDescent="0.3">
      <c r="A3819"/>
      <c r="B3819"/>
      <c r="C3819"/>
      <c r="D3819"/>
      <c r="E3819" s="98"/>
      <c r="F3819"/>
      <c r="G3819" s="99">
        <v>46295</v>
      </c>
      <c r="H3819" t="s">
        <v>205</v>
      </c>
      <c r="I3819"/>
      <c r="J3819" t="s">
        <v>108</v>
      </c>
      <c r="K3819" t="s">
        <v>109</v>
      </c>
      <c r="L3819" s="100">
        <v>1.4</v>
      </c>
      <c r="M3819" t="s">
        <v>206</v>
      </c>
      <c r="N3819" t="s">
        <v>279</v>
      </c>
      <c r="O3819" s="98">
        <v>0</v>
      </c>
      <c r="P3819" t="s">
        <v>207</v>
      </c>
      <c r="Q3819" s="100">
        <v>531.03</v>
      </c>
    </row>
    <row r="3820" spans="1:17" x14ac:dyDescent="0.3">
      <c r="A3820"/>
      <c r="B3820"/>
      <c r="C3820"/>
      <c r="D3820"/>
      <c r="E3820" s="98"/>
      <c r="F3820"/>
      <c r="G3820" s="99">
        <v>46295</v>
      </c>
      <c r="H3820" t="s">
        <v>205</v>
      </c>
      <c r="I3820"/>
      <c r="J3820" t="s">
        <v>106</v>
      </c>
      <c r="K3820" t="s">
        <v>107</v>
      </c>
      <c r="L3820" s="100">
        <v>1.72</v>
      </c>
      <c r="M3820" t="s">
        <v>130</v>
      </c>
      <c r="N3820" t="s">
        <v>279</v>
      </c>
      <c r="O3820" s="98">
        <v>0</v>
      </c>
      <c r="P3820" t="s">
        <v>207</v>
      </c>
      <c r="Q3820" s="100">
        <v>531.03</v>
      </c>
    </row>
    <row r="3821" spans="1:17" x14ac:dyDescent="0.3">
      <c r="A3821"/>
      <c r="B3821"/>
      <c r="C3821"/>
      <c r="D3821"/>
      <c r="E3821" s="98"/>
      <c r="F3821"/>
      <c r="G3821" s="99">
        <v>46295</v>
      </c>
      <c r="H3821" t="s">
        <v>205</v>
      </c>
      <c r="I3821"/>
      <c r="J3821" t="s">
        <v>52</v>
      </c>
      <c r="K3821" t="s">
        <v>53</v>
      </c>
      <c r="L3821" s="100">
        <v>6.4</v>
      </c>
      <c r="M3821" t="s">
        <v>130</v>
      </c>
      <c r="N3821" t="s">
        <v>279</v>
      </c>
      <c r="O3821" s="98">
        <v>0</v>
      </c>
      <c r="P3821" t="s">
        <v>207</v>
      </c>
      <c r="Q3821" s="100">
        <v>531.03</v>
      </c>
    </row>
    <row r="3822" spans="1:17" x14ac:dyDescent="0.3">
      <c r="A3822"/>
      <c r="B3822"/>
      <c r="C3822"/>
      <c r="D3822"/>
      <c r="E3822" s="98"/>
      <c r="F3822"/>
      <c r="G3822" s="99">
        <v>46295</v>
      </c>
      <c r="H3822" t="s">
        <v>205</v>
      </c>
      <c r="I3822"/>
      <c r="J3822" t="s">
        <v>56</v>
      </c>
      <c r="K3822" t="s">
        <v>57</v>
      </c>
      <c r="L3822" s="100">
        <v>4.3099999999999996</v>
      </c>
      <c r="M3822" t="s">
        <v>130</v>
      </c>
      <c r="N3822" t="s">
        <v>279</v>
      </c>
      <c r="O3822" s="98">
        <v>0</v>
      </c>
      <c r="P3822" t="s">
        <v>207</v>
      </c>
      <c r="Q3822" s="100">
        <v>531.03</v>
      </c>
    </row>
    <row r="3823" spans="1:17" x14ac:dyDescent="0.3">
      <c r="A3823"/>
      <c r="B3823"/>
      <c r="C3823"/>
      <c r="D3823"/>
      <c r="E3823" s="98"/>
      <c r="F3823"/>
      <c r="G3823" s="99">
        <v>46295</v>
      </c>
      <c r="H3823" t="s">
        <v>205</v>
      </c>
      <c r="I3823"/>
      <c r="J3823" t="s">
        <v>104</v>
      </c>
      <c r="K3823" t="s">
        <v>105</v>
      </c>
      <c r="L3823" s="100">
        <v>6.36</v>
      </c>
      <c r="M3823" t="s">
        <v>206</v>
      </c>
      <c r="N3823" t="s">
        <v>279</v>
      </c>
      <c r="O3823" s="98">
        <v>0</v>
      </c>
      <c r="P3823" t="s">
        <v>207</v>
      </c>
      <c r="Q3823" s="100">
        <v>1170.83</v>
      </c>
    </row>
    <row r="3824" spans="1:17" x14ac:dyDescent="0.3">
      <c r="A3824"/>
      <c r="B3824"/>
      <c r="C3824"/>
      <c r="D3824"/>
      <c r="E3824" s="98"/>
      <c r="F3824"/>
      <c r="G3824" s="99">
        <v>46295</v>
      </c>
      <c r="H3824" t="s">
        <v>205</v>
      </c>
      <c r="I3824"/>
      <c r="J3824" t="s">
        <v>54</v>
      </c>
      <c r="K3824" t="s">
        <v>55</v>
      </c>
      <c r="L3824" s="100">
        <v>2.9</v>
      </c>
      <c r="M3824" t="s">
        <v>206</v>
      </c>
      <c r="N3824" t="s">
        <v>279</v>
      </c>
      <c r="O3824" s="98">
        <v>0</v>
      </c>
      <c r="P3824" t="s">
        <v>207</v>
      </c>
      <c r="Q3824" s="100">
        <v>1170.83</v>
      </c>
    </row>
    <row r="3825" spans="1:17" x14ac:dyDescent="0.3">
      <c r="A3825"/>
      <c r="B3825"/>
      <c r="C3825"/>
      <c r="D3825"/>
      <c r="E3825" s="98"/>
      <c r="F3825"/>
      <c r="G3825" s="99">
        <v>46295</v>
      </c>
      <c r="H3825" t="s">
        <v>205</v>
      </c>
      <c r="I3825"/>
      <c r="J3825" t="s">
        <v>108</v>
      </c>
      <c r="K3825" t="s">
        <v>109</v>
      </c>
      <c r="L3825" s="100">
        <v>3.09</v>
      </c>
      <c r="M3825" t="s">
        <v>206</v>
      </c>
      <c r="N3825" t="s">
        <v>279</v>
      </c>
      <c r="O3825" s="98">
        <v>0</v>
      </c>
      <c r="P3825" t="s">
        <v>207</v>
      </c>
      <c r="Q3825" s="100">
        <v>1170.83</v>
      </c>
    </row>
    <row r="3826" spans="1:17" x14ac:dyDescent="0.3">
      <c r="A3826"/>
      <c r="B3826"/>
      <c r="C3826"/>
      <c r="D3826"/>
      <c r="E3826" s="98"/>
      <c r="F3826"/>
      <c r="G3826" s="99">
        <v>46295</v>
      </c>
      <c r="H3826" t="s">
        <v>205</v>
      </c>
      <c r="I3826"/>
      <c r="J3826" t="s">
        <v>52</v>
      </c>
      <c r="K3826" t="s">
        <v>53</v>
      </c>
      <c r="L3826" s="100">
        <v>4.3</v>
      </c>
      <c r="M3826" t="s">
        <v>130</v>
      </c>
      <c r="N3826" t="s">
        <v>279</v>
      </c>
      <c r="O3826" s="98">
        <v>0</v>
      </c>
      <c r="P3826" t="s">
        <v>207</v>
      </c>
      <c r="Q3826" s="100">
        <v>1170.83</v>
      </c>
    </row>
    <row r="3827" spans="1:17" x14ac:dyDescent="0.3">
      <c r="A3827"/>
      <c r="B3827"/>
      <c r="C3827"/>
      <c r="D3827"/>
      <c r="E3827" s="98"/>
      <c r="F3827"/>
      <c r="G3827" s="99">
        <v>46295</v>
      </c>
      <c r="H3827" t="s">
        <v>205</v>
      </c>
      <c r="I3827"/>
      <c r="J3827" t="s">
        <v>106</v>
      </c>
      <c r="K3827" t="s">
        <v>107</v>
      </c>
      <c r="L3827" s="100">
        <v>3.78</v>
      </c>
      <c r="M3827" t="s">
        <v>130</v>
      </c>
      <c r="N3827" t="s">
        <v>279</v>
      </c>
      <c r="O3827" s="98">
        <v>0</v>
      </c>
      <c r="P3827" t="s">
        <v>207</v>
      </c>
      <c r="Q3827" s="100">
        <v>1170.83</v>
      </c>
    </row>
    <row r="3828" spans="1:17" x14ac:dyDescent="0.3">
      <c r="A3828"/>
      <c r="B3828"/>
      <c r="C3828"/>
      <c r="D3828"/>
      <c r="E3828" s="98"/>
      <c r="F3828"/>
      <c r="G3828" s="99">
        <v>46295</v>
      </c>
      <c r="H3828" t="s">
        <v>205</v>
      </c>
      <c r="I3828"/>
      <c r="J3828" t="s">
        <v>56</v>
      </c>
      <c r="K3828" t="s">
        <v>57</v>
      </c>
      <c r="L3828" s="100">
        <v>2.9</v>
      </c>
      <c r="M3828" t="s">
        <v>130</v>
      </c>
      <c r="N3828" t="s">
        <v>279</v>
      </c>
      <c r="O3828" s="98">
        <v>0</v>
      </c>
      <c r="P3828" t="s">
        <v>207</v>
      </c>
      <c r="Q3828" s="100">
        <v>1170.83</v>
      </c>
    </row>
    <row r="3829" spans="1:17" x14ac:dyDescent="0.3">
      <c r="A3829"/>
      <c r="B3829"/>
      <c r="C3829"/>
      <c r="D3829"/>
      <c r="E3829" s="98"/>
      <c r="F3829"/>
      <c r="G3829" s="99">
        <v>46295</v>
      </c>
      <c r="H3829" t="s">
        <v>213</v>
      </c>
      <c r="I3829" t="s">
        <v>229</v>
      </c>
      <c r="J3829" t="s">
        <v>14</v>
      </c>
      <c r="K3829" t="s">
        <v>15</v>
      </c>
      <c r="L3829" s="100">
        <v>117.08</v>
      </c>
      <c r="M3829" t="s">
        <v>210</v>
      </c>
      <c r="N3829" t="s">
        <v>279</v>
      </c>
      <c r="O3829" s="98">
        <v>0</v>
      </c>
      <c r="P3829" t="s">
        <v>207</v>
      </c>
      <c r="Q3829" s="100">
        <v>1170.83</v>
      </c>
    </row>
    <row r="3830" spans="1:17" x14ac:dyDescent="0.3">
      <c r="A3830"/>
      <c r="B3830"/>
      <c r="C3830"/>
      <c r="D3830"/>
      <c r="E3830" s="98"/>
      <c r="F3830"/>
      <c r="G3830" s="99">
        <v>46295</v>
      </c>
      <c r="H3830" t="s">
        <v>213</v>
      </c>
      <c r="I3830" t="s">
        <v>229</v>
      </c>
      <c r="J3830" t="s">
        <v>14</v>
      </c>
      <c r="K3830" t="s">
        <v>15</v>
      </c>
      <c r="L3830" s="100">
        <v>117.08</v>
      </c>
      <c r="M3830" t="s">
        <v>130</v>
      </c>
      <c r="N3830" t="s">
        <v>279</v>
      </c>
      <c r="O3830" s="98">
        <v>0</v>
      </c>
      <c r="P3830" t="s">
        <v>207</v>
      </c>
      <c r="Q3830" s="100">
        <v>1170.83</v>
      </c>
    </row>
    <row r="3831" spans="1:17" x14ac:dyDescent="0.3">
      <c r="A3831"/>
      <c r="B3831"/>
      <c r="C3831"/>
      <c r="D3831"/>
      <c r="E3831" s="98"/>
      <c r="F3831"/>
      <c r="G3831" s="99">
        <v>46295</v>
      </c>
      <c r="H3831" t="s">
        <v>205</v>
      </c>
      <c r="I3831"/>
      <c r="J3831" t="s">
        <v>54</v>
      </c>
      <c r="K3831" t="s">
        <v>55</v>
      </c>
      <c r="L3831" s="100">
        <v>11.15</v>
      </c>
      <c r="M3831" t="s">
        <v>206</v>
      </c>
      <c r="N3831" t="s">
        <v>279</v>
      </c>
      <c r="O3831" s="98">
        <v>0</v>
      </c>
      <c r="P3831" t="s">
        <v>207</v>
      </c>
      <c r="Q3831" s="100">
        <v>3810.83</v>
      </c>
    </row>
    <row r="3832" spans="1:17" x14ac:dyDescent="0.3">
      <c r="A3832"/>
      <c r="B3832"/>
      <c r="C3832"/>
      <c r="D3832"/>
      <c r="E3832" s="98"/>
      <c r="F3832"/>
      <c r="G3832" s="99">
        <v>46295</v>
      </c>
      <c r="H3832" t="s">
        <v>205</v>
      </c>
      <c r="I3832"/>
      <c r="J3832" t="s">
        <v>104</v>
      </c>
      <c r="K3832" t="s">
        <v>105</v>
      </c>
      <c r="L3832" s="100">
        <v>20.69</v>
      </c>
      <c r="M3832" t="s">
        <v>206</v>
      </c>
      <c r="N3832" t="s">
        <v>279</v>
      </c>
      <c r="O3832" s="98">
        <v>0</v>
      </c>
      <c r="P3832" t="s">
        <v>207</v>
      </c>
      <c r="Q3832" s="100">
        <v>3810.83</v>
      </c>
    </row>
    <row r="3833" spans="1:17" x14ac:dyDescent="0.3">
      <c r="A3833"/>
      <c r="B3833"/>
      <c r="C3833"/>
      <c r="D3833"/>
      <c r="E3833" s="98"/>
      <c r="F3833"/>
      <c r="G3833" s="99">
        <v>46295</v>
      </c>
      <c r="H3833" t="s">
        <v>205</v>
      </c>
      <c r="I3833"/>
      <c r="J3833" t="s">
        <v>108</v>
      </c>
      <c r="K3833" t="s">
        <v>109</v>
      </c>
      <c r="L3833" s="100">
        <v>10.06</v>
      </c>
      <c r="M3833" t="s">
        <v>206</v>
      </c>
      <c r="N3833" t="s">
        <v>279</v>
      </c>
      <c r="O3833" s="98">
        <v>0</v>
      </c>
      <c r="P3833" t="s">
        <v>207</v>
      </c>
      <c r="Q3833" s="100">
        <v>3810.83</v>
      </c>
    </row>
    <row r="3834" spans="1:17" x14ac:dyDescent="0.3">
      <c r="A3834"/>
      <c r="B3834"/>
      <c r="C3834"/>
      <c r="D3834"/>
      <c r="E3834" s="98"/>
      <c r="F3834"/>
      <c r="G3834" s="99">
        <v>46295</v>
      </c>
      <c r="H3834" t="s">
        <v>205</v>
      </c>
      <c r="I3834"/>
      <c r="J3834" t="s">
        <v>106</v>
      </c>
      <c r="K3834" t="s">
        <v>107</v>
      </c>
      <c r="L3834" s="100">
        <v>12.31</v>
      </c>
      <c r="M3834" t="s">
        <v>130</v>
      </c>
      <c r="N3834" t="s">
        <v>279</v>
      </c>
      <c r="O3834" s="98">
        <v>0</v>
      </c>
      <c r="P3834" t="s">
        <v>207</v>
      </c>
      <c r="Q3834" s="100">
        <v>3810.83</v>
      </c>
    </row>
    <row r="3835" spans="1:17" x14ac:dyDescent="0.3">
      <c r="A3835"/>
      <c r="B3835"/>
      <c r="C3835"/>
      <c r="D3835"/>
      <c r="E3835" s="98"/>
      <c r="F3835"/>
      <c r="G3835" s="99">
        <v>46295</v>
      </c>
      <c r="H3835" t="s">
        <v>205</v>
      </c>
      <c r="I3835"/>
      <c r="J3835" t="s">
        <v>56</v>
      </c>
      <c r="K3835" t="s">
        <v>57</v>
      </c>
      <c r="L3835" s="100">
        <v>11.15</v>
      </c>
      <c r="M3835" t="s">
        <v>130</v>
      </c>
      <c r="N3835" t="s">
        <v>279</v>
      </c>
      <c r="O3835" s="98">
        <v>0</v>
      </c>
      <c r="P3835" t="s">
        <v>207</v>
      </c>
      <c r="Q3835" s="100">
        <v>3810.83</v>
      </c>
    </row>
    <row r="3836" spans="1:17" x14ac:dyDescent="0.3">
      <c r="A3836"/>
      <c r="B3836"/>
      <c r="C3836"/>
      <c r="D3836"/>
      <c r="E3836" s="98"/>
      <c r="F3836"/>
      <c r="G3836" s="99">
        <v>46295</v>
      </c>
      <c r="H3836" t="s">
        <v>205</v>
      </c>
      <c r="I3836"/>
      <c r="J3836" t="s">
        <v>52</v>
      </c>
      <c r="K3836" t="s">
        <v>53</v>
      </c>
      <c r="L3836" s="100">
        <v>16.54</v>
      </c>
      <c r="M3836" t="s">
        <v>130</v>
      </c>
      <c r="N3836" t="s">
        <v>279</v>
      </c>
      <c r="O3836" s="98">
        <v>0</v>
      </c>
      <c r="P3836" t="s">
        <v>207</v>
      </c>
      <c r="Q3836" s="100">
        <v>3810.83</v>
      </c>
    </row>
    <row r="3837" spans="1:17" x14ac:dyDescent="0.3">
      <c r="A3837"/>
      <c r="B3837"/>
      <c r="C3837"/>
      <c r="D3837"/>
      <c r="E3837" s="98"/>
      <c r="F3837"/>
      <c r="G3837" s="99">
        <v>46295</v>
      </c>
      <c r="H3837" t="s">
        <v>208</v>
      </c>
      <c r="I3837" t="s">
        <v>244</v>
      </c>
      <c r="J3837" t="s">
        <v>68</v>
      </c>
      <c r="K3837" t="s">
        <v>69</v>
      </c>
      <c r="L3837" s="100">
        <v>75</v>
      </c>
      <c r="M3837" t="s">
        <v>210</v>
      </c>
      <c r="N3837" t="s">
        <v>279</v>
      </c>
      <c r="O3837" s="98">
        <v>0</v>
      </c>
      <c r="P3837" t="s">
        <v>207</v>
      </c>
      <c r="Q3837" s="100">
        <v>3810.83</v>
      </c>
    </row>
    <row r="3838" spans="1:17" x14ac:dyDescent="0.3">
      <c r="A3838"/>
      <c r="B3838"/>
      <c r="C3838"/>
      <c r="D3838"/>
      <c r="E3838" s="98"/>
      <c r="F3838"/>
      <c r="G3838" s="99">
        <v>46295</v>
      </c>
      <c r="H3838" t="s">
        <v>218</v>
      </c>
      <c r="I3838" t="s">
        <v>250</v>
      </c>
      <c r="J3838" t="s">
        <v>28</v>
      </c>
      <c r="K3838" t="s">
        <v>29</v>
      </c>
      <c r="L3838" s="100">
        <v>190.54</v>
      </c>
      <c r="M3838" t="s">
        <v>210</v>
      </c>
      <c r="N3838" t="s">
        <v>279</v>
      </c>
      <c r="O3838" s="98">
        <v>0</v>
      </c>
      <c r="P3838" t="s">
        <v>207</v>
      </c>
      <c r="Q3838" s="100">
        <v>3810.83</v>
      </c>
    </row>
    <row r="3839" spans="1:17" x14ac:dyDescent="0.3">
      <c r="A3839"/>
      <c r="B3839"/>
      <c r="C3839"/>
      <c r="D3839"/>
      <c r="E3839" s="98"/>
      <c r="F3839"/>
      <c r="G3839" s="99">
        <v>46295</v>
      </c>
      <c r="H3839" t="s">
        <v>218</v>
      </c>
      <c r="I3839" t="s">
        <v>250</v>
      </c>
      <c r="J3839" t="s">
        <v>28</v>
      </c>
      <c r="K3839" t="s">
        <v>29</v>
      </c>
      <c r="L3839" s="100">
        <v>212.64</v>
      </c>
      <c r="M3839" t="s">
        <v>130</v>
      </c>
      <c r="N3839" t="s">
        <v>279</v>
      </c>
      <c r="O3839" s="98">
        <v>0</v>
      </c>
      <c r="P3839" t="s">
        <v>207</v>
      </c>
      <c r="Q3839" s="100">
        <v>3810.83</v>
      </c>
    </row>
    <row r="3840" spans="1:17" x14ac:dyDescent="0.3">
      <c r="A3840"/>
      <c r="B3840"/>
      <c r="C3840"/>
      <c r="D3840"/>
      <c r="E3840" s="98"/>
      <c r="F3840"/>
      <c r="G3840" s="99">
        <v>46295</v>
      </c>
      <c r="H3840" t="s">
        <v>205</v>
      </c>
      <c r="I3840"/>
      <c r="J3840" t="s">
        <v>54</v>
      </c>
      <c r="K3840" t="s">
        <v>55</v>
      </c>
      <c r="L3840" s="100">
        <v>11.15</v>
      </c>
      <c r="M3840" t="s">
        <v>206</v>
      </c>
      <c r="N3840" t="s">
        <v>279</v>
      </c>
      <c r="O3840" s="98">
        <v>0</v>
      </c>
      <c r="P3840" t="s">
        <v>207</v>
      </c>
      <c r="Q3840" s="100">
        <v>4290.47</v>
      </c>
    </row>
    <row r="3841" spans="1:17" x14ac:dyDescent="0.3">
      <c r="A3841"/>
      <c r="B3841"/>
      <c r="C3841"/>
      <c r="D3841"/>
      <c r="E3841" s="98"/>
      <c r="F3841"/>
      <c r="G3841" s="99">
        <v>46295</v>
      </c>
      <c r="H3841" t="s">
        <v>205</v>
      </c>
      <c r="I3841"/>
      <c r="J3841" t="s">
        <v>90</v>
      </c>
      <c r="K3841" t="s">
        <v>91</v>
      </c>
      <c r="L3841" s="100">
        <v>57.42</v>
      </c>
      <c r="M3841" t="s">
        <v>206</v>
      </c>
      <c r="N3841" t="s">
        <v>279</v>
      </c>
      <c r="O3841" s="98">
        <v>0</v>
      </c>
      <c r="P3841" t="s">
        <v>207</v>
      </c>
      <c r="Q3841" s="100">
        <v>4290.47</v>
      </c>
    </row>
    <row r="3842" spans="1:17" x14ac:dyDescent="0.3">
      <c r="A3842"/>
      <c r="B3842"/>
      <c r="C3842"/>
      <c r="D3842"/>
      <c r="E3842" s="98"/>
      <c r="F3842"/>
      <c r="G3842" s="99">
        <v>46295</v>
      </c>
      <c r="H3842" t="s">
        <v>205</v>
      </c>
      <c r="I3842"/>
      <c r="J3842" t="s">
        <v>108</v>
      </c>
      <c r="K3842" t="s">
        <v>109</v>
      </c>
      <c r="L3842" s="100">
        <v>11.33</v>
      </c>
      <c r="M3842" t="s">
        <v>206</v>
      </c>
      <c r="N3842" t="s">
        <v>279</v>
      </c>
      <c r="O3842" s="98">
        <v>0</v>
      </c>
      <c r="P3842" t="s">
        <v>207</v>
      </c>
      <c r="Q3842" s="100">
        <v>4290.47</v>
      </c>
    </row>
    <row r="3843" spans="1:17" x14ac:dyDescent="0.3">
      <c r="A3843"/>
      <c r="B3843"/>
      <c r="C3843"/>
      <c r="D3843"/>
      <c r="E3843" s="98"/>
      <c r="F3843"/>
      <c r="G3843" s="99">
        <v>46295</v>
      </c>
      <c r="H3843" t="s">
        <v>205</v>
      </c>
      <c r="I3843"/>
      <c r="J3843" t="s">
        <v>104</v>
      </c>
      <c r="K3843" t="s">
        <v>105</v>
      </c>
      <c r="L3843" s="100">
        <v>23.3</v>
      </c>
      <c r="M3843" t="s">
        <v>206</v>
      </c>
      <c r="N3843" t="s">
        <v>279</v>
      </c>
      <c r="O3843" s="98">
        <v>0</v>
      </c>
      <c r="P3843" t="s">
        <v>207</v>
      </c>
      <c r="Q3843" s="100">
        <v>4290.47</v>
      </c>
    </row>
    <row r="3844" spans="1:17" x14ac:dyDescent="0.3">
      <c r="A3844"/>
      <c r="B3844"/>
      <c r="C3844"/>
      <c r="D3844"/>
      <c r="E3844" s="98"/>
      <c r="F3844"/>
      <c r="G3844" s="99">
        <v>46295</v>
      </c>
      <c r="H3844" t="s">
        <v>205</v>
      </c>
      <c r="I3844"/>
      <c r="J3844" t="s">
        <v>23</v>
      </c>
      <c r="K3844" t="s">
        <v>24</v>
      </c>
      <c r="L3844" s="100">
        <v>5.58</v>
      </c>
      <c r="M3844" t="s">
        <v>130</v>
      </c>
      <c r="N3844" t="s">
        <v>279</v>
      </c>
      <c r="O3844" s="98">
        <v>0</v>
      </c>
      <c r="P3844" t="s">
        <v>207</v>
      </c>
      <c r="Q3844" s="100">
        <v>4290.47</v>
      </c>
    </row>
    <row r="3845" spans="1:17" x14ac:dyDescent="0.3">
      <c r="A3845"/>
      <c r="B3845"/>
      <c r="C3845"/>
      <c r="D3845"/>
      <c r="E3845" s="98"/>
      <c r="F3845"/>
      <c r="G3845" s="99">
        <v>46295</v>
      </c>
      <c r="H3845" t="s">
        <v>205</v>
      </c>
      <c r="I3845"/>
      <c r="J3845" t="s">
        <v>52</v>
      </c>
      <c r="K3845" t="s">
        <v>53</v>
      </c>
      <c r="L3845" s="100">
        <v>16.54</v>
      </c>
      <c r="M3845" t="s">
        <v>130</v>
      </c>
      <c r="N3845" t="s">
        <v>279</v>
      </c>
      <c r="O3845" s="98">
        <v>0</v>
      </c>
      <c r="P3845" t="s">
        <v>207</v>
      </c>
      <c r="Q3845" s="100">
        <v>4290.47</v>
      </c>
    </row>
    <row r="3846" spans="1:17" x14ac:dyDescent="0.3">
      <c r="A3846"/>
      <c r="B3846"/>
      <c r="C3846"/>
      <c r="D3846"/>
      <c r="E3846" s="98"/>
      <c r="F3846"/>
      <c r="G3846" s="99">
        <v>46295</v>
      </c>
      <c r="H3846" t="s">
        <v>205</v>
      </c>
      <c r="I3846"/>
      <c r="J3846" t="s">
        <v>56</v>
      </c>
      <c r="K3846" t="s">
        <v>57</v>
      </c>
      <c r="L3846" s="100">
        <v>11.15</v>
      </c>
      <c r="M3846" t="s">
        <v>130</v>
      </c>
      <c r="N3846" t="s">
        <v>279</v>
      </c>
      <c r="O3846" s="98">
        <v>0</v>
      </c>
      <c r="P3846" t="s">
        <v>207</v>
      </c>
      <c r="Q3846" s="100">
        <v>4290.47</v>
      </c>
    </row>
    <row r="3847" spans="1:17" x14ac:dyDescent="0.3">
      <c r="A3847"/>
      <c r="B3847"/>
      <c r="C3847"/>
      <c r="D3847"/>
      <c r="E3847" s="98"/>
      <c r="F3847"/>
      <c r="G3847" s="99">
        <v>46295</v>
      </c>
      <c r="H3847" t="s">
        <v>205</v>
      </c>
      <c r="I3847"/>
      <c r="J3847" t="s">
        <v>106</v>
      </c>
      <c r="K3847" t="s">
        <v>107</v>
      </c>
      <c r="L3847" s="100">
        <v>13.86</v>
      </c>
      <c r="M3847" t="s">
        <v>130</v>
      </c>
      <c r="N3847" t="s">
        <v>279</v>
      </c>
      <c r="O3847" s="98">
        <v>0</v>
      </c>
      <c r="P3847" t="s">
        <v>207</v>
      </c>
      <c r="Q3847" s="100">
        <v>4290.47</v>
      </c>
    </row>
    <row r="3848" spans="1:17" x14ac:dyDescent="0.3">
      <c r="A3848"/>
      <c r="B3848"/>
      <c r="C3848"/>
      <c r="D3848"/>
      <c r="E3848" s="98"/>
      <c r="F3848"/>
      <c r="G3848" s="99">
        <v>46295</v>
      </c>
      <c r="H3848" t="s">
        <v>211</v>
      </c>
      <c r="I3848" t="s">
        <v>212</v>
      </c>
      <c r="J3848" t="s">
        <v>38</v>
      </c>
      <c r="K3848" t="s">
        <v>39</v>
      </c>
      <c r="L3848" s="100">
        <v>18.93</v>
      </c>
      <c r="M3848" t="s">
        <v>206</v>
      </c>
      <c r="N3848" t="s">
        <v>279</v>
      </c>
      <c r="O3848" s="98">
        <v>0</v>
      </c>
      <c r="P3848" t="s">
        <v>207</v>
      </c>
      <c r="Q3848" s="100">
        <v>4290.47</v>
      </c>
    </row>
    <row r="3849" spans="1:17" x14ac:dyDescent="0.3">
      <c r="A3849"/>
      <c r="B3849"/>
      <c r="C3849"/>
      <c r="D3849"/>
      <c r="E3849" s="98"/>
      <c r="F3849"/>
      <c r="G3849" s="99">
        <v>46295</v>
      </c>
      <c r="H3849" t="s">
        <v>213</v>
      </c>
      <c r="I3849" t="s">
        <v>229</v>
      </c>
      <c r="J3849" t="s">
        <v>14</v>
      </c>
      <c r="K3849" t="s">
        <v>15</v>
      </c>
      <c r="L3849" s="100">
        <v>429.05</v>
      </c>
      <c r="M3849" t="s">
        <v>210</v>
      </c>
      <c r="N3849" t="s">
        <v>279</v>
      </c>
      <c r="O3849" s="98">
        <v>0</v>
      </c>
      <c r="P3849" t="s">
        <v>207</v>
      </c>
      <c r="Q3849" s="100">
        <v>4290.47</v>
      </c>
    </row>
    <row r="3850" spans="1:17" x14ac:dyDescent="0.3">
      <c r="A3850"/>
      <c r="B3850"/>
      <c r="C3850"/>
      <c r="D3850"/>
      <c r="E3850" s="98"/>
      <c r="F3850"/>
      <c r="G3850" s="99">
        <v>46295</v>
      </c>
      <c r="H3850" t="s">
        <v>213</v>
      </c>
      <c r="I3850" t="s">
        <v>229</v>
      </c>
      <c r="J3850" t="s">
        <v>14</v>
      </c>
      <c r="K3850" t="s">
        <v>15</v>
      </c>
      <c r="L3850" s="100">
        <v>429.05</v>
      </c>
      <c r="M3850" t="s">
        <v>130</v>
      </c>
      <c r="N3850" t="s">
        <v>279</v>
      </c>
      <c r="O3850" s="98">
        <v>0</v>
      </c>
      <c r="P3850" t="s">
        <v>207</v>
      </c>
      <c r="Q3850" s="100">
        <v>4290.47</v>
      </c>
    </row>
    <row r="3851" spans="1:17" x14ac:dyDescent="0.3">
      <c r="A3851"/>
      <c r="B3851"/>
      <c r="C3851"/>
      <c r="D3851"/>
      <c r="E3851" s="98"/>
      <c r="F3851"/>
      <c r="G3851" s="99">
        <v>46295</v>
      </c>
      <c r="H3851" t="s">
        <v>205</v>
      </c>
      <c r="I3851"/>
      <c r="J3851" t="s">
        <v>104</v>
      </c>
      <c r="K3851" t="s">
        <v>105</v>
      </c>
      <c r="L3851" s="100">
        <v>1.83</v>
      </c>
      <c r="M3851" t="s">
        <v>206</v>
      </c>
      <c r="N3851" t="s">
        <v>279</v>
      </c>
      <c r="O3851" s="98">
        <v>0</v>
      </c>
      <c r="P3851" t="s">
        <v>207</v>
      </c>
      <c r="Q3851" s="100">
        <v>337.2</v>
      </c>
    </row>
    <row r="3852" spans="1:17" x14ac:dyDescent="0.3">
      <c r="A3852"/>
      <c r="B3852"/>
      <c r="C3852"/>
      <c r="D3852"/>
      <c r="E3852" s="98"/>
      <c r="F3852"/>
      <c r="G3852" s="99">
        <v>46295</v>
      </c>
      <c r="H3852" t="s">
        <v>205</v>
      </c>
      <c r="I3852"/>
      <c r="J3852" t="s">
        <v>108</v>
      </c>
      <c r="K3852" t="s">
        <v>109</v>
      </c>
      <c r="L3852" s="100">
        <v>0.89</v>
      </c>
      <c r="M3852" t="s">
        <v>206</v>
      </c>
      <c r="N3852" t="s">
        <v>279</v>
      </c>
      <c r="O3852" s="98">
        <v>0</v>
      </c>
      <c r="P3852" t="s">
        <v>207</v>
      </c>
      <c r="Q3852" s="100">
        <v>337.2</v>
      </c>
    </row>
    <row r="3853" spans="1:17" x14ac:dyDescent="0.3">
      <c r="A3853"/>
      <c r="B3853"/>
      <c r="C3853"/>
      <c r="D3853"/>
      <c r="E3853" s="98"/>
      <c r="F3853"/>
      <c r="G3853" s="99">
        <v>46295</v>
      </c>
      <c r="H3853" t="s">
        <v>205</v>
      </c>
      <c r="I3853"/>
      <c r="J3853" t="s">
        <v>54</v>
      </c>
      <c r="K3853" t="s">
        <v>55</v>
      </c>
      <c r="L3853" s="100">
        <v>0.83</v>
      </c>
      <c r="M3853" t="s">
        <v>206</v>
      </c>
      <c r="N3853" t="s">
        <v>279</v>
      </c>
      <c r="O3853" s="98">
        <v>0</v>
      </c>
      <c r="P3853" t="s">
        <v>207</v>
      </c>
      <c r="Q3853" s="100">
        <v>337.2</v>
      </c>
    </row>
    <row r="3854" spans="1:17" x14ac:dyDescent="0.3">
      <c r="A3854"/>
      <c r="B3854"/>
      <c r="C3854"/>
      <c r="D3854"/>
      <c r="E3854" s="98"/>
      <c r="F3854"/>
      <c r="G3854" s="99">
        <v>46295</v>
      </c>
      <c r="H3854" t="s">
        <v>205</v>
      </c>
      <c r="I3854"/>
      <c r="J3854" t="s">
        <v>56</v>
      </c>
      <c r="K3854" t="s">
        <v>57</v>
      </c>
      <c r="L3854" s="100">
        <v>0.83</v>
      </c>
      <c r="M3854" t="s">
        <v>130</v>
      </c>
      <c r="N3854" t="s">
        <v>279</v>
      </c>
      <c r="O3854" s="98">
        <v>0</v>
      </c>
      <c r="P3854" t="s">
        <v>207</v>
      </c>
      <c r="Q3854" s="100">
        <v>337.2</v>
      </c>
    </row>
    <row r="3855" spans="1:17" x14ac:dyDescent="0.3">
      <c r="A3855"/>
      <c r="B3855"/>
      <c r="C3855"/>
      <c r="D3855"/>
      <c r="E3855" s="98"/>
      <c r="F3855"/>
      <c r="G3855" s="99">
        <v>46295</v>
      </c>
      <c r="H3855" t="s">
        <v>205</v>
      </c>
      <c r="I3855"/>
      <c r="J3855" t="s">
        <v>106</v>
      </c>
      <c r="K3855" t="s">
        <v>107</v>
      </c>
      <c r="L3855" s="100">
        <v>1.0900000000000001</v>
      </c>
      <c r="M3855" t="s">
        <v>130</v>
      </c>
      <c r="N3855" t="s">
        <v>279</v>
      </c>
      <c r="O3855" s="98">
        <v>0</v>
      </c>
      <c r="P3855" t="s">
        <v>207</v>
      </c>
      <c r="Q3855" s="100">
        <v>337.2</v>
      </c>
    </row>
    <row r="3856" spans="1:17" x14ac:dyDescent="0.3">
      <c r="A3856"/>
      <c r="B3856"/>
      <c r="C3856"/>
      <c r="D3856"/>
      <c r="E3856" s="98"/>
      <c r="F3856"/>
      <c r="G3856" s="99">
        <v>46295</v>
      </c>
      <c r="H3856" t="s">
        <v>205</v>
      </c>
      <c r="I3856"/>
      <c r="J3856" t="s">
        <v>52</v>
      </c>
      <c r="K3856" t="s">
        <v>53</v>
      </c>
      <c r="L3856" s="100">
        <v>1.24</v>
      </c>
      <c r="M3856" t="s">
        <v>130</v>
      </c>
      <c r="N3856" t="s">
        <v>279</v>
      </c>
      <c r="O3856" s="98">
        <v>0</v>
      </c>
      <c r="P3856" t="s">
        <v>207</v>
      </c>
      <c r="Q3856" s="100">
        <v>337.2</v>
      </c>
    </row>
    <row r="3857" spans="1:17" x14ac:dyDescent="0.3">
      <c r="A3857"/>
      <c r="B3857"/>
      <c r="C3857"/>
      <c r="D3857"/>
      <c r="E3857" s="98"/>
      <c r="F3857"/>
      <c r="G3857" s="99">
        <v>46295</v>
      </c>
      <c r="H3857" t="s">
        <v>205</v>
      </c>
      <c r="I3857"/>
      <c r="J3857" t="s">
        <v>108</v>
      </c>
      <c r="K3857" t="s">
        <v>109</v>
      </c>
      <c r="L3857" s="100">
        <v>6.76</v>
      </c>
      <c r="M3857" t="s">
        <v>206</v>
      </c>
      <c r="N3857" t="s">
        <v>279</v>
      </c>
      <c r="O3857" s="98">
        <v>0</v>
      </c>
      <c r="P3857" t="s">
        <v>207</v>
      </c>
      <c r="Q3857" s="100">
        <v>2559.17</v>
      </c>
    </row>
    <row r="3858" spans="1:17" x14ac:dyDescent="0.3">
      <c r="A3858"/>
      <c r="B3858"/>
      <c r="C3858"/>
      <c r="D3858"/>
      <c r="E3858" s="98"/>
      <c r="F3858"/>
      <c r="G3858" s="99">
        <v>46295</v>
      </c>
      <c r="H3858" t="s">
        <v>205</v>
      </c>
      <c r="I3858"/>
      <c r="J3858" t="s">
        <v>54</v>
      </c>
      <c r="K3858" t="s">
        <v>55</v>
      </c>
      <c r="L3858" s="100">
        <v>5.8</v>
      </c>
      <c r="M3858" t="s">
        <v>206</v>
      </c>
      <c r="N3858" t="s">
        <v>279</v>
      </c>
      <c r="O3858" s="98">
        <v>0</v>
      </c>
      <c r="P3858" t="s">
        <v>207</v>
      </c>
      <c r="Q3858" s="100">
        <v>2559.17</v>
      </c>
    </row>
    <row r="3859" spans="1:17" x14ac:dyDescent="0.3">
      <c r="A3859"/>
      <c r="B3859"/>
      <c r="C3859"/>
      <c r="D3859"/>
      <c r="E3859" s="98"/>
      <c r="F3859"/>
      <c r="G3859" s="99">
        <v>46295</v>
      </c>
      <c r="H3859" t="s">
        <v>205</v>
      </c>
      <c r="I3859"/>
      <c r="J3859" t="s">
        <v>104</v>
      </c>
      <c r="K3859" t="s">
        <v>105</v>
      </c>
      <c r="L3859" s="100">
        <v>13.9</v>
      </c>
      <c r="M3859" t="s">
        <v>206</v>
      </c>
      <c r="N3859" t="s">
        <v>279</v>
      </c>
      <c r="O3859" s="98">
        <v>0</v>
      </c>
      <c r="P3859" t="s">
        <v>207</v>
      </c>
      <c r="Q3859" s="100">
        <v>2559.17</v>
      </c>
    </row>
    <row r="3860" spans="1:17" x14ac:dyDescent="0.3">
      <c r="A3860"/>
      <c r="B3860"/>
      <c r="C3860"/>
      <c r="D3860"/>
      <c r="E3860" s="98"/>
      <c r="F3860"/>
      <c r="G3860" s="99">
        <v>46295</v>
      </c>
      <c r="H3860" t="s">
        <v>205</v>
      </c>
      <c r="I3860"/>
      <c r="J3860" t="s">
        <v>106</v>
      </c>
      <c r="K3860" t="s">
        <v>107</v>
      </c>
      <c r="L3860" s="100">
        <v>8.27</v>
      </c>
      <c r="M3860" t="s">
        <v>130</v>
      </c>
      <c r="N3860" t="s">
        <v>279</v>
      </c>
      <c r="O3860" s="98">
        <v>0</v>
      </c>
      <c r="P3860" t="s">
        <v>207</v>
      </c>
      <c r="Q3860" s="100">
        <v>2559.17</v>
      </c>
    </row>
    <row r="3861" spans="1:17" x14ac:dyDescent="0.3">
      <c r="A3861"/>
      <c r="B3861"/>
      <c r="C3861"/>
      <c r="D3861"/>
      <c r="E3861" s="98"/>
      <c r="F3861"/>
      <c r="G3861" s="99">
        <v>46295</v>
      </c>
      <c r="H3861" t="s">
        <v>205</v>
      </c>
      <c r="I3861"/>
      <c r="J3861" t="s">
        <v>56</v>
      </c>
      <c r="K3861" t="s">
        <v>57</v>
      </c>
      <c r="L3861" s="100">
        <v>5.8</v>
      </c>
      <c r="M3861" t="s">
        <v>130</v>
      </c>
      <c r="N3861" t="s">
        <v>279</v>
      </c>
      <c r="O3861" s="98">
        <v>0</v>
      </c>
      <c r="P3861" t="s">
        <v>207</v>
      </c>
      <c r="Q3861" s="100">
        <v>2559.17</v>
      </c>
    </row>
    <row r="3862" spans="1:17" x14ac:dyDescent="0.3">
      <c r="A3862"/>
      <c r="B3862"/>
      <c r="C3862"/>
      <c r="D3862"/>
      <c r="E3862" s="98"/>
      <c r="F3862"/>
      <c r="G3862" s="99">
        <v>46295</v>
      </c>
      <c r="H3862" t="s">
        <v>205</v>
      </c>
      <c r="I3862"/>
      <c r="J3862" t="s">
        <v>23</v>
      </c>
      <c r="K3862" t="s">
        <v>24</v>
      </c>
      <c r="L3862" s="100">
        <v>3.33</v>
      </c>
      <c r="M3862" t="s">
        <v>130</v>
      </c>
      <c r="N3862" t="s">
        <v>279</v>
      </c>
      <c r="O3862" s="98">
        <v>0</v>
      </c>
      <c r="P3862" t="s">
        <v>207</v>
      </c>
      <c r="Q3862" s="100">
        <v>2559.17</v>
      </c>
    </row>
    <row r="3863" spans="1:17" x14ac:dyDescent="0.3">
      <c r="A3863"/>
      <c r="B3863"/>
      <c r="C3863"/>
      <c r="D3863"/>
      <c r="E3863" s="98"/>
      <c r="F3863"/>
      <c r="G3863" s="99">
        <v>46295</v>
      </c>
      <c r="H3863" t="s">
        <v>205</v>
      </c>
      <c r="I3863"/>
      <c r="J3863" t="s">
        <v>52</v>
      </c>
      <c r="K3863" t="s">
        <v>53</v>
      </c>
      <c r="L3863" s="100">
        <v>8.61</v>
      </c>
      <c r="M3863" t="s">
        <v>130</v>
      </c>
      <c r="N3863" t="s">
        <v>279</v>
      </c>
      <c r="O3863" s="98">
        <v>0</v>
      </c>
      <c r="P3863" t="s">
        <v>207</v>
      </c>
      <c r="Q3863" s="100">
        <v>2559.17</v>
      </c>
    </row>
    <row r="3864" spans="1:17" x14ac:dyDescent="0.3">
      <c r="A3864"/>
      <c r="B3864"/>
      <c r="C3864"/>
      <c r="D3864"/>
      <c r="E3864" s="98"/>
      <c r="F3864"/>
      <c r="G3864" s="99">
        <v>46295</v>
      </c>
      <c r="H3864" t="s">
        <v>213</v>
      </c>
      <c r="I3864" t="s">
        <v>214</v>
      </c>
      <c r="J3864" t="s">
        <v>14</v>
      </c>
      <c r="K3864" t="s">
        <v>15</v>
      </c>
      <c r="L3864" s="100">
        <v>191.94</v>
      </c>
      <c r="M3864" t="s">
        <v>210</v>
      </c>
      <c r="N3864" t="s">
        <v>279</v>
      </c>
      <c r="O3864" s="98">
        <v>0</v>
      </c>
      <c r="P3864" t="s">
        <v>207</v>
      </c>
      <c r="Q3864" s="100">
        <v>2559.17</v>
      </c>
    </row>
    <row r="3865" spans="1:17" x14ac:dyDescent="0.3">
      <c r="A3865"/>
      <c r="B3865"/>
      <c r="C3865"/>
      <c r="D3865"/>
      <c r="E3865" s="98"/>
      <c r="F3865"/>
      <c r="G3865" s="99">
        <v>46295</v>
      </c>
      <c r="H3865" t="s">
        <v>213</v>
      </c>
      <c r="I3865" t="s">
        <v>214</v>
      </c>
      <c r="J3865" t="s">
        <v>14</v>
      </c>
      <c r="K3865" t="s">
        <v>15</v>
      </c>
      <c r="L3865" s="100">
        <v>191.94</v>
      </c>
      <c r="M3865" t="s">
        <v>130</v>
      </c>
      <c r="N3865" t="s">
        <v>279</v>
      </c>
      <c r="O3865" s="98">
        <v>0</v>
      </c>
      <c r="P3865" t="s">
        <v>207</v>
      </c>
      <c r="Q3865" s="100">
        <v>2559.17</v>
      </c>
    </row>
    <row r="3866" spans="1:17" x14ac:dyDescent="0.3">
      <c r="A3866"/>
      <c r="B3866"/>
      <c r="C3866"/>
      <c r="D3866"/>
      <c r="E3866" s="98"/>
      <c r="F3866"/>
      <c r="G3866" s="99">
        <v>46295</v>
      </c>
      <c r="H3866" t="s">
        <v>205</v>
      </c>
      <c r="I3866"/>
      <c r="J3866" t="s">
        <v>54</v>
      </c>
      <c r="K3866" t="s">
        <v>55</v>
      </c>
      <c r="L3866" s="100">
        <v>11.15</v>
      </c>
      <c r="M3866" t="s">
        <v>206</v>
      </c>
      <c r="N3866" t="s">
        <v>279</v>
      </c>
      <c r="O3866" s="98">
        <v>0</v>
      </c>
      <c r="P3866" t="s">
        <v>207</v>
      </c>
      <c r="Q3866" s="100">
        <v>4630.5</v>
      </c>
    </row>
    <row r="3867" spans="1:17" x14ac:dyDescent="0.3">
      <c r="A3867"/>
      <c r="B3867"/>
      <c r="C3867"/>
      <c r="D3867"/>
      <c r="E3867" s="98"/>
      <c r="F3867"/>
      <c r="G3867" s="99">
        <v>46295</v>
      </c>
      <c r="H3867" t="s">
        <v>205</v>
      </c>
      <c r="I3867"/>
      <c r="J3867" t="s">
        <v>104</v>
      </c>
      <c r="K3867" t="s">
        <v>105</v>
      </c>
      <c r="L3867" s="100">
        <v>25.14</v>
      </c>
      <c r="M3867" t="s">
        <v>206</v>
      </c>
      <c r="N3867" t="s">
        <v>279</v>
      </c>
      <c r="O3867" s="98">
        <v>0</v>
      </c>
      <c r="P3867" t="s">
        <v>207</v>
      </c>
      <c r="Q3867" s="100">
        <v>4630.5</v>
      </c>
    </row>
    <row r="3868" spans="1:17" x14ac:dyDescent="0.3">
      <c r="A3868"/>
      <c r="B3868"/>
      <c r="C3868"/>
      <c r="D3868"/>
      <c r="E3868" s="98"/>
      <c r="F3868"/>
      <c r="G3868" s="99">
        <v>46295</v>
      </c>
      <c r="H3868" t="s">
        <v>205</v>
      </c>
      <c r="I3868"/>
      <c r="J3868" t="s">
        <v>108</v>
      </c>
      <c r="K3868" t="s">
        <v>109</v>
      </c>
      <c r="L3868" s="100">
        <v>12.22</v>
      </c>
      <c r="M3868" t="s">
        <v>206</v>
      </c>
      <c r="N3868" t="s">
        <v>279</v>
      </c>
      <c r="O3868" s="98">
        <v>0</v>
      </c>
      <c r="P3868" t="s">
        <v>207</v>
      </c>
      <c r="Q3868" s="100">
        <v>4630.5</v>
      </c>
    </row>
    <row r="3869" spans="1:17" x14ac:dyDescent="0.3">
      <c r="A3869"/>
      <c r="B3869"/>
      <c r="C3869"/>
      <c r="D3869"/>
      <c r="E3869" s="98"/>
      <c r="F3869"/>
      <c r="G3869" s="99">
        <v>46295</v>
      </c>
      <c r="H3869" t="s">
        <v>205</v>
      </c>
      <c r="I3869"/>
      <c r="J3869" t="s">
        <v>106</v>
      </c>
      <c r="K3869" t="s">
        <v>107</v>
      </c>
      <c r="L3869" s="100">
        <v>14.96</v>
      </c>
      <c r="M3869" t="s">
        <v>130</v>
      </c>
      <c r="N3869" t="s">
        <v>279</v>
      </c>
      <c r="O3869" s="98">
        <v>0</v>
      </c>
      <c r="P3869" t="s">
        <v>207</v>
      </c>
      <c r="Q3869" s="100">
        <v>4630.5</v>
      </c>
    </row>
    <row r="3870" spans="1:17" x14ac:dyDescent="0.3">
      <c r="A3870"/>
      <c r="B3870"/>
      <c r="C3870"/>
      <c r="D3870"/>
      <c r="E3870" s="98"/>
      <c r="F3870"/>
      <c r="G3870" s="99">
        <v>46295</v>
      </c>
      <c r="H3870" t="s">
        <v>205</v>
      </c>
      <c r="I3870"/>
      <c r="J3870" t="s">
        <v>56</v>
      </c>
      <c r="K3870" t="s">
        <v>57</v>
      </c>
      <c r="L3870" s="100">
        <v>11.15</v>
      </c>
      <c r="M3870" t="s">
        <v>130</v>
      </c>
      <c r="N3870" t="s">
        <v>279</v>
      </c>
      <c r="O3870" s="98">
        <v>0</v>
      </c>
      <c r="P3870" t="s">
        <v>207</v>
      </c>
      <c r="Q3870" s="100">
        <v>4630.5</v>
      </c>
    </row>
    <row r="3871" spans="1:17" x14ac:dyDescent="0.3">
      <c r="A3871"/>
      <c r="B3871"/>
      <c r="C3871"/>
      <c r="D3871"/>
      <c r="E3871" s="98"/>
      <c r="F3871"/>
      <c r="G3871" s="99">
        <v>46295</v>
      </c>
      <c r="H3871" t="s">
        <v>205</v>
      </c>
      <c r="I3871"/>
      <c r="J3871" t="s">
        <v>52</v>
      </c>
      <c r="K3871" t="s">
        <v>53</v>
      </c>
      <c r="L3871" s="100">
        <v>16.54</v>
      </c>
      <c r="M3871" t="s">
        <v>130</v>
      </c>
      <c r="N3871" t="s">
        <v>279</v>
      </c>
      <c r="O3871" s="98">
        <v>0</v>
      </c>
      <c r="P3871" t="s">
        <v>207</v>
      </c>
      <c r="Q3871" s="100">
        <v>4630.5</v>
      </c>
    </row>
    <row r="3872" spans="1:17" x14ac:dyDescent="0.3">
      <c r="A3872"/>
      <c r="B3872"/>
      <c r="C3872"/>
      <c r="D3872"/>
      <c r="E3872" s="98"/>
      <c r="F3872"/>
      <c r="G3872" s="99">
        <v>46295</v>
      </c>
      <c r="H3872" t="s">
        <v>205</v>
      </c>
      <c r="I3872"/>
      <c r="J3872" t="s">
        <v>23</v>
      </c>
      <c r="K3872" t="s">
        <v>24</v>
      </c>
      <c r="L3872" s="100">
        <v>6.02</v>
      </c>
      <c r="M3872" t="s">
        <v>130</v>
      </c>
      <c r="N3872" t="s">
        <v>279</v>
      </c>
      <c r="O3872" s="98">
        <v>0</v>
      </c>
      <c r="P3872" t="s">
        <v>207</v>
      </c>
      <c r="Q3872" s="100">
        <v>4630.5</v>
      </c>
    </row>
    <row r="3873" spans="1:17" x14ac:dyDescent="0.3">
      <c r="A3873"/>
      <c r="B3873"/>
      <c r="C3873"/>
      <c r="D3873"/>
      <c r="E3873" s="98"/>
      <c r="F3873"/>
      <c r="G3873" s="99">
        <v>46295</v>
      </c>
      <c r="H3873" t="s">
        <v>208</v>
      </c>
      <c r="I3873" t="s">
        <v>209</v>
      </c>
      <c r="J3873" t="s">
        <v>26</v>
      </c>
      <c r="K3873" t="s">
        <v>27</v>
      </c>
      <c r="L3873" s="100">
        <v>199.5</v>
      </c>
      <c r="M3873" t="s">
        <v>210</v>
      </c>
      <c r="N3873" t="s">
        <v>279</v>
      </c>
      <c r="O3873" s="98">
        <v>0</v>
      </c>
      <c r="P3873" t="s">
        <v>207</v>
      </c>
      <c r="Q3873" s="100">
        <v>4630.5</v>
      </c>
    </row>
    <row r="3874" spans="1:17" x14ac:dyDescent="0.3">
      <c r="A3874"/>
      <c r="B3874"/>
      <c r="C3874"/>
      <c r="D3874"/>
      <c r="E3874" s="98"/>
      <c r="F3874"/>
      <c r="G3874" s="99">
        <v>46295</v>
      </c>
      <c r="H3874" t="s">
        <v>227</v>
      </c>
      <c r="I3874" t="s">
        <v>228</v>
      </c>
      <c r="J3874" t="s">
        <v>50</v>
      </c>
      <c r="K3874" t="s">
        <v>51</v>
      </c>
      <c r="L3874" s="100">
        <v>1100</v>
      </c>
      <c r="M3874" t="s">
        <v>210</v>
      </c>
      <c r="N3874" t="s">
        <v>279</v>
      </c>
      <c r="O3874" s="98">
        <v>0</v>
      </c>
      <c r="P3874" t="s">
        <v>207</v>
      </c>
      <c r="Q3874" s="100">
        <v>4630.5</v>
      </c>
    </row>
    <row r="3875" spans="1:17" x14ac:dyDescent="0.3">
      <c r="A3875"/>
      <c r="B3875"/>
      <c r="C3875"/>
      <c r="D3875"/>
      <c r="E3875" s="98"/>
      <c r="F3875"/>
      <c r="G3875" s="99">
        <v>46295</v>
      </c>
      <c r="H3875" t="s">
        <v>216</v>
      </c>
      <c r="I3875" t="s">
        <v>217</v>
      </c>
      <c r="J3875" t="s">
        <v>40</v>
      </c>
      <c r="K3875" t="s">
        <v>41</v>
      </c>
      <c r="L3875" s="100">
        <v>463.05</v>
      </c>
      <c r="M3875" t="s">
        <v>210</v>
      </c>
      <c r="N3875" t="s">
        <v>279</v>
      </c>
      <c r="O3875" s="98">
        <v>0</v>
      </c>
      <c r="P3875" t="s">
        <v>207</v>
      </c>
      <c r="Q3875" s="100">
        <v>4630.5</v>
      </c>
    </row>
    <row r="3876" spans="1:17" x14ac:dyDescent="0.3">
      <c r="A3876"/>
      <c r="B3876"/>
      <c r="C3876"/>
      <c r="D3876"/>
      <c r="E3876" s="98"/>
      <c r="F3876"/>
      <c r="G3876" s="99">
        <v>46295</v>
      </c>
      <c r="H3876" t="s">
        <v>220</v>
      </c>
      <c r="I3876" t="s">
        <v>221</v>
      </c>
      <c r="J3876" t="s">
        <v>48</v>
      </c>
      <c r="K3876" t="s">
        <v>49</v>
      </c>
      <c r="L3876" s="100">
        <v>75</v>
      </c>
      <c r="M3876" t="s">
        <v>210</v>
      </c>
      <c r="N3876" t="s">
        <v>279</v>
      </c>
      <c r="O3876" s="98">
        <v>0</v>
      </c>
      <c r="P3876" t="s">
        <v>207</v>
      </c>
      <c r="Q3876" s="100">
        <v>4630.5</v>
      </c>
    </row>
    <row r="3877" spans="1:17" x14ac:dyDescent="0.3">
      <c r="A3877"/>
      <c r="B3877"/>
      <c r="C3877"/>
      <c r="D3877"/>
      <c r="E3877" s="98"/>
      <c r="F3877"/>
      <c r="G3877" s="99">
        <v>46295</v>
      </c>
      <c r="H3877" t="s">
        <v>213</v>
      </c>
      <c r="I3877" t="s">
        <v>214</v>
      </c>
      <c r="J3877" t="s">
        <v>14</v>
      </c>
      <c r="K3877" t="s">
        <v>15</v>
      </c>
      <c r="L3877" s="100">
        <v>347.29</v>
      </c>
      <c r="M3877" t="s">
        <v>210</v>
      </c>
      <c r="N3877" t="s">
        <v>279</v>
      </c>
      <c r="O3877" s="98">
        <v>0</v>
      </c>
      <c r="P3877" t="s">
        <v>207</v>
      </c>
      <c r="Q3877" s="100">
        <v>4630.5</v>
      </c>
    </row>
    <row r="3878" spans="1:17" x14ac:dyDescent="0.3">
      <c r="A3878"/>
      <c r="B3878"/>
      <c r="C3878"/>
      <c r="D3878"/>
      <c r="E3878" s="98"/>
      <c r="F3878"/>
      <c r="G3878" s="99">
        <v>46295</v>
      </c>
      <c r="H3878" t="s">
        <v>213</v>
      </c>
      <c r="I3878" t="s">
        <v>214</v>
      </c>
      <c r="J3878" t="s">
        <v>14</v>
      </c>
      <c r="K3878" t="s">
        <v>15</v>
      </c>
      <c r="L3878" s="100">
        <v>347.29</v>
      </c>
      <c r="M3878" t="s">
        <v>130</v>
      </c>
      <c r="N3878" t="s">
        <v>279</v>
      </c>
      <c r="O3878" s="98">
        <v>0</v>
      </c>
      <c r="P3878" t="s">
        <v>207</v>
      </c>
      <c r="Q3878" s="100">
        <v>4630.5</v>
      </c>
    </row>
    <row r="3879" spans="1:17" x14ac:dyDescent="0.3">
      <c r="A3879"/>
      <c r="B3879"/>
      <c r="C3879"/>
      <c r="D3879"/>
      <c r="E3879" s="98"/>
      <c r="F3879"/>
      <c r="G3879" s="99">
        <v>46295</v>
      </c>
      <c r="H3879" t="s">
        <v>205</v>
      </c>
      <c r="I3879"/>
      <c r="J3879" t="s">
        <v>108</v>
      </c>
      <c r="K3879" t="s">
        <v>109</v>
      </c>
      <c r="L3879" s="100">
        <v>9.99</v>
      </c>
      <c r="M3879" t="s">
        <v>206</v>
      </c>
      <c r="N3879" t="s">
        <v>279</v>
      </c>
      <c r="O3879" s="98">
        <v>0</v>
      </c>
      <c r="P3879" t="s">
        <v>207</v>
      </c>
      <c r="Q3879" s="100">
        <v>3785.37</v>
      </c>
    </row>
    <row r="3880" spans="1:17" x14ac:dyDescent="0.3">
      <c r="A3880"/>
      <c r="B3880"/>
      <c r="C3880"/>
      <c r="D3880"/>
      <c r="E3880" s="98"/>
      <c r="F3880"/>
      <c r="G3880" s="99">
        <v>46295</v>
      </c>
      <c r="H3880" t="s">
        <v>205</v>
      </c>
      <c r="I3880"/>
      <c r="J3880" t="s">
        <v>104</v>
      </c>
      <c r="K3880" t="s">
        <v>105</v>
      </c>
      <c r="L3880" s="100">
        <v>20.55</v>
      </c>
      <c r="M3880" t="s">
        <v>206</v>
      </c>
      <c r="N3880" t="s">
        <v>279</v>
      </c>
      <c r="O3880" s="98">
        <v>0</v>
      </c>
      <c r="P3880" t="s">
        <v>207</v>
      </c>
      <c r="Q3880" s="100">
        <v>3785.37</v>
      </c>
    </row>
    <row r="3881" spans="1:17" x14ac:dyDescent="0.3">
      <c r="A3881"/>
      <c r="B3881"/>
      <c r="C3881"/>
      <c r="D3881"/>
      <c r="E3881" s="98"/>
      <c r="F3881"/>
      <c r="G3881" s="99">
        <v>46295</v>
      </c>
      <c r="H3881" t="s">
        <v>205</v>
      </c>
      <c r="I3881"/>
      <c r="J3881" t="s">
        <v>90</v>
      </c>
      <c r="K3881" t="s">
        <v>91</v>
      </c>
      <c r="L3881" s="100">
        <v>57.42</v>
      </c>
      <c r="M3881" t="s">
        <v>206</v>
      </c>
      <c r="N3881" t="s">
        <v>279</v>
      </c>
      <c r="O3881" s="98">
        <v>0</v>
      </c>
      <c r="P3881" t="s">
        <v>207</v>
      </c>
      <c r="Q3881" s="100">
        <v>3785.37</v>
      </c>
    </row>
    <row r="3882" spans="1:17" x14ac:dyDescent="0.3">
      <c r="A3882"/>
      <c r="B3882"/>
      <c r="C3882"/>
      <c r="D3882"/>
      <c r="E3882" s="98"/>
      <c r="F3882"/>
      <c r="G3882" s="99">
        <v>46295</v>
      </c>
      <c r="H3882" t="s">
        <v>205</v>
      </c>
      <c r="I3882"/>
      <c r="J3882" t="s">
        <v>54</v>
      </c>
      <c r="K3882" t="s">
        <v>55</v>
      </c>
      <c r="L3882" s="100">
        <v>11.15</v>
      </c>
      <c r="M3882" t="s">
        <v>206</v>
      </c>
      <c r="N3882" t="s">
        <v>279</v>
      </c>
      <c r="O3882" s="98">
        <v>0</v>
      </c>
      <c r="P3882" t="s">
        <v>207</v>
      </c>
      <c r="Q3882" s="100">
        <v>3785.37</v>
      </c>
    </row>
    <row r="3883" spans="1:17" x14ac:dyDescent="0.3">
      <c r="A3883"/>
      <c r="B3883"/>
      <c r="C3883"/>
      <c r="D3883"/>
      <c r="E3883" s="98"/>
      <c r="F3883"/>
      <c r="G3883" s="99">
        <v>46295</v>
      </c>
      <c r="H3883" t="s">
        <v>205</v>
      </c>
      <c r="I3883"/>
      <c r="J3883" t="s">
        <v>23</v>
      </c>
      <c r="K3883" t="s">
        <v>24</v>
      </c>
      <c r="L3883" s="100">
        <v>4.92</v>
      </c>
      <c r="M3883" t="s">
        <v>130</v>
      </c>
      <c r="N3883" t="s">
        <v>279</v>
      </c>
      <c r="O3883" s="98">
        <v>0</v>
      </c>
      <c r="P3883" t="s">
        <v>207</v>
      </c>
      <c r="Q3883" s="100">
        <v>3785.37</v>
      </c>
    </row>
    <row r="3884" spans="1:17" x14ac:dyDescent="0.3">
      <c r="A3884"/>
      <c r="B3884"/>
      <c r="C3884"/>
      <c r="D3884"/>
      <c r="E3884" s="98"/>
      <c r="F3884"/>
      <c r="G3884" s="99">
        <v>46295</v>
      </c>
      <c r="H3884" t="s">
        <v>205</v>
      </c>
      <c r="I3884"/>
      <c r="J3884" t="s">
        <v>52</v>
      </c>
      <c r="K3884" t="s">
        <v>53</v>
      </c>
      <c r="L3884" s="100">
        <v>16.54</v>
      </c>
      <c r="M3884" t="s">
        <v>130</v>
      </c>
      <c r="N3884" t="s">
        <v>279</v>
      </c>
      <c r="O3884" s="98">
        <v>0</v>
      </c>
      <c r="P3884" t="s">
        <v>207</v>
      </c>
      <c r="Q3884" s="100">
        <v>3785.37</v>
      </c>
    </row>
    <row r="3885" spans="1:17" x14ac:dyDescent="0.3">
      <c r="A3885"/>
      <c r="B3885"/>
      <c r="C3885"/>
      <c r="D3885"/>
      <c r="E3885" s="98"/>
      <c r="F3885"/>
      <c r="G3885" s="99">
        <v>46295</v>
      </c>
      <c r="H3885" t="s">
        <v>205</v>
      </c>
      <c r="I3885"/>
      <c r="J3885" t="s">
        <v>106</v>
      </c>
      <c r="K3885" t="s">
        <v>107</v>
      </c>
      <c r="L3885" s="100">
        <v>12.23</v>
      </c>
      <c r="M3885" t="s">
        <v>130</v>
      </c>
      <c r="N3885" t="s">
        <v>279</v>
      </c>
      <c r="O3885" s="98">
        <v>0</v>
      </c>
      <c r="P3885" t="s">
        <v>207</v>
      </c>
      <c r="Q3885" s="100">
        <v>3785.37</v>
      </c>
    </row>
    <row r="3886" spans="1:17" x14ac:dyDescent="0.3">
      <c r="A3886"/>
      <c r="B3886"/>
      <c r="C3886"/>
      <c r="D3886"/>
      <c r="E3886" s="98"/>
      <c r="F3886"/>
      <c r="G3886" s="99">
        <v>46295</v>
      </c>
      <c r="H3886" t="s">
        <v>205</v>
      </c>
      <c r="I3886"/>
      <c r="J3886" t="s">
        <v>56</v>
      </c>
      <c r="K3886" t="s">
        <v>57</v>
      </c>
      <c r="L3886" s="100">
        <v>11.15</v>
      </c>
      <c r="M3886" t="s">
        <v>130</v>
      </c>
      <c r="N3886" t="s">
        <v>279</v>
      </c>
      <c r="O3886" s="98">
        <v>0</v>
      </c>
      <c r="P3886" t="s">
        <v>207</v>
      </c>
      <c r="Q3886" s="100">
        <v>3785.37</v>
      </c>
    </row>
    <row r="3887" spans="1:17" x14ac:dyDescent="0.3">
      <c r="A3887"/>
      <c r="B3887"/>
      <c r="C3887"/>
      <c r="D3887"/>
      <c r="E3887" s="98"/>
      <c r="F3887"/>
      <c r="G3887" s="99">
        <v>46295</v>
      </c>
      <c r="H3887" t="s">
        <v>208</v>
      </c>
      <c r="I3887" t="s">
        <v>226</v>
      </c>
      <c r="J3887" t="s">
        <v>62</v>
      </c>
      <c r="K3887" t="s">
        <v>63</v>
      </c>
      <c r="L3887" s="100">
        <v>82</v>
      </c>
      <c r="M3887" t="s">
        <v>210</v>
      </c>
      <c r="N3887" t="s">
        <v>279</v>
      </c>
      <c r="O3887" s="98">
        <v>0</v>
      </c>
      <c r="P3887" t="s">
        <v>207</v>
      </c>
      <c r="Q3887" s="100">
        <v>3785.37</v>
      </c>
    </row>
    <row r="3888" spans="1:17" x14ac:dyDescent="0.3">
      <c r="A3888"/>
      <c r="B3888"/>
      <c r="C3888"/>
      <c r="D3888"/>
      <c r="E3888" s="98"/>
      <c r="F3888"/>
      <c r="G3888" s="99">
        <v>46295</v>
      </c>
      <c r="H3888" t="s">
        <v>216</v>
      </c>
      <c r="I3888" t="s">
        <v>217</v>
      </c>
      <c r="J3888" t="s">
        <v>40</v>
      </c>
      <c r="K3888" t="s">
        <v>41</v>
      </c>
      <c r="L3888" s="100">
        <v>113.56</v>
      </c>
      <c r="M3888" t="s">
        <v>210</v>
      </c>
      <c r="N3888" t="s">
        <v>279</v>
      </c>
      <c r="O3888" s="98">
        <v>0</v>
      </c>
      <c r="P3888" t="s">
        <v>207</v>
      </c>
      <c r="Q3888" s="100">
        <v>3785.37</v>
      </c>
    </row>
    <row r="3889" spans="1:17" x14ac:dyDescent="0.3">
      <c r="A3889"/>
      <c r="B3889"/>
      <c r="C3889"/>
      <c r="D3889"/>
      <c r="E3889" s="98"/>
      <c r="F3889"/>
      <c r="G3889" s="99">
        <v>46295</v>
      </c>
      <c r="H3889" t="s">
        <v>213</v>
      </c>
      <c r="I3889" t="s">
        <v>214</v>
      </c>
      <c r="J3889" t="s">
        <v>14</v>
      </c>
      <c r="K3889" t="s">
        <v>15</v>
      </c>
      <c r="L3889" s="100">
        <v>283.89999999999998</v>
      </c>
      <c r="M3889" t="s">
        <v>210</v>
      </c>
      <c r="N3889" t="s">
        <v>279</v>
      </c>
      <c r="O3889" s="98">
        <v>0</v>
      </c>
      <c r="P3889" t="s">
        <v>207</v>
      </c>
      <c r="Q3889" s="100">
        <v>3785.37</v>
      </c>
    </row>
    <row r="3890" spans="1:17" x14ac:dyDescent="0.3">
      <c r="A3890"/>
      <c r="B3890"/>
      <c r="C3890"/>
      <c r="D3890"/>
      <c r="E3890" s="98"/>
      <c r="F3890"/>
      <c r="G3890" s="99">
        <v>46295</v>
      </c>
      <c r="H3890" t="s">
        <v>213</v>
      </c>
      <c r="I3890" t="s">
        <v>214</v>
      </c>
      <c r="J3890" t="s">
        <v>14</v>
      </c>
      <c r="K3890" t="s">
        <v>15</v>
      </c>
      <c r="L3890" s="100">
        <v>283.89999999999998</v>
      </c>
      <c r="M3890" t="s">
        <v>130</v>
      </c>
      <c r="N3890" t="s">
        <v>279</v>
      </c>
      <c r="O3890" s="98">
        <v>0</v>
      </c>
      <c r="P3890" t="s">
        <v>207</v>
      </c>
      <c r="Q3890" s="100">
        <v>3785.37</v>
      </c>
    </row>
    <row r="3891" spans="1:17" x14ac:dyDescent="0.3">
      <c r="A3891"/>
      <c r="B3891"/>
      <c r="C3891"/>
      <c r="D3891"/>
      <c r="E3891" s="98"/>
      <c r="F3891"/>
      <c r="G3891" s="99">
        <v>46295</v>
      </c>
      <c r="H3891" t="s">
        <v>205</v>
      </c>
      <c r="I3891"/>
      <c r="J3891" t="s">
        <v>104</v>
      </c>
      <c r="K3891" t="s">
        <v>105</v>
      </c>
      <c r="L3891" s="100">
        <v>0</v>
      </c>
      <c r="M3891" t="s">
        <v>206</v>
      </c>
      <c r="N3891" t="s">
        <v>279</v>
      </c>
      <c r="O3891" s="98">
        <v>0</v>
      </c>
      <c r="P3891" t="s">
        <v>207</v>
      </c>
      <c r="Q3891" s="100">
        <v>17063.919999999998</v>
      </c>
    </row>
    <row r="3892" spans="1:17" x14ac:dyDescent="0.3">
      <c r="A3892"/>
      <c r="B3892"/>
      <c r="C3892"/>
      <c r="D3892"/>
      <c r="E3892" s="98"/>
      <c r="F3892"/>
      <c r="G3892" s="99">
        <v>46295</v>
      </c>
      <c r="H3892" t="s">
        <v>205</v>
      </c>
      <c r="I3892"/>
      <c r="J3892" t="s">
        <v>108</v>
      </c>
      <c r="K3892" t="s">
        <v>109</v>
      </c>
      <c r="L3892" s="100">
        <v>0</v>
      </c>
      <c r="M3892" t="s">
        <v>206</v>
      </c>
      <c r="N3892" t="s">
        <v>279</v>
      </c>
      <c r="O3892" s="98">
        <v>0</v>
      </c>
      <c r="P3892" t="s">
        <v>207</v>
      </c>
      <c r="Q3892" s="100">
        <v>17063.919999999998</v>
      </c>
    </row>
    <row r="3893" spans="1:17" x14ac:dyDescent="0.3">
      <c r="A3893"/>
      <c r="B3893"/>
      <c r="C3893"/>
      <c r="D3893"/>
      <c r="E3893" s="98"/>
      <c r="F3893"/>
      <c r="G3893" s="99">
        <v>46295</v>
      </c>
      <c r="H3893" t="s">
        <v>205</v>
      </c>
      <c r="I3893"/>
      <c r="J3893" t="s">
        <v>54</v>
      </c>
      <c r="K3893" t="s">
        <v>55</v>
      </c>
      <c r="L3893" s="100">
        <v>11.15</v>
      </c>
      <c r="M3893" t="s">
        <v>206</v>
      </c>
      <c r="N3893" t="s">
        <v>279</v>
      </c>
      <c r="O3893" s="98">
        <v>0</v>
      </c>
      <c r="P3893" t="s">
        <v>207</v>
      </c>
      <c r="Q3893" s="100">
        <v>17063.919999999998</v>
      </c>
    </row>
    <row r="3894" spans="1:17" x14ac:dyDescent="0.3">
      <c r="A3894"/>
      <c r="B3894"/>
      <c r="C3894"/>
      <c r="D3894"/>
      <c r="E3894" s="98"/>
      <c r="F3894"/>
      <c r="G3894" s="99">
        <v>46295</v>
      </c>
      <c r="H3894" t="s">
        <v>205</v>
      </c>
      <c r="I3894"/>
      <c r="J3894" t="s">
        <v>36</v>
      </c>
      <c r="K3894" t="s">
        <v>37</v>
      </c>
      <c r="L3894" s="100">
        <v>47.04</v>
      </c>
      <c r="M3894" t="s">
        <v>206</v>
      </c>
      <c r="N3894" t="s">
        <v>279</v>
      </c>
      <c r="O3894" s="98">
        <v>0</v>
      </c>
      <c r="P3894" t="s">
        <v>207</v>
      </c>
      <c r="Q3894" s="100">
        <v>17063.919999999998</v>
      </c>
    </row>
    <row r="3895" spans="1:17" x14ac:dyDescent="0.3">
      <c r="A3895"/>
      <c r="B3895"/>
      <c r="C3895"/>
      <c r="D3895"/>
      <c r="E3895" s="98"/>
      <c r="F3895"/>
      <c r="G3895" s="99">
        <v>46295</v>
      </c>
      <c r="H3895" t="s">
        <v>205</v>
      </c>
      <c r="I3895"/>
      <c r="J3895" t="s">
        <v>100</v>
      </c>
      <c r="K3895" t="s">
        <v>101</v>
      </c>
      <c r="L3895" s="100">
        <v>5</v>
      </c>
      <c r="M3895" t="s">
        <v>206</v>
      </c>
      <c r="N3895" t="s">
        <v>279</v>
      </c>
      <c r="O3895" s="98">
        <v>0</v>
      </c>
      <c r="P3895" t="s">
        <v>207</v>
      </c>
      <c r="Q3895" s="100">
        <v>17063.919999999998</v>
      </c>
    </row>
    <row r="3896" spans="1:17" x14ac:dyDescent="0.3">
      <c r="A3896"/>
      <c r="B3896"/>
      <c r="C3896"/>
      <c r="D3896"/>
      <c r="E3896" s="98"/>
      <c r="F3896"/>
      <c r="G3896" s="99">
        <v>46295</v>
      </c>
      <c r="H3896" t="s">
        <v>205</v>
      </c>
      <c r="I3896"/>
      <c r="J3896" t="s">
        <v>56</v>
      </c>
      <c r="K3896" t="s">
        <v>57</v>
      </c>
      <c r="L3896" s="100">
        <v>11.15</v>
      </c>
      <c r="M3896" t="s">
        <v>130</v>
      </c>
      <c r="N3896" t="s">
        <v>279</v>
      </c>
      <c r="O3896" s="98">
        <v>0</v>
      </c>
      <c r="P3896" t="s">
        <v>207</v>
      </c>
      <c r="Q3896" s="100">
        <v>17063.919999999998</v>
      </c>
    </row>
    <row r="3897" spans="1:17" x14ac:dyDescent="0.3">
      <c r="A3897"/>
      <c r="B3897"/>
      <c r="C3897"/>
      <c r="D3897"/>
      <c r="E3897" s="98"/>
      <c r="F3897"/>
      <c r="G3897" s="99">
        <v>46295</v>
      </c>
      <c r="H3897" t="s">
        <v>205</v>
      </c>
      <c r="I3897"/>
      <c r="J3897" t="s">
        <v>23</v>
      </c>
      <c r="K3897" t="s">
        <v>24</v>
      </c>
      <c r="L3897" s="100">
        <v>22.18</v>
      </c>
      <c r="M3897" t="s">
        <v>130</v>
      </c>
      <c r="N3897" t="s">
        <v>279</v>
      </c>
      <c r="O3897" s="98">
        <v>0</v>
      </c>
      <c r="P3897" t="s">
        <v>207</v>
      </c>
      <c r="Q3897" s="100">
        <v>17063.919999999998</v>
      </c>
    </row>
    <row r="3898" spans="1:17" x14ac:dyDescent="0.3">
      <c r="A3898"/>
      <c r="B3898"/>
      <c r="C3898"/>
      <c r="D3898"/>
      <c r="E3898" s="98"/>
      <c r="F3898"/>
      <c r="G3898" s="99">
        <v>46295</v>
      </c>
      <c r="H3898" t="s">
        <v>205</v>
      </c>
      <c r="I3898"/>
      <c r="J3898" t="s">
        <v>106</v>
      </c>
      <c r="K3898" t="s">
        <v>107</v>
      </c>
      <c r="L3898" s="100">
        <v>0</v>
      </c>
      <c r="M3898" t="s">
        <v>130</v>
      </c>
      <c r="N3898" t="s">
        <v>279</v>
      </c>
      <c r="O3898" s="98">
        <v>0</v>
      </c>
      <c r="P3898" t="s">
        <v>207</v>
      </c>
      <c r="Q3898" s="100">
        <v>17063.919999999998</v>
      </c>
    </row>
    <row r="3899" spans="1:17" x14ac:dyDescent="0.3">
      <c r="A3899"/>
      <c r="B3899"/>
      <c r="C3899"/>
      <c r="D3899"/>
      <c r="E3899" s="98"/>
      <c r="F3899"/>
      <c r="G3899" s="99">
        <v>46295</v>
      </c>
      <c r="H3899" t="s">
        <v>205</v>
      </c>
      <c r="I3899"/>
      <c r="J3899" t="s">
        <v>52</v>
      </c>
      <c r="K3899" t="s">
        <v>53</v>
      </c>
      <c r="L3899" s="100">
        <v>16.54</v>
      </c>
      <c r="M3899" t="s">
        <v>130</v>
      </c>
      <c r="N3899" t="s">
        <v>279</v>
      </c>
      <c r="O3899" s="98">
        <v>0</v>
      </c>
      <c r="P3899" t="s">
        <v>207</v>
      </c>
      <c r="Q3899" s="100">
        <v>17063.919999999998</v>
      </c>
    </row>
    <row r="3900" spans="1:17" x14ac:dyDescent="0.3">
      <c r="A3900"/>
      <c r="B3900"/>
      <c r="C3900"/>
      <c r="D3900"/>
      <c r="E3900" s="98"/>
      <c r="F3900"/>
      <c r="G3900" s="99">
        <v>46295</v>
      </c>
      <c r="H3900" t="s">
        <v>208</v>
      </c>
      <c r="I3900" t="s">
        <v>240</v>
      </c>
      <c r="J3900" t="s">
        <v>64</v>
      </c>
      <c r="K3900" t="s">
        <v>65</v>
      </c>
      <c r="L3900" s="100">
        <v>25</v>
      </c>
      <c r="M3900" t="s">
        <v>210</v>
      </c>
      <c r="N3900" t="s">
        <v>279</v>
      </c>
      <c r="O3900" s="98">
        <v>0</v>
      </c>
      <c r="P3900" t="s">
        <v>207</v>
      </c>
      <c r="Q3900" s="100">
        <v>17063.919999999998</v>
      </c>
    </row>
    <row r="3901" spans="1:17" x14ac:dyDescent="0.3">
      <c r="A3901"/>
      <c r="B3901"/>
      <c r="C3901"/>
      <c r="D3901"/>
      <c r="E3901" s="98"/>
      <c r="F3901"/>
      <c r="G3901" s="99">
        <v>46295</v>
      </c>
      <c r="H3901" t="s">
        <v>211</v>
      </c>
      <c r="I3901" t="s">
        <v>212</v>
      </c>
      <c r="J3901" t="s">
        <v>38</v>
      </c>
      <c r="K3901" t="s">
        <v>39</v>
      </c>
      <c r="L3901" s="100">
        <v>41.67</v>
      </c>
      <c r="M3901" t="s">
        <v>206</v>
      </c>
      <c r="N3901" t="s">
        <v>279</v>
      </c>
      <c r="O3901" s="98">
        <v>0</v>
      </c>
      <c r="P3901" t="s">
        <v>207</v>
      </c>
      <c r="Q3901" s="100">
        <v>17063.919999999998</v>
      </c>
    </row>
    <row r="3902" spans="1:17" x14ac:dyDescent="0.3">
      <c r="A3902"/>
      <c r="B3902"/>
      <c r="C3902"/>
      <c r="D3902"/>
      <c r="E3902" s="98"/>
      <c r="F3902"/>
      <c r="G3902" s="99">
        <v>46295</v>
      </c>
      <c r="H3902" t="s">
        <v>231</v>
      </c>
      <c r="I3902" t="s">
        <v>232</v>
      </c>
      <c r="J3902" t="s">
        <v>143</v>
      </c>
      <c r="K3902" t="s">
        <v>77</v>
      </c>
      <c r="L3902" s="100">
        <v>347.92</v>
      </c>
      <c r="M3902" t="s">
        <v>210</v>
      </c>
      <c r="N3902" t="s">
        <v>279</v>
      </c>
      <c r="O3902" s="98">
        <v>0</v>
      </c>
      <c r="P3902" t="s">
        <v>207</v>
      </c>
      <c r="Q3902" s="100">
        <v>17063.919999999998</v>
      </c>
    </row>
    <row r="3903" spans="1:17" x14ac:dyDescent="0.3">
      <c r="A3903"/>
      <c r="B3903"/>
      <c r="C3903"/>
      <c r="D3903"/>
      <c r="E3903" s="98"/>
      <c r="F3903"/>
      <c r="G3903" s="99">
        <v>46295</v>
      </c>
      <c r="H3903" t="s">
        <v>213</v>
      </c>
      <c r="I3903" t="s">
        <v>229</v>
      </c>
      <c r="J3903" t="s">
        <v>14</v>
      </c>
      <c r="K3903" t="s">
        <v>15</v>
      </c>
      <c r="L3903" s="100">
        <v>0</v>
      </c>
      <c r="M3903" t="s">
        <v>210</v>
      </c>
      <c r="N3903" t="s">
        <v>279</v>
      </c>
      <c r="O3903" s="98">
        <v>0</v>
      </c>
      <c r="P3903" t="s">
        <v>207</v>
      </c>
      <c r="Q3903" s="100">
        <v>17063.919999999998</v>
      </c>
    </row>
    <row r="3904" spans="1:17" x14ac:dyDescent="0.3">
      <c r="A3904"/>
      <c r="B3904"/>
      <c r="C3904"/>
      <c r="D3904"/>
      <c r="E3904" s="98"/>
      <c r="F3904"/>
      <c r="G3904" s="99">
        <v>46295</v>
      </c>
      <c r="H3904" t="s">
        <v>213</v>
      </c>
      <c r="I3904" t="s">
        <v>229</v>
      </c>
      <c r="J3904" t="s">
        <v>14</v>
      </c>
      <c r="K3904" t="s">
        <v>15</v>
      </c>
      <c r="L3904" s="100">
        <v>0</v>
      </c>
      <c r="M3904" t="s">
        <v>130</v>
      </c>
      <c r="N3904" t="s">
        <v>279</v>
      </c>
      <c r="O3904" s="98">
        <v>0</v>
      </c>
      <c r="P3904" t="s">
        <v>207</v>
      </c>
      <c r="Q3904" s="100">
        <v>17063.919999999998</v>
      </c>
    </row>
    <row r="3905" spans="1:17" x14ac:dyDescent="0.3">
      <c r="A3905"/>
      <c r="B3905"/>
      <c r="C3905"/>
      <c r="D3905"/>
      <c r="E3905" s="98"/>
      <c r="F3905"/>
      <c r="G3905" s="99">
        <v>46295</v>
      </c>
      <c r="H3905" t="s">
        <v>205</v>
      </c>
      <c r="I3905"/>
      <c r="J3905" t="s">
        <v>108</v>
      </c>
      <c r="K3905" t="s">
        <v>109</v>
      </c>
      <c r="L3905" s="100">
        <v>0.54</v>
      </c>
      <c r="M3905" t="s">
        <v>206</v>
      </c>
      <c r="N3905" t="s">
        <v>279</v>
      </c>
      <c r="O3905" s="98">
        <v>0</v>
      </c>
      <c r="P3905" t="s">
        <v>207</v>
      </c>
      <c r="Q3905" s="100">
        <v>204.98</v>
      </c>
    </row>
    <row r="3906" spans="1:17" x14ac:dyDescent="0.3">
      <c r="A3906"/>
      <c r="B3906"/>
      <c r="C3906"/>
      <c r="D3906"/>
      <c r="E3906" s="98"/>
      <c r="F3906"/>
      <c r="G3906" s="99">
        <v>46295</v>
      </c>
      <c r="H3906" t="s">
        <v>205</v>
      </c>
      <c r="I3906"/>
      <c r="J3906" t="s">
        <v>104</v>
      </c>
      <c r="K3906" t="s">
        <v>105</v>
      </c>
      <c r="L3906" s="100">
        <v>1.1100000000000001</v>
      </c>
      <c r="M3906" t="s">
        <v>206</v>
      </c>
      <c r="N3906" t="s">
        <v>279</v>
      </c>
      <c r="O3906" s="98">
        <v>0</v>
      </c>
      <c r="P3906" t="s">
        <v>207</v>
      </c>
      <c r="Q3906" s="100">
        <v>204.98</v>
      </c>
    </row>
    <row r="3907" spans="1:17" x14ac:dyDescent="0.3">
      <c r="A3907"/>
      <c r="B3907"/>
      <c r="C3907"/>
      <c r="D3907"/>
      <c r="E3907" s="98"/>
      <c r="F3907"/>
      <c r="G3907" s="99">
        <v>46295</v>
      </c>
      <c r="H3907" t="s">
        <v>205</v>
      </c>
      <c r="I3907"/>
      <c r="J3907" t="s">
        <v>54</v>
      </c>
      <c r="K3907" t="s">
        <v>55</v>
      </c>
      <c r="L3907" s="100">
        <v>1.54</v>
      </c>
      <c r="M3907" t="s">
        <v>206</v>
      </c>
      <c r="N3907" t="s">
        <v>279</v>
      </c>
      <c r="O3907" s="98">
        <v>0</v>
      </c>
      <c r="P3907" t="s">
        <v>207</v>
      </c>
      <c r="Q3907" s="100">
        <v>204.98</v>
      </c>
    </row>
    <row r="3908" spans="1:17" x14ac:dyDescent="0.3">
      <c r="A3908"/>
      <c r="B3908"/>
      <c r="C3908"/>
      <c r="D3908"/>
      <c r="E3908" s="98"/>
      <c r="F3908"/>
      <c r="G3908" s="99">
        <v>46295</v>
      </c>
      <c r="H3908" t="s">
        <v>205</v>
      </c>
      <c r="I3908"/>
      <c r="J3908" t="s">
        <v>56</v>
      </c>
      <c r="K3908" t="s">
        <v>57</v>
      </c>
      <c r="L3908" s="100">
        <v>1.54</v>
      </c>
      <c r="M3908" t="s">
        <v>130</v>
      </c>
      <c r="N3908" t="s">
        <v>279</v>
      </c>
      <c r="O3908" s="98">
        <v>0</v>
      </c>
      <c r="P3908" t="s">
        <v>207</v>
      </c>
      <c r="Q3908" s="100">
        <v>204.98</v>
      </c>
    </row>
    <row r="3909" spans="1:17" x14ac:dyDescent="0.3">
      <c r="A3909"/>
      <c r="B3909"/>
      <c r="C3909"/>
      <c r="D3909"/>
      <c r="E3909" s="98"/>
      <c r="F3909"/>
      <c r="G3909" s="99">
        <v>46295</v>
      </c>
      <c r="H3909" t="s">
        <v>205</v>
      </c>
      <c r="I3909"/>
      <c r="J3909" t="s">
        <v>106</v>
      </c>
      <c r="K3909" t="s">
        <v>107</v>
      </c>
      <c r="L3909" s="100">
        <v>0.66</v>
      </c>
      <c r="M3909" t="s">
        <v>130</v>
      </c>
      <c r="N3909" t="s">
        <v>279</v>
      </c>
      <c r="O3909" s="98">
        <v>0</v>
      </c>
      <c r="P3909" t="s">
        <v>207</v>
      </c>
      <c r="Q3909" s="100">
        <v>204.98</v>
      </c>
    </row>
    <row r="3910" spans="1:17" x14ac:dyDescent="0.3">
      <c r="A3910"/>
      <c r="B3910"/>
      <c r="C3910"/>
      <c r="D3910"/>
      <c r="E3910" s="98"/>
      <c r="F3910"/>
      <c r="G3910" s="99">
        <v>46295</v>
      </c>
      <c r="H3910" t="s">
        <v>205</v>
      </c>
      <c r="I3910"/>
      <c r="J3910" t="s">
        <v>52</v>
      </c>
      <c r="K3910" t="s">
        <v>53</v>
      </c>
      <c r="L3910" s="100">
        <v>2.29</v>
      </c>
      <c r="M3910" t="s">
        <v>130</v>
      </c>
      <c r="N3910" t="s">
        <v>279</v>
      </c>
      <c r="O3910" s="98">
        <v>0</v>
      </c>
      <c r="P3910" t="s">
        <v>207</v>
      </c>
      <c r="Q3910" s="100">
        <v>204.98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7BAAB-2187-403C-942E-C106DC277A93}">
  <sheetPr>
    <tabColor rgb="FFFFFF00"/>
  </sheetPr>
  <dimension ref="A1:C47"/>
  <sheetViews>
    <sheetView workbookViewId="0">
      <selection activeCell="F12" sqref="F12"/>
    </sheetView>
  </sheetViews>
  <sheetFormatPr defaultRowHeight="14.4" x14ac:dyDescent="0.3"/>
  <cols>
    <col min="1" max="1" width="17.109375" bestFit="1" customWidth="1"/>
    <col min="2" max="2" width="29" bestFit="1" customWidth="1"/>
    <col min="3" max="3" width="18.44140625" bestFit="1" customWidth="1"/>
    <col min="4" max="4" width="11.44140625" bestFit="1" customWidth="1"/>
    <col min="5" max="6" width="12.44140625" bestFit="1" customWidth="1"/>
  </cols>
  <sheetData>
    <row r="1" spans="1:3" x14ac:dyDescent="0.3">
      <c r="A1" s="105" t="s">
        <v>293</v>
      </c>
    </row>
    <row r="3" spans="1:3" x14ac:dyDescent="0.3">
      <c r="A3" s="90" t="s">
        <v>4</v>
      </c>
      <c r="B3" s="90" t="s">
        <v>199</v>
      </c>
      <c r="C3" t="s">
        <v>265</v>
      </c>
    </row>
    <row r="4" spans="1:3" x14ac:dyDescent="0.3">
      <c r="A4" t="s">
        <v>14</v>
      </c>
      <c r="B4" t="s">
        <v>15</v>
      </c>
      <c r="C4" s="4">
        <v>79131.219999999972</v>
      </c>
    </row>
    <row r="5" spans="1:3" x14ac:dyDescent="0.3">
      <c r="A5" t="s">
        <v>16</v>
      </c>
      <c r="B5" t="s">
        <v>17</v>
      </c>
      <c r="C5" s="4">
        <v>7239.6299999999983</v>
      </c>
    </row>
    <row r="6" spans="1:3" x14ac:dyDescent="0.3">
      <c r="A6" t="s">
        <v>18</v>
      </c>
      <c r="B6" t="s">
        <v>19</v>
      </c>
      <c r="C6" s="4">
        <v>40717.150000000023</v>
      </c>
    </row>
    <row r="7" spans="1:3" x14ac:dyDescent="0.3">
      <c r="A7" t="s">
        <v>20</v>
      </c>
      <c r="B7" t="s">
        <v>21</v>
      </c>
      <c r="C7" s="4">
        <v>921.29</v>
      </c>
    </row>
    <row r="8" spans="1:3" x14ac:dyDescent="0.3">
      <c r="A8" t="s">
        <v>23</v>
      </c>
      <c r="B8" t="s">
        <v>24</v>
      </c>
      <c r="C8" s="4">
        <v>554.6</v>
      </c>
    </row>
    <row r="9" spans="1:3" x14ac:dyDescent="0.3">
      <c r="A9" t="s">
        <v>26</v>
      </c>
      <c r="B9" t="s">
        <v>27</v>
      </c>
      <c r="C9" s="4">
        <v>16790</v>
      </c>
    </row>
    <row r="10" spans="1:3" x14ac:dyDescent="0.3">
      <c r="A10" t="s">
        <v>28</v>
      </c>
      <c r="B10" t="s">
        <v>29</v>
      </c>
      <c r="C10" s="4">
        <v>5500.630000000001</v>
      </c>
    </row>
    <row r="11" spans="1:3" x14ac:dyDescent="0.3">
      <c r="A11" t="s">
        <v>30</v>
      </c>
      <c r="B11" t="s">
        <v>31</v>
      </c>
      <c r="C11" s="4">
        <v>7290.3499999999976</v>
      </c>
    </row>
    <row r="12" spans="1:3" x14ac:dyDescent="0.3">
      <c r="A12" t="s">
        <v>32</v>
      </c>
      <c r="B12" t="s">
        <v>33</v>
      </c>
      <c r="C12" s="4">
        <v>2521.5</v>
      </c>
    </row>
    <row r="13" spans="1:3" x14ac:dyDescent="0.3">
      <c r="A13" t="s">
        <v>34</v>
      </c>
      <c r="B13" t="s">
        <v>35</v>
      </c>
      <c r="C13" s="4">
        <v>8307.8599999999988</v>
      </c>
    </row>
    <row r="14" spans="1:3" x14ac:dyDescent="0.3">
      <c r="A14" t="s">
        <v>36</v>
      </c>
      <c r="B14" t="s">
        <v>37</v>
      </c>
      <c r="C14" s="4">
        <v>2269.2300000000005</v>
      </c>
    </row>
    <row r="15" spans="1:3" x14ac:dyDescent="0.3">
      <c r="A15" t="s">
        <v>38</v>
      </c>
      <c r="B15" t="s">
        <v>39</v>
      </c>
      <c r="C15" s="4">
        <v>2871.3</v>
      </c>
    </row>
    <row r="16" spans="1:3" x14ac:dyDescent="0.3">
      <c r="A16" t="s">
        <v>40</v>
      </c>
      <c r="B16" t="s">
        <v>41</v>
      </c>
      <c r="C16" s="4">
        <v>20978.030000000006</v>
      </c>
    </row>
    <row r="17" spans="1:3" x14ac:dyDescent="0.3">
      <c r="A17" t="s">
        <v>44</v>
      </c>
      <c r="B17" t="s">
        <v>45</v>
      </c>
      <c r="C17" s="4">
        <v>448.65</v>
      </c>
    </row>
    <row r="18" spans="1:3" x14ac:dyDescent="0.3">
      <c r="A18" t="s">
        <v>46</v>
      </c>
      <c r="B18" t="s">
        <v>47</v>
      </c>
      <c r="C18" s="4">
        <v>47.5</v>
      </c>
    </row>
    <row r="19" spans="1:3" x14ac:dyDescent="0.3">
      <c r="A19" t="s">
        <v>48</v>
      </c>
      <c r="B19" t="s">
        <v>49</v>
      </c>
      <c r="C19" s="4">
        <v>1764.5600000000002</v>
      </c>
    </row>
    <row r="20" spans="1:3" x14ac:dyDescent="0.3">
      <c r="A20" t="s">
        <v>50</v>
      </c>
      <c r="B20" t="s">
        <v>51</v>
      </c>
      <c r="C20" s="4">
        <v>6259.12</v>
      </c>
    </row>
    <row r="21" spans="1:3" x14ac:dyDescent="0.3">
      <c r="A21" t="s">
        <v>52</v>
      </c>
      <c r="B21" t="s">
        <v>53</v>
      </c>
      <c r="C21" s="4">
        <v>5116.8499999999922</v>
      </c>
    </row>
    <row r="22" spans="1:3" x14ac:dyDescent="0.3">
      <c r="A22" t="s">
        <v>54</v>
      </c>
      <c r="B22" t="s">
        <v>55</v>
      </c>
      <c r="C22" s="4">
        <v>3449.2900000000141</v>
      </c>
    </row>
    <row r="23" spans="1:3" x14ac:dyDescent="0.3">
      <c r="A23" t="s">
        <v>56</v>
      </c>
      <c r="B23" t="s">
        <v>57</v>
      </c>
      <c r="C23" s="4">
        <v>3449.2900000000141</v>
      </c>
    </row>
    <row r="24" spans="1:3" x14ac:dyDescent="0.3">
      <c r="A24" t="s">
        <v>58</v>
      </c>
      <c r="B24" t="s">
        <v>59</v>
      </c>
      <c r="C24" s="4">
        <v>10</v>
      </c>
    </row>
    <row r="25" spans="1:3" x14ac:dyDescent="0.3">
      <c r="A25" t="s">
        <v>60</v>
      </c>
      <c r="B25" t="s">
        <v>61</v>
      </c>
      <c r="C25" s="4">
        <v>471.71000000000004</v>
      </c>
    </row>
    <row r="26" spans="1:3" x14ac:dyDescent="0.3">
      <c r="A26" t="s">
        <v>62</v>
      </c>
      <c r="B26" t="s">
        <v>63</v>
      </c>
      <c r="C26" s="4">
        <v>882</v>
      </c>
    </row>
    <row r="27" spans="1:3" x14ac:dyDescent="0.3">
      <c r="A27" t="s">
        <v>64</v>
      </c>
      <c r="B27" t="s">
        <v>65</v>
      </c>
      <c r="C27" s="4">
        <v>197</v>
      </c>
    </row>
    <row r="28" spans="1:3" x14ac:dyDescent="0.3">
      <c r="A28" t="s">
        <v>66</v>
      </c>
      <c r="B28" t="s">
        <v>67</v>
      </c>
      <c r="C28" s="4">
        <v>1099.6399999999999</v>
      </c>
    </row>
    <row r="29" spans="1:3" x14ac:dyDescent="0.3">
      <c r="A29" t="s">
        <v>68</v>
      </c>
      <c r="B29" t="s">
        <v>69</v>
      </c>
      <c r="C29" s="4">
        <v>1482.5</v>
      </c>
    </row>
    <row r="30" spans="1:3" x14ac:dyDescent="0.3">
      <c r="A30" t="s">
        <v>70</v>
      </c>
      <c r="B30" t="s">
        <v>71</v>
      </c>
      <c r="C30" s="4">
        <v>1620.5</v>
      </c>
    </row>
    <row r="31" spans="1:3" x14ac:dyDescent="0.3">
      <c r="A31" t="s">
        <v>143</v>
      </c>
      <c r="B31" t="s">
        <v>77</v>
      </c>
      <c r="C31" s="4">
        <v>2057.0300000000002</v>
      </c>
    </row>
    <row r="32" spans="1:3" x14ac:dyDescent="0.3">
      <c r="A32" t="s">
        <v>82</v>
      </c>
      <c r="B32" t="s">
        <v>83</v>
      </c>
      <c r="C32" s="4">
        <v>100</v>
      </c>
    </row>
    <row r="33" spans="1:3" x14ac:dyDescent="0.3">
      <c r="A33" t="s">
        <v>84</v>
      </c>
      <c r="B33" t="s">
        <v>85</v>
      </c>
      <c r="C33" s="4">
        <v>1479.39</v>
      </c>
    </row>
    <row r="34" spans="1:3" x14ac:dyDescent="0.3">
      <c r="A34" t="s">
        <v>86</v>
      </c>
      <c r="B34" t="s">
        <v>87</v>
      </c>
      <c r="C34" s="4">
        <v>159</v>
      </c>
    </row>
    <row r="35" spans="1:3" x14ac:dyDescent="0.3">
      <c r="A35" t="s">
        <v>88</v>
      </c>
      <c r="B35" t="s">
        <v>89</v>
      </c>
      <c r="C35" s="4">
        <v>2235.0499999999993</v>
      </c>
    </row>
    <row r="36" spans="1:3" x14ac:dyDescent="0.3">
      <c r="A36" t="s">
        <v>90</v>
      </c>
      <c r="B36" t="s">
        <v>91</v>
      </c>
      <c r="C36" s="4">
        <v>3633.7900000000027</v>
      </c>
    </row>
    <row r="37" spans="1:3" x14ac:dyDescent="0.3">
      <c r="A37" t="s">
        <v>92</v>
      </c>
      <c r="B37" t="s">
        <v>93</v>
      </c>
      <c r="C37" s="4">
        <v>622.16</v>
      </c>
    </row>
    <row r="38" spans="1:3" x14ac:dyDescent="0.3">
      <c r="A38" t="s">
        <v>96</v>
      </c>
      <c r="B38" t="s">
        <v>97</v>
      </c>
      <c r="C38" s="4">
        <v>195.57</v>
      </c>
    </row>
    <row r="39" spans="1:3" x14ac:dyDescent="0.3">
      <c r="A39" t="s">
        <v>98</v>
      </c>
      <c r="B39" t="s">
        <v>99</v>
      </c>
      <c r="C39" s="4">
        <v>60.12</v>
      </c>
    </row>
    <row r="40" spans="1:3" x14ac:dyDescent="0.3">
      <c r="A40" t="s">
        <v>100</v>
      </c>
      <c r="B40" t="s">
        <v>101</v>
      </c>
      <c r="C40" s="4">
        <v>609.5</v>
      </c>
    </row>
    <row r="41" spans="1:3" x14ac:dyDescent="0.3">
      <c r="A41" t="s">
        <v>102</v>
      </c>
      <c r="B41" t="s">
        <v>255</v>
      </c>
      <c r="C41" s="4">
        <v>100</v>
      </c>
    </row>
    <row r="42" spans="1:3" x14ac:dyDescent="0.3">
      <c r="A42" t="s">
        <v>104</v>
      </c>
      <c r="B42" t="s">
        <v>105</v>
      </c>
      <c r="C42" s="4">
        <v>6306.4800000000041</v>
      </c>
    </row>
    <row r="43" spans="1:3" x14ac:dyDescent="0.3">
      <c r="A43" t="s">
        <v>106</v>
      </c>
      <c r="B43" t="s">
        <v>107</v>
      </c>
      <c r="C43" s="4">
        <v>3751.2099999999987</v>
      </c>
    </row>
    <row r="44" spans="1:3" x14ac:dyDescent="0.3">
      <c r="A44" t="s">
        <v>108</v>
      </c>
      <c r="B44" t="s">
        <v>109</v>
      </c>
      <c r="C44" s="4">
        <v>3066.11</v>
      </c>
    </row>
    <row r="45" spans="1:3" x14ac:dyDescent="0.3">
      <c r="A45" t="s">
        <v>118</v>
      </c>
      <c r="B45" t="s">
        <v>119</v>
      </c>
      <c r="C45" s="4">
        <v>6086.1699999999992</v>
      </c>
    </row>
    <row r="46" spans="1:3" x14ac:dyDescent="0.3">
      <c r="A46" t="s">
        <v>94</v>
      </c>
      <c r="B46" t="s">
        <v>95</v>
      </c>
      <c r="C46" s="4">
        <v>67.209999999999994</v>
      </c>
    </row>
    <row r="47" spans="1:3" x14ac:dyDescent="0.3">
      <c r="A47" t="s">
        <v>264</v>
      </c>
      <c r="C47" s="4">
        <v>251920.19000000003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7033C-893A-4131-BA14-D7E3F20F0F93}">
  <sheetPr>
    <tabColor rgb="FFFFFF00"/>
  </sheetPr>
  <dimension ref="A1:BI57"/>
  <sheetViews>
    <sheetView workbookViewId="0">
      <selection activeCell="A38" sqref="A38:A50"/>
    </sheetView>
  </sheetViews>
  <sheetFormatPr defaultRowHeight="14.4" outlineLevelCol="1" x14ac:dyDescent="0.3"/>
  <cols>
    <col min="1" max="1" width="22.6640625" bestFit="1" customWidth="1"/>
    <col min="2" max="2" width="28" bestFit="1" customWidth="1"/>
    <col min="3" max="3" width="12.33203125" hidden="1" customWidth="1" outlineLevel="1" collapsed="1"/>
    <col min="4" max="4" width="9.5546875" style="97" hidden="1" customWidth="1" outlineLevel="1"/>
    <col min="5" max="5" width="12.33203125" hidden="1" customWidth="1" outlineLevel="1" collapsed="1"/>
    <col min="6" max="6" width="9.5546875" hidden="1" customWidth="1" outlineLevel="1"/>
    <col min="7" max="7" width="12.33203125" hidden="1" customWidth="1" outlineLevel="1"/>
    <col min="8" max="8" width="9.5546875" hidden="1" customWidth="1" outlineLevel="1"/>
    <col min="9" max="9" width="12.33203125" customWidth="1" collapsed="1"/>
    <col min="10" max="10" width="9.5546875" customWidth="1"/>
    <col min="11" max="11" width="12.33203125" customWidth="1"/>
    <col min="12" max="12" width="9.5546875" customWidth="1"/>
    <col min="13" max="13" width="12.33203125" customWidth="1" collapsed="1"/>
    <col min="14" max="14" width="9.5546875" customWidth="1"/>
    <col min="15" max="15" width="12.33203125" customWidth="1" collapsed="1"/>
    <col min="16" max="16" width="9.5546875" customWidth="1"/>
    <col min="17" max="17" width="12.33203125" customWidth="1" collapsed="1"/>
    <col min="18" max="18" width="9.5546875" customWidth="1"/>
    <col min="19" max="19" width="12.33203125" hidden="1" customWidth="1" collapsed="1"/>
    <col min="20" max="20" width="9.5546875" hidden="1" customWidth="1"/>
    <col min="21" max="21" width="12.33203125" hidden="1" customWidth="1" collapsed="1"/>
    <col min="22" max="22" width="9.5546875" hidden="1" customWidth="1"/>
    <col min="23" max="23" width="12.33203125" hidden="1" customWidth="1" collapsed="1"/>
    <col min="24" max="24" width="9.5546875" hidden="1" customWidth="1"/>
    <col min="25" max="25" width="12.33203125" hidden="1" customWidth="1" collapsed="1"/>
    <col min="26" max="26" width="9.5546875" hidden="1" customWidth="1"/>
    <col min="27" max="27" width="12.33203125" customWidth="1" collapsed="1"/>
    <col min="28" max="28" width="9.5546875" customWidth="1"/>
    <col min="29" max="29" width="12.5546875" customWidth="1" collapsed="1"/>
    <col min="30" max="30" width="9.5546875" customWidth="1"/>
    <col min="31" max="31" width="12.5546875" customWidth="1" collapsed="1"/>
    <col min="32" max="32" width="9.5546875" customWidth="1"/>
    <col min="33" max="33" width="12.5546875" customWidth="1" collapsed="1"/>
    <col min="34" max="34" width="9.5546875" customWidth="1"/>
    <col min="35" max="35" width="12.5546875" customWidth="1" collapsed="1"/>
    <col min="36" max="36" width="9.5546875" customWidth="1"/>
    <col min="37" max="37" width="12.5546875" customWidth="1" collapsed="1"/>
    <col min="38" max="38" width="9.5546875" customWidth="1"/>
    <col min="39" max="39" width="12.5546875" customWidth="1" collapsed="1"/>
    <col min="40" max="40" width="9.5546875" customWidth="1"/>
    <col min="41" max="41" width="12.5546875" customWidth="1" collapsed="1"/>
    <col min="42" max="42" width="9.5546875" customWidth="1"/>
    <col min="43" max="43" width="12.5546875" customWidth="1" collapsed="1"/>
    <col min="44" max="44" width="9.5546875" customWidth="1"/>
    <col min="45" max="45" width="12.5546875" customWidth="1" collapsed="1"/>
    <col min="46" max="46" width="9.5546875" customWidth="1"/>
    <col min="47" max="47" width="12.5546875" customWidth="1" collapsed="1"/>
    <col min="48" max="48" width="9.5546875" customWidth="1"/>
    <col min="49" max="49" width="12.5546875" customWidth="1" collapsed="1"/>
    <col min="50" max="50" width="9.5546875" customWidth="1"/>
    <col min="51" max="51" width="12.5546875" bestFit="1" customWidth="1"/>
    <col min="52" max="52" width="13.6640625" customWidth="1"/>
    <col min="53" max="53" width="12.5546875" bestFit="1" customWidth="1" collapsed="1"/>
    <col min="54" max="54" width="13.6640625" customWidth="1"/>
    <col min="55" max="55" width="12.5546875" bestFit="1" customWidth="1" collapsed="1"/>
    <col min="56" max="56" width="13.6640625" customWidth="1"/>
    <col min="57" max="57" width="12.5546875" bestFit="1" customWidth="1" collapsed="1"/>
    <col min="58" max="58" width="13.6640625" customWidth="1"/>
    <col min="59" max="59" width="12.5546875" bestFit="1" customWidth="1" collapsed="1"/>
    <col min="60" max="60" width="13.6640625" customWidth="1"/>
    <col min="61" max="61" width="12.5546875" bestFit="1" customWidth="1" collapsed="1"/>
    <col min="62" max="62" width="13.6640625" customWidth="1"/>
    <col min="63" max="63" width="12.5546875" bestFit="1" customWidth="1"/>
    <col min="64" max="64" width="13.6640625" customWidth="1"/>
    <col min="65" max="65" width="12.109375" customWidth="1"/>
    <col min="66" max="66" width="13.6640625" customWidth="1"/>
  </cols>
  <sheetData>
    <row r="1" spans="1:26" x14ac:dyDescent="0.3">
      <c r="A1" s="41" t="s">
        <v>4</v>
      </c>
      <c r="B1" s="42" t="s">
        <v>5</v>
      </c>
      <c r="C1" s="43" t="s">
        <v>6</v>
      </c>
      <c r="D1" s="44" t="s">
        <v>158</v>
      </c>
      <c r="E1" s="43" t="s">
        <v>7</v>
      </c>
      <c r="F1" s="44" t="s">
        <v>159</v>
      </c>
      <c r="G1" s="43" t="s">
        <v>8</v>
      </c>
      <c r="H1" s="44" t="s">
        <v>160</v>
      </c>
      <c r="I1" s="43" t="s">
        <v>9</v>
      </c>
      <c r="J1" s="44" t="s">
        <v>161</v>
      </c>
      <c r="K1" s="45" t="s">
        <v>10</v>
      </c>
      <c r="L1" s="44" t="s">
        <v>162</v>
      </c>
      <c r="M1" s="52" t="s">
        <v>11</v>
      </c>
      <c r="N1" s="44" t="s">
        <v>163</v>
      </c>
      <c r="O1" s="43" t="s">
        <v>12</v>
      </c>
      <c r="P1" s="44" t="s">
        <v>164</v>
      </c>
      <c r="Q1" s="43" t="s">
        <v>13</v>
      </c>
      <c r="R1" s="46" t="s">
        <v>165</v>
      </c>
      <c r="S1" s="44" t="s">
        <v>271</v>
      </c>
      <c r="T1" s="44" t="s">
        <v>272</v>
      </c>
      <c r="U1" s="44" t="s">
        <v>273</v>
      </c>
      <c r="V1" s="44" t="s">
        <v>274</v>
      </c>
      <c r="W1" s="44" t="s">
        <v>275</v>
      </c>
      <c r="X1" s="44" t="s">
        <v>276</v>
      </c>
      <c r="Y1" s="44" t="s">
        <v>277</v>
      </c>
      <c r="Z1" s="44" t="s">
        <v>278</v>
      </c>
    </row>
    <row r="2" spans="1:26" x14ac:dyDescent="0.3">
      <c r="A2" s="34" t="s">
        <v>14</v>
      </c>
      <c r="B2" s="2" t="s">
        <v>15</v>
      </c>
      <c r="C2" s="21">
        <v>78005.159999999931</v>
      </c>
      <c r="D2" s="23"/>
      <c r="E2" s="22">
        <v>79890.45999999989</v>
      </c>
      <c r="F2" s="23">
        <f t="shared" ref="F2:F33" si="0">(E2-C2)/C2</f>
        <v>2.416891395389691E-2</v>
      </c>
      <c r="G2" s="22">
        <v>86595.859999999942</v>
      </c>
      <c r="H2" s="23">
        <f t="shared" ref="H2:H33" si="1">(G2-E2)/E2</f>
        <v>8.3932424472209347E-2</v>
      </c>
      <c r="I2" s="21">
        <v>75735.939999999915</v>
      </c>
      <c r="J2" s="5">
        <f>(I2-G2)/G2</f>
        <v>-0.12540922857051173</v>
      </c>
      <c r="K2" s="22">
        <v>66772.179999999978</v>
      </c>
      <c r="L2" s="23">
        <f>(K2-I2)/I2</f>
        <v>-0.11835543336492485</v>
      </c>
      <c r="M2" s="22">
        <v>79131.22</v>
      </c>
      <c r="N2" s="23">
        <f>(M2-K2)/K2</f>
        <v>0.18509265385674134</v>
      </c>
      <c r="O2" s="22"/>
      <c r="P2" s="23">
        <f>(O2-M2)/M2</f>
        <v>-1</v>
      </c>
      <c r="Q2" s="22"/>
      <c r="R2" s="40" t="e">
        <f>(Q2-O2)/O2</f>
        <v>#DIV/0!</v>
      </c>
      <c r="S2" s="22"/>
      <c r="T2" s="40" t="e">
        <f>(S2-Q2)/Q2</f>
        <v>#DIV/0!</v>
      </c>
      <c r="U2" s="22"/>
      <c r="V2" s="40" t="e">
        <f>(U2-S2)/S2</f>
        <v>#DIV/0!</v>
      </c>
      <c r="W2" s="95"/>
      <c r="X2" s="96" t="e">
        <f>(W2-U2)/U2</f>
        <v>#DIV/0!</v>
      </c>
      <c r="Y2" s="95"/>
      <c r="Z2" s="96" t="e">
        <f>(Y2-W2)/W2</f>
        <v>#DIV/0!</v>
      </c>
    </row>
    <row r="3" spans="1:26" x14ac:dyDescent="0.3">
      <c r="A3" s="34" t="s">
        <v>16</v>
      </c>
      <c r="B3" s="2" t="s">
        <v>17</v>
      </c>
      <c r="C3" s="22">
        <v>5205.97</v>
      </c>
      <c r="D3" s="23"/>
      <c r="E3" s="21">
        <v>6226.34</v>
      </c>
      <c r="F3" s="5">
        <f t="shared" si="0"/>
        <v>0.19599997694954061</v>
      </c>
      <c r="G3" s="22">
        <v>6033.2999999999993</v>
      </c>
      <c r="H3" s="23">
        <f t="shared" si="1"/>
        <v>-3.1003767863624677E-2</v>
      </c>
      <c r="I3" s="22">
        <v>5941.91</v>
      </c>
      <c r="J3" s="23">
        <f>(I3-G3)/G3</f>
        <v>-1.5147597500538582E-2</v>
      </c>
      <c r="K3" s="21">
        <v>4171.97</v>
      </c>
      <c r="L3" s="5">
        <f>(K3-I3)/I3</f>
        <v>-0.29787391596304885</v>
      </c>
      <c r="M3" s="21">
        <v>7239.63</v>
      </c>
      <c r="N3" s="5">
        <f>(M3-K3)/K3</f>
        <v>0.73530250696912958</v>
      </c>
      <c r="O3" s="22"/>
      <c r="P3" s="23">
        <f>(O3-M3)/M3</f>
        <v>-1</v>
      </c>
      <c r="Q3" s="22"/>
      <c r="R3" s="40" t="e">
        <f>(Q3-O3)/O3</f>
        <v>#DIV/0!</v>
      </c>
      <c r="S3" s="22"/>
      <c r="T3" s="40" t="e">
        <f>(S3-Q3)/Q3</f>
        <v>#DIV/0!</v>
      </c>
      <c r="U3" s="22"/>
      <c r="V3" s="40" t="e">
        <f>(U3-S3)/S3</f>
        <v>#DIV/0!</v>
      </c>
      <c r="W3" s="23"/>
      <c r="X3" s="40" t="e">
        <f>(W3-U3)/U3</f>
        <v>#DIV/0!</v>
      </c>
      <c r="Y3" s="23"/>
      <c r="Z3" s="40" t="e">
        <f>(Y3-W3)/W3</f>
        <v>#DIV/0!</v>
      </c>
    </row>
    <row r="4" spans="1:26" x14ac:dyDescent="0.3">
      <c r="A4" s="34" t="s">
        <v>18</v>
      </c>
      <c r="B4" s="2" t="s">
        <v>19</v>
      </c>
      <c r="C4" s="22">
        <v>40113.920000000013</v>
      </c>
      <c r="D4" s="23"/>
      <c r="E4" s="22">
        <v>39502.560000000034</v>
      </c>
      <c r="F4" s="23">
        <f t="shared" si="0"/>
        <v>-1.5240594786048797E-2</v>
      </c>
      <c r="G4" s="22">
        <v>39776.120000000017</v>
      </c>
      <c r="H4" s="23">
        <f t="shared" si="1"/>
        <v>6.9251208022969371E-3</v>
      </c>
      <c r="I4" s="22">
        <v>40194.810000000012</v>
      </c>
      <c r="J4" s="23">
        <f>(I4-G4)/G4</f>
        <v>1.0526164945198146E-2</v>
      </c>
      <c r="K4" s="21">
        <v>45005.140000000029</v>
      </c>
      <c r="L4" s="5">
        <f>(K4-I4)/I4</f>
        <v>0.11967540087887005</v>
      </c>
      <c r="M4" s="22">
        <v>40717.15</v>
      </c>
      <c r="N4" s="23">
        <f>(M4-K4)/K4</f>
        <v>-9.5277783826470133E-2</v>
      </c>
      <c r="O4" s="22"/>
      <c r="P4" s="23">
        <f>(O4-M4)/M4</f>
        <v>-1</v>
      </c>
      <c r="Q4" s="22"/>
      <c r="R4" s="40" t="e">
        <f>(Q4-O4)/O4</f>
        <v>#DIV/0!</v>
      </c>
      <c r="S4" s="22"/>
      <c r="T4" s="40" t="e">
        <f>(S4-Q4)/Q4</f>
        <v>#DIV/0!</v>
      </c>
      <c r="U4" s="22"/>
      <c r="V4" s="40" t="e">
        <f>(U4-S4)/S4</f>
        <v>#DIV/0!</v>
      </c>
      <c r="W4" s="23"/>
      <c r="X4" s="40" t="e">
        <f>(W4-U4)/U4</f>
        <v>#DIV/0!</v>
      </c>
      <c r="Y4" s="23"/>
      <c r="Z4" s="40" t="e">
        <f>(Y4-W4)/W4</f>
        <v>#DIV/0!</v>
      </c>
    </row>
    <row r="5" spans="1:26" x14ac:dyDescent="0.3">
      <c r="A5" s="34" t="s">
        <v>20</v>
      </c>
      <c r="B5" s="2" t="s">
        <v>21</v>
      </c>
      <c r="C5" s="21">
        <v>1005.74</v>
      </c>
      <c r="D5" s="23"/>
      <c r="E5" s="22">
        <v>1005.74</v>
      </c>
      <c r="F5" s="23">
        <f t="shared" si="0"/>
        <v>0</v>
      </c>
      <c r="G5" s="22">
        <v>1005.74</v>
      </c>
      <c r="H5" s="23">
        <f t="shared" si="1"/>
        <v>0</v>
      </c>
      <c r="I5" s="22">
        <v>1005.74</v>
      </c>
      <c r="J5" s="23">
        <f>(I5-G5)/G5</f>
        <v>0</v>
      </c>
      <c r="K5" s="21">
        <v>606.42000000000007</v>
      </c>
      <c r="L5" s="5">
        <f>(K5-I5)/I5</f>
        <v>-0.39704098474754901</v>
      </c>
      <c r="M5" s="21">
        <v>921.29</v>
      </c>
      <c r="N5" s="5">
        <f>(M5-K5)/K5</f>
        <v>0.51922759803436536</v>
      </c>
      <c r="O5" s="22"/>
      <c r="P5" s="23">
        <f>(O5-M5)/M5</f>
        <v>-1</v>
      </c>
      <c r="Q5" s="22"/>
      <c r="R5" s="40" t="e">
        <f>(Q5-O5)/O5</f>
        <v>#DIV/0!</v>
      </c>
      <c r="S5" s="22"/>
      <c r="T5" s="40" t="e">
        <f>(S5-Q5)/Q5</f>
        <v>#DIV/0!</v>
      </c>
      <c r="U5" s="22"/>
      <c r="V5" s="40" t="e">
        <f>(U5-S5)/S5</f>
        <v>#DIV/0!</v>
      </c>
      <c r="W5" s="23"/>
      <c r="X5" s="40" t="e">
        <f>(W5-U5)/U5</f>
        <v>#DIV/0!</v>
      </c>
      <c r="Y5" s="23"/>
      <c r="Z5" s="40" t="e">
        <f>(Y5-W5)/W5</f>
        <v>#DIV/0!</v>
      </c>
    </row>
    <row r="6" spans="1:26" x14ac:dyDescent="0.3">
      <c r="A6" s="35" t="s">
        <v>156</v>
      </c>
      <c r="B6" s="20" t="s">
        <v>22</v>
      </c>
      <c r="C6" s="22">
        <v>0</v>
      </c>
      <c r="D6" s="23"/>
      <c r="E6" s="22">
        <v>0</v>
      </c>
      <c r="F6" s="23" t="e">
        <f t="shared" si="0"/>
        <v>#DIV/0!</v>
      </c>
      <c r="G6" s="22">
        <v>0</v>
      </c>
      <c r="H6" s="23" t="e">
        <f t="shared" si="1"/>
        <v>#DIV/0!</v>
      </c>
      <c r="I6" s="22">
        <v>0</v>
      </c>
      <c r="J6" s="23" t="str">
        <f>IFERROR((I6-G6)/G6,"")</f>
        <v/>
      </c>
      <c r="K6" s="22">
        <v>0</v>
      </c>
      <c r="L6" s="23" t="str">
        <f>IFERROR((K6-I6)/I6,"")</f>
        <v/>
      </c>
      <c r="M6" s="22"/>
      <c r="N6" s="23" t="str">
        <f>IFERROR((M6-K6)/K6,"")</f>
        <v/>
      </c>
      <c r="O6" s="22"/>
      <c r="P6" s="23" t="str">
        <f>IFERROR((O6-M6)/M6,"")</f>
        <v/>
      </c>
      <c r="Q6" s="22"/>
      <c r="R6" s="23" t="str">
        <f>IFERROR((Q6-O6)/O6,"")</f>
        <v/>
      </c>
      <c r="S6" s="22"/>
      <c r="T6" s="23" t="str">
        <f>IFERROR((S6-Q6)/Q6,"")</f>
        <v/>
      </c>
      <c r="U6" s="22"/>
      <c r="V6" s="23" t="str">
        <f>IFERROR((U6-S6)/S6,"")</f>
        <v/>
      </c>
      <c r="W6" s="23"/>
      <c r="X6" s="40" t="str">
        <f>IFERROR((W6-U6)/U6,"")</f>
        <v/>
      </c>
      <c r="Y6" s="23"/>
      <c r="Z6" s="40" t="str">
        <f>IFERROR((Y6-W6)/W6,"")</f>
        <v/>
      </c>
    </row>
    <row r="7" spans="1:26" x14ac:dyDescent="0.3">
      <c r="A7" s="34" t="s">
        <v>23</v>
      </c>
      <c r="B7" s="2" t="s">
        <v>24</v>
      </c>
      <c r="C7" s="22">
        <v>572.61</v>
      </c>
      <c r="D7" s="23"/>
      <c r="E7" s="22">
        <v>580.38</v>
      </c>
      <c r="F7" s="23">
        <f t="shared" si="0"/>
        <v>1.3569445172106637E-2</v>
      </c>
      <c r="G7" s="22">
        <v>630.30999999999995</v>
      </c>
      <c r="H7" s="23">
        <f t="shared" si="1"/>
        <v>8.6029842516971558E-2</v>
      </c>
      <c r="I7" s="22">
        <v>573.9</v>
      </c>
      <c r="J7" s="23">
        <f>(I7-G7)/G7</f>
        <v>-8.9495645000079282E-2</v>
      </c>
      <c r="K7" s="22">
        <v>572.64</v>
      </c>
      <c r="L7" s="23">
        <f>(K7-I7)/I7</f>
        <v>-2.1955044432827859E-3</v>
      </c>
      <c r="M7" s="22">
        <v>554.6</v>
      </c>
      <c r="N7" s="23">
        <f>(M7-K7)/K7</f>
        <v>-3.1503213188041293E-2</v>
      </c>
      <c r="O7" s="22"/>
      <c r="P7" s="23">
        <f>(O7-M7)/M7</f>
        <v>-1</v>
      </c>
      <c r="Q7" s="22"/>
      <c r="R7" s="40" t="e">
        <f t="shared" ref="R7:R33" si="2">(Q7-O7)/O7</f>
        <v>#DIV/0!</v>
      </c>
      <c r="S7" s="22"/>
      <c r="T7" s="40" t="e">
        <f t="shared" ref="T7:T33" si="3">(S7-Q7)/Q7</f>
        <v>#DIV/0!</v>
      </c>
      <c r="U7" s="22"/>
      <c r="V7" s="40" t="e">
        <f t="shared" ref="V7:V33" si="4">(U7-S7)/S7</f>
        <v>#DIV/0!</v>
      </c>
      <c r="W7" s="23"/>
      <c r="X7" s="40" t="e">
        <f t="shared" ref="X7:X33" si="5">(W7-U7)/U7</f>
        <v>#DIV/0!</v>
      </c>
      <c r="Y7" s="23"/>
      <c r="Z7" s="40" t="e">
        <f t="shared" ref="Z7:Z33" si="6">(Y7-W7)/W7</f>
        <v>#DIV/0!</v>
      </c>
    </row>
    <row r="8" spans="1:26" x14ac:dyDescent="0.3">
      <c r="A8" s="35" t="s">
        <v>157</v>
      </c>
      <c r="B8" s="20" t="s">
        <v>25</v>
      </c>
      <c r="C8" s="22">
        <v>0</v>
      </c>
      <c r="D8" s="23"/>
      <c r="E8" s="22">
        <v>0</v>
      </c>
      <c r="F8" s="23" t="e">
        <f t="shared" si="0"/>
        <v>#DIV/0!</v>
      </c>
      <c r="G8" s="22">
        <v>0</v>
      </c>
      <c r="H8" s="23" t="e">
        <f t="shared" si="1"/>
        <v>#DIV/0!</v>
      </c>
      <c r="I8" s="22">
        <v>0</v>
      </c>
      <c r="J8" s="23" t="str">
        <f>IFERROR((I8-G8)/G8,"")</f>
        <v/>
      </c>
      <c r="K8" s="22">
        <v>0</v>
      </c>
      <c r="L8" s="23" t="str">
        <f>IFERROR((K8-I8)/I8,"")</f>
        <v/>
      </c>
      <c r="M8" s="22"/>
      <c r="N8" s="23" t="str">
        <f>IFERROR((M8-K8)/K8,"")</f>
        <v/>
      </c>
      <c r="O8" s="22"/>
      <c r="P8" s="23" t="str">
        <f>IFERROR((O8-M8)/M8,"")</f>
        <v/>
      </c>
      <c r="Q8" s="22"/>
      <c r="R8" s="40" t="e">
        <f t="shared" si="2"/>
        <v>#DIV/0!</v>
      </c>
      <c r="S8" s="22"/>
      <c r="T8" s="40" t="e">
        <f t="shared" si="3"/>
        <v>#DIV/0!</v>
      </c>
      <c r="U8" s="22"/>
      <c r="V8" s="40" t="e">
        <f t="shared" si="4"/>
        <v>#DIV/0!</v>
      </c>
      <c r="W8" s="23"/>
      <c r="X8" s="40" t="e">
        <f t="shared" si="5"/>
        <v>#DIV/0!</v>
      </c>
      <c r="Y8" s="23"/>
      <c r="Z8" s="40" t="e">
        <f t="shared" si="6"/>
        <v>#DIV/0!</v>
      </c>
    </row>
    <row r="9" spans="1:26" x14ac:dyDescent="0.3">
      <c r="A9" s="34" t="s">
        <v>26</v>
      </c>
      <c r="B9" s="26" t="s">
        <v>27</v>
      </c>
      <c r="C9" s="22">
        <v>15973.5</v>
      </c>
      <c r="D9" s="23"/>
      <c r="E9" s="22">
        <v>17289.68</v>
      </c>
      <c r="F9" s="23">
        <f t="shared" si="0"/>
        <v>8.2397721225780221E-2</v>
      </c>
      <c r="G9" s="22">
        <v>16354.5</v>
      </c>
      <c r="H9" s="23">
        <f t="shared" si="1"/>
        <v>-5.4088913155130709E-2</v>
      </c>
      <c r="I9" s="22">
        <v>15937.5</v>
      </c>
      <c r="J9" s="23">
        <f t="shared" ref="J9:J33" si="7">(I9-G9)/G9</f>
        <v>-2.5497569476290928E-2</v>
      </c>
      <c r="K9" s="22">
        <v>15049.5</v>
      </c>
      <c r="L9" s="23">
        <f t="shared" ref="L9:L33" si="8">(K9-I9)/I9</f>
        <v>-5.5717647058823531E-2</v>
      </c>
      <c r="M9" s="21">
        <v>16790</v>
      </c>
      <c r="N9" s="5">
        <f t="shared" ref="N9:N33" si="9">(M9-K9)/K9</f>
        <v>0.1156516827801588</v>
      </c>
      <c r="O9" s="22"/>
      <c r="P9" s="23">
        <f t="shared" ref="P9:P33" si="10">(O9-M9)/M9</f>
        <v>-1</v>
      </c>
      <c r="Q9" s="22"/>
      <c r="R9" s="40" t="e">
        <f t="shared" si="2"/>
        <v>#DIV/0!</v>
      </c>
      <c r="S9" s="22"/>
      <c r="T9" s="40" t="e">
        <f t="shared" si="3"/>
        <v>#DIV/0!</v>
      </c>
      <c r="U9" s="22"/>
      <c r="V9" s="40" t="e">
        <f t="shared" si="4"/>
        <v>#DIV/0!</v>
      </c>
      <c r="W9" s="23"/>
      <c r="X9" s="40" t="e">
        <f t="shared" si="5"/>
        <v>#DIV/0!</v>
      </c>
      <c r="Y9" s="23"/>
      <c r="Z9" s="40" t="e">
        <f t="shared" si="6"/>
        <v>#DIV/0!</v>
      </c>
    </row>
    <row r="10" spans="1:26" x14ac:dyDescent="0.3">
      <c r="A10" s="34" t="s">
        <v>28</v>
      </c>
      <c r="B10" s="2" t="s">
        <v>29</v>
      </c>
      <c r="C10" s="22">
        <v>5969.59</v>
      </c>
      <c r="D10" s="23"/>
      <c r="E10" s="22">
        <v>5087.7800000000007</v>
      </c>
      <c r="F10" s="23">
        <f t="shared" si="0"/>
        <v>-0.14771701239113566</v>
      </c>
      <c r="G10" s="22">
        <v>4797.9500000000007</v>
      </c>
      <c r="H10" s="23">
        <f t="shared" si="1"/>
        <v>-5.6965906544701204E-2</v>
      </c>
      <c r="I10" s="22">
        <v>4823.0500000000011</v>
      </c>
      <c r="J10" s="23">
        <f t="shared" si="7"/>
        <v>5.2314009108057318E-3</v>
      </c>
      <c r="K10" s="21">
        <v>5500.630000000001</v>
      </c>
      <c r="L10" s="5">
        <f t="shared" si="8"/>
        <v>0.1404878655622479</v>
      </c>
      <c r="M10" s="22">
        <v>5500.63</v>
      </c>
      <c r="N10" s="23">
        <f t="shared" si="9"/>
        <v>-1.6534373367649306E-16</v>
      </c>
      <c r="O10" s="22"/>
      <c r="P10" s="23">
        <f t="shared" si="10"/>
        <v>-1</v>
      </c>
      <c r="Q10" s="22"/>
      <c r="R10" s="40" t="e">
        <f t="shared" si="2"/>
        <v>#DIV/0!</v>
      </c>
      <c r="S10" s="22"/>
      <c r="T10" s="40" t="e">
        <f t="shared" si="3"/>
        <v>#DIV/0!</v>
      </c>
      <c r="U10" s="22"/>
      <c r="V10" s="40" t="e">
        <f t="shared" si="4"/>
        <v>#DIV/0!</v>
      </c>
      <c r="W10" s="23"/>
      <c r="X10" s="40" t="e">
        <f t="shared" si="5"/>
        <v>#DIV/0!</v>
      </c>
      <c r="Y10" s="23"/>
      <c r="Z10" s="40" t="e">
        <f t="shared" si="6"/>
        <v>#DIV/0!</v>
      </c>
    </row>
    <row r="11" spans="1:26" x14ac:dyDescent="0.3">
      <c r="A11" s="34" t="s">
        <v>30</v>
      </c>
      <c r="B11" s="2" t="s">
        <v>31</v>
      </c>
      <c r="C11" s="22">
        <v>7521.2699999999977</v>
      </c>
      <c r="D11" s="23"/>
      <c r="E11" s="21">
        <v>6307.6599999999971</v>
      </c>
      <c r="F11" s="5">
        <f t="shared" si="0"/>
        <v>-0.16135705805003689</v>
      </c>
      <c r="G11" s="21">
        <v>8707.5</v>
      </c>
      <c r="H11" s="5">
        <f t="shared" si="1"/>
        <v>0.38046438774442565</v>
      </c>
      <c r="I11" s="21">
        <v>6326.8399999999974</v>
      </c>
      <c r="J11" s="5">
        <f t="shared" si="7"/>
        <v>-0.27340338788400831</v>
      </c>
      <c r="K11" s="22">
        <v>6367.8399999999974</v>
      </c>
      <c r="L11" s="23">
        <f t="shared" si="8"/>
        <v>6.480328252334501E-3</v>
      </c>
      <c r="M11" s="21">
        <v>7290.35</v>
      </c>
      <c r="N11" s="5">
        <f t="shared" si="9"/>
        <v>0.14487016005427325</v>
      </c>
      <c r="O11" s="22"/>
      <c r="P11" s="23">
        <f t="shared" si="10"/>
        <v>-1</v>
      </c>
      <c r="Q11" s="22"/>
      <c r="R11" s="40" t="e">
        <f t="shared" si="2"/>
        <v>#DIV/0!</v>
      </c>
      <c r="S11" s="22"/>
      <c r="T11" s="40" t="e">
        <f t="shared" si="3"/>
        <v>#DIV/0!</v>
      </c>
      <c r="U11" s="22"/>
      <c r="V11" s="40" t="e">
        <f t="shared" si="4"/>
        <v>#DIV/0!</v>
      </c>
      <c r="W11" s="23"/>
      <c r="X11" s="40" t="e">
        <f t="shared" si="5"/>
        <v>#DIV/0!</v>
      </c>
      <c r="Y11" s="23"/>
      <c r="Z11" s="40" t="e">
        <f t="shared" si="6"/>
        <v>#DIV/0!</v>
      </c>
    </row>
    <row r="12" spans="1:26" x14ac:dyDescent="0.3">
      <c r="A12" s="34" t="s">
        <v>32</v>
      </c>
      <c r="B12" s="2" t="s">
        <v>33</v>
      </c>
      <c r="C12" s="22">
        <v>2521.5</v>
      </c>
      <c r="D12" s="23"/>
      <c r="E12" s="22">
        <v>2521.5</v>
      </c>
      <c r="F12" s="23">
        <f t="shared" si="0"/>
        <v>0</v>
      </c>
      <c r="G12" s="22">
        <v>2521.5</v>
      </c>
      <c r="H12" s="23">
        <f t="shared" si="1"/>
        <v>0</v>
      </c>
      <c r="I12" s="22">
        <v>2521.5</v>
      </c>
      <c r="J12" s="23">
        <f t="shared" si="7"/>
        <v>0</v>
      </c>
      <c r="K12" s="22">
        <v>2521.5</v>
      </c>
      <c r="L12" s="23">
        <f t="shared" si="8"/>
        <v>0</v>
      </c>
      <c r="M12" s="22">
        <v>2521.5</v>
      </c>
      <c r="N12" s="23">
        <f t="shared" si="9"/>
        <v>0</v>
      </c>
      <c r="O12" s="22"/>
      <c r="P12" s="23">
        <f t="shared" si="10"/>
        <v>-1</v>
      </c>
      <c r="Q12" s="22"/>
      <c r="R12" s="40" t="e">
        <f t="shared" si="2"/>
        <v>#DIV/0!</v>
      </c>
      <c r="S12" s="22"/>
      <c r="T12" s="40" t="e">
        <f t="shared" si="3"/>
        <v>#DIV/0!</v>
      </c>
      <c r="U12" s="22"/>
      <c r="V12" s="40" t="e">
        <f t="shared" si="4"/>
        <v>#DIV/0!</v>
      </c>
      <c r="W12" s="23"/>
      <c r="X12" s="40" t="e">
        <f t="shared" si="5"/>
        <v>#DIV/0!</v>
      </c>
      <c r="Y12" s="23"/>
      <c r="Z12" s="40" t="e">
        <f t="shared" si="6"/>
        <v>#DIV/0!</v>
      </c>
    </row>
    <row r="13" spans="1:26" x14ac:dyDescent="0.3">
      <c r="A13" s="34" t="s">
        <v>34</v>
      </c>
      <c r="B13" s="2" t="s">
        <v>35</v>
      </c>
      <c r="C13" s="21">
        <v>7847.6</v>
      </c>
      <c r="D13" s="23"/>
      <c r="E13" s="22">
        <v>8789.6</v>
      </c>
      <c r="F13" s="23">
        <f t="shared" si="0"/>
        <v>0.12003669911820174</v>
      </c>
      <c r="G13" s="22">
        <v>8516.4100000000017</v>
      </c>
      <c r="H13" s="23">
        <f t="shared" si="1"/>
        <v>-3.1081050332210643E-2</v>
      </c>
      <c r="I13" s="22">
        <v>9068.8500000000022</v>
      </c>
      <c r="J13" s="23">
        <f t="shared" si="7"/>
        <v>6.4867708341895286E-2</v>
      </c>
      <c r="K13" s="22">
        <v>7669.1299999999992</v>
      </c>
      <c r="L13" s="23">
        <f t="shared" si="8"/>
        <v>-0.15434371502450725</v>
      </c>
      <c r="M13" s="22">
        <v>8307.86</v>
      </c>
      <c r="N13" s="23">
        <f t="shared" si="9"/>
        <v>8.3285848590387887E-2</v>
      </c>
      <c r="O13" s="22"/>
      <c r="P13" s="23">
        <f t="shared" si="10"/>
        <v>-1</v>
      </c>
      <c r="Q13" s="22"/>
      <c r="R13" s="40" t="e">
        <f t="shared" si="2"/>
        <v>#DIV/0!</v>
      </c>
      <c r="S13" s="22"/>
      <c r="T13" s="40" t="e">
        <f t="shared" si="3"/>
        <v>#DIV/0!</v>
      </c>
      <c r="U13" s="22"/>
      <c r="V13" s="40" t="e">
        <f t="shared" si="4"/>
        <v>#DIV/0!</v>
      </c>
      <c r="W13" s="23"/>
      <c r="X13" s="40" t="e">
        <f t="shared" si="5"/>
        <v>#DIV/0!</v>
      </c>
      <c r="Y13" s="23"/>
      <c r="Z13" s="40" t="e">
        <f t="shared" si="6"/>
        <v>#DIV/0!</v>
      </c>
    </row>
    <row r="14" spans="1:26" x14ac:dyDescent="0.3">
      <c r="A14" s="34" t="s">
        <v>36</v>
      </c>
      <c r="B14" s="2" t="s">
        <v>37</v>
      </c>
      <c r="C14" s="22">
        <v>2280.09</v>
      </c>
      <c r="D14" s="23"/>
      <c r="E14" s="22">
        <v>2280.4499999999998</v>
      </c>
      <c r="F14" s="23">
        <f t="shared" si="0"/>
        <v>1.5788850440099844E-4</v>
      </c>
      <c r="G14" s="22">
        <v>2292.12</v>
      </c>
      <c r="H14" s="23">
        <f t="shared" si="1"/>
        <v>5.1174110372953028E-3</v>
      </c>
      <c r="I14" s="22">
        <v>2281.2900000000004</v>
      </c>
      <c r="J14" s="23">
        <f t="shared" si="7"/>
        <v>-4.7248835139519193E-3</v>
      </c>
      <c r="K14" s="22">
        <v>2269.2300000000005</v>
      </c>
      <c r="L14" s="23">
        <f t="shared" si="8"/>
        <v>-5.2864826479754627E-3</v>
      </c>
      <c r="M14" s="22">
        <v>2269.23</v>
      </c>
      <c r="N14" s="23">
        <f t="shared" si="9"/>
        <v>-2.0039720561003688E-16</v>
      </c>
      <c r="O14" s="22"/>
      <c r="P14" s="23">
        <f t="shared" si="10"/>
        <v>-1</v>
      </c>
      <c r="Q14" s="22"/>
      <c r="R14" s="40" t="e">
        <f t="shared" si="2"/>
        <v>#DIV/0!</v>
      </c>
      <c r="S14" s="22"/>
      <c r="T14" s="40" t="e">
        <f t="shared" si="3"/>
        <v>#DIV/0!</v>
      </c>
      <c r="U14" s="22"/>
      <c r="V14" s="40" t="e">
        <f t="shared" si="4"/>
        <v>#DIV/0!</v>
      </c>
      <c r="W14" s="23"/>
      <c r="X14" s="40" t="e">
        <f t="shared" si="5"/>
        <v>#DIV/0!</v>
      </c>
      <c r="Y14" s="23"/>
      <c r="Z14" s="40" t="e">
        <f t="shared" si="6"/>
        <v>#DIV/0!</v>
      </c>
    </row>
    <row r="15" spans="1:26" x14ac:dyDescent="0.3">
      <c r="A15" s="34" t="s">
        <v>38</v>
      </c>
      <c r="B15" s="2" t="s">
        <v>39</v>
      </c>
      <c r="C15" s="22">
        <v>2703.4400000000005</v>
      </c>
      <c r="D15" s="23"/>
      <c r="E15" s="22">
        <v>2679.3900000000003</v>
      </c>
      <c r="F15" s="23">
        <f t="shared" si="0"/>
        <v>-8.8960731512444068E-3</v>
      </c>
      <c r="G15" s="22">
        <v>2746.0600000000009</v>
      </c>
      <c r="H15" s="23">
        <f t="shared" si="1"/>
        <v>2.4882529232400107E-2</v>
      </c>
      <c r="I15" s="22">
        <v>2711.5000000000009</v>
      </c>
      <c r="J15" s="23">
        <f t="shared" si="7"/>
        <v>-1.2585304035600072E-2</v>
      </c>
      <c r="K15" s="22">
        <v>2633.58</v>
      </c>
      <c r="L15" s="23">
        <f t="shared" si="8"/>
        <v>-2.8736861515766533E-2</v>
      </c>
      <c r="M15" s="21">
        <v>2871.3</v>
      </c>
      <c r="N15" s="5">
        <f t="shared" si="9"/>
        <v>9.0264962522497993E-2</v>
      </c>
      <c r="O15" s="22"/>
      <c r="P15" s="23">
        <f t="shared" si="10"/>
        <v>-1</v>
      </c>
      <c r="Q15" s="22"/>
      <c r="R15" s="40" t="e">
        <f t="shared" si="2"/>
        <v>#DIV/0!</v>
      </c>
      <c r="S15" s="22"/>
      <c r="T15" s="40" t="e">
        <f t="shared" si="3"/>
        <v>#DIV/0!</v>
      </c>
      <c r="U15" s="22"/>
      <c r="V15" s="40" t="e">
        <f t="shared" si="4"/>
        <v>#DIV/0!</v>
      </c>
      <c r="W15" s="23"/>
      <c r="X15" s="40" t="e">
        <f t="shared" si="5"/>
        <v>#DIV/0!</v>
      </c>
      <c r="Y15" s="23"/>
      <c r="Z15" s="40" t="e">
        <f t="shared" si="6"/>
        <v>#DIV/0!</v>
      </c>
    </row>
    <row r="16" spans="1:26" x14ac:dyDescent="0.3">
      <c r="A16" s="34" t="s">
        <v>40</v>
      </c>
      <c r="B16" s="2" t="s">
        <v>41</v>
      </c>
      <c r="C16" s="22">
        <v>21478.920000000009</v>
      </c>
      <c r="D16" s="23"/>
      <c r="E16" s="22">
        <v>21128.610000000008</v>
      </c>
      <c r="F16" s="23">
        <f t="shared" si="0"/>
        <v>-1.6309479247559988E-2</v>
      </c>
      <c r="G16" s="22">
        <v>21170.18</v>
      </c>
      <c r="H16" s="23">
        <f t="shared" si="1"/>
        <v>1.9674744339543593E-3</v>
      </c>
      <c r="I16" s="22">
        <v>21958.070000000003</v>
      </c>
      <c r="J16" s="23">
        <f t="shared" si="7"/>
        <v>3.7216972175012353E-2</v>
      </c>
      <c r="K16" s="22">
        <v>20747.300000000007</v>
      </c>
      <c r="L16" s="23">
        <f t="shared" si="8"/>
        <v>-5.5140092002621204E-2</v>
      </c>
      <c r="M16" s="22">
        <v>20978.03</v>
      </c>
      <c r="N16" s="23">
        <f t="shared" si="9"/>
        <v>1.1120965137631991E-2</v>
      </c>
      <c r="O16" s="22"/>
      <c r="P16" s="23">
        <f t="shared" si="10"/>
        <v>-1</v>
      </c>
      <c r="Q16" s="22"/>
      <c r="R16" s="40" t="e">
        <f t="shared" si="2"/>
        <v>#DIV/0!</v>
      </c>
      <c r="S16" s="22"/>
      <c r="T16" s="40" t="e">
        <f t="shared" si="3"/>
        <v>#DIV/0!</v>
      </c>
      <c r="U16" s="22"/>
      <c r="V16" s="40" t="e">
        <f t="shared" si="4"/>
        <v>#DIV/0!</v>
      </c>
      <c r="W16" s="23"/>
      <c r="X16" s="40" t="e">
        <f t="shared" si="5"/>
        <v>#DIV/0!</v>
      </c>
      <c r="Y16" s="23"/>
      <c r="Z16" s="40" t="e">
        <f t="shared" si="6"/>
        <v>#DIV/0!</v>
      </c>
    </row>
    <row r="17" spans="1:26" x14ac:dyDescent="0.3">
      <c r="A17" s="34" t="s">
        <v>42</v>
      </c>
      <c r="B17" s="2" t="s">
        <v>43</v>
      </c>
      <c r="C17" s="22">
        <v>0</v>
      </c>
      <c r="D17" s="23"/>
      <c r="E17" s="22">
        <v>0</v>
      </c>
      <c r="F17" s="23" t="e">
        <f t="shared" si="0"/>
        <v>#DIV/0!</v>
      </c>
      <c r="G17" s="22">
        <v>0</v>
      </c>
      <c r="H17" s="23" t="e">
        <f t="shared" si="1"/>
        <v>#DIV/0!</v>
      </c>
      <c r="I17" s="22">
        <v>0</v>
      </c>
      <c r="J17" s="23" t="e">
        <f t="shared" si="7"/>
        <v>#DIV/0!</v>
      </c>
      <c r="K17" s="22">
        <v>0</v>
      </c>
      <c r="L17" s="23" t="e">
        <f t="shared" si="8"/>
        <v>#DIV/0!</v>
      </c>
      <c r="M17" s="22"/>
      <c r="N17" s="23" t="e">
        <f t="shared" si="9"/>
        <v>#DIV/0!</v>
      </c>
      <c r="O17" s="22"/>
      <c r="P17" s="23" t="e">
        <f t="shared" si="10"/>
        <v>#DIV/0!</v>
      </c>
      <c r="Q17" s="22"/>
      <c r="R17" s="40" t="e">
        <f t="shared" si="2"/>
        <v>#DIV/0!</v>
      </c>
      <c r="S17" s="22"/>
      <c r="T17" s="40" t="e">
        <f t="shared" si="3"/>
        <v>#DIV/0!</v>
      </c>
      <c r="U17" s="22"/>
      <c r="V17" s="40" t="e">
        <f t="shared" si="4"/>
        <v>#DIV/0!</v>
      </c>
      <c r="W17" s="23"/>
      <c r="X17" s="40" t="e">
        <f t="shared" si="5"/>
        <v>#DIV/0!</v>
      </c>
      <c r="Y17" s="23"/>
      <c r="Z17" s="40" t="e">
        <f t="shared" si="6"/>
        <v>#DIV/0!</v>
      </c>
    </row>
    <row r="18" spans="1:26" x14ac:dyDescent="0.3">
      <c r="A18" s="34" t="s">
        <v>44</v>
      </c>
      <c r="B18" s="2" t="s">
        <v>45</v>
      </c>
      <c r="C18" s="22">
        <v>448.65</v>
      </c>
      <c r="D18" s="23"/>
      <c r="E18" s="22">
        <v>448.65</v>
      </c>
      <c r="F18" s="23">
        <f t="shared" si="0"/>
        <v>0</v>
      </c>
      <c r="G18" s="22">
        <v>448.65</v>
      </c>
      <c r="H18" s="23">
        <f t="shared" si="1"/>
        <v>0</v>
      </c>
      <c r="I18" s="22">
        <v>448.65</v>
      </c>
      <c r="J18" s="23">
        <f t="shared" si="7"/>
        <v>0</v>
      </c>
      <c r="K18" s="22">
        <v>448.65</v>
      </c>
      <c r="L18" s="23">
        <f t="shared" si="8"/>
        <v>0</v>
      </c>
      <c r="M18" s="22">
        <v>448.65</v>
      </c>
      <c r="N18" s="23">
        <f t="shared" si="9"/>
        <v>0</v>
      </c>
      <c r="O18" s="22"/>
      <c r="P18" s="23">
        <f t="shared" si="10"/>
        <v>-1</v>
      </c>
      <c r="Q18" s="22"/>
      <c r="R18" s="40" t="e">
        <f t="shared" si="2"/>
        <v>#DIV/0!</v>
      </c>
      <c r="S18" s="22"/>
      <c r="T18" s="40" t="e">
        <f t="shared" si="3"/>
        <v>#DIV/0!</v>
      </c>
      <c r="U18" s="22"/>
      <c r="V18" s="40" t="e">
        <f t="shared" si="4"/>
        <v>#DIV/0!</v>
      </c>
      <c r="W18" s="23"/>
      <c r="X18" s="40" t="e">
        <f t="shared" si="5"/>
        <v>#DIV/0!</v>
      </c>
      <c r="Y18" s="23"/>
      <c r="Z18" s="40" t="e">
        <f t="shared" si="6"/>
        <v>#DIV/0!</v>
      </c>
    </row>
    <row r="19" spans="1:26" x14ac:dyDescent="0.3">
      <c r="A19" s="34" t="s">
        <v>46</v>
      </c>
      <c r="B19" s="2" t="s">
        <v>47</v>
      </c>
      <c r="C19" s="22">
        <v>47.5</v>
      </c>
      <c r="D19" s="23"/>
      <c r="E19" s="22">
        <v>47.5</v>
      </c>
      <c r="F19" s="23">
        <f t="shared" si="0"/>
        <v>0</v>
      </c>
      <c r="G19" s="22">
        <v>47.5</v>
      </c>
      <c r="H19" s="23">
        <f t="shared" si="1"/>
        <v>0</v>
      </c>
      <c r="I19" s="22">
        <v>47.5</v>
      </c>
      <c r="J19" s="23">
        <f t="shared" si="7"/>
        <v>0</v>
      </c>
      <c r="K19" s="22">
        <v>47.5</v>
      </c>
      <c r="L19" s="23">
        <f t="shared" si="8"/>
        <v>0</v>
      </c>
      <c r="M19" s="22">
        <v>47.5</v>
      </c>
      <c r="N19" s="23">
        <f t="shared" si="9"/>
        <v>0</v>
      </c>
      <c r="O19" s="22"/>
      <c r="P19" s="23">
        <f t="shared" si="10"/>
        <v>-1</v>
      </c>
      <c r="Q19" s="22"/>
      <c r="R19" s="40" t="e">
        <f t="shared" si="2"/>
        <v>#DIV/0!</v>
      </c>
      <c r="S19" s="22"/>
      <c r="T19" s="40" t="e">
        <f t="shared" si="3"/>
        <v>#DIV/0!</v>
      </c>
      <c r="U19" s="22"/>
      <c r="V19" s="40" t="e">
        <f t="shared" si="4"/>
        <v>#DIV/0!</v>
      </c>
      <c r="W19" s="23"/>
      <c r="X19" s="40" t="e">
        <f t="shared" si="5"/>
        <v>#DIV/0!</v>
      </c>
      <c r="Y19" s="23"/>
      <c r="Z19" s="40" t="e">
        <f t="shared" si="6"/>
        <v>#DIV/0!</v>
      </c>
    </row>
    <row r="20" spans="1:26" x14ac:dyDescent="0.3">
      <c r="A20" s="34" t="s">
        <v>48</v>
      </c>
      <c r="B20" s="2" t="s">
        <v>49</v>
      </c>
      <c r="C20" s="22">
        <v>1764.4300000000003</v>
      </c>
      <c r="D20" s="23"/>
      <c r="E20" s="22">
        <v>1764.5600000000002</v>
      </c>
      <c r="F20" s="23">
        <f t="shared" si="0"/>
        <v>7.3678185022858222E-5</v>
      </c>
      <c r="G20" s="22">
        <v>1764.4300000000003</v>
      </c>
      <c r="H20" s="23">
        <f t="shared" si="1"/>
        <v>-7.367275694784068E-5</v>
      </c>
      <c r="I20" s="22">
        <v>1764.5600000000002</v>
      </c>
      <c r="J20" s="23">
        <f t="shared" si="7"/>
        <v>7.3678185022858222E-5</v>
      </c>
      <c r="K20" s="22">
        <v>1764.4300000000003</v>
      </c>
      <c r="L20" s="23">
        <f t="shared" si="8"/>
        <v>-7.367275694784068E-5</v>
      </c>
      <c r="M20" s="22">
        <v>1764.56</v>
      </c>
      <c r="N20" s="23">
        <f t="shared" si="9"/>
        <v>7.3678185022729364E-5</v>
      </c>
      <c r="O20" s="22"/>
      <c r="P20" s="23">
        <f t="shared" si="10"/>
        <v>-1</v>
      </c>
      <c r="Q20" s="22"/>
      <c r="R20" s="40" t="e">
        <f t="shared" si="2"/>
        <v>#DIV/0!</v>
      </c>
      <c r="S20" s="22"/>
      <c r="T20" s="40" t="e">
        <f t="shared" si="3"/>
        <v>#DIV/0!</v>
      </c>
      <c r="U20" s="22"/>
      <c r="V20" s="40" t="e">
        <f t="shared" si="4"/>
        <v>#DIV/0!</v>
      </c>
      <c r="W20" s="23"/>
      <c r="X20" s="40" t="e">
        <f t="shared" si="5"/>
        <v>#DIV/0!</v>
      </c>
      <c r="Y20" s="23"/>
      <c r="Z20" s="40" t="e">
        <f t="shared" si="6"/>
        <v>#DIV/0!</v>
      </c>
    </row>
    <row r="21" spans="1:26" x14ac:dyDescent="0.3">
      <c r="A21" s="34" t="s">
        <v>50</v>
      </c>
      <c r="B21" s="2" t="s">
        <v>51</v>
      </c>
      <c r="C21" s="22">
        <v>6442.3899999999994</v>
      </c>
      <c r="D21" s="23"/>
      <c r="E21" s="22">
        <v>6300.44</v>
      </c>
      <c r="F21" s="23">
        <f t="shared" si="0"/>
        <v>-2.203374834494649E-2</v>
      </c>
      <c r="G21" s="21">
        <v>7070.44</v>
      </c>
      <c r="H21" s="5">
        <f t="shared" si="1"/>
        <v>0.12221368666315369</v>
      </c>
      <c r="I21" s="22">
        <v>7070.44</v>
      </c>
      <c r="J21" s="23">
        <f t="shared" si="7"/>
        <v>0</v>
      </c>
      <c r="K21" s="22">
        <v>7029.12</v>
      </c>
      <c r="L21" s="23">
        <f t="shared" si="8"/>
        <v>-5.8440493095195927E-3</v>
      </c>
      <c r="M21" s="21">
        <v>6259.12</v>
      </c>
      <c r="N21" s="5">
        <f t="shared" si="9"/>
        <v>-0.10954429572976418</v>
      </c>
      <c r="O21" s="22"/>
      <c r="P21" s="23">
        <f t="shared" si="10"/>
        <v>-1</v>
      </c>
      <c r="Q21" s="22"/>
      <c r="R21" s="40" t="e">
        <f t="shared" si="2"/>
        <v>#DIV/0!</v>
      </c>
      <c r="S21" s="22"/>
      <c r="T21" s="40" t="e">
        <f t="shared" si="3"/>
        <v>#DIV/0!</v>
      </c>
      <c r="U21" s="22"/>
      <c r="V21" s="40" t="e">
        <f t="shared" si="4"/>
        <v>#DIV/0!</v>
      </c>
      <c r="W21" s="23"/>
      <c r="X21" s="40" t="e">
        <f t="shared" si="5"/>
        <v>#DIV/0!</v>
      </c>
      <c r="Y21" s="23"/>
      <c r="Z21" s="40" t="e">
        <f t="shared" si="6"/>
        <v>#DIV/0!</v>
      </c>
    </row>
    <row r="22" spans="1:26" x14ac:dyDescent="0.3">
      <c r="A22" s="34" t="s">
        <v>52</v>
      </c>
      <c r="B22" s="2" t="s">
        <v>53</v>
      </c>
      <c r="C22" s="22">
        <v>4860.9099999999962</v>
      </c>
      <c r="D22" s="23"/>
      <c r="E22" s="22">
        <v>4944.1699999999928</v>
      </c>
      <c r="F22" s="23">
        <f t="shared" si="0"/>
        <v>1.7128480058260006E-2</v>
      </c>
      <c r="G22" s="22">
        <v>4900.2199999999957</v>
      </c>
      <c r="H22" s="23">
        <f t="shared" si="1"/>
        <v>-8.8892574486712939E-3</v>
      </c>
      <c r="I22" s="22">
        <v>4933.3499999999949</v>
      </c>
      <c r="J22" s="23">
        <f t="shared" si="7"/>
        <v>6.7609209382434319E-3</v>
      </c>
      <c r="K22" s="22">
        <v>4702.4799999999905</v>
      </c>
      <c r="L22" s="23">
        <f t="shared" si="8"/>
        <v>-4.6797814872248003E-2</v>
      </c>
      <c r="M22" s="22">
        <v>5116.8500000000004</v>
      </c>
      <c r="N22" s="23">
        <f t="shared" si="9"/>
        <v>8.8117333832363073E-2</v>
      </c>
      <c r="O22" s="22"/>
      <c r="P22" s="23">
        <f t="shared" si="10"/>
        <v>-1</v>
      </c>
      <c r="Q22" s="22"/>
      <c r="R22" s="40" t="e">
        <f t="shared" si="2"/>
        <v>#DIV/0!</v>
      </c>
      <c r="S22" s="22"/>
      <c r="T22" s="40" t="e">
        <f t="shared" si="3"/>
        <v>#DIV/0!</v>
      </c>
      <c r="U22" s="22"/>
      <c r="V22" s="40" t="e">
        <f t="shared" si="4"/>
        <v>#DIV/0!</v>
      </c>
      <c r="W22" s="23"/>
      <c r="X22" s="40" t="e">
        <f t="shared" si="5"/>
        <v>#DIV/0!</v>
      </c>
      <c r="Y22" s="23"/>
      <c r="Z22" s="40" t="e">
        <f t="shared" si="6"/>
        <v>#DIV/0!</v>
      </c>
    </row>
    <row r="23" spans="1:26" x14ac:dyDescent="0.3">
      <c r="A23" s="34" t="s">
        <v>54</v>
      </c>
      <c r="B23" s="2" t="s">
        <v>55</v>
      </c>
      <c r="C23" s="22">
        <v>3243.0800000000168</v>
      </c>
      <c r="D23" s="23"/>
      <c r="E23" s="22">
        <v>3310.360000000016</v>
      </c>
      <c r="F23" s="23">
        <f t="shared" si="0"/>
        <v>2.0745710867446671E-2</v>
      </c>
      <c r="G23" s="22">
        <v>3303.030000000017</v>
      </c>
      <c r="H23" s="23">
        <f t="shared" si="1"/>
        <v>-2.2142606846382211E-3</v>
      </c>
      <c r="I23" s="22">
        <v>3280.4700000000153</v>
      </c>
      <c r="J23" s="23">
        <f t="shared" si="7"/>
        <v>-6.8300923697337439E-3</v>
      </c>
      <c r="K23" s="22">
        <v>3114.1900000000128</v>
      </c>
      <c r="L23" s="23">
        <f t="shared" si="8"/>
        <v>-5.0687858751947645E-2</v>
      </c>
      <c r="M23" s="22">
        <v>3449.29</v>
      </c>
      <c r="N23" s="23">
        <f t="shared" si="9"/>
        <v>0.10760422453350174</v>
      </c>
      <c r="O23" s="22"/>
      <c r="P23" s="23">
        <f t="shared" si="10"/>
        <v>-1</v>
      </c>
      <c r="Q23" s="22"/>
      <c r="R23" s="40" t="e">
        <f t="shared" si="2"/>
        <v>#DIV/0!</v>
      </c>
      <c r="S23" s="22"/>
      <c r="T23" s="40" t="e">
        <f t="shared" si="3"/>
        <v>#DIV/0!</v>
      </c>
      <c r="U23" s="22"/>
      <c r="V23" s="40" t="e">
        <f t="shared" si="4"/>
        <v>#DIV/0!</v>
      </c>
      <c r="W23" s="23"/>
      <c r="X23" s="40" t="e">
        <f t="shared" si="5"/>
        <v>#DIV/0!</v>
      </c>
      <c r="Y23" s="23"/>
      <c r="Z23" s="40" t="e">
        <f t="shared" si="6"/>
        <v>#DIV/0!</v>
      </c>
    </row>
    <row r="24" spans="1:26" x14ac:dyDescent="0.3">
      <c r="A24" s="34" t="s">
        <v>56</v>
      </c>
      <c r="B24" s="2" t="s">
        <v>57</v>
      </c>
      <c r="C24" s="22">
        <v>3276.530000000017</v>
      </c>
      <c r="D24" s="23"/>
      <c r="E24" s="22">
        <v>3332.6600000000162</v>
      </c>
      <c r="F24" s="23">
        <f t="shared" si="0"/>
        <v>1.7130928146544946E-2</v>
      </c>
      <c r="G24" s="22">
        <v>3303.030000000017</v>
      </c>
      <c r="H24" s="23">
        <f t="shared" si="1"/>
        <v>-8.8907959407797544E-3</v>
      </c>
      <c r="I24" s="22">
        <v>3325.0700000000156</v>
      </c>
      <c r="J24" s="23">
        <f t="shared" si="7"/>
        <v>6.6726611626290056E-3</v>
      </c>
      <c r="K24" s="22">
        <v>3169.9400000000132</v>
      </c>
      <c r="L24" s="23">
        <f t="shared" si="8"/>
        <v>-4.6654656894441815E-2</v>
      </c>
      <c r="M24" s="22">
        <v>3449.29</v>
      </c>
      <c r="N24" s="23">
        <f t="shared" si="9"/>
        <v>8.8124696366488189E-2</v>
      </c>
      <c r="O24" s="22"/>
      <c r="P24" s="23">
        <f t="shared" si="10"/>
        <v>-1</v>
      </c>
      <c r="Q24" s="22"/>
      <c r="R24" s="40" t="e">
        <f t="shared" si="2"/>
        <v>#DIV/0!</v>
      </c>
      <c r="S24" s="22"/>
      <c r="T24" s="40" t="e">
        <f t="shared" si="3"/>
        <v>#DIV/0!</v>
      </c>
      <c r="U24" s="22"/>
      <c r="V24" s="40" t="e">
        <f t="shared" si="4"/>
        <v>#DIV/0!</v>
      </c>
      <c r="W24" s="23"/>
      <c r="X24" s="40" t="e">
        <f t="shared" si="5"/>
        <v>#DIV/0!</v>
      </c>
      <c r="Y24" s="23"/>
      <c r="Z24" s="40" t="e">
        <f t="shared" si="6"/>
        <v>#DIV/0!</v>
      </c>
    </row>
    <row r="25" spans="1:26" x14ac:dyDescent="0.3">
      <c r="A25" s="34" t="s">
        <v>58</v>
      </c>
      <c r="B25" s="2" t="s">
        <v>59</v>
      </c>
      <c r="C25" s="22">
        <v>10</v>
      </c>
      <c r="D25" s="23"/>
      <c r="E25" s="22">
        <v>10</v>
      </c>
      <c r="F25" s="23">
        <f t="shared" si="0"/>
        <v>0</v>
      </c>
      <c r="G25" s="22">
        <v>10</v>
      </c>
      <c r="H25" s="23">
        <f t="shared" si="1"/>
        <v>0</v>
      </c>
      <c r="I25" s="22">
        <v>10</v>
      </c>
      <c r="J25" s="23">
        <f t="shared" si="7"/>
        <v>0</v>
      </c>
      <c r="K25" s="22">
        <v>10</v>
      </c>
      <c r="L25" s="23">
        <f t="shared" si="8"/>
        <v>0</v>
      </c>
      <c r="M25" s="22">
        <v>10</v>
      </c>
      <c r="N25" s="23">
        <f t="shared" si="9"/>
        <v>0</v>
      </c>
      <c r="O25" s="22"/>
      <c r="P25" s="23">
        <f t="shared" si="10"/>
        <v>-1</v>
      </c>
      <c r="Q25" s="22"/>
      <c r="R25" s="40" t="e">
        <f t="shared" si="2"/>
        <v>#DIV/0!</v>
      </c>
      <c r="S25" s="22"/>
      <c r="T25" s="40" t="e">
        <f t="shared" si="3"/>
        <v>#DIV/0!</v>
      </c>
      <c r="U25" s="22"/>
      <c r="V25" s="40" t="e">
        <f t="shared" si="4"/>
        <v>#DIV/0!</v>
      </c>
      <c r="W25" s="23"/>
      <c r="X25" s="40" t="e">
        <f t="shared" si="5"/>
        <v>#DIV/0!</v>
      </c>
      <c r="Y25" s="23"/>
      <c r="Z25" s="40" t="e">
        <f t="shared" si="6"/>
        <v>#DIV/0!</v>
      </c>
    </row>
    <row r="26" spans="1:26" x14ac:dyDescent="0.3">
      <c r="A26" s="34" t="s">
        <v>60</v>
      </c>
      <c r="B26" s="2" t="s">
        <v>61</v>
      </c>
      <c r="C26" s="22">
        <v>471.71000000000004</v>
      </c>
      <c r="D26" s="23"/>
      <c r="E26" s="22">
        <v>471.71000000000004</v>
      </c>
      <c r="F26" s="23">
        <f t="shared" si="0"/>
        <v>0</v>
      </c>
      <c r="G26" s="22">
        <v>471.71000000000004</v>
      </c>
      <c r="H26" s="23">
        <f t="shared" si="1"/>
        <v>0</v>
      </c>
      <c r="I26" s="22">
        <v>471.71000000000004</v>
      </c>
      <c r="J26" s="23">
        <f t="shared" si="7"/>
        <v>0</v>
      </c>
      <c r="K26" s="22">
        <v>471.71000000000004</v>
      </c>
      <c r="L26" s="23">
        <f t="shared" si="8"/>
        <v>0</v>
      </c>
      <c r="M26" s="22">
        <v>471.71</v>
      </c>
      <c r="N26" s="23">
        <f t="shared" si="9"/>
        <v>-1.2050501125862927E-16</v>
      </c>
      <c r="O26" s="22"/>
      <c r="P26" s="23">
        <f t="shared" si="10"/>
        <v>-1</v>
      </c>
      <c r="Q26" s="22"/>
      <c r="R26" s="40" t="e">
        <f t="shared" si="2"/>
        <v>#DIV/0!</v>
      </c>
      <c r="S26" s="22"/>
      <c r="T26" s="40" t="e">
        <f t="shared" si="3"/>
        <v>#DIV/0!</v>
      </c>
      <c r="U26" s="22"/>
      <c r="V26" s="40" t="e">
        <f t="shared" si="4"/>
        <v>#DIV/0!</v>
      </c>
      <c r="W26" s="23"/>
      <c r="X26" s="40" t="e">
        <f t="shared" si="5"/>
        <v>#DIV/0!</v>
      </c>
      <c r="Y26" s="23"/>
      <c r="Z26" s="40" t="e">
        <f t="shared" si="6"/>
        <v>#DIV/0!</v>
      </c>
    </row>
    <row r="27" spans="1:26" x14ac:dyDescent="0.3">
      <c r="A27" s="34" t="s">
        <v>62</v>
      </c>
      <c r="B27" s="2" t="s">
        <v>63</v>
      </c>
      <c r="C27" s="22">
        <v>759</v>
      </c>
      <c r="D27" s="23"/>
      <c r="E27" s="22">
        <v>759</v>
      </c>
      <c r="F27" s="23">
        <f t="shared" si="0"/>
        <v>0</v>
      </c>
      <c r="G27" s="22">
        <v>759</v>
      </c>
      <c r="H27" s="23">
        <f t="shared" si="1"/>
        <v>0</v>
      </c>
      <c r="I27" s="22">
        <v>759</v>
      </c>
      <c r="J27" s="23">
        <f t="shared" si="7"/>
        <v>0</v>
      </c>
      <c r="K27" s="22">
        <v>821</v>
      </c>
      <c r="L27" s="23">
        <f t="shared" si="8"/>
        <v>8.1686429512516465E-2</v>
      </c>
      <c r="M27" s="22">
        <v>882</v>
      </c>
      <c r="N27" s="23">
        <f t="shared" si="9"/>
        <v>7.4299634591961025E-2</v>
      </c>
      <c r="O27" s="22"/>
      <c r="P27" s="23">
        <f t="shared" si="10"/>
        <v>-1</v>
      </c>
      <c r="Q27" s="22"/>
      <c r="R27" s="40" t="e">
        <f t="shared" si="2"/>
        <v>#DIV/0!</v>
      </c>
      <c r="S27" s="22"/>
      <c r="T27" s="40" t="e">
        <f t="shared" si="3"/>
        <v>#DIV/0!</v>
      </c>
      <c r="U27" s="22"/>
      <c r="V27" s="40" t="e">
        <f t="shared" si="4"/>
        <v>#DIV/0!</v>
      </c>
      <c r="W27" s="23"/>
      <c r="X27" s="40" t="e">
        <f t="shared" si="5"/>
        <v>#DIV/0!</v>
      </c>
      <c r="Y27" s="23"/>
      <c r="Z27" s="40" t="e">
        <f t="shared" si="6"/>
        <v>#DIV/0!</v>
      </c>
    </row>
    <row r="28" spans="1:26" x14ac:dyDescent="0.3">
      <c r="A28" s="34" t="s">
        <v>64</v>
      </c>
      <c r="B28" s="2" t="s">
        <v>65</v>
      </c>
      <c r="C28" s="22">
        <v>194</v>
      </c>
      <c r="D28" s="23"/>
      <c r="E28" s="22">
        <v>194</v>
      </c>
      <c r="F28" s="23">
        <f t="shared" si="0"/>
        <v>0</v>
      </c>
      <c r="G28" s="22">
        <v>209.5</v>
      </c>
      <c r="H28" s="23">
        <f t="shared" si="1"/>
        <v>7.9896907216494839E-2</v>
      </c>
      <c r="I28" s="22">
        <v>197</v>
      </c>
      <c r="J28" s="23">
        <f t="shared" si="7"/>
        <v>-5.9665871121718374E-2</v>
      </c>
      <c r="K28" s="22">
        <v>187.5</v>
      </c>
      <c r="L28" s="23">
        <f t="shared" si="8"/>
        <v>-4.8223350253807105E-2</v>
      </c>
      <c r="M28" s="22">
        <v>197</v>
      </c>
      <c r="N28" s="23">
        <f t="shared" si="9"/>
        <v>5.0666666666666665E-2</v>
      </c>
      <c r="O28" s="22"/>
      <c r="P28" s="23">
        <f t="shared" si="10"/>
        <v>-1</v>
      </c>
      <c r="Q28" s="22"/>
      <c r="R28" s="40" t="e">
        <f t="shared" si="2"/>
        <v>#DIV/0!</v>
      </c>
      <c r="S28" s="22"/>
      <c r="T28" s="40" t="e">
        <f t="shared" si="3"/>
        <v>#DIV/0!</v>
      </c>
      <c r="U28" s="22"/>
      <c r="V28" s="40" t="e">
        <f t="shared" si="4"/>
        <v>#DIV/0!</v>
      </c>
      <c r="W28" s="23"/>
      <c r="X28" s="40" t="e">
        <f t="shared" si="5"/>
        <v>#DIV/0!</v>
      </c>
      <c r="Y28" s="23"/>
      <c r="Z28" s="40" t="e">
        <f t="shared" si="6"/>
        <v>#DIV/0!</v>
      </c>
    </row>
    <row r="29" spans="1:26" x14ac:dyDescent="0.3">
      <c r="A29" s="34" t="s">
        <v>66</v>
      </c>
      <c r="B29" s="2" t="s">
        <v>67</v>
      </c>
      <c r="C29" s="22">
        <v>955.5</v>
      </c>
      <c r="D29" s="23"/>
      <c r="E29" s="22">
        <v>927</v>
      </c>
      <c r="F29" s="23">
        <f t="shared" si="0"/>
        <v>-2.9827315541601257E-2</v>
      </c>
      <c r="G29" s="22">
        <v>927</v>
      </c>
      <c r="H29" s="23">
        <f t="shared" si="1"/>
        <v>0</v>
      </c>
      <c r="I29" s="22">
        <v>870</v>
      </c>
      <c r="J29" s="23">
        <f t="shared" si="7"/>
        <v>-6.1488673139158574E-2</v>
      </c>
      <c r="K29" s="21">
        <v>1282.3600000000001</v>
      </c>
      <c r="L29" s="5">
        <f t="shared" si="8"/>
        <v>0.47397701149425303</v>
      </c>
      <c r="M29" s="21">
        <v>1099.6400000000001</v>
      </c>
      <c r="N29" s="5">
        <f t="shared" si="9"/>
        <v>-0.14248728906079416</v>
      </c>
      <c r="O29" s="22"/>
      <c r="P29" s="23">
        <f t="shared" si="10"/>
        <v>-1</v>
      </c>
      <c r="Q29" s="22"/>
      <c r="R29" s="40" t="e">
        <f t="shared" si="2"/>
        <v>#DIV/0!</v>
      </c>
      <c r="S29" s="22"/>
      <c r="T29" s="40" t="e">
        <f t="shared" si="3"/>
        <v>#DIV/0!</v>
      </c>
      <c r="U29" s="22"/>
      <c r="V29" s="40" t="e">
        <f t="shared" si="4"/>
        <v>#DIV/0!</v>
      </c>
      <c r="W29" s="23"/>
      <c r="X29" s="40" t="e">
        <f t="shared" si="5"/>
        <v>#DIV/0!</v>
      </c>
      <c r="Y29" s="23"/>
      <c r="Z29" s="40" t="e">
        <f t="shared" si="6"/>
        <v>#DIV/0!</v>
      </c>
    </row>
    <row r="30" spans="1:26" x14ac:dyDescent="0.3">
      <c r="A30" s="34" t="s">
        <v>68</v>
      </c>
      <c r="B30" s="2" t="s">
        <v>69</v>
      </c>
      <c r="C30" s="22">
        <v>1219.5</v>
      </c>
      <c r="D30" s="23"/>
      <c r="E30" s="22">
        <v>1219.5</v>
      </c>
      <c r="F30" s="23">
        <f t="shared" si="0"/>
        <v>0</v>
      </c>
      <c r="G30" s="21">
        <v>1614</v>
      </c>
      <c r="H30" s="5">
        <f t="shared" si="1"/>
        <v>0.32349323493234933</v>
      </c>
      <c r="I30" s="22">
        <v>1482.5</v>
      </c>
      <c r="J30" s="23">
        <f t="shared" si="7"/>
        <v>-8.1474597273853783E-2</v>
      </c>
      <c r="K30" s="22">
        <v>1482.5</v>
      </c>
      <c r="L30" s="23">
        <f t="shared" si="8"/>
        <v>0</v>
      </c>
      <c r="M30" s="22">
        <v>1482.5</v>
      </c>
      <c r="N30" s="23">
        <f t="shared" si="9"/>
        <v>0</v>
      </c>
      <c r="O30" s="22"/>
      <c r="P30" s="23">
        <f t="shared" si="10"/>
        <v>-1</v>
      </c>
      <c r="Q30" s="22"/>
      <c r="R30" s="40" t="e">
        <f t="shared" si="2"/>
        <v>#DIV/0!</v>
      </c>
      <c r="S30" s="22"/>
      <c r="T30" s="40" t="e">
        <f t="shared" si="3"/>
        <v>#DIV/0!</v>
      </c>
      <c r="U30" s="22"/>
      <c r="V30" s="40" t="e">
        <f t="shared" si="4"/>
        <v>#DIV/0!</v>
      </c>
      <c r="W30" s="23"/>
      <c r="X30" s="40" t="e">
        <f t="shared" si="5"/>
        <v>#DIV/0!</v>
      </c>
      <c r="Y30" s="23"/>
      <c r="Z30" s="40" t="e">
        <f t="shared" si="6"/>
        <v>#DIV/0!</v>
      </c>
    </row>
    <row r="31" spans="1:26" x14ac:dyDescent="0.3">
      <c r="A31" s="34" t="s">
        <v>70</v>
      </c>
      <c r="B31" s="2" t="s">
        <v>71</v>
      </c>
      <c r="C31" s="22">
        <v>1620.5</v>
      </c>
      <c r="D31" s="23"/>
      <c r="E31" s="22">
        <v>1569.5</v>
      </c>
      <c r="F31" s="23">
        <f t="shared" si="0"/>
        <v>-3.1471767972847883E-2</v>
      </c>
      <c r="G31" s="22">
        <v>1569.5</v>
      </c>
      <c r="H31" s="23">
        <f t="shared" si="1"/>
        <v>0</v>
      </c>
      <c r="I31" s="22">
        <v>1569.5</v>
      </c>
      <c r="J31" s="23">
        <f t="shared" si="7"/>
        <v>0</v>
      </c>
      <c r="K31" s="21">
        <v>957.5</v>
      </c>
      <c r="L31" s="5">
        <f t="shared" si="8"/>
        <v>-0.38993309971328449</v>
      </c>
      <c r="M31" s="21">
        <v>1620.5</v>
      </c>
      <c r="N31" s="5">
        <f t="shared" si="9"/>
        <v>0.69242819843342041</v>
      </c>
      <c r="O31" s="22"/>
      <c r="P31" s="23">
        <f t="shared" si="10"/>
        <v>-1</v>
      </c>
      <c r="Q31" s="22"/>
      <c r="R31" s="40" t="e">
        <f t="shared" si="2"/>
        <v>#DIV/0!</v>
      </c>
      <c r="S31" s="22"/>
      <c r="T31" s="40" t="e">
        <f t="shared" si="3"/>
        <v>#DIV/0!</v>
      </c>
      <c r="U31" s="22"/>
      <c r="V31" s="40" t="e">
        <f t="shared" si="4"/>
        <v>#DIV/0!</v>
      </c>
      <c r="W31" s="23"/>
      <c r="X31" s="40" t="e">
        <f t="shared" si="5"/>
        <v>#DIV/0!</v>
      </c>
      <c r="Y31" s="23"/>
      <c r="Z31" s="40" t="e">
        <f t="shared" si="6"/>
        <v>#DIV/0!</v>
      </c>
    </row>
    <row r="32" spans="1:26" x14ac:dyDescent="0.3">
      <c r="A32" s="35" t="s">
        <v>74</v>
      </c>
      <c r="B32" s="28" t="s">
        <v>75</v>
      </c>
      <c r="C32" s="21">
        <v>20276.23</v>
      </c>
      <c r="D32" s="23"/>
      <c r="E32" s="22">
        <v>0</v>
      </c>
      <c r="F32" s="23">
        <f t="shared" si="0"/>
        <v>-1</v>
      </c>
      <c r="G32" s="21">
        <v>23538</v>
      </c>
      <c r="H32" s="5" t="e">
        <f t="shared" si="1"/>
        <v>#DIV/0!</v>
      </c>
      <c r="I32" s="22">
        <v>0</v>
      </c>
      <c r="J32" s="23">
        <f t="shared" si="7"/>
        <v>-1</v>
      </c>
      <c r="K32" s="22">
        <v>0</v>
      </c>
      <c r="L32" s="23" t="e">
        <f t="shared" si="8"/>
        <v>#DIV/0!</v>
      </c>
      <c r="M32" s="22"/>
      <c r="N32" s="23" t="e">
        <f t="shared" si="9"/>
        <v>#DIV/0!</v>
      </c>
      <c r="O32" s="22"/>
      <c r="P32" s="23" t="e">
        <f t="shared" si="10"/>
        <v>#DIV/0!</v>
      </c>
      <c r="Q32" s="22"/>
      <c r="R32" s="40" t="e">
        <f t="shared" si="2"/>
        <v>#DIV/0!</v>
      </c>
      <c r="S32" s="22"/>
      <c r="T32" s="40" t="e">
        <f t="shared" si="3"/>
        <v>#DIV/0!</v>
      </c>
      <c r="U32" s="22"/>
      <c r="V32" s="40" t="e">
        <f t="shared" si="4"/>
        <v>#DIV/0!</v>
      </c>
      <c r="W32" s="23"/>
      <c r="X32" s="40" t="e">
        <f t="shared" si="5"/>
        <v>#DIV/0!</v>
      </c>
      <c r="Y32" s="23"/>
      <c r="Z32" s="40" t="e">
        <f t="shared" si="6"/>
        <v>#DIV/0!</v>
      </c>
    </row>
    <row r="33" spans="1:26" x14ac:dyDescent="0.3">
      <c r="A33" s="36" t="s">
        <v>76</v>
      </c>
      <c r="B33" s="2" t="s">
        <v>77</v>
      </c>
      <c r="C33" s="22">
        <v>1903.48</v>
      </c>
      <c r="D33" s="23"/>
      <c r="E33" s="22">
        <v>1903.5</v>
      </c>
      <c r="F33" s="23">
        <f t="shared" si="0"/>
        <v>1.0507071258947722E-5</v>
      </c>
      <c r="G33" s="21">
        <v>2130.98</v>
      </c>
      <c r="H33" s="5">
        <f t="shared" si="1"/>
        <v>0.11950617283950618</v>
      </c>
      <c r="I33" s="22">
        <v>2131</v>
      </c>
      <c r="J33" s="23">
        <f t="shared" si="7"/>
        <v>9.3853532177598139E-6</v>
      </c>
      <c r="K33" s="22">
        <v>2130.9699999999998</v>
      </c>
      <c r="L33" s="23">
        <f t="shared" si="8"/>
        <v>-1.4077897700703936E-5</v>
      </c>
      <c r="M33" s="22">
        <v>2057.0300000000002</v>
      </c>
      <c r="N33" s="23">
        <f t="shared" si="9"/>
        <v>-3.4697813671708003E-2</v>
      </c>
      <c r="O33" s="22"/>
      <c r="P33" s="23">
        <f t="shared" si="10"/>
        <v>-1</v>
      </c>
      <c r="Q33" s="22"/>
      <c r="R33" s="40" t="e">
        <f t="shared" si="2"/>
        <v>#DIV/0!</v>
      </c>
      <c r="S33" s="22"/>
      <c r="T33" s="40" t="e">
        <f t="shared" si="3"/>
        <v>#DIV/0!</v>
      </c>
      <c r="U33" s="22"/>
      <c r="V33" s="40" t="e">
        <f t="shared" si="4"/>
        <v>#DIV/0!</v>
      </c>
      <c r="W33" s="23"/>
      <c r="X33" s="40" t="e">
        <f t="shared" si="5"/>
        <v>#DIV/0!</v>
      </c>
      <c r="Y33" s="23"/>
      <c r="Z33" s="40" t="e">
        <f t="shared" si="6"/>
        <v>#DIV/0!</v>
      </c>
    </row>
    <row r="34" spans="1:26" x14ac:dyDescent="0.3">
      <c r="A34" s="36" t="s">
        <v>78</v>
      </c>
      <c r="B34" s="27" t="s">
        <v>79</v>
      </c>
      <c r="C34" s="22">
        <v>361516</v>
      </c>
      <c r="D34" s="23"/>
      <c r="E34" s="22">
        <v>0</v>
      </c>
      <c r="F34" s="23" t="e">
        <f>(E34-#REF!)/#REF!</f>
        <v>#REF!</v>
      </c>
      <c r="G34" s="22">
        <v>374854</v>
      </c>
      <c r="H34" s="23">
        <f>(G34-C34)/C34</f>
        <v>3.6894632602706381E-2</v>
      </c>
      <c r="I34" s="22">
        <v>0</v>
      </c>
      <c r="J34" s="23" t="e">
        <f>(I34-E34)/E34</f>
        <v>#DIV/0!</v>
      </c>
      <c r="K34" s="15">
        <v>340170</v>
      </c>
      <c r="L34" s="23">
        <f>(K34-G34)/G34</f>
        <v>-9.2526690391459068E-2</v>
      </c>
      <c r="M34" s="22"/>
      <c r="N34" s="23" t="e">
        <f>(M34-I34)/I34</f>
        <v>#DIV/0!</v>
      </c>
      <c r="O34" s="22"/>
      <c r="P34" s="23">
        <f>(O34-K34)/K34</f>
        <v>-1</v>
      </c>
      <c r="Q34" s="22"/>
      <c r="R34" s="40" t="e">
        <f>(Q34-M34)/M34</f>
        <v>#DIV/0!</v>
      </c>
      <c r="S34" s="22"/>
      <c r="T34" s="40" t="e">
        <f>(S34-O34)/O34</f>
        <v>#DIV/0!</v>
      </c>
      <c r="U34" s="22"/>
      <c r="V34" s="40" t="e">
        <f>(U34-Q34)/Q34</f>
        <v>#DIV/0!</v>
      </c>
      <c r="W34" s="23"/>
      <c r="X34" s="40" t="e">
        <f>(W34-S34)/S34</f>
        <v>#DIV/0!</v>
      </c>
      <c r="Y34" s="23"/>
      <c r="Z34" s="40" t="e">
        <f>(Y34-U34)/U34</f>
        <v>#DIV/0!</v>
      </c>
    </row>
    <row r="35" spans="1:26" x14ac:dyDescent="0.3">
      <c r="A35" s="37" t="s">
        <v>121</v>
      </c>
      <c r="B35" s="27" t="s">
        <v>79</v>
      </c>
      <c r="C35" s="25">
        <f>C12</f>
        <v>2521.5</v>
      </c>
      <c r="D35" s="23"/>
      <c r="E35" s="25">
        <f>E12</f>
        <v>2521.5</v>
      </c>
      <c r="F35" s="23" t="e">
        <f>(E35-#REF!)/#REF!</f>
        <v>#REF!</v>
      </c>
      <c r="G35" s="25">
        <f>G12</f>
        <v>2521.5</v>
      </c>
      <c r="H35" s="23">
        <f>(G35-C35)/C35</f>
        <v>0</v>
      </c>
      <c r="I35" s="25">
        <f>I12</f>
        <v>2521.5</v>
      </c>
      <c r="J35" s="23">
        <f>(I35-E35)/E35</f>
        <v>0</v>
      </c>
      <c r="K35" s="25">
        <f>K12</f>
        <v>2521.5</v>
      </c>
      <c r="L35" s="23">
        <f>(K35-G35)/G35</f>
        <v>0</v>
      </c>
      <c r="M35" s="25">
        <f>M12</f>
        <v>2521.5</v>
      </c>
      <c r="N35" s="23">
        <f>(M35-I35)/I35</f>
        <v>0</v>
      </c>
      <c r="O35" s="25">
        <f>O12</f>
        <v>0</v>
      </c>
      <c r="P35" s="23">
        <f>(O35-K35)/K35</f>
        <v>-1</v>
      </c>
      <c r="Q35" s="25">
        <f>Q12</f>
        <v>0</v>
      </c>
      <c r="R35" s="40">
        <f>(Q35-M35)/M35</f>
        <v>-1</v>
      </c>
      <c r="S35" s="25">
        <f>S12</f>
        <v>0</v>
      </c>
      <c r="T35" s="40" t="e">
        <f>(S35-O35)/O35</f>
        <v>#DIV/0!</v>
      </c>
      <c r="U35" s="25">
        <f>U12</f>
        <v>0</v>
      </c>
      <c r="V35" s="40" t="e">
        <f>(U35-Q35)/Q35</f>
        <v>#DIV/0!</v>
      </c>
      <c r="W35" s="23">
        <f>W12</f>
        <v>0</v>
      </c>
      <c r="X35" s="40" t="e">
        <f>(W35-S35)/S35</f>
        <v>#DIV/0!</v>
      </c>
      <c r="Y35" s="23">
        <f>Y12</f>
        <v>0</v>
      </c>
      <c r="Z35" s="40" t="e">
        <f>(Y35-U35)/U35</f>
        <v>#DIV/0!</v>
      </c>
    </row>
    <row r="36" spans="1:26" x14ac:dyDescent="0.3">
      <c r="A36" s="34" t="s">
        <v>80</v>
      </c>
      <c r="B36" s="29" t="s">
        <v>81</v>
      </c>
      <c r="C36" s="22">
        <v>0</v>
      </c>
      <c r="D36" s="23"/>
      <c r="E36" s="22">
        <v>0</v>
      </c>
      <c r="F36" s="23" t="e">
        <f t="shared" ref="F36:F46" si="11">(E36-C36)/C36</f>
        <v>#DIV/0!</v>
      </c>
      <c r="G36" s="22">
        <v>0</v>
      </c>
      <c r="H36" s="23" t="e">
        <f t="shared" ref="H36:H46" si="12">(G36-E36)/E36</f>
        <v>#DIV/0!</v>
      </c>
      <c r="I36" s="22">
        <v>0</v>
      </c>
      <c r="J36" s="23" t="e">
        <f t="shared" ref="J36:J46" si="13">(I36-G36)/G36</f>
        <v>#DIV/0!</v>
      </c>
      <c r="K36" s="22">
        <v>0</v>
      </c>
      <c r="L36" s="23" t="e">
        <f t="shared" ref="L36:L55" si="14">(K36-I36)/I36</f>
        <v>#DIV/0!</v>
      </c>
      <c r="M36" s="22"/>
      <c r="N36" s="23" t="e">
        <f t="shared" ref="N36:N46" si="15">(M36-K36)/K36</f>
        <v>#DIV/0!</v>
      </c>
      <c r="O36" s="22"/>
      <c r="P36" s="23" t="e">
        <f t="shared" ref="P36:P46" si="16">(O36-M36)/M36</f>
        <v>#DIV/0!</v>
      </c>
      <c r="Q36" s="22"/>
      <c r="R36" s="40" t="e">
        <f t="shared" ref="R36:R46" si="17">(Q36-O36)/O36</f>
        <v>#DIV/0!</v>
      </c>
      <c r="S36" s="22"/>
      <c r="T36" s="40" t="e">
        <f t="shared" ref="T36:T46" si="18">(S36-Q36)/Q36</f>
        <v>#DIV/0!</v>
      </c>
      <c r="U36" s="22"/>
      <c r="V36" s="40" t="e">
        <f t="shared" ref="V36:V46" si="19">(U36-S36)/S36</f>
        <v>#DIV/0!</v>
      </c>
      <c r="W36" s="23"/>
      <c r="X36" s="40" t="e">
        <f t="shared" ref="X36:X46" si="20">(W36-U36)/U36</f>
        <v>#DIV/0!</v>
      </c>
      <c r="Y36" s="23"/>
      <c r="Z36" s="40" t="e">
        <f t="shared" ref="Z36:Z46" si="21">(Y36-W36)/W36</f>
        <v>#DIV/0!</v>
      </c>
    </row>
    <row r="37" spans="1:26" x14ac:dyDescent="0.3">
      <c r="A37" s="34" t="s">
        <v>82</v>
      </c>
      <c r="B37" s="2" t="s">
        <v>83</v>
      </c>
      <c r="C37" s="21">
        <v>37.5</v>
      </c>
      <c r="D37" s="23"/>
      <c r="E37" s="21">
        <v>87.5</v>
      </c>
      <c r="F37" s="5">
        <f t="shared" si="11"/>
        <v>1.3333333333333333</v>
      </c>
      <c r="G37" s="22">
        <v>87.5</v>
      </c>
      <c r="H37" s="23">
        <f t="shared" si="12"/>
        <v>0</v>
      </c>
      <c r="I37" s="22">
        <v>87.5</v>
      </c>
      <c r="J37" s="23">
        <f t="shared" si="13"/>
        <v>0</v>
      </c>
      <c r="K37" s="22">
        <v>100</v>
      </c>
      <c r="L37" s="23">
        <f t="shared" si="14"/>
        <v>0.14285714285714285</v>
      </c>
      <c r="M37" s="22">
        <v>100</v>
      </c>
      <c r="N37" s="23">
        <f t="shared" si="15"/>
        <v>0</v>
      </c>
      <c r="O37" s="22"/>
      <c r="P37" s="23">
        <f t="shared" si="16"/>
        <v>-1</v>
      </c>
      <c r="Q37" s="22"/>
      <c r="R37" s="40" t="e">
        <f t="shared" si="17"/>
        <v>#DIV/0!</v>
      </c>
      <c r="S37" s="22"/>
      <c r="T37" s="40" t="e">
        <f t="shared" si="18"/>
        <v>#DIV/0!</v>
      </c>
      <c r="U37" s="22"/>
      <c r="V37" s="40" t="e">
        <f t="shared" si="19"/>
        <v>#DIV/0!</v>
      </c>
      <c r="W37" s="23"/>
      <c r="X37" s="40" t="e">
        <f t="shared" si="20"/>
        <v>#DIV/0!</v>
      </c>
      <c r="Y37" s="23"/>
      <c r="Z37" s="40" t="e">
        <f t="shared" si="21"/>
        <v>#DIV/0!</v>
      </c>
    </row>
    <row r="38" spans="1:26" x14ac:dyDescent="0.3">
      <c r="A38" s="34" t="s">
        <v>84</v>
      </c>
      <c r="B38" s="27" t="s">
        <v>85</v>
      </c>
      <c r="C38" s="30">
        <v>1561.0600000000002</v>
      </c>
      <c r="D38" s="23"/>
      <c r="E38" s="30">
        <v>1560.0600000000002</v>
      </c>
      <c r="F38" s="23">
        <f t="shared" si="11"/>
        <v>-6.4059036808322538E-4</v>
      </c>
      <c r="G38" s="30">
        <v>1560.0600000000002</v>
      </c>
      <c r="H38" s="23">
        <f t="shared" si="12"/>
        <v>0</v>
      </c>
      <c r="I38" s="30">
        <v>1560.0600000000002</v>
      </c>
      <c r="J38" s="23">
        <f t="shared" si="13"/>
        <v>0</v>
      </c>
      <c r="K38" s="30">
        <v>1560.0600000000002</v>
      </c>
      <c r="L38" s="23">
        <f t="shared" si="14"/>
        <v>0</v>
      </c>
      <c r="M38" s="30">
        <v>1479.39</v>
      </c>
      <c r="N38" s="23">
        <f t="shared" si="15"/>
        <v>-5.1709549632706478E-2</v>
      </c>
      <c r="O38" s="30"/>
      <c r="P38" s="23">
        <f t="shared" si="16"/>
        <v>-1</v>
      </c>
      <c r="Q38" s="30"/>
      <c r="R38" s="40" t="e">
        <f t="shared" si="17"/>
        <v>#DIV/0!</v>
      </c>
      <c r="S38" s="30"/>
      <c r="T38" s="40" t="e">
        <f t="shared" si="18"/>
        <v>#DIV/0!</v>
      </c>
      <c r="U38" s="30"/>
      <c r="V38" s="40" t="e">
        <f t="shared" si="19"/>
        <v>#DIV/0!</v>
      </c>
      <c r="W38" s="23"/>
      <c r="X38" s="40" t="e">
        <f t="shared" si="20"/>
        <v>#DIV/0!</v>
      </c>
      <c r="Y38" s="23"/>
      <c r="Z38" s="40" t="e">
        <f t="shared" si="21"/>
        <v>#DIV/0!</v>
      </c>
    </row>
    <row r="39" spans="1:26" x14ac:dyDescent="0.3">
      <c r="A39" s="34" t="s">
        <v>86</v>
      </c>
      <c r="B39" s="2" t="s">
        <v>87</v>
      </c>
      <c r="C39" s="30">
        <v>159</v>
      </c>
      <c r="D39" s="23"/>
      <c r="E39" s="30">
        <v>159</v>
      </c>
      <c r="F39" s="23">
        <f t="shared" si="11"/>
        <v>0</v>
      </c>
      <c r="G39" s="30">
        <v>159</v>
      </c>
      <c r="H39" s="23">
        <f t="shared" si="12"/>
        <v>0</v>
      </c>
      <c r="I39" s="30">
        <v>159</v>
      </c>
      <c r="J39" s="23">
        <f t="shared" si="13"/>
        <v>0</v>
      </c>
      <c r="K39" s="30">
        <v>159</v>
      </c>
      <c r="L39" s="23">
        <f t="shared" si="14"/>
        <v>0</v>
      </c>
      <c r="M39" s="30">
        <v>159</v>
      </c>
      <c r="N39" s="23">
        <f t="shared" si="15"/>
        <v>0</v>
      </c>
      <c r="O39" s="30"/>
      <c r="P39" s="23">
        <f t="shared" si="16"/>
        <v>-1</v>
      </c>
      <c r="Q39" s="30"/>
      <c r="R39" s="40" t="e">
        <f t="shared" si="17"/>
        <v>#DIV/0!</v>
      </c>
      <c r="S39" s="30"/>
      <c r="T39" s="40" t="e">
        <f t="shared" si="18"/>
        <v>#DIV/0!</v>
      </c>
      <c r="U39" s="30"/>
      <c r="V39" s="40" t="e">
        <f t="shared" si="19"/>
        <v>#DIV/0!</v>
      </c>
      <c r="W39" s="23"/>
      <c r="X39" s="40" t="e">
        <f t="shared" si="20"/>
        <v>#DIV/0!</v>
      </c>
      <c r="Y39" s="23"/>
      <c r="Z39" s="40" t="e">
        <f t="shared" si="21"/>
        <v>#DIV/0!</v>
      </c>
    </row>
    <row r="40" spans="1:26" x14ac:dyDescent="0.3">
      <c r="A40" s="34" t="s">
        <v>88</v>
      </c>
      <c r="B40" s="2" t="s">
        <v>89</v>
      </c>
      <c r="C40" s="15">
        <v>2161.1699999999996</v>
      </c>
      <c r="D40" s="23"/>
      <c r="E40" s="15">
        <v>2161.1699999999996</v>
      </c>
      <c r="F40" s="23">
        <f t="shared" si="11"/>
        <v>0</v>
      </c>
      <c r="G40" s="15">
        <v>2123.1399999999994</v>
      </c>
      <c r="H40" s="23">
        <f t="shared" si="12"/>
        <v>-1.7596949800339726E-2</v>
      </c>
      <c r="I40" s="15">
        <v>2123.1399999999994</v>
      </c>
      <c r="J40" s="23">
        <f t="shared" si="13"/>
        <v>0</v>
      </c>
      <c r="K40" s="15">
        <v>2274.8199999999993</v>
      </c>
      <c r="L40" s="23">
        <f t="shared" si="14"/>
        <v>7.1441355727837011E-2</v>
      </c>
      <c r="M40" s="15">
        <v>2235.0500000000002</v>
      </c>
      <c r="N40" s="23">
        <f t="shared" si="15"/>
        <v>-1.7482701928064236E-2</v>
      </c>
      <c r="O40" s="15"/>
      <c r="P40" s="23">
        <f t="shared" si="16"/>
        <v>-1</v>
      </c>
      <c r="Q40" s="15"/>
      <c r="R40" s="40" t="e">
        <f t="shared" si="17"/>
        <v>#DIV/0!</v>
      </c>
      <c r="S40" s="15"/>
      <c r="T40" s="40" t="e">
        <f t="shared" si="18"/>
        <v>#DIV/0!</v>
      </c>
      <c r="U40" s="15"/>
      <c r="V40" s="40" t="e">
        <f t="shared" si="19"/>
        <v>#DIV/0!</v>
      </c>
      <c r="W40" s="40"/>
      <c r="X40" s="40" t="e">
        <f t="shared" si="20"/>
        <v>#DIV/0!</v>
      </c>
      <c r="Y40" s="40"/>
      <c r="Z40" s="40" t="e">
        <f t="shared" si="21"/>
        <v>#DIV/0!</v>
      </c>
    </row>
    <row r="41" spans="1:26" x14ac:dyDescent="0.3">
      <c r="A41" s="34" t="s">
        <v>90</v>
      </c>
      <c r="B41" s="2" t="s">
        <v>91</v>
      </c>
      <c r="C41" s="30">
        <v>3271.3199999999983</v>
      </c>
      <c r="D41" s="23"/>
      <c r="E41" s="30">
        <v>3222.7799999999984</v>
      </c>
      <c r="F41" s="23">
        <f t="shared" si="11"/>
        <v>-1.4838047026888224E-2</v>
      </c>
      <c r="G41" s="30">
        <v>3279.3199999999983</v>
      </c>
      <c r="H41" s="23">
        <f t="shared" si="12"/>
        <v>1.7543859649122806E-2</v>
      </c>
      <c r="I41" s="30">
        <v>3222.7799999999984</v>
      </c>
      <c r="J41" s="23">
        <f t="shared" si="13"/>
        <v>-1.7241379310344824E-2</v>
      </c>
      <c r="K41" s="30">
        <v>3350.9400000000023</v>
      </c>
      <c r="L41" s="23">
        <f t="shared" si="14"/>
        <v>3.9766909314319941E-2</v>
      </c>
      <c r="M41" s="30">
        <v>3633.79</v>
      </c>
      <c r="N41" s="23">
        <f t="shared" si="15"/>
        <v>8.4409150865129623E-2</v>
      </c>
      <c r="O41" s="30"/>
      <c r="P41" s="23">
        <f t="shared" si="16"/>
        <v>-1</v>
      </c>
      <c r="Q41" s="30"/>
      <c r="R41" s="40" t="e">
        <f t="shared" si="17"/>
        <v>#DIV/0!</v>
      </c>
      <c r="S41" s="30"/>
      <c r="T41" s="40" t="e">
        <f t="shared" si="18"/>
        <v>#DIV/0!</v>
      </c>
      <c r="U41" s="30"/>
      <c r="V41" s="40" t="e">
        <f t="shared" si="19"/>
        <v>#DIV/0!</v>
      </c>
      <c r="W41" s="23"/>
      <c r="X41" s="40" t="e">
        <f t="shared" si="20"/>
        <v>#DIV/0!</v>
      </c>
      <c r="Y41" s="23"/>
      <c r="Z41" s="40" t="e">
        <f t="shared" si="21"/>
        <v>#DIV/0!</v>
      </c>
    </row>
    <row r="42" spans="1:26" x14ac:dyDescent="0.3">
      <c r="A42" s="34" t="s">
        <v>92</v>
      </c>
      <c r="B42" s="2" t="s">
        <v>93</v>
      </c>
      <c r="C42" s="31">
        <v>741.52</v>
      </c>
      <c r="D42" s="23"/>
      <c r="E42" s="30">
        <v>657.23</v>
      </c>
      <c r="F42" s="23">
        <f t="shared" si="11"/>
        <v>-0.11367191714316534</v>
      </c>
      <c r="G42" s="30">
        <v>656.37</v>
      </c>
      <c r="H42" s="23">
        <f t="shared" si="12"/>
        <v>-1.3085221307609415E-3</v>
      </c>
      <c r="I42" s="30">
        <v>653.04999999999995</v>
      </c>
      <c r="J42" s="23">
        <f t="shared" si="13"/>
        <v>-5.0581227051816049E-3</v>
      </c>
      <c r="K42" s="30">
        <v>622.42999999999995</v>
      </c>
      <c r="L42" s="23">
        <f t="shared" si="14"/>
        <v>-4.688768088201517E-2</v>
      </c>
      <c r="M42" s="30">
        <v>622.16</v>
      </c>
      <c r="N42" s="23">
        <f t="shared" si="15"/>
        <v>-4.3378371865106409E-4</v>
      </c>
      <c r="O42" s="30"/>
      <c r="P42" s="23">
        <f t="shared" si="16"/>
        <v>-1</v>
      </c>
      <c r="Q42" s="30"/>
      <c r="R42" s="40" t="e">
        <f t="shared" si="17"/>
        <v>#DIV/0!</v>
      </c>
      <c r="S42" s="30"/>
      <c r="T42" s="40" t="e">
        <f t="shared" si="18"/>
        <v>#DIV/0!</v>
      </c>
      <c r="U42" s="30"/>
      <c r="V42" s="40" t="e">
        <f t="shared" si="19"/>
        <v>#DIV/0!</v>
      </c>
      <c r="W42" s="23"/>
      <c r="X42" s="40" t="e">
        <f t="shared" si="20"/>
        <v>#DIV/0!</v>
      </c>
      <c r="Y42" s="23"/>
      <c r="Z42" s="40" t="e">
        <f t="shared" si="21"/>
        <v>#DIV/0!</v>
      </c>
    </row>
    <row r="43" spans="1:26" x14ac:dyDescent="0.3">
      <c r="A43" s="34" t="s">
        <v>94</v>
      </c>
      <c r="B43" s="2" t="s">
        <v>95</v>
      </c>
      <c r="C43" s="31">
        <v>149.92000000000002</v>
      </c>
      <c r="D43" s="23"/>
      <c r="E43" s="31">
        <v>90.289999999999992</v>
      </c>
      <c r="F43" s="5">
        <f t="shared" si="11"/>
        <v>-0.39774546424759882</v>
      </c>
      <c r="G43" s="30">
        <v>90.289999999999992</v>
      </c>
      <c r="H43" s="23">
        <f t="shared" si="12"/>
        <v>0</v>
      </c>
      <c r="I43" s="30">
        <v>90.289999999999992</v>
      </c>
      <c r="J43" s="23">
        <f t="shared" si="13"/>
        <v>0</v>
      </c>
      <c r="K43" s="30">
        <v>0</v>
      </c>
      <c r="L43" s="23">
        <f t="shared" si="14"/>
        <v>-1</v>
      </c>
      <c r="M43" s="30">
        <v>67.209999999999994</v>
      </c>
      <c r="N43" s="23" t="e">
        <f t="shared" si="15"/>
        <v>#DIV/0!</v>
      </c>
      <c r="O43" s="30"/>
      <c r="P43" s="23">
        <f t="shared" si="16"/>
        <v>-1</v>
      </c>
      <c r="Q43" s="30"/>
      <c r="R43" s="40" t="e">
        <f t="shared" si="17"/>
        <v>#DIV/0!</v>
      </c>
      <c r="S43" s="30"/>
      <c r="T43" s="40" t="e">
        <f t="shared" si="18"/>
        <v>#DIV/0!</v>
      </c>
      <c r="U43" s="30"/>
      <c r="V43" s="40" t="e">
        <f t="shared" si="19"/>
        <v>#DIV/0!</v>
      </c>
      <c r="W43" s="23"/>
      <c r="X43" s="40" t="e">
        <f t="shared" si="20"/>
        <v>#DIV/0!</v>
      </c>
      <c r="Y43" s="23"/>
      <c r="Z43" s="40" t="e">
        <f t="shared" si="21"/>
        <v>#DIV/0!</v>
      </c>
    </row>
    <row r="44" spans="1:26" x14ac:dyDescent="0.3">
      <c r="A44" s="34" t="s">
        <v>96</v>
      </c>
      <c r="B44" s="29" t="s">
        <v>97</v>
      </c>
      <c r="C44" s="30">
        <v>225</v>
      </c>
      <c r="D44" s="23"/>
      <c r="E44" s="30">
        <v>216.65</v>
      </c>
      <c r="F44" s="23">
        <f t="shared" si="11"/>
        <v>-3.7111111111111088E-2</v>
      </c>
      <c r="G44" s="30">
        <v>216.65</v>
      </c>
      <c r="H44" s="23">
        <f t="shared" si="12"/>
        <v>0</v>
      </c>
      <c r="I44" s="30">
        <v>216.64999999999998</v>
      </c>
      <c r="J44" s="23">
        <f t="shared" si="13"/>
        <v>-1.3118721177200095E-16</v>
      </c>
      <c r="K44" s="31">
        <v>180.57</v>
      </c>
      <c r="L44" s="5">
        <f t="shared" si="14"/>
        <v>-0.16653588737595193</v>
      </c>
      <c r="M44" s="30">
        <v>195.57</v>
      </c>
      <c r="N44" s="23">
        <f t="shared" si="15"/>
        <v>8.3070277454726699E-2</v>
      </c>
      <c r="O44" s="30"/>
      <c r="P44" s="23">
        <f t="shared" si="16"/>
        <v>-1</v>
      </c>
      <c r="Q44" s="30"/>
      <c r="R44" s="40" t="e">
        <f t="shared" si="17"/>
        <v>#DIV/0!</v>
      </c>
      <c r="S44" s="30"/>
      <c r="T44" s="40" t="e">
        <f t="shared" si="18"/>
        <v>#DIV/0!</v>
      </c>
      <c r="U44" s="30"/>
      <c r="V44" s="40" t="e">
        <f t="shared" si="19"/>
        <v>#DIV/0!</v>
      </c>
      <c r="W44" s="23"/>
      <c r="X44" s="40" t="e">
        <f t="shared" si="20"/>
        <v>#DIV/0!</v>
      </c>
      <c r="Y44" s="23"/>
      <c r="Z44" s="40" t="e">
        <f t="shared" si="21"/>
        <v>#DIV/0!</v>
      </c>
    </row>
    <row r="45" spans="1:26" x14ac:dyDescent="0.3">
      <c r="A45" s="34" t="s">
        <v>98</v>
      </c>
      <c r="B45" s="2" t="s">
        <v>99</v>
      </c>
      <c r="C45" s="15">
        <v>60.12</v>
      </c>
      <c r="D45" s="23"/>
      <c r="E45" s="15">
        <v>60.12</v>
      </c>
      <c r="F45" s="23">
        <f t="shared" si="11"/>
        <v>0</v>
      </c>
      <c r="G45" s="15">
        <v>60.12</v>
      </c>
      <c r="H45" s="23">
        <f t="shared" si="12"/>
        <v>0</v>
      </c>
      <c r="I45" s="15">
        <v>60.12</v>
      </c>
      <c r="J45" s="23">
        <f t="shared" si="13"/>
        <v>0</v>
      </c>
      <c r="K45" s="15">
        <v>60.12</v>
      </c>
      <c r="L45" s="23">
        <f t="shared" si="14"/>
        <v>0</v>
      </c>
      <c r="M45" s="15">
        <v>60.12</v>
      </c>
      <c r="N45" s="23">
        <f t="shared" si="15"/>
        <v>0</v>
      </c>
      <c r="O45" s="15"/>
      <c r="P45" s="23">
        <f t="shared" si="16"/>
        <v>-1</v>
      </c>
      <c r="Q45" s="15"/>
      <c r="R45" s="40" t="e">
        <f t="shared" si="17"/>
        <v>#DIV/0!</v>
      </c>
      <c r="S45" s="15"/>
      <c r="T45" s="40" t="e">
        <f t="shared" si="18"/>
        <v>#DIV/0!</v>
      </c>
      <c r="U45" s="15"/>
      <c r="V45" s="40" t="e">
        <f t="shared" si="19"/>
        <v>#DIV/0!</v>
      </c>
      <c r="W45" s="40"/>
      <c r="X45" s="40" t="e">
        <f t="shared" si="20"/>
        <v>#DIV/0!</v>
      </c>
      <c r="Y45" s="40"/>
      <c r="Z45" s="40" t="e">
        <f t="shared" si="21"/>
        <v>#DIV/0!</v>
      </c>
    </row>
    <row r="46" spans="1:26" x14ac:dyDescent="0.3">
      <c r="A46" s="34" t="s">
        <v>100</v>
      </c>
      <c r="B46" s="2" t="s">
        <v>101</v>
      </c>
      <c r="C46" s="21">
        <v>1644.5</v>
      </c>
      <c r="D46" s="23"/>
      <c r="E46" s="21">
        <v>644.5</v>
      </c>
      <c r="F46" s="5">
        <f t="shared" si="11"/>
        <v>-0.60808756460930369</v>
      </c>
      <c r="G46" s="22">
        <v>614.5</v>
      </c>
      <c r="H46" s="23">
        <f t="shared" si="12"/>
        <v>-4.6547711404189292E-2</v>
      </c>
      <c r="I46" s="22">
        <v>609.5</v>
      </c>
      <c r="J46" s="23">
        <f t="shared" si="13"/>
        <v>-8.1366965012205049E-3</v>
      </c>
      <c r="K46" s="22">
        <v>599.5</v>
      </c>
      <c r="L46" s="23">
        <f t="shared" si="14"/>
        <v>-1.6406890894175553E-2</v>
      </c>
      <c r="M46" s="22">
        <v>609.5</v>
      </c>
      <c r="N46" s="23">
        <f t="shared" si="15"/>
        <v>1.6680567139282735E-2</v>
      </c>
      <c r="O46" s="22"/>
      <c r="P46" s="23">
        <f t="shared" si="16"/>
        <v>-1</v>
      </c>
      <c r="Q46" s="22"/>
      <c r="R46" s="40" t="e">
        <f t="shared" si="17"/>
        <v>#DIV/0!</v>
      </c>
      <c r="S46" s="22"/>
      <c r="T46" s="40" t="e">
        <f t="shared" si="18"/>
        <v>#DIV/0!</v>
      </c>
      <c r="U46" s="22"/>
      <c r="V46" s="40" t="e">
        <f t="shared" si="19"/>
        <v>#DIV/0!</v>
      </c>
      <c r="W46" s="23"/>
      <c r="X46" s="40" t="e">
        <f t="shared" si="20"/>
        <v>#DIV/0!</v>
      </c>
      <c r="Y46" s="23"/>
      <c r="Z46" s="40" t="e">
        <f t="shared" si="21"/>
        <v>#DIV/0!</v>
      </c>
    </row>
    <row r="47" spans="1:26" x14ac:dyDescent="0.3">
      <c r="A47" s="35" t="s">
        <v>281</v>
      </c>
      <c r="B47" s="28" t="s">
        <v>103</v>
      </c>
      <c r="C47" s="22"/>
      <c r="D47" s="23"/>
      <c r="E47" s="22"/>
      <c r="F47" s="23"/>
      <c r="G47" s="22"/>
      <c r="H47" s="23"/>
      <c r="I47" s="22"/>
      <c r="J47" s="23"/>
      <c r="K47" s="32">
        <v>100</v>
      </c>
      <c r="L47" s="5" t="e">
        <f t="shared" si="14"/>
        <v>#DIV/0!</v>
      </c>
      <c r="M47" s="22">
        <v>100</v>
      </c>
      <c r="N47" s="23"/>
      <c r="O47" s="22"/>
      <c r="P47" s="23"/>
      <c r="Q47" s="22"/>
      <c r="R47" s="40"/>
      <c r="S47" s="22"/>
      <c r="T47" s="40"/>
      <c r="U47" s="22"/>
      <c r="V47" s="40"/>
      <c r="W47" s="23"/>
      <c r="X47" s="40"/>
      <c r="Y47" s="23"/>
      <c r="Z47" s="40"/>
    </row>
    <row r="48" spans="1:26" x14ac:dyDescent="0.3">
      <c r="A48" s="34" t="s">
        <v>104</v>
      </c>
      <c r="B48" s="2" t="s">
        <v>105</v>
      </c>
      <c r="C48" s="22">
        <v>6016.8100000000095</v>
      </c>
      <c r="D48" s="23"/>
      <c r="E48" s="22">
        <v>5899.1900000000069</v>
      </c>
      <c r="F48" s="23">
        <f t="shared" ref="F48:F55" si="22">(E48-C48)/C48</f>
        <v>-1.9548564771033561E-2</v>
      </c>
      <c r="G48" s="22">
        <v>6264.6300000000065</v>
      </c>
      <c r="H48" s="23">
        <f t="shared" ref="H48:H55" si="23">(G48-E48)/E48</f>
        <v>6.194748770593915E-2</v>
      </c>
      <c r="I48" s="22">
        <v>5851.3800000000074</v>
      </c>
      <c r="J48" s="23">
        <f t="shared" ref="J48:J55" si="24">(I48-G48)/G48</f>
        <v>-6.5965587752189456E-2</v>
      </c>
      <c r="K48" s="22">
        <v>5362.0600000000022</v>
      </c>
      <c r="L48" s="23">
        <f t="shared" si="14"/>
        <v>-8.3624717587988562E-2</v>
      </c>
      <c r="M48" s="22">
        <v>6306.48</v>
      </c>
      <c r="N48" s="23">
        <f t="shared" ref="N48:N55" si="25">(M48-K48)/K48</f>
        <v>0.1761300694136203</v>
      </c>
      <c r="O48" s="22"/>
      <c r="P48" s="23">
        <f t="shared" ref="P48:P55" si="26">(O48-M48)/M48</f>
        <v>-1</v>
      </c>
      <c r="Q48" s="22"/>
      <c r="R48" s="40" t="e">
        <f t="shared" ref="R48:R55" si="27">(Q48-O48)/O48</f>
        <v>#DIV/0!</v>
      </c>
      <c r="S48" s="22"/>
      <c r="T48" s="40" t="e">
        <f t="shared" ref="T48:T55" si="28">(S48-Q48)/Q48</f>
        <v>#DIV/0!</v>
      </c>
      <c r="U48" s="22"/>
      <c r="V48" s="40" t="e">
        <f t="shared" ref="V48:V55" si="29">(U48-S48)/S48</f>
        <v>#DIV/0!</v>
      </c>
      <c r="W48" s="23"/>
      <c r="X48" s="40" t="e">
        <f t="shared" ref="X48:X55" si="30">(W48-U48)/U48</f>
        <v>#DIV/0!</v>
      </c>
      <c r="Y48" s="23"/>
      <c r="Z48" s="40" t="e">
        <f t="shared" ref="Z48:Z55" si="31">(Y48-W48)/W48</f>
        <v>#DIV/0!</v>
      </c>
    </row>
    <row r="49" spans="1:26" x14ac:dyDescent="0.3">
      <c r="A49" s="34" t="s">
        <v>106</v>
      </c>
      <c r="B49" s="2" t="s">
        <v>107</v>
      </c>
      <c r="C49" s="22">
        <v>3578.9900000000002</v>
      </c>
      <c r="D49" s="23"/>
      <c r="E49" s="22">
        <v>3509.1199999999976</v>
      </c>
      <c r="F49" s="23">
        <f t="shared" si="22"/>
        <v>-1.9522267455344276E-2</v>
      </c>
      <c r="G49" s="22">
        <v>3726.52</v>
      </c>
      <c r="H49" s="23">
        <f t="shared" si="23"/>
        <v>6.1952854276856449E-2</v>
      </c>
      <c r="I49" s="22">
        <v>3480.9599999999991</v>
      </c>
      <c r="J49" s="23">
        <f t="shared" si="24"/>
        <v>-6.5895258847396734E-2</v>
      </c>
      <c r="K49" s="22">
        <v>3189.2399999999975</v>
      </c>
      <c r="L49" s="23">
        <f t="shared" si="14"/>
        <v>-8.380446773303965E-2</v>
      </c>
      <c r="M49" s="22">
        <v>3751.21</v>
      </c>
      <c r="N49" s="23">
        <f t="shared" si="25"/>
        <v>0.17620812481970718</v>
      </c>
      <c r="O49" s="22"/>
      <c r="P49" s="23">
        <f t="shared" si="26"/>
        <v>-1</v>
      </c>
      <c r="Q49" s="22"/>
      <c r="R49" s="40" t="e">
        <f t="shared" si="27"/>
        <v>#DIV/0!</v>
      </c>
      <c r="S49" s="22"/>
      <c r="T49" s="40" t="e">
        <f t="shared" si="28"/>
        <v>#DIV/0!</v>
      </c>
      <c r="U49" s="22"/>
      <c r="V49" s="40" t="e">
        <f t="shared" si="29"/>
        <v>#DIV/0!</v>
      </c>
      <c r="W49" s="23"/>
      <c r="X49" s="40" t="e">
        <f t="shared" si="30"/>
        <v>#DIV/0!</v>
      </c>
      <c r="Y49" s="23"/>
      <c r="Z49" s="40" t="e">
        <f t="shared" si="31"/>
        <v>#DIV/0!</v>
      </c>
    </row>
    <row r="50" spans="1:26" x14ac:dyDescent="0.3">
      <c r="A50" s="34" t="s">
        <v>108</v>
      </c>
      <c r="B50" s="2" t="s">
        <v>109</v>
      </c>
      <c r="C50" s="22">
        <v>2925.3399999999983</v>
      </c>
      <c r="D50" s="23"/>
      <c r="E50" s="22">
        <v>2868.0799999999963</v>
      </c>
      <c r="F50" s="23">
        <f t="shared" si="22"/>
        <v>-1.957379313173924E-2</v>
      </c>
      <c r="G50" s="22">
        <v>3045.8099999999977</v>
      </c>
      <c r="H50" s="23">
        <f t="shared" si="23"/>
        <v>6.1968285403476056E-2</v>
      </c>
      <c r="I50" s="22">
        <v>2844.8399999999974</v>
      </c>
      <c r="J50" s="23">
        <f t="shared" si="24"/>
        <v>-6.5982448018753762E-2</v>
      </c>
      <c r="K50" s="22">
        <v>2606.9599999999991</v>
      </c>
      <c r="L50" s="23">
        <f t="shared" si="14"/>
        <v>-8.3618059363619227E-2</v>
      </c>
      <c r="M50" s="22">
        <v>3066.11</v>
      </c>
      <c r="N50" s="23">
        <f t="shared" si="25"/>
        <v>0.17612468162150596</v>
      </c>
      <c r="O50" s="22"/>
      <c r="P50" s="23">
        <f t="shared" si="26"/>
        <v>-1</v>
      </c>
      <c r="Q50" s="22"/>
      <c r="R50" s="40" t="e">
        <f t="shared" si="27"/>
        <v>#DIV/0!</v>
      </c>
      <c r="S50" s="22"/>
      <c r="T50" s="40" t="e">
        <f t="shared" si="28"/>
        <v>#DIV/0!</v>
      </c>
      <c r="U50" s="22"/>
      <c r="V50" s="40" t="e">
        <f t="shared" si="29"/>
        <v>#DIV/0!</v>
      </c>
      <c r="W50" s="23"/>
      <c r="X50" s="40" t="e">
        <f t="shared" si="30"/>
        <v>#DIV/0!</v>
      </c>
      <c r="Y50" s="23"/>
      <c r="Z50" s="40" t="e">
        <f t="shared" si="31"/>
        <v>#DIV/0!</v>
      </c>
    </row>
    <row r="51" spans="1:26" x14ac:dyDescent="0.3">
      <c r="A51" s="38" t="s">
        <v>110</v>
      </c>
      <c r="B51" s="28" t="s">
        <v>111</v>
      </c>
      <c r="C51" s="22">
        <v>0</v>
      </c>
      <c r="D51" s="23"/>
      <c r="E51" s="22">
        <v>870</v>
      </c>
      <c r="F51" s="23" t="e">
        <f t="shared" si="22"/>
        <v>#DIV/0!</v>
      </c>
      <c r="G51" s="22">
        <v>0</v>
      </c>
      <c r="H51" s="23">
        <f t="shared" si="23"/>
        <v>-1</v>
      </c>
      <c r="I51" s="22">
        <v>0</v>
      </c>
      <c r="J51" s="23" t="e">
        <f t="shared" si="24"/>
        <v>#DIV/0!</v>
      </c>
      <c r="K51" s="22">
        <v>0</v>
      </c>
      <c r="L51" s="23" t="e">
        <f t="shared" si="14"/>
        <v>#DIV/0!</v>
      </c>
      <c r="M51" s="22"/>
      <c r="N51" s="23" t="e">
        <f t="shared" si="25"/>
        <v>#DIV/0!</v>
      </c>
      <c r="O51" s="22"/>
      <c r="P51" s="23" t="e">
        <f t="shared" si="26"/>
        <v>#DIV/0!</v>
      </c>
      <c r="Q51" s="22"/>
      <c r="R51" s="40" t="e">
        <f t="shared" si="27"/>
        <v>#DIV/0!</v>
      </c>
      <c r="S51" s="22"/>
      <c r="T51" s="40" t="e">
        <f t="shared" si="28"/>
        <v>#DIV/0!</v>
      </c>
      <c r="U51" s="22"/>
      <c r="V51" s="40" t="e">
        <f t="shared" si="29"/>
        <v>#DIV/0!</v>
      </c>
      <c r="W51" s="23"/>
      <c r="X51" s="40" t="e">
        <f t="shared" si="30"/>
        <v>#DIV/0!</v>
      </c>
      <c r="Y51" s="23"/>
      <c r="Z51" s="40" t="e">
        <f t="shared" si="31"/>
        <v>#DIV/0!</v>
      </c>
    </row>
    <row r="52" spans="1:26" x14ac:dyDescent="0.3">
      <c r="A52" s="38" t="s">
        <v>112</v>
      </c>
      <c r="B52" s="28" t="s">
        <v>113</v>
      </c>
      <c r="C52" s="22">
        <v>0</v>
      </c>
      <c r="D52" s="23"/>
      <c r="E52" s="22">
        <v>167.04</v>
      </c>
      <c r="F52" s="23" t="e">
        <f t="shared" si="22"/>
        <v>#DIV/0!</v>
      </c>
      <c r="G52" s="22">
        <v>0</v>
      </c>
      <c r="H52" s="23">
        <f t="shared" si="23"/>
        <v>-1</v>
      </c>
      <c r="I52" s="22">
        <v>0</v>
      </c>
      <c r="J52" s="23" t="e">
        <f t="shared" si="24"/>
        <v>#DIV/0!</v>
      </c>
      <c r="K52" s="22">
        <v>0</v>
      </c>
      <c r="L52" s="23" t="e">
        <f t="shared" si="14"/>
        <v>#DIV/0!</v>
      </c>
      <c r="M52" s="22"/>
      <c r="N52" s="23" t="e">
        <f t="shared" si="25"/>
        <v>#DIV/0!</v>
      </c>
      <c r="O52" s="22"/>
      <c r="P52" s="23" t="e">
        <f t="shared" si="26"/>
        <v>#DIV/0!</v>
      </c>
      <c r="Q52" s="22"/>
      <c r="R52" s="40" t="e">
        <f t="shared" si="27"/>
        <v>#DIV/0!</v>
      </c>
      <c r="S52" s="22"/>
      <c r="T52" s="40" t="e">
        <f t="shared" si="28"/>
        <v>#DIV/0!</v>
      </c>
      <c r="U52" s="22"/>
      <c r="V52" s="40" t="e">
        <f t="shared" si="29"/>
        <v>#DIV/0!</v>
      </c>
      <c r="W52" s="23"/>
      <c r="X52" s="40" t="e">
        <f t="shared" si="30"/>
        <v>#DIV/0!</v>
      </c>
      <c r="Y52" s="23"/>
      <c r="Z52" s="40" t="e">
        <f t="shared" si="31"/>
        <v>#DIV/0!</v>
      </c>
    </row>
    <row r="53" spans="1:26" x14ac:dyDescent="0.3">
      <c r="A53" s="38" t="s">
        <v>114</v>
      </c>
      <c r="B53" s="28" t="s">
        <v>115</v>
      </c>
      <c r="C53" s="22">
        <v>0</v>
      </c>
      <c r="D53" s="23"/>
      <c r="E53" s="22">
        <v>55.5</v>
      </c>
      <c r="F53" s="23" t="e">
        <f t="shared" si="22"/>
        <v>#DIV/0!</v>
      </c>
      <c r="G53" s="22">
        <v>0</v>
      </c>
      <c r="H53" s="23">
        <f t="shared" si="23"/>
        <v>-1</v>
      </c>
      <c r="I53" s="22">
        <v>0</v>
      </c>
      <c r="J53" s="23" t="e">
        <f t="shared" si="24"/>
        <v>#DIV/0!</v>
      </c>
      <c r="K53" s="22">
        <v>0</v>
      </c>
      <c r="L53" s="23" t="e">
        <f t="shared" si="14"/>
        <v>#DIV/0!</v>
      </c>
      <c r="M53" s="22"/>
      <c r="N53" s="23" t="e">
        <f t="shared" si="25"/>
        <v>#DIV/0!</v>
      </c>
      <c r="O53" s="22"/>
      <c r="P53" s="23" t="e">
        <f t="shared" si="26"/>
        <v>#DIV/0!</v>
      </c>
      <c r="Q53" s="22"/>
      <c r="R53" s="40" t="e">
        <f t="shared" si="27"/>
        <v>#DIV/0!</v>
      </c>
      <c r="S53" s="22"/>
      <c r="T53" s="40" t="e">
        <f t="shared" si="28"/>
        <v>#DIV/0!</v>
      </c>
      <c r="U53" s="22"/>
      <c r="V53" s="40" t="e">
        <f t="shared" si="29"/>
        <v>#DIV/0!</v>
      </c>
      <c r="W53" s="23"/>
      <c r="X53" s="40" t="e">
        <f t="shared" si="30"/>
        <v>#DIV/0!</v>
      </c>
      <c r="Y53" s="23"/>
      <c r="Z53" s="40" t="e">
        <f t="shared" si="31"/>
        <v>#DIV/0!</v>
      </c>
    </row>
    <row r="54" spans="1:26" x14ac:dyDescent="0.3">
      <c r="A54" s="38" t="s">
        <v>116</v>
      </c>
      <c r="B54" s="28" t="s">
        <v>117</v>
      </c>
      <c r="C54" s="22">
        <v>0</v>
      </c>
      <c r="D54" s="23"/>
      <c r="E54" s="22">
        <v>75</v>
      </c>
      <c r="F54" s="23" t="e">
        <f t="shared" si="22"/>
        <v>#DIV/0!</v>
      </c>
      <c r="G54" s="22">
        <v>0</v>
      </c>
      <c r="H54" s="23">
        <f t="shared" si="23"/>
        <v>-1</v>
      </c>
      <c r="I54" s="22">
        <v>0</v>
      </c>
      <c r="J54" s="23" t="e">
        <f t="shared" si="24"/>
        <v>#DIV/0!</v>
      </c>
      <c r="K54" s="22">
        <v>0</v>
      </c>
      <c r="L54" s="23" t="e">
        <f t="shared" si="14"/>
        <v>#DIV/0!</v>
      </c>
      <c r="M54" s="22"/>
      <c r="N54" s="23" t="e">
        <f t="shared" si="25"/>
        <v>#DIV/0!</v>
      </c>
      <c r="O54" s="22"/>
      <c r="P54" s="23" t="e">
        <f t="shared" si="26"/>
        <v>#DIV/0!</v>
      </c>
      <c r="Q54" s="22"/>
      <c r="R54" s="40" t="e">
        <f t="shared" si="27"/>
        <v>#DIV/0!</v>
      </c>
      <c r="S54" s="22"/>
      <c r="T54" s="40" t="e">
        <f t="shared" si="28"/>
        <v>#DIV/0!</v>
      </c>
      <c r="U54" s="22"/>
      <c r="V54" s="40" t="e">
        <f t="shared" si="29"/>
        <v>#DIV/0!</v>
      </c>
      <c r="W54" s="23"/>
      <c r="X54" s="40" t="e">
        <f t="shared" si="30"/>
        <v>#DIV/0!</v>
      </c>
      <c r="Y54" s="23"/>
      <c r="Z54" s="40" t="e">
        <f t="shared" si="31"/>
        <v>#DIV/0!</v>
      </c>
    </row>
    <row r="55" spans="1:26" x14ac:dyDescent="0.3">
      <c r="A55" s="34" t="s">
        <v>118</v>
      </c>
      <c r="B55" s="2" t="s">
        <v>119</v>
      </c>
      <c r="C55" s="22">
        <v>5114.68</v>
      </c>
      <c r="D55" s="23"/>
      <c r="E55" s="22">
        <v>5453.81</v>
      </c>
      <c r="F55" s="23">
        <f t="shared" si="22"/>
        <v>6.6305223396185123E-2</v>
      </c>
      <c r="G55" s="21">
        <v>4837.1099999999997</v>
      </c>
      <c r="H55" s="5">
        <f t="shared" si="23"/>
        <v>-0.11307691320379711</v>
      </c>
      <c r="I55" s="22">
        <v>5015.53</v>
      </c>
      <c r="J55" s="23">
        <f t="shared" si="24"/>
        <v>3.6885661066215172E-2</v>
      </c>
      <c r="K55" s="33">
        <v>5331.1799999999994</v>
      </c>
      <c r="L55" s="23">
        <f t="shared" si="14"/>
        <v>6.2934525364218674E-2</v>
      </c>
      <c r="M55" s="21">
        <v>6086.17</v>
      </c>
      <c r="N55" s="5">
        <f t="shared" si="25"/>
        <v>0.14161780318803732</v>
      </c>
      <c r="O55" s="22"/>
      <c r="P55" s="23">
        <f t="shared" si="26"/>
        <v>-1</v>
      </c>
      <c r="Q55" s="22"/>
      <c r="R55" s="40" t="e">
        <f t="shared" si="27"/>
        <v>#DIV/0!</v>
      </c>
      <c r="S55" s="22"/>
      <c r="T55" s="40" t="e">
        <f t="shared" si="28"/>
        <v>#DIV/0!</v>
      </c>
      <c r="U55" s="22"/>
      <c r="V55" s="40" t="e">
        <f t="shared" si="29"/>
        <v>#DIV/0!</v>
      </c>
      <c r="W55" s="23"/>
      <c r="X55" s="40" t="e">
        <f t="shared" si="30"/>
        <v>#DIV/0!</v>
      </c>
      <c r="Y55" s="23"/>
      <c r="Z55" s="40" t="e">
        <f t="shared" si="31"/>
        <v>#DIV/0!</v>
      </c>
    </row>
    <row r="56" spans="1:26" x14ac:dyDescent="0.3">
      <c r="A56" s="39" t="s">
        <v>120</v>
      </c>
      <c r="B56" s="3"/>
      <c r="C56" s="24">
        <f ca="1">SUM(C4:C57)</f>
        <v>0</v>
      </c>
      <c r="D56" s="23"/>
      <c r="E56" s="24">
        <f ca="1">SUM(E4:E57)</f>
        <v>159200.63000000009</v>
      </c>
      <c r="F56" s="23">
        <f ca="1">(E56-#REF!)/C56</f>
        <v>-7.1440242627627382E-2</v>
      </c>
      <c r="G56" s="24">
        <f ca="1">SUM(G4:G57)</f>
        <v>934698.79</v>
      </c>
      <c r="H56" s="23">
        <f ca="1">(G56-C56)/E56</f>
        <v>0.19554853520366053</v>
      </c>
      <c r="I56" s="24">
        <f ca="1">SUM(I4:I57)</f>
        <v>159244.57000000004</v>
      </c>
      <c r="J56" s="23">
        <f ca="1">(I56-E56)/G56</f>
        <v>4.7009796599762496E-5</v>
      </c>
      <c r="K56" s="24">
        <f ca="1">SUM(K4:K57)</f>
        <v>839589.96</v>
      </c>
      <c r="L56" s="23">
        <f ca="1">(K56-G56)/I56</f>
        <v>-0.59725006636019085</v>
      </c>
      <c r="M56" s="24">
        <f ca="1">SUM(M4:M57)</f>
        <v>161984.66999999998</v>
      </c>
      <c r="N56" s="23">
        <f ca="1">(M56-I56)/K56</f>
        <v>3.2636169208120924E-3</v>
      </c>
      <c r="O56" s="24">
        <f ca="1">SUM(O4:O57)</f>
        <v>0</v>
      </c>
      <c r="P56" s="23">
        <f ca="1">(O56-K56)/M56</f>
        <v>-5.1831445531234532</v>
      </c>
      <c r="Q56" s="24">
        <f ca="1">SUM(Q4:Q57)</f>
        <v>0</v>
      </c>
      <c r="R56" s="40" t="e">
        <f ca="1">(Q56-M56)/O56</f>
        <v>#DIV/0!</v>
      </c>
      <c r="S56" s="24">
        <f ca="1">SUM(S4:S57)</f>
        <v>0</v>
      </c>
      <c r="T56" s="40" t="e">
        <f ca="1">(S56-O56)/Q56</f>
        <v>#DIV/0!</v>
      </c>
      <c r="U56" s="24">
        <f ca="1">SUM(U4:U57)</f>
        <v>0</v>
      </c>
      <c r="V56" s="40" t="e">
        <f ca="1">(U56-Q56)/S56</f>
        <v>#DIV/0!</v>
      </c>
      <c r="W56" s="23">
        <f ca="1">SUM(W4:W57)</f>
        <v>0</v>
      </c>
      <c r="X56" s="40" t="e">
        <f ca="1">(W56-S56)/U56</f>
        <v>#DIV/0!</v>
      </c>
      <c r="Y56" s="23">
        <f ca="1">SUM(Y4:Y57)</f>
        <v>0</v>
      </c>
      <c r="Z56" s="40" t="e">
        <f ca="1">(Y56-U56)/W56</f>
        <v>#DIV/0!</v>
      </c>
    </row>
    <row r="57" spans="1:26" x14ac:dyDescent="0.3">
      <c r="A57" s="47" t="s">
        <v>122</v>
      </c>
      <c r="B57" s="48"/>
      <c r="C57" s="49">
        <f>C34-C55</f>
        <v>356401.32</v>
      </c>
      <c r="D57" s="50"/>
      <c r="E57" s="49">
        <f>E34-E55</f>
        <v>-5453.81</v>
      </c>
      <c r="F57" s="50">
        <f>(E57-C57)/C57</f>
        <v>-1.0153024405184583</v>
      </c>
      <c r="G57" s="49">
        <f>G34-G55</f>
        <v>370016.89</v>
      </c>
      <c r="H57" s="50">
        <f>(G57-E57)/E57</f>
        <v>-68.845577678723672</v>
      </c>
      <c r="I57" s="49">
        <f>I34-I55</f>
        <v>-5015.53</v>
      </c>
      <c r="J57" s="50">
        <f>(I57-G57)/G57</f>
        <v>-1.0135548677250923</v>
      </c>
      <c r="K57" s="49">
        <f>K34-K55</f>
        <v>334838.82</v>
      </c>
      <c r="L57" s="50">
        <f>(K57-I57)/I57</f>
        <v>-67.760406178409866</v>
      </c>
      <c r="M57" s="49">
        <f>M34-M55</f>
        <v>-6086.17</v>
      </c>
      <c r="N57" s="50">
        <f>(M57-K57)/K57</f>
        <v>-1.0181764169399474</v>
      </c>
      <c r="O57" s="49">
        <f>O34-O55</f>
        <v>0</v>
      </c>
      <c r="P57" s="50">
        <f>(O57-M57)/M57</f>
        <v>-1</v>
      </c>
      <c r="Q57" s="49">
        <f>Q34-Q55</f>
        <v>0</v>
      </c>
      <c r="R57" s="51" t="e">
        <f>(Q57-O57)/O57</f>
        <v>#DIV/0!</v>
      </c>
      <c r="S57" s="49">
        <f>S34-S55</f>
        <v>0</v>
      </c>
      <c r="T57" s="51" t="e">
        <f>(S57-Q57)/Q57</f>
        <v>#DIV/0!</v>
      </c>
      <c r="U57" s="49">
        <f>U34-U55</f>
        <v>0</v>
      </c>
      <c r="V57" s="51" t="e">
        <f>(U57-S57)/S57</f>
        <v>#DIV/0!</v>
      </c>
      <c r="W57" s="50">
        <f>W34-W55</f>
        <v>0</v>
      </c>
      <c r="X57" s="51" t="e">
        <f>(W57-U57)/U57</f>
        <v>#DIV/0!</v>
      </c>
      <c r="Y57" s="50">
        <f>Y34-Y55</f>
        <v>0</v>
      </c>
      <c r="Z57" s="51" t="e">
        <f>(Y57-W57)/W57</f>
        <v>#DIV/0!</v>
      </c>
    </row>
  </sheetData>
  <pageMargins left="0.7" right="0.7" top="0.75" bottom="0.75" header="0.3" footer="0.3"/>
  <pageSetup orientation="portrait" verticalDpi="0"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B672B-52A3-44F5-9CBC-E8F24F4B6889}">
  <sheetPr>
    <tabColor rgb="FF00B050"/>
  </sheetPr>
  <dimension ref="A1:I16"/>
  <sheetViews>
    <sheetView workbookViewId="0">
      <selection activeCell="F19" sqref="F19"/>
    </sheetView>
  </sheetViews>
  <sheetFormatPr defaultRowHeight="14.4" x14ac:dyDescent="0.3"/>
  <cols>
    <col min="1" max="1" width="23.33203125" customWidth="1"/>
    <col min="2" max="9" width="14.33203125" bestFit="1" customWidth="1"/>
  </cols>
  <sheetData>
    <row r="1" spans="1:9" x14ac:dyDescent="0.3">
      <c r="A1" s="53" t="s">
        <v>166</v>
      </c>
      <c r="B1" s="54" t="s">
        <v>6</v>
      </c>
      <c r="C1" s="54" t="s">
        <v>7</v>
      </c>
      <c r="D1" s="54" t="s">
        <v>8</v>
      </c>
      <c r="E1" s="54" t="s">
        <v>9</v>
      </c>
      <c r="F1" s="54" t="s">
        <v>10</v>
      </c>
      <c r="G1" s="54" t="s">
        <v>11</v>
      </c>
      <c r="H1" s="54" t="s">
        <v>12</v>
      </c>
      <c r="I1" s="55" t="s">
        <v>13</v>
      </c>
    </row>
    <row r="2" spans="1:9" x14ac:dyDescent="0.3">
      <c r="A2" s="63" t="s">
        <v>167</v>
      </c>
      <c r="B2" s="2"/>
      <c r="C2" s="2"/>
      <c r="D2" s="2"/>
      <c r="E2" s="2"/>
      <c r="F2" s="2"/>
      <c r="G2" s="2"/>
      <c r="H2" s="2"/>
      <c r="I2" s="56"/>
    </row>
    <row r="3" spans="1:9" x14ac:dyDescent="0.3">
      <c r="A3" s="34" t="s">
        <v>123</v>
      </c>
      <c r="B3" s="21">
        <v>16691.009999999998</v>
      </c>
      <c r="C3" s="21">
        <v>16691</v>
      </c>
      <c r="D3" s="21">
        <v>16691.009999999998</v>
      </c>
      <c r="E3" s="21">
        <v>16691</v>
      </c>
      <c r="F3" s="21">
        <v>16691.009999999998</v>
      </c>
      <c r="G3" s="21">
        <v>16691</v>
      </c>
      <c r="H3" s="21"/>
      <c r="I3" s="57"/>
    </row>
    <row r="4" spans="1:9" x14ac:dyDescent="0.3">
      <c r="A4" s="34" t="s">
        <v>169</v>
      </c>
      <c r="B4" s="21">
        <v>150.21</v>
      </c>
      <c r="C4" s="21">
        <v>150.22</v>
      </c>
      <c r="D4" s="21">
        <v>150.22</v>
      </c>
      <c r="E4" s="21">
        <v>150.22</v>
      </c>
      <c r="F4" s="21">
        <v>150.22</v>
      </c>
      <c r="G4" s="21">
        <v>150.22</v>
      </c>
      <c r="H4" s="21"/>
      <c r="I4" s="57"/>
    </row>
    <row r="5" spans="1:9" x14ac:dyDescent="0.3">
      <c r="A5" s="39" t="s">
        <v>168</v>
      </c>
      <c r="B5" s="64">
        <f>(B3*0.9%)-B4</f>
        <v>9.0899999999862757E-3</v>
      </c>
      <c r="C5" s="64">
        <f t="shared" ref="C5:I5" si="0">(C3*0.9%)-C4</f>
        <v>-9.9999999997635314E-4</v>
      </c>
      <c r="D5" s="64">
        <f t="shared" si="0"/>
        <v>-9.1000000000462933E-4</v>
      </c>
      <c r="E5" s="64">
        <f t="shared" si="0"/>
        <v>-9.9999999997635314E-4</v>
      </c>
      <c r="F5" s="64">
        <f t="shared" si="0"/>
        <v>-9.1000000000462933E-4</v>
      </c>
      <c r="G5" s="64">
        <f t="shared" si="0"/>
        <v>-9.9999999997635314E-4</v>
      </c>
      <c r="H5" s="64">
        <f t="shared" si="0"/>
        <v>0</v>
      </c>
      <c r="I5" s="65">
        <f t="shared" si="0"/>
        <v>0</v>
      </c>
    </row>
    <row r="6" spans="1:9" x14ac:dyDescent="0.3">
      <c r="A6" s="63" t="s">
        <v>173</v>
      </c>
      <c r="B6" s="58"/>
      <c r="C6" s="58"/>
      <c r="D6" s="58"/>
      <c r="E6" s="58"/>
      <c r="F6" s="58"/>
      <c r="G6" s="58"/>
      <c r="H6" s="58"/>
      <c r="I6" s="59"/>
    </row>
    <row r="7" spans="1:9" x14ac:dyDescent="0.3">
      <c r="A7" s="62" t="s">
        <v>170</v>
      </c>
      <c r="B7" s="21">
        <v>1048702.22</v>
      </c>
      <c r="C7" s="21">
        <v>1035595.24</v>
      </c>
      <c r="D7" s="21">
        <v>1088589.06</v>
      </c>
      <c r="E7" s="21">
        <v>1034231.4</v>
      </c>
      <c r="F7" s="21">
        <v>940553.48</v>
      </c>
      <c r="G7" s="21">
        <v>1118041.3899999999</v>
      </c>
      <c r="H7" s="21"/>
      <c r="I7" s="57"/>
    </row>
    <row r="8" spans="1:9" x14ac:dyDescent="0.3">
      <c r="A8" s="34" t="s">
        <v>172</v>
      </c>
      <c r="B8" s="21">
        <v>65019.55</v>
      </c>
      <c r="C8" s="21">
        <v>64206.95</v>
      </c>
      <c r="D8" s="21">
        <v>67492.44</v>
      </c>
      <c r="E8" s="21">
        <v>64122.44</v>
      </c>
      <c r="F8" s="21">
        <v>58314.27</v>
      </c>
      <c r="G8" s="21">
        <v>69318.58</v>
      </c>
      <c r="H8" s="21"/>
      <c r="I8" s="60"/>
    </row>
    <row r="9" spans="1:9" x14ac:dyDescent="0.3">
      <c r="A9" s="39" t="s">
        <v>168</v>
      </c>
      <c r="B9" s="64">
        <f>(B7*6.2%)-B8</f>
        <v>-1.2360000007902272E-2</v>
      </c>
      <c r="C9" s="64">
        <f t="shared" ref="C9:G9" si="1">(C7*6.2%)-C8</f>
        <v>-4.5119999995222315E-2</v>
      </c>
      <c r="D9" s="64">
        <f t="shared" si="1"/>
        <v>8.1720000001951121E-2</v>
      </c>
      <c r="E9" s="64">
        <f t="shared" si="1"/>
        <v>-9.3200000002980232E-2</v>
      </c>
      <c r="F9" s="64">
        <f t="shared" si="1"/>
        <v>4.5760000000882428E-2</v>
      </c>
      <c r="G9" s="64">
        <f t="shared" si="1"/>
        <v>-1.3820000007399358E-2</v>
      </c>
      <c r="H9" s="64">
        <f t="shared" ref="H9" si="2">(H7*6.2%)-H8</f>
        <v>0</v>
      </c>
      <c r="I9" s="65">
        <f t="shared" ref="I9" si="3">(I7*6.2%)-I8</f>
        <v>0</v>
      </c>
    </row>
    <row r="10" spans="1:9" x14ac:dyDescent="0.3">
      <c r="A10" s="62" t="s">
        <v>171</v>
      </c>
      <c r="B10" s="21">
        <v>1065393.23</v>
      </c>
      <c r="C10" s="21">
        <v>1052286.24</v>
      </c>
      <c r="D10" s="21">
        <v>1105280.07</v>
      </c>
      <c r="E10" s="21">
        <v>1050922.3999999999</v>
      </c>
      <c r="F10" s="21">
        <v>957244.49</v>
      </c>
      <c r="G10" s="21">
        <v>1134732.3899999999</v>
      </c>
      <c r="H10" s="21"/>
      <c r="I10" s="57"/>
    </row>
    <row r="11" spans="1:9" x14ac:dyDescent="0.3">
      <c r="A11" s="34" t="s">
        <v>174</v>
      </c>
      <c r="B11" s="21">
        <v>15448.17</v>
      </c>
      <c r="C11" s="21">
        <v>15258.11</v>
      </c>
      <c r="D11" s="21">
        <v>16026.65</v>
      </c>
      <c r="E11" s="21">
        <v>15238.25</v>
      </c>
      <c r="F11" s="21">
        <v>13880.12</v>
      </c>
      <c r="G11" s="21">
        <v>16453.55</v>
      </c>
      <c r="H11" s="21"/>
      <c r="I11" s="57"/>
    </row>
    <row r="12" spans="1:9" x14ac:dyDescent="0.3">
      <c r="A12" s="39" t="s">
        <v>168</v>
      </c>
      <c r="B12" s="64">
        <f>(B10*1.45%)-B11</f>
        <v>3.1834999997954583E-2</v>
      </c>
      <c r="C12" s="64">
        <f t="shared" ref="C12:I12" si="4">(C10*1.45%)-C11</f>
        <v>4.0479999997842242E-2</v>
      </c>
      <c r="D12" s="64">
        <f t="shared" si="4"/>
        <v>-8.8985000000320724E-2</v>
      </c>
      <c r="E12" s="64">
        <f t="shared" si="4"/>
        <v>0.12479999999777647</v>
      </c>
      <c r="F12" s="64">
        <f t="shared" si="4"/>
        <v>-7.4895000001561129E-2</v>
      </c>
      <c r="G12" s="64">
        <f t="shared" si="4"/>
        <v>6.9654999999329448E-2</v>
      </c>
      <c r="H12" s="64">
        <f t="shared" si="4"/>
        <v>0</v>
      </c>
      <c r="I12" s="65">
        <f t="shared" si="4"/>
        <v>0</v>
      </c>
    </row>
    <row r="13" spans="1:9" x14ac:dyDescent="0.3">
      <c r="A13" s="63" t="s">
        <v>175</v>
      </c>
      <c r="B13" s="2"/>
      <c r="C13" s="2"/>
      <c r="D13" s="2"/>
      <c r="E13" s="2"/>
      <c r="F13" s="2"/>
      <c r="G13" s="2"/>
      <c r="H13" s="2"/>
      <c r="I13" s="56"/>
    </row>
    <row r="14" spans="1:9" x14ac:dyDescent="0.3">
      <c r="A14" s="61" t="s">
        <v>176</v>
      </c>
      <c r="B14" s="21">
        <v>1076339.3500000001</v>
      </c>
      <c r="C14" s="21">
        <v>1047303.82</v>
      </c>
      <c r="D14" s="21">
        <v>1060835.94</v>
      </c>
      <c r="E14" s="21">
        <v>1054622.93</v>
      </c>
      <c r="F14" s="21">
        <v>974807.88</v>
      </c>
      <c r="G14" s="21">
        <v>1120837.57</v>
      </c>
      <c r="H14" s="21"/>
      <c r="I14" s="57"/>
    </row>
    <row r="15" spans="1:9" x14ac:dyDescent="0.3">
      <c r="A15" s="34" t="s">
        <v>177</v>
      </c>
      <c r="B15" s="21">
        <v>6242.9</v>
      </c>
      <c r="C15" s="21">
        <v>6074.56</v>
      </c>
      <c r="D15" s="21">
        <v>6152.98</v>
      </c>
      <c r="E15" s="21">
        <v>6116.92</v>
      </c>
      <c r="F15" s="21">
        <v>5654</v>
      </c>
      <c r="G15" s="21">
        <v>6500.96</v>
      </c>
      <c r="H15" s="21"/>
      <c r="I15" s="57"/>
    </row>
    <row r="16" spans="1:9" x14ac:dyDescent="0.3">
      <c r="A16" s="39" t="s">
        <v>168</v>
      </c>
      <c r="B16" s="64">
        <f>(B14*0.58%)-B15</f>
        <v>-0.13176999999996042</v>
      </c>
      <c r="C16" s="64">
        <f t="shared" ref="C16:I16" si="5">(C14*0.58%)-C15</f>
        <v>-0.19784400000116875</v>
      </c>
      <c r="D16" s="64">
        <f t="shared" si="5"/>
        <v>-0.13154800000029354</v>
      </c>
      <c r="E16" s="64">
        <f t="shared" si="5"/>
        <v>-0.10700600000109262</v>
      </c>
      <c r="F16" s="64">
        <f t="shared" si="5"/>
        <v>-0.11429600000064966</v>
      </c>
      <c r="G16" s="64">
        <f t="shared" si="5"/>
        <v>-0.1020939999998518</v>
      </c>
      <c r="H16" s="64">
        <f t="shared" si="5"/>
        <v>0</v>
      </c>
      <c r="I16" s="65">
        <f t="shared" si="5"/>
        <v>0</v>
      </c>
    </row>
  </sheetData>
  <phoneticPr fontId="8" type="noConversion"/>
  <pageMargins left="0.7" right="0.7" top="0.75" bottom="0.75" header="0.3" footer="0.3"/>
  <pageSetup orientation="portrait" verticalDpi="0"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42345-363D-411C-B81E-520350C155BB}">
  <sheetPr>
    <tabColor rgb="FFFFC000"/>
  </sheetPr>
  <dimension ref="A1:Q3910"/>
  <sheetViews>
    <sheetView topLeftCell="A9987" workbookViewId="0">
      <selection activeCell="F10007" sqref="F10007"/>
    </sheetView>
  </sheetViews>
  <sheetFormatPr defaultColWidth="10.33203125" defaultRowHeight="14.4" x14ac:dyDescent="0.3"/>
  <cols>
    <col min="1" max="1" width="20.5546875" style="83" bestFit="1" customWidth="1"/>
    <col min="2" max="2" width="14.109375" style="83" bestFit="1" customWidth="1"/>
    <col min="3" max="3" width="15.5546875" style="83" bestFit="1" customWidth="1"/>
    <col min="4" max="4" width="8" style="83" bestFit="1" customWidth="1"/>
    <col min="5" max="5" width="12.5546875" style="84" bestFit="1" customWidth="1"/>
    <col min="6" max="6" width="10.5546875" style="83" bestFit="1" customWidth="1"/>
    <col min="7" max="7" width="20" style="85" bestFit="1" customWidth="1"/>
    <col min="8" max="8" width="10.109375" style="83" bestFit="1" customWidth="1"/>
    <col min="9" max="9" width="12.109375" style="83" bestFit="1" customWidth="1"/>
    <col min="10" max="10" width="15.5546875" style="83" bestFit="1" customWidth="1"/>
    <col min="11" max="11" width="30.44140625" style="83" bestFit="1" customWidth="1"/>
    <col min="12" max="12" width="13.44140625" style="86" bestFit="1" customWidth="1"/>
    <col min="13" max="13" width="11.109375" style="83" bestFit="1" customWidth="1"/>
    <col min="14" max="14" width="10.5546875" style="83" bestFit="1" customWidth="1"/>
    <col min="15" max="15" width="17.6640625" style="92" bestFit="1" customWidth="1"/>
    <col min="16" max="16" width="9.109375" style="83" bestFit="1" customWidth="1"/>
    <col min="17" max="17" width="11.5546875" style="87" bestFit="1" customWidth="1"/>
    <col min="18" max="16384" width="10.33203125" style="83"/>
  </cols>
  <sheetData>
    <row r="1" spans="1:17" ht="15.6" thickTop="1" thickBot="1" x14ac:dyDescent="0.35">
      <c r="A1" s="82" t="s">
        <v>189</v>
      </c>
    </row>
    <row r="2" spans="1:17" ht="15.6" thickTop="1" thickBot="1" x14ac:dyDescent="0.35">
      <c r="A2" s="82" t="s">
        <v>190</v>
      </c>
      <c r="B2" s="82" t="s">
        <v>191</v>
      </c>
      <c r="C2" s="82" t="s">
        <v>192</v>
      </c>
      <c r="D2" s="82" t="s">
        <v>193</v>
      </c>
      <c r="E2" s="82" t="s">
        <v>194</v>
      </c>
      <c r="F2" s="82" t="s">
        <v>195</v>
      </c>
      <c r="G2" s="82" t="s">
        <v>196</v>
      </c>
      <c r="H2" s="82" t="s">
        <v>197</v>
      </c>
      <c r="I2" s="82" t="s">
        <v>198</v>
      </c>
      <c r="J2" s="88" t="s">
        <v>4</v>
      </c>
      <c r="K2" s="82" t="s">
        <v>199</v>
      </c>
      <c r="L2" s="89" t="s">
        <v>200</v>
      </c>
      <c r="M2" s="88" t="s">
        <v>201</v>
      </c>
      <c r="N2" s="82" t="s">
        <v>202</v>
      </c>
      <c r="O2" s="82" t="s">
        <v>203</v>
      </c>
      <c r="P2" s="82" t="s">
        <v>138</v>
      </c>
      <c r="Q2" s="82" t="s">
        <v>204</v>
      </c>
    </row>
    <row r="3" spans="1:17" ht="15" thickTop="1" x14ac:dyDescent="0.3">
      <c r="A3"/>
      <c r="B3"/>
      <c r="C3"/>
      <c r="D3"/>
      <c r="E3" s="98"/>
      <c r="F3"/>
      <c r="G3" s="99">
        <v>46295</v>
      </c>
      <c r="H3" t="s">
        <v>205</v>
      </c>
      <c r="I3"/>
      <c r="J3" t="s">
        <v>104</v>
      </c>
      <c r="K3" t="s">
        <v>105</v>
      </c>
      <c r="L3" s="100">
        <v>23.77</v>
      </c>
      <c r="M3" t="s">
        <v>206</v>
      </c>
      <c r="N3" t="s">
        <v>279</v>
      </c>
      <c r="O3" s="98">
        <v>0</v>
      </c>
      <c r="P3" t="s">
        <v>207</v>
      </c>
      <c r="Q3" s="100">
        <v>4377.3500000000004</v>
      </c>
    </row>
    <row r="4" spans="1:17" x14ac:dyDescent="0.3">
      <c r="A4"/>
      <c r="B4"/>
      <c r="C4"/>
      <c r="D4"/>
      <c r="E4" s="98"/>
      <c r="F4"/>
      <c r="G4" s="99">
        <v>46295</v>
      </c>
      <c r="H4" t="s">
        <v>205</v>
      </c>
      <c r="I4"/>
      <c r="J4" t="s">
        <v>90</v>
      </c>
      <c r="K4" t="s">
        <v>91</v>
      </c>
      <c r="L4" s="100">
        <v>60.67</v>
      </c>
      <c r="M4" t="s">
        <v>206</v>
      </c>
      <c r="N4" t="s">
        <v>279</v>
      </c>
      <c r="O4" s="98">
        <v>0</v>
      </c>
      <c r="P4" t="s">
        <v>207</v>
      </c>
      <c r="Q4" s="100">
        <v>4377.3500000000004</v>
      </c>
    </row>
    <row r="5" spans="1:17" x14ac:dyDescent="0.3">
      <c r="A5"/>
      <c r="B5"/>
      <c r="C5"/>
      <c r="D5"/>
      <c r="E5" s="98"/>
      <c r="F5"/>
      <c r="G5" s="99">
        <v>46295</v>
      </c>
      <c r="H5" t="s">
        <v>205</v>
      </c>
      <c r="I5"/>
      <c r="J5" t="s">
        <v>54</v>
      </c>
      <c r="K5" t="s">
        <v>55</v>
      </c>
      <c r="L5" s="100">
        <v>11.15</v>
      </c>
      <c r="M5" t="s">
        <v>206</v>
      </c>
      <c r="N5" t="s">
        <v>279</v>
      </c>
      <c r="O5" s="98">
        <v>0</v>
      </c>
      <c r="P5" t="s">
        <v>207</v>
      </c>
      <c r="Q5" s="100">
        <v>4377.3500000000004</v>
      </c>
    </row>
    <row r="6" spans="1:17" x14ac:dyDescent="0.3">
      <c r="A6"/>
      <c r="B6"/>
      <c r="C6"/>
      <c r="D6"/>
      <c r="E6" s="98"/>
      <c r="F6"/>
      <c r="G6" s="99">
        <v>46295</v>
      </c>
      <c r="H6" t="s">
        <v>205</v>
      </c>
      <c r="I6"/>
      <c r="J6" t="s">
        <v>108</v>
      </c>
      <c r="K6" t="s">
        <v>109</v>
      </c>
      <c r="L6" s="100">
        <v>11.56</v>
      </c>
      <c r="M6" t="s">
        <v>206</v>
      </c>
      <c r="N6" t="s">
        <v>279</v>
      </c>
      <c r="O6" s="98">
        <v>0</v>
      </c>
      <c r="P6" t="s">
        <v>207</v>
      </c>
      <c r="Q6" s="100">
        <v>4377.3500000000004</v>
      </c>
    </row>
    <row r="7" spans="1:17" x14ac:dyDescent="0.3">
      <c r="A7"/>
      <c r="B7"/>
      <c r="C7"/>
      <c r="D7"/>
      <c r="E7" s="98"/>
      <c r="F7"/>
      <c r="G7" s="99">
        <v>46295</v>
      </c>
      <c r="H7" t="s">
        <v>205</v>
      </c>
      <c r="I7"/>
      <c r="J7" t="s">
        <v>23</v>
      </c>
      <c r="K7" t="s">
        <v>24</v>
      </c>
      <c r="L7" s="100">
        <v>5.69</v>
      </c>
      <c r="M7" t="s">
        <v>130</v>
      </c>
      <c r="N7" t="s">
        <v>279</v>
      </c>
      <c r="O7" s="98">
        <v>0</v>
      </c>
      <c r="P7" t="s">
        <v>207</v>
      </c>
      <c r="Q7" s="100">
        <v>4377.3500000000004</v>
      </c>
    </row>
    <row r="8" spans="1:17" x14ac:dyDescent="0.3">
      <c r="A8"/>
      <c r="B8"/>
      <c r="C8"/>
      <c r="D8"/>
      <c r="E8" s="98"/>
      <c r="F8"/>
      <c r="G8" s="99">
        <v>46295</v>
      </c>
      <c r="H8" t="s">
        <v>205</v>
      </c>
      <c r="I8"/>
      <c r="J8" t="s">
        <v>52</v>
      </c>
      <c r="K8" t="s">
        <v>53</v>
      </c>
      <c r="L8" s="100">
        <v>16.54</v>
      </c>
      <c r="M8" t="s">
        <v>130</v>
      </c>
      <c r="N8" t="s">
        <v>279</v>
      </c>
      <c r="O8" s="98">
        <v>0</v>
      </c>
      <c r="P8" t="s">
        <v>207</v>
      </c>
      <c r="Q8" s="100">
        <v>4377.3500000000004</v>
      </c>
    </row>
    <row r="9" spans="1:17" x14ac:dyDescent="0.3">
      <c r="A9"/>
      <c r="B9"/>
      <c r="C9"/>
      <c r="D9"/>
      <c r="E9" s="98"/>
      <c r="F9"/>
      <c r="G9" s="99">
        <v>46295</v>
      </c>
      <c r="H9" t="s">
        <v>205</v>
      </c>
      <c r="I9"/>
      <c r="J9" t="s">
        <v>106</v>
      </c>
      <c r="K9" t="s">
        <v>107</v>
      </c>
      <c r="L9" s="100">
        <v>14.14</v>
      </c>
      <c r="M9" t="s">
        <v>130</v>
      </c>
      <c r="N9" t="s">
        <v>279</v>
      </c>
      <c r="O9" s="98">
        <v>0</v>
      </c>
      <c r="P9" t="s">
        <v>207</v>
      </c>
      <c r="Q9" s="100">
        <v>4377.3500000000004</v>
      </c>
    </row>
    <row r="10" spans="1:17" x14ac:dyDescent="0.3">
      <c r="A10"/>
      <c r="B10"/>
      <c r="C10"/>
      <c r="D10"/>
      <c r="E10" s="98"/>
      <c r="F10"/>
      <c r="G10" s="99">
        <v>46295</v>
      </c>
      <c r="H10" t="s">
        <v>205</v>
      </c>
      <c r="I10"/>
      <c r="J10" t="s">
        <v>56</v>
      </c>
      <c r="K10" t="s">
        <v>57</v>
      </c>
      <c r="L10" s="100">
        <v>11.15</v>
      </c>
      <c r="M10" t="s">
        <v>130</v>
      </c>
      <c r="N10" t="s">
        <v>279</v>
      </c>
      <c r="O10" s="98">
        <v>0</v>
      </c>
      <c r="P10" t="s">
        <v>207</v>
      </c>
      <c r="Q10" s="100">
        <v>4377.3500000000004</v>
      </c>
    </row>
    <row r="11" spans="1:17" x14ac:dyDescent="0.3">
      <c r="A11"/>
      <c r="B11"/>
      <c r="C11"/>
      <c r="D11"/>
      <c r="E11" s="98"/>
      <c r="F11"/>
      <c r="G11" s="99">
        <v>46295</v>
      </c>
      <c r="H11" t="s">
        <v>208</v>
      </c>
      <c r="I11" t="s">
        <v>209</v>
      </c>
      <c r="J11" t="s">
        <v>26</v>
      </c>
      <c r="K11" t="s">
        <v>27</v>
      </c>
      <c r="L11" s="100">
        <v>145</v>
      </c>
      <c r="M11" t="s">
        <v>210</v>
      </c>
      <c r="N11" t="s">
        <v>279</v>
      </c>
      <c r="O11" s="98">
        <v>0</v>
      </c>
      <c r="P11" t="s">
        <v>207</v>
      </c>
      <c r="Q11" s="100">
        <v>4377.3500000000004</v>
      </c>
    </row>
    <row r="12" spans="1:17" x14ac:dyDescent="0.3">
      <c r="A12"/>
      <c r="B12"/>
      <c r="C12"/>
      <c r="D12"/>
      <c r="E12" s="98"/>
      <c r="F12"/>
      <c r="G12" s="99">
        <v>46295</v>
      </c>
      <c r="H12" t="s">
        <v>211</v>
      </c>
      <c r="I12" t="s">
        <v>212</v>
      </c>
      <c r="J12" t="s">
        <v>38</v>
      </c>
      <c r="K12" t="s">
        <v>39</v>
      </c>
      <c r="L12" s="100">
        <v>20.97</v>
      </c>
      <c r="M12" t="s">
        <v>206</v>
      </c>
      <c r="N12" t="s">
        <v>279</v>
      </c>
      <c r="O12" s="98">
        <v>0</v>
      </c>
      <c r="P12" t="s">
        <v>207</v>
      </c>
      <c r="Q12" s="100">
        <v>4377.3500000000004</v>
      </c>
    </row>
    <row r="13" spans="1:17" x14ac:dyDescent="0.3">
      <c r="A13"/>
      <c r="B13"/>
      <c r="C13"/>
      <c r="D13"/>
      <c r="E13" s="98"/>
      <c r="F13"/>
      <c r="G13" s="99">
        <v>46295</v>
      </c>
      <c r="H13" t="s">
        <v>213</v>
      </c>
      <c r="I13" t="s">
        <v>214</v>
      </c>
      <c r="J13" t="s">
        <v>14</v>
      </c>
      <c r="K13" t="s">
        <v>15</v>
      </c>
      <c r="L13" s="100">
        <v>328.3</v>
      </c>
      <c r="M13" t="s">
        <v>210</v>
      </c>
      <c r="N13" t="s">
        <v>279</v>
      </c>
      <c r="O13" s="98">
        <v>0</v>
      </c>
      <c r="P13" t="s">
        <v>207</v>
      </c>
      <c r="Q13" s="100">
        <v>4377.3500000000004</v>
      </c>
    </row>
    <row r="14" spans="1:17" x14ac:dyDescent="0.3">
      <c r="A14"/>
      <c r="B14"/>
      <c r="C14"/>
      <c r="D14"/>
      <c r="E14" s="98"/>
      <c r="F14"/>
      <c r="G14" s="99">
        <v>46295</v>
      </c>
      <c r="H14" t="s">
        <v>213</v>
      </c>
      <c r="I14" t="s">
        <v>214</v>
      </c>
      <c r="J14" t="s">
        <v>14</v>
      </c>
      <c r="K14" t="s">
        <v>15</v>
      </c>
      <c r="L14" s="100">
        <v>328.3</v>
      </c>
      <c r="M14" t="s">
        <v>130</v>
      </c>
      <c r="N14" t="s">
        <v>279</v>
      </c>
      <c r="O14" s="98">
        <v>0</v>
      </c>
      <c r="P14" t="s">
        <v>207</v>
      </c>
      <c r="Q14" s="100">
        <v>4377.3500000000004</v>
      </c>
    </row>
    <row r="15" spans="1:17" x14ac:dyDescent="0.3">
      <c r="A15"/>
      <c r="B15"/>
      <c r="C15"/>
      <c r="D15"/>
      <c r="E15" s="98"/>
      <c r="F15"/>
      <c r="G15" s="99">
        <v>46295</v>
      </c>
      <c r="H15" t="s">
        <v>205</v>
      </c>
      <c r="I15"/>
      <c r="J15" t="s">
        <v>104</v>
      </c>
      <c r="K15" t="s">
        <v>105</v>
      </c>
      <c r="L15" s="100">
        <v>29.26</v>
      </c>
      <c r="M15" t="s">
        <v>206</v>
      </c>
      <c r="N15" t="s">
        <v>279</v>
      </c>
      <c r="O15" s="98">
        <v>0</v>
      </c>
      <c r="P15" t="s">
        <v>207</v>
      </c>
      <c r="Q15" s="100">
        <v>5389.2</v>
      </c>
    </row>
    <row r="16" spans="1:17" x14ac:dyDescent="0.3">
      <c r="A16"/>
      <c r="B16"/>
      <c r="C16"/>
      <c r="D16"/>
      <c r="E16" s="98"/>
      <c r="F16"/>
      <c r="G16" s="99">
        <v>46295</v>
      </c>
      <c r="H16" t="s">
        <v>205</v>
      </c>
      <c r="I16"/>
      <c r="J16" t="s">
        <v>54</v>
      </c>
      <c r="K16" t="s">
        <v>55</v>
      </c>
      <c r="L16" s="100">
        <v>11.15</v>
      </c>
      <c r="M16" t="s">
        <v>206</v>
      </c>
      <c r="N16" t="s">
        <v>279</v>
      </c>
      <c r="O16" s="98">
        <v>0</v>
      </c>
      <c r="P16" t="s">
        <v>207</v>
      </c>
      <c r="Q16" s="100">
        <v>5389.2</v>
      </c>
    </row>
    <row r="17" spans="1:17" x14ac:dyDescent="0.3">
      <c r="A17"/>
      <c r="B17"/>
      <c r="C17"/>
      <c r="D17"/>
      <c r="E17" s="98"/>
      <c r="F17"/>
      <c r="G17" s="99">
        <v>46295</v>
      </c>
      <c r="H17" t="s">
        <v>205</v>
      </c>
      <c r="I17"/>
      <c r="J17" t="s">
        <v>108</v>
      </c>
      <c r="K17" t="s">
        <v>109</v>
      </c>
      <c r="L17" s="100">
        <v>14.23</v>
      </c>
      <c r="M17" t="s">
        <v>206</v>
      </c>
      <c r="N17" t="s">
        <v>279</v>
      </c>
      <c r="O17" s="98">
        <v>0</v>
      </c>
      <c r="P17" t="s">
        <v>207</v>
      </c>
      <c r="Q17" s="100">
        <v>5389.2</v>
      </c>
    </row>
    <row r="18" spans="1:17" x14ac:dyDescent="0.3">
      <c r="A18"/>
      <c r="B18"/>
      <c r="C18"/>
      <c r="D18"/>
      <c r="E18" s="98"/>
      <c r="F18"/>
      <c r="G18" s="99">
        <v>46295</v>
      </c>
      <c r="H18" t="s">
        <v>205</v>
      </c>
      <c r="I18"/>
      <c r="J18" t="s">
        <v>52</v>
      </c>
      <c r="K18" t="s">
        <v>53</v>
      </c>
      <c r="L18" s="100">
        <v>16.54</v>
      </c>
      <c r="M18" t="s">
        <v>130</v>
      </c>
      <c r="N18" t="s">
        <v>279</v>
      </c>
      <c r="O18" s="98">
        <v>0</v>
      </c>
      <c r="P18" t="s">
        <v>207</v>
      </c>
      <c r="Q18" s="100">
        <v>5389.2</v>
      </c>
    </row>
    <row r="19" spans="1:17" x14ac:dyDescent="0.3">
      <c r="A19"/>
      <c r="B19"/>
      <c r="C19"/>
      <c r="D19"/>
      <c r="E19" s="98"/>
      <c r="F19"/>
      <c r="G19" s="99">
        <v>46295</v>
      </c>
      <c r="H19" t="s">
        <v>205</v>
      </c>
      <c r="I19"/>
      <c r="J19" t="s">
        <v>106</v>
      </c>
      <c r="K19" t="s">
        <v>107</v>
      </c>
      <c r="L19" s="100">
        <v>17.41</v>
      </c>
      <c r="M19" t="s">
        <v>130</v>
      </c>
      <c r="N19" t="s">
        <v>279</v>
      </c>
      <c r="O19" s="98">
        <v>0</v>
      </c>
      <c r="P19" t="s">
        <v>207</v>
      </c>
      <c r="Q19" s="100">
        <v>5389.2</v>
      </c>
    </row>
    <row r="20" spans="1:17" x14ac:dyDescent="0.3">
      <c r="A20"/>
      <c r="B20"/>
      <c r="C20"/>
      <c r="D20"/>
      <c r="E20" s="98"/>
      <c r="F20"/>
      <c r="G20" s="99">
        <v>46295</v>
      </c>
      <c r="H20" t="s">
        <v>205</v>
      </c>
      <c r="I20"/>
      <c r="J20" t="s">
        <v>56</v>
      </c>
      <c r="K20" t="s">
        <v>57</v>
      </c>
      <c r="L20" s="100">
        <v>11.15</v>
      </c>
      <c r="M20" t="s">
        <v>130</v>
      </c>
      <c r="N20" t="s">
        <v>279</v>
      </c>
      <c r="O20" s="98">
        <v>0</v>
      </c>
      <c r="P20" t="s">
        <v>207</v>
      </c>
      <c r="Q20" s="100">
        <v>5389.2</v>
      </c>
    </row>
    <row r="21" spans="1:17" x14ac:dyDescent="0.3">
      <c r="A21"/>
      <c r="B21"/>
      <c r="C21"/>
      <c r="D21"/>
      <c r="E21" s="98"/>
      <c r="F21"/>
      <c r="G21" s="99">
        <v>46295</v>
      </c>
      <c r="H21" t="s">
        <v>208</v>
      </c>
      <c r="I21" t="s">
        <v>209</v>
      </c>
      <c r="J21" t="s">
        <v>26</v>
      </c>
      <c r="K21" t="s">
        <v>27</v>
      </c>
      <c r="L21" s="100">
        <v>127</v>
      </c>
      <c r="M21" t="s">
        <v>210</v>
      </c>
      <c r="N21" t="s">
        <v>279</v>
      </c>
      <c r="O21" s="98">
        <v>0</v>
      </c>
      <c r="P21" t="s">
        <v>207</v>
      </c>
      <c r="Q21" s="100">
        <v>5389.2</v>
      </c>
    </row>
    <row r="22" spans="1:17" x14ac:dyDescent="0.3">
      <c r="A22"/>
      <c r="B22"/>
      <c r="C22"/>
      <c r="D22"/>
      <c r="E22" s="98"/>
      <c r="F22"/>
      <c r="G22" s="99">
        <v>46295</v>
      </c>
      <c r="H22" t="s">
        <v>211</v>
      </c>
      <c r="I22" t="s">
        <v>215</v>
      </c>
      <c r="J22" t="s">
        <v>38</v>
      </c>
      <c r="K22" t="s">
        <v>39</v>
      </c>
      <c r="L22" s="100">
        <v>21.02</v>
      </c>
      <c r="M22" t="s">
        <v>206</v>
      </c>
      <c r="N22" t="s">
        <v>279</v>
      </c>
      <c r="O22" s="98">
        <v>0</v>
      </c>
      <c r="P22" t="s">
        <v>207</v>
      </c>
      <c r="Q22" s="100">
        <v>5389.2</v>
      </c>
    </row>
    <row r="23" spans="1:17" x14ac:dyDescent="0.3">
      <c r="A23"/>
      <c r="B23"/>
      <c r="C23"/>
      <c r="D23"/>
      <c r="E23" s="98"/>
      <c r="F23"/>
      <c r="G23" s="99">
        <v>46295</v>
      </c>
      <c r="H23" t="s">
        <v>216</v>
      </c>
      <c r="I23" t="s">
        <v>217</v>
      </c>
      <c r="J23" t="s">
        <v>40</v>
      </c>
      <c r="K23" t="s">
        <v>41</v>
      </c>
      <c r="L23" s="100">
        <v>161.68</v>
      </c>
      <c r="M23" t="s">
        <v>210</v>
      </c>
      <c r="N23" t="s">
        <v>279</v>
      </c>
      <c r="O23" s="98">
        <v>0</v>
      </c>
      <c r="P23" t="s">
        <v>207</v>
      </c>
      <c r="Q23" s="100">
        <v>5389.2</v>
      </c>
    </row>
    <row r="24" spans="1:17" x14ac:dyDescent="0.3">
      <c r="A24"/>
      <c r="B24"/>
      <c r="C24"/>
      <c r="D24"/>
      <c r="E24" s="98"/>
      <c r="F24"/>
      <c r="G24" s="99">
        <v>46295</v>
      </c>
      <c r="H24" t="s">
        <v>218</v>
      </c>
      <c r="I24" t="s">
        <v>219</v>
      </c>
      <c r="J24" t="s">
        <v>30</v>
      </c>
      <c r="K24" t="s">
        <v>31</v>
      </c>
      <c r="L24" s="100">
        <v>269.45999999999998</v>
      </c>
      <c r="M24" t="s">
        <v>210</v>
      </c>
      <c r="N24" t="s">
        <v>279</v>
      </c>
      <c r="O24" s="98">
        <v>0</v>
      </c>
      <c r="P24" t="s">
        <v>207</v>
      </c>
      <c r="Q24" s="100">
        <v>5389.2</v>
      </c>
    </row>
    <row r="25" spans="1:17" x14ac:dyDescent="0.3">
      <c r="A25"/>
      <c r="B25"/>
      <c r="C25"/>
      <c r="D25"/>
      <c r="E25" s="98"/>
      <c r="F25"/>
      <c r="G25" s="99">
        <v>46295</v>
      </c>
      <c r="H25" t="s">
        <v>218</v>
      </c>
      <c r="I25" t="s">
        <v>219</v>
      </c>
      <c r="J25" t="s">
        <v>30</v>
      </c>
      <c r="K25" t="s">
        <v>31</v>
      </c>
      <c r="L25" s="100">
        <v>300.72000000000003</v>
      </c>
      <c r="M25" t="s">
        <v>130</v>
      </c>
      <c r="N25" t="s">
        <v>279</v>
      </c>
      <c r="O25" s="98">
        <v>0</v>
      </c>
      <c r="P25" t="s">
        <v>207</v>
      </c>
      <c r="Q25" s="100">
        <v>5389.2</v>
      </c>
    </row>
    <row r="26" spans="1:17" x14ac:dyDescent="0.3">
      <c r="A26"/>
      <c r="B26"/>
      <c r="C26"/>
      <c r="D26"/>
      <c r="E26" s="98"/>
      <c r="F26"/>
      <c r="G26" s="99">
        <v>46295</v>
      </c>
      <c r="H26" t="s">
        <v>205</v>
      </c>
      <c r="I26"/>
      <c r="J26" t="s">
        <v>36</v>
      </c>
      <c r="K26" t="s">
        <v>37</v>
      </c>
      <c r="L26" s="100">
        <v>17.940000000000001</v>
      </c>
      <c r="M26" t="s">
        <v>206</v>
      </c>
      <c r="N26" t="s">
        <v>279</v>
      </c>
      <c r="O26" s="98">
        <v>0</v>
      </c>
      <c r="P26" t="s">
        <v>207</v>
      </c>
      <c r="Q26" s="100">
        <v>4738.58</v>
      </c>
    </row>
    <row r="27" spans="1:17" x14ac:dyDescent="0.3">
      <c r="A27"/>
      <c r="B27"/>
      <c r="C27"/>
      <c r="D27"/>
      <c r="E27" s="98"/>
      <c r="F27"/>
      <c r="G27" s="99">
        <v>46295</v>
      </c>
      <c r="H27" t="s">
        <v>205</v>
      </c>
      <c r="I27"/>
      <c r="J27" t="s">
        <v>104</v>
      </c>
      <c r="K27" t="s">
        <v>105</v>
      </c>
      <c r="L27" s="100">
        <v>25.73</v>
      </c>
      <c r="M27" t="s">
        <v>206</v>
      </c>
      <c r="N27" t="s">
        <v>279</v>
      </c>
      <c r="O27" s="98">
        <v>0</v>
      </c>
      <c r="P27" t="s">
        <v>207</v>
      </c>
      <c r="Q27" s="100">
        <v>4738.58</v>
      </c>
    </row>
    <row r="28" spans="1:17" x14ac:dyDescent="0.3">
      <c r="A28"/>
      <c r="B28"/>
      <c r="C28"/>
      <c r="D28"/>
      <c r="E28" s="98"/>
      <c r="F28"/>
      <c r="G28" s="99">
        <v>46295</v>
      </c>
      <c r="H28" t="s">
        <v>205</v>
      </c>
      <c r="I28"/>
      <c r="J28" t="s">
        <v>54</v>
      </c>
      <c r="K28" t="s">
        <v>55</v>
      </c>
      <c r="L28" s="100">
        <v>11.15</v>
      </c>
      <c r="M28" t="s">
        <v>206</v>
      </c>
      <c r="N28" t="s">
        <v>279</v>
      </c>
      <c r="O28" s="98">
        <v>0</v>
      </c>
      <c r="P28" t="s">
        <v>207</v>
      </c>
      <c r="Q28" s="100">
        <v>4738.58</v>
      </c>
    </row>
    <row r="29" spans="1:17" x14ac:dyDescent="0.3">
      <c r="A29"/>
      <c r="B29"/>
      <c r="C29"/>
      <c r="D29"/>
      <c r="E29" s="98"/>
      <c r="F29"/>
      <c r="G29" s="99">
        <v>46295</v>
      </c>
      <c r="H29" t="s">
        <v>205</v>
      </c>
      <c r="I29"/>
      <c r="J29" t="s">
        <v>108</v>
      </c>
      <c r="K29" t="s">
        <v>109</v>
      </c>
      <c r="L29" s="100">
        <v>12.51</v>
      </c>
      <c r="M29" t="s">
        <v>206</v>
      </c>
      <c r="N29" t="s">
        <v>279</v>
      </c>
      <c r="O29" s="98">
        <v>0</v>
      </c>
      <c r="P29" t="s">
        <v>207</v>
      </c>
      <c r="Q29" s="100">
        <v>4738.58</v>
      </c>
    </row>
    <row r="30" spans="1:17" x14ac:dyDescent="0.3">
      <c r="A30"/>
      <c r="B30"/>
      <c r="C30"/>
      <c r="D30"/>
      <c r="E30" s="98"/>
      <c r="F30"/>
      <c r="G30" s="99">
        <v>46295</v>
      </c>
      <c r="H30" t="s">
        <v>205</v>
      </c>
      <c r="I30"/>
      <c r="J30" t="s">
        <v>106</v>
      </c>
      <c r="K30" t="s">
        <v>107</v>
      </c>
      <c r="L30" s="100">
        <v>15.31</v>
      </c>
      <c r="M30" t="s">
        <v>130</v>
      </c>
      <c r="N30" t="s">
        <v>279</v>
      </c>
      <c r="O30" s="98">
        <v>0</v>
      </c>
      <c r="P30" t="s">
        <v>207</v>
      </c>
      <c r="Q30" s="100">
        <v>4738.58</v>
      </c>
    </row>
    <row r="31" spans="1:17" x14ac:dyDescent="0.3">
      <c r="A31"/>
      <c r="B31"/>
      <c r="C31"/>
      <c r="D31"/>
      <c r="E31" s="98"/>
      <c r="F31"/>
      <c r="G31" s="99">
        <v>46295</v>
      </c>
      <c r="H31" t="s">
        <v>205</v>
      </c>
      <c r="I31"/>
      <c r="J31" t="s">
        <v>52</v>
      </c>
      <c r="K31" t="s">
        <v>53</v>
      </c>
      <c r="L31" s="100">
        <v>16.54</v>
      </c>
      <c r="M31" t="s">
        <v>130</v>
      </c>
      <c r="N31" t="s">
        <v>279</v>
      </c>
      <c r="O31" s="98">
        <v>0</v>
      </c>
      <c r="P31" t="s">
        <v>207</v>
      </c>
      <c r="Q31" s="100">
        <v>4738.58</v>
      </c>
    </row>
    <row r="32" spans="1:17" x14ac:dyDescent="0.3">
      <c r="A32"/>
      <c r="B32"/>
      <c r="C32"/>
      <c r="D32"/>
      <c r="E32" s="98"/>
      <c r="F32"/>
      <c r="G32" s="99">
        <v>46295</v>
      </c>
      <c r="H32" t="s">
        <v>205</v>
      </c>
      <c r="I32"/>
      <c r="J32" t="s">
        <v>56</v>
      </c>
      <c r="K32" t="s">
        <v>57</v>
      </c>
      <c r="L32" s="100">
        <v>11.15</v>
      </c>
      <c r="M32" t="s">
        <v>130</v>
      </c>
      <c r="N32" t="s">
        <v>279</v>
      </c>
      <c r="O32" s="98">
        <v>0</v>
      </c>
      <c r="P32" t="s">
        <v>207</v>
      </c>
      <c r="Q32" s="100">
        <v>4738.58</v>
      </c>
    </row>
    <row r="33" spans="1:17" x14ac:dyDescent="0.3">
      <c r="A33"/>
      <c r="B33"/>
      <c r="C33"/>
      <c r="D33"/>
      <c r="E33" s="98"/>
      <c r="F33"/>
      <c r="G33" s="99">
        <v>46295</v>
      </c>
      <c r="H33" t="s">
        <v>208</v>
      </c>
      <c r="I33" t="s">
        <v>209</v>
      </c>
      <c r="J33" t="s">
        <v>26</v>
      </c>
      <c r="K33" t="s">
        <v>27</v>
      </c>
      <c r="L33" s="100">
        <v>199.5</v>
      </c>
      <c r="M33" t="s">
        <v>210</v>
      </c>
      <c r="N33" t="s">
        <v>279</v>
      </c>
      <c r="O33" s="98">
        <v>0</v>
      </c>
      <c r="P33" t="s">
        <v>207</v>
      </c>
      <c r="Q33" s="100">
        <v>4738.58</v>
      </c>
    </row>
    <row r="34" spans="1:17" x14ac:dyDescent="0.3">
      <c r="A34"/>
      <c r="B34"/>
      <c r="C34"/>
      <c r="D34"/>
      <c r="E34" s="98"/>
      <c r="F34"/>
      <c r="G34" s="99">
        <v>46295</v>
      </c>
      <c r="H34" t="s">
        <v>211</v>
      </c>
      <c r="I34" t="s">
        <v>215</v>
      </c>
      <c r="J34" t="s">
        <v>38</v>
      </c>
      <c r="K34" t="s">
        <v>39</v>
      </c>
      <c r="L34" s="100">
        <v>18.48</v>
      </c>
      <c r="M34" t="s">
        <v>206</v>
      </c>
      <c r="N34" t="s">
        <v>279</v>
      </c>
      <c r="O34" s="98">
        <v>0</v>
      </c>
      <c r="P34" t="s">
        <v>207</v>
      </c>
      <c r="Q34" s="100">
        <v>4738.58</v>
      </c>
    </row>
    <row r="35" spans="1:17" x14ac:dyDescent="0.3">
      <c r="A35"/>
      <c r="B35"/>
      <c r="C35"/>
      <c r="D35"/>
      <c r="E35" s="98"/>
      <c r="F35"/>
      <c r="G35" s="99">
        <v>46295</v>
      </c>
      <c r="H35" t="s">
        <v>220</v>
      </c>
      <c r="I35" t="s">
        <v>221</v>
      </c>
      <c r="J35" t="s">
        <v>48</v>
      </c>
      <c r="K35" t="s">
        <v>49</v>
      </c>
      <c r="L35" s="100">
        <v>141.66999999999999</v>
      </c>
      <c r="M35" t="s">
        <v>210</v>
      </c>
      <c r="N35" t="s">
        <v>279</v>
      </c>
      <c r="O35" s="98">
        <v>0</v>
      </c>
      <c r="P35" t="s">
        <v>207</v>
      </c>
      <c r="Q35" s="100">
        <v>4738.58</v>
      </c>
    </row>
    <row r="36" spans="1:17" x14ac:dyDescent="0.3">
      <c r="A36"/>
      <c r="B36"/>
      <c r="C36"/>
      <c r="D36"/>
      <c r="E36" s="98"/>
      <c r="F36"/>
      <c r="G36" s="99">
        <v>46295</v>
      </c>
      <c r="H36" t="s">
        <v>218</v>
      </c>
      <c r="I36" t="s">
        <v>222</v>
      </c>
      <c r="J36" t="s">
        <v>18</v>
      </c>
      <c r="K36" t="s">
        <v>19</v>
      </c>
      <c r="L36" s="100">
        <v>254.94</v>
      </c>
      <c r="M36" t="s">
        <v>210</v>
      </c>
      <c r="N36" t="s">
        <v>279</v>
      </c>
      <c r="O36" s="98">
        <v>0</v>
      </c>
      <c r="P36" t="s">
        <v>207</v>
      </c>
      <c r="Q36" s="100">
        <v>4738.58</v>
      </c>
    </row>
    <row r="37" spans="1:17" x14ac:dyDescent="0.3">
      <c r="A37"/>
      <c r="B37"/>
      <c r="C37"/>
      <c r="D37"/>
      <c r="E37" s="98"/>
      <c r="F37"/>
      <c r="G37" s="99">
        <v>46295</v>
      </c>
      <c r="H37" t="s">
        <v>218</v>
      </c>
      <c r="I37" t="s">
        <v>222</v>
      </c>
      <c r="J37" t="s">
        <v>18</v>
      </c>
      <c r="K37" t="s">
        <v>19</v>
      </c>
      <c r="L37" s="100">
        <v>264.41000000000003</v>
      </c>
      <c r="M37" t="s">
        <v>130</v>
      </c>
      <c r="N37" t="s">
        <v>279</v>
      </c>
      <c r="O37" s="98">
        <v>0</v>
      </c>
      <c r="P37" t="s">
        <v>207</v>
      </c>
      <c r="Q37" s="100">
        <v>4738.58</v>
      </c>
    </row>
    <row r="38" spans="1:17" x14ac:dyDescent="0.3">
      <c r="A38"/>
      <c r="B38"/>
      <c r="C38"/>
      <c r="D38"/>
      <c r="E38" s="98"/>
      <c r="F38"/>
      <c r="G38" s="99">
        <v>46295</v>
      </c>
      <c r="H38" t="s">
        <v>223</v>
      </c>
      <c r="I38" t="s">
        <v>224</v>
      </c>
      <c r="J38" t="s">
        <v>82</v>
      </c>
      <c r="K38" t="s">
        <v>83</v>
      </c>
      <c r="L38" s="100">
        <v>12.5</v>
      </c>
      <c r="M38" t="s">
        <v>210</v>
      </c>
      <c r="N38" t="s">
        <v>279</v>
      </c>
      <c r="O38" s="98">
        <v>0</v>
      </c>
      <c r="P38" t="s">
        <v>207</v>
      </c>
      <c r="Q38" s="100">
        <v>4738.58</v>
      </c>
    </row>
    <row r="39" spans="1:17" x14ac:dyDescent="0.3">
      <c r="A39"/>
      <c r="B39"/>
      <c r="C39"/>
      <c r="D39"/>
      <c r="E39" s="98"/>
      <c r="F39"/>
      <c r="G39" s="99">
        <v>46295</v>
      </c>
      <c r="H39" t="s">
        <v>205</v>
      </c>
      <c r="I39"/>
      <c r="J39" t="s">
        <v>54</v>
      </c>
      <c r="K39" t="s">
        <v>55</v>
      </c>
      <c r="L39" s="100">
        <v>11.15</v>
      </c>
      <c r="M39" t="s">
        <v>206</v>
      </c>
      <c r="N39" t="s">
        <v>279</v>
      </c>
      <c r="O39" s="98">
        <v>0</v>
      </c>
      <c r="P39" t="s">
        <v>207</v>
      </c>
      <c r="Q39" s="100">
        <v>4232.96</v>
      </c>
    </row>
    <row r="40" spans="1:17" x14ac:dyDescent="0.3">
      <c r="A40"/>
      <c r="B40"/>
      <c r="C40"/>
      <c r="D40"/>
      <c r="E40" s="98"/>
      <c r="F40"/>
      <c r="G40" s="99">
        <v>46295</v>
      </c>
      <c r="H40" t="s">
        <v>205</v>
      </c>
      <c r="I40"/>
      <c r="J40" t="s">
        <v>104</v>
      </c>
      <c r="K40" t="s">
        <v>105</v>
      </c>
      <c r="L40" s="100">
        <v>22.98</v>
      </c>
      <c r="M40" t="s">
        <v>206</v>
      </c>
      <c r="N40" t="s">
        <v>279</v>
      </c>
      <c r="O40" s="98">
        <v>0</v>
      </c>
      <c r="P40" t="s">
        <v>207</v>
      </c>
      <c r="Q40" s="100">
        <v>4232.96</v>
      </c>
    </row>
    <row r="41" spans="1:17" x14ac:dyDescent="0.3">
      <c r="A41"/>
      <c r="B41"/>
      <c r="C41"/>
      <c r="D41"/>
      <c r="E41" s="98"/>
      <c r="F41"/>
      <c r="G41" s="99">
        <v>46295</v>
      </c>
      <c r="H41" t="s">
        <v>205</v>
      </c>
      <c r="I41"/>
      <c r="J41" t="s">
        <v>88</v>
      </c>
      <c r="K41" t="s">
        <v>89</v>
      </c>
      <c r="L41" s="100">
        <v>39.770000000000003</v>
      </c>
      <c r="M41" t="s">
        <v>206</v>
      </c>
      <c r="N41" t="s">
        <v>279</v>
      </c>
      <c r="O41" s="98">
        <v>0</v>
      </c>
      <c r="P41" t="s">
        <v>207</v>
      </c>
      <c r="Q41" s="100">
        <v>4232.96</v>
      </c>
    </row>
    <row r="42" spans="1:17" x14ac:dyDescent="0.3">
      <c r="A42"/>
      <c r="B42"/>
      <c r="C42"/>
      <c r="D42"/>
      <c r="E42" s="98"/>
      <c r="F42"/>
      <c r="G42" s="99">
        <v>46295</v>
      </c>
      <c r="H42" t="s">
        <v>205</v>
      </c>
      <c r="I42"/>
      <c r="J42" t="s">
        <v>108</v>
      </c>
      <c r="K42" t="s">
        <v>109</v>
      </c>
      <c r="L42" s="100">
        <v>11.18</v>
      </c>
      <c r="M42" t="s">
        <v>206</v>
      </c>
      <c r="N42" t="s">
        <v>279</v>
      </c>
      <c r="O42" s="98">
        <v>0</v>
      </c>
      <c r="P42" t="s">
        <v>207</v>
      </c>
      <c r="Q42" s="100">
        <v>4232.96</v>
      </c>
    </row>
    <row r="43" spans="1:17" x14ac:dyDescent="0.3">
      <c r="A43"/>
      <c r="B43"/>
      <c r="C43"/>
      <c r="D43"/>
      <c r="E43" s="98"/>
      <c r="F43"/>
      <c r="G43" s="99">
        <v>46295</v>
      </c>
      <c r="H43" t="s">
        <v>205</v>
      </c>
      <c r="I43"/>
      <c r="J43" t="s">
        <v>52</v>
      </c>
      <c r="K43" t="s">
        <v>53</v>
      </c>
      <c r="L43" s="100">
        <v>16.54</v>
      </c>
      <c r="M43" t="s">
        <v>130</v>
      </c>
      <c r="N43" t="s">
        <v>279</v>
      </c>
      <c r="O43" s="98">
        <v>0</v>
      </c>
      <c r="P43" t="s">
        <v>207</v>
      </c>
      <c r="Q43" s="100">
        <v>4232.96</v>
      </c>
    </row>
    <row r="44" spans="1:17" x14ac:dyDescent="0.3">
      <c r="A44"/>
      <c r="B44"/>
      <c r="C44"/>
      <c r="D44"/>
      <c r="E44" s="98"/>
      <c r="F44"/>
      <c r="G44" s="99">
        <v>46295</v>
      </c>
      <c r="H44" t="s">
        <v>205</v>
      </c>
      <c r="I44"/>
      <c r="J44" t="s">
        <v>56</v>
      </c>
      <c r="K44" t="s">
        <v>57</v>
      </c>
      <c r="L44" s="100">
        <v>11.15</v>
      </c>
      <c r="M44" t="s">
        <v>130</v>
      </c>
      <c r="N44" t="s">
        <v>279</v>
      </c>
      <c r="O44" s="98">
        <v>0</v>
      </c>
      <c r="P44" t="s">
        <v>207</v>
      </c>
      <c r="Q44" s="100">
        <v>4232.96</v>
      </c>
    </row>
    <row r="45" spans="1:17" x14ac:dyDescent="0.3">
      <c r="A45"/>
      <c r="B45"/>
      <c r="C45"/>
      <c r="D45"/>
      <c r="E45" s="98"/>
      <c r="F45"/>
      <c r="G45" s="99">
        <v>46295</v>
      </c>
      <c r="H45" t="s">
        <v>205</v>
      </c>
      <c r="I45"/>
      <c r="J45" t="s">
        <v>106</v>
      </c>
      <c r="K45" t="s">
        <v>107</v>
      </c>
      <c r="L45" s="100">
        <v>13.67</v>
      </c>
      <c r="M45" t="s">
        <v>130</v>
      </c>
      <c r="N45" t="s">
        <v>279</v>
      </c>
      <c r="O45" s="98">
        <v>0</v>
      </c>
      <c r="P45" t="s">
        <v>207</v>
      </c>
      <c r="Q45" s="100">
        <v>4232.96</v>
      </c>
    </row>
    <row r="46" spans="1:17" x14ac:dyDescent="0.3">
      <c r="A46"/>
      <c r="B46"/>
      <c r="C46"/>
      <c r="D46"/>
      <c r="E46" s="98"/>
      <c r="F46"/>
      <c r="G46" s="99">
        <v>46295</v>
      </c>
      <c r="H46" t="s">
        <v>208</v>
      </c>
      <c r="I46" t="s">
        <v>225</v>
      </c>
      <c r="J46" t="s">
        <v>70</v>
      </c>
      <c r="K46" t="s">
        <v>71</v>
      </c>
      <c r="L46" s="100">
        <v>51</v>
      </c>
      <c r="M46" t="s">
        <v>210</v>
      </c>
      <c r="N46" t="s">
        <v>279</v>
      </c>
      <c r="O46" s="98">
        <v>0</v>
      </c>
      <c r="P46" t="s">
        <v>207</v>
      </c>
      <c r="Q46" s="100">
        <v>4232.96</v>
      </c>
    </row>
    <row r="47" spans="1:17" x14ac:dyDescent="0.3">
      <c r="A47"/>
      <c r="B47"/>
      <c r="C47"/>
      <c r="D47"/>
      <c r="E47" s="98"/>
      <c r="F47"/>
      <c r="G47" s="99">
        <v>46295</v>
      </c>
      <c r="H47" t="s">
        <v>211</v>
      </c>
      <c r="I47" t="s">
        <v>215</v>
      </c>
      <c r="J47" t="s">
        <v>38</v>
      </c>
      <c r="K47" t="s">
        <v>39</v>
      </c>
      <c r="L47" s="100">
        <v>16.510000000000002</v>
      </c>
      <c r="M47" t="s">
        <v>206</v>
      </c>
      <c r="N47" t="s">
        <v>279</v>
      </c>
      <c r="O47" s="98">
        <v>0</v>
      </c>
      <c r="P47" t="s">
        <v>207</v>
      </c>
      <c r="Q47" s="100">
        <v>4232.96</v>
      </c>
    </row>
    <row r="48" spans="1:17" x14ac:dyDescent="0.3">
      <c r="A48"/>
      <c r="B48"/>
      <c r="C48"/>
      <c r="D48"/>
      <c r="E48" s="98"/>
      <c r="F48"/>
      <c r="G48" s="99">
        <v>46295</v>
      </c>
      <c r="H48" t="s">
        <v>218</v>
      </c>
      <c r="I48" t="s">
        <v>222</v>
      </c>
      <c r="J48" t="s">
        <v>18</v>
      </c>
      <c r="K48" t="s">
        <v>19</v>
      </c>
      <c r="L48" s="100">
        <v>227.73</v>
      </c>
      <c r="M48" t="s">
        <v>210</v>
      </c>
      <c r="N48" t="s">
        <v>279</v>
      </c>
      <c r="O48" s="98">
        <v>0</v>
      </c>
      <c r="P48" t="s">
        <v>207</v>
      </c>
      <c r="Q48" s="100">
        <v>4232.96</v>
      </c>
    </row>
    <row r="49" spans="1:17" x14ac:dyDescent="0.3">
      <c r="A49"/>
      <c r="B49"/>
      <c r="C49"/>
      <c r="D49"/>
      <c r="E49" s="98"/>
      <c r="F49"/>
      <c r="G49" s="99">
        <v>46295</v>
      </c>
      <c r="H49" t="s">
        <v>218</v>
      </c>
      <c r="I49" t="s">
        <v>222</v>
      </c>
      <c r="J49" t="s">
        <v>18</v>
      </c>
      <c r="K49" t="s">
        <v>19</v>
      </c>
      <c r="L49" s="100">
        <v>236.2</v>
      </c>
      <c r="M49" t="s">
        <v>130</v>
      </c>
      <c r="N49" t="s">
        <v>279</v>
      </c>
      <c r="O49" s="98">
        <v>0</v>
      </c>
      <c r="P49" t="s">
        <v>207</v>
      </c>
      <c r="Q49" s="100">
        <v>4232.96</v>
      </c>
    </row>
    <row r="50" spans="1:17" x14ac:dyDescent="0.3">
      <c r="A50"/>
      <c r="B50"/>
      <c r="C50"/>
      <c r="D50"/>
      <c r="E50" s="98"/>
      <c r="F50"/>
      <c r="G50" s="99">
        <v>46295</v>
      </c>
      <c r="H50" t="s">
        <v>205</v>
      </c>
      <c r="I50"/>
      <c r="J50" t="s">
        <v>23</v>
      </c>
      <c r="K50" t="s">
        <v>24</v>
      </c>
      <c r="L50" s="100">
        <v>4.66</v>
      </c>
      <c r="M50" t="s">
        <v>130</v>
      </c>
      <c r="N50" t="s">
        <v>279</v>
      </c>
      <c r="O50" s="98">
        <v>0</v>
      </c>
      <c r="P50" t="s">
        <v>207</v>
      </c>
      <c r="Q50" s="100">
        <v>3583.42</v>
      </c>
    </row>
    <row r="51" spans="1:17" x14ac:dyDescent="0.3">
      <c r="A51"/>
      <c r="B51"/>
      <c r="C51"/>
      <c r="D51"/>
      <c r="E51" s="98"/>
      <c r="F51"/>
      <c r="G51" s="99">
        <v>46295</v>
      </c>
      <c r="H51" t="s">
        <v>208</v>
      </c>
      <c r="I51" t="s">
        <v>226</v>
      </c>
      <c r="J51" t="s">
        <v>62</v>
      </c>
      <c r="K51" t="s">
        <v>63</v>
      </c>
      <c r="L51" s="100">
        <v>164</v>
      </c>
      <c r="M51" t="s">
        <v>210</v>
      </c>
      <c r="N51" t="s">
        <v>279</v>
      </c>
      <c r="O51" s="98">
        <v>0</v>
      </c>
      <c r="P51" t="s">
        <v>207</v>
      </c>
      <c r="Q51" s="100">
        <v>3583.42</v>
      </c>
    </row>
    <row r="52" spans="1:17" x14ac:dyDescent="0.3">
      <c r="A52"/>
      <c r="B52"/>
      <c r="C52"/>
      <c r="D52"/>
      <c r="E52" s="98"/>
      <c r="F52"/>
      <c r="G52" s="99">
        <v>46295</v>
      </c>
      <c r="H52" t="s">
        <v>211</v>
      </c>
      <c r="I52" t="s">
        <v>212</v>
      </c>
      <c r="J52" t="s">
        <v>38</v>
      </c>
      <c r="K52" t="s">
        <v>39</v>
      </c>
      <c r="L52" s="100">
        <v>68.12</v>
      </c>
      <c r="M52" t="s">
        <v>206</v>
      </c>
      <c r="N52" t="s">
        <v>279</v>
      </c>
      <c r="O52" s="98">
        <v>0</v>
      </c>
      <c r="P52" t="s">
        <v>207</v>
      </c>
      <c r="Q52" s="100">
        <v>3583.42</v>
      </c>
    </row>
    <row r="53" spans="1:17" x14ac:dyDescent="0.3">
      <c r="A53"/>
      <c r="B53"/>
      <c r="C53"/>
      <c r="D53"/>
      <c r="E53" s="98"/>
      <c r="F53"/>
      <c r="G53" s="99">
        <v>46295</v>
      </c>
      <c r="H53" t="s">
        <v>213</v>
      </c>
      <c r="I53" t="s">
        <v>229</v>
      </c>
      <c r="J53" t="s">
        <v>14</v>
      </c>
      <c r="K53" t="s">
        <v>15</v>
      </c>
      <c r="L53" s="100">
        <v>358.34</v>
      </c>
      <c r="M53" t="s">
        <v>210</v>
      </c>
      <c r="N53" t="s">
        <v>279</v>
      </c>
      <c r="O53" s="98">
        <v>0</v>
      </c>
      <c r="P53" t="s">
        <v>207</v>
      </c>
      <c r="Q53" s="100">
        <v>3583.42</v>
      </c>
    </row>
    <row r="54" spans="1:17" x14ac:dyDescent="0.3">
      <c r="A54"/>
      <c r="B54"/>
      <c r="C54"/>
      <c r="D54"/>
      <c r="E54" s="98"/>
      <c r="F54"/>
      <c r="G54" s="99">
        <v>46295</v>
      </c>
      <c r="H54" t="s">
        <v>213</v>
      </c>
      <c r="I54" t="s">
        <v>229</v>
      </c>
      <c r="J54" t="s">
        <v>14</v>
      </c>
      <c r="K54" t="s">
        <v>15</v>
      </c>
      <c r="L54" s="100">
        <v>358.34</v>
      </c>
      <c r="M54" t="s">
        <v>130</v>
      </c>
      <c r="N54" t="s">
        <v>279</v>
      </c>
      <c r="O54" s="98">
        <v>0</v>
      </c>
      <c r="P54" t="s">
        <v>207</v>
      </c>
      <c r="Q54" s="100">
        <v>3583.42</v>
      </c>
    </row>
    <row r="55" spans="1:17" x14ac:dyDescent="0.3">
      <c r="A55"/>
      <c r="B55"/>
      <c r="C55"/>
      <c r="D55"/>
      <c r="E55" s="98"/>
      <c r="F55"/>
      <c r="G55" s="99">
        <v>46295</v>
      </c>
      <c r="H55" t="s">
        <v>205</v>
      </c>
      <c r="I55"/>
      <c r="J55" t="s">
        <v>104</v>
      </c>
      <c r="K55" t="s">
        <v>105</v>
      </c>
      <c r="L55" s="100">
        <v>15.75</v>
      </c>
      <c r="M55" t="s">
        <v>206</v>
      </c>
      <c r="N55" t="s">
        <v>279</v>
      </c>
      <c r="O55" s="98">
        <v>0</v>
      </c>
      <c r="P55" t="s">
        <v>207</v>
      </c>
      <c r="Q55" s="100">
        <v>2899.84</v>
      </c>
    </row>
    <row r="56" spans="1:17" x14ac:dyDescent="0.3">
      <c r="A56"/>
      <c r="B56"/>
      <c r="C56"/>
      <c r="D56"/>
      <c r="E56" s="98"/>
      <c r="F56"/>
      <c r="G56" s="99">
        <v>46295</v>
      </c>
      <c r="H56" t="s">
        <v>205</v>
      </c>
      <c r="I56"/>
      <c r="J56" t="s">
        <v>108</v>
      </c>
      <c r="K56" t="s">
        <v>109</v>
      </c>
      <c r="L56" s="100">
        <v>7.66</v>
      </c>
      <c r="M56" t="s">
        <v>206</v>
      </c>
      <c r="N56" t="s">
        <v>279</v>
      </c>
      <c r="O56" s="98">
        <v>0</v>
      </c>
      <c r="P56" t="s">
        <v>207</v>
      </c>
      <c r="Q56" s="100">
        <v>2899.84</v>
      </c>
    </row>
    <row r="57" spans="1:17" x14ac:dyDescent="0.3">
      <c r="A57"/>
      <c r="B57"/>
      <c r="C57"/>
      <c r="D57"/>
      <c r="E57" s="98"/>
      <c r="F57"/>
      <c r="G57" s="99">
        <v>46295</v>
      </c>
      <c r="H57" t="s">
        <v>205</v>
      </c>
      <c r="I57"/>
      <c r="J57" t="s">
        <v>54</v>
      </c>
      <c r="K57" t="s">
        <v>55</v>
      </c>
      <c r="L57" s="100">
        <v>11.15</v>
      </c>
      <c r="M57" t="s">
        <v>206</v>
      </c>
      <c r="N57" t="s">
        <v>279</v>
      </c>
      <c r="O57" s="98">
        <v>0</v>
      </c>
      <c r="P57" t="s">
        <v>207</v>
      </c>
      <c r="Q57" s="100">
        <v>2899.84</v>
      </c>
    </row>
    <row r="58" spans="1:17" x14ac:dyDescent="0.3">
      <c r="A58"/>
      <c r="B58"/>
      <c r="C58"/>
      <c r="D58"/>
      <c r="E58" s="98"/>
      <c r="F58"/>
      <c r="G58" s="99">
        <v>46295</v>
      </c>
      <c r="H58" t="s">
        <v>205</v>
      </c>
      <c r="I58"/>
      <c r="J58" t="s">
        <v>106</v>
      </c>
      <c r="K58" t="s">
        <v>107</v>
      </c>
      <c r="L58" s="100">
        <v>9.3699999999999992</v>
      </c>
      <c r="M58" t="s">
        <v>130</v>
      </c>
      <c r="N58" t="s">
        <v>279</v>
      </c>
      <c r="O58" s="98">
        <v>0</v>
      </c>
      <c r="P58" t="s">
        <v>207</v>
      </c>
      <c r="Q58" s="100">
        <v>2899.84</v>
      </c>
    </row>
    <row r="59" spans="1:17" x14ac:dyDescent="0.3">
      <c r="A59"/>
      <c r="B59"/>
      <c r="C59"/>
      <c r="D59"/>
      <c r="E59" s="98"/>
      <c r="F59"/>
      <c r="G59" s="99">
        <v>46295</v>
      </c>
      <c r="H59" t="s">
        <v>205</v>
      </c>
      <c r="I59"/>
      <c r="J59" t="s">
        <v>56</v>
      </c>
      <c r="K59" t="s">
        <v>57</v>
      </c>
      <c r="L59" s="100">
        <v>11.15</v>
      </c>
      <c r="M59" t="s">
        <v>130</v>
      </c>
      <c r="N59" t="s">
        <v>279</v>
      </c>
      <c r="O59" s="98">
        <v>0</v>
      </c>
      <c r="P59" t="s">
        <v>207</v>
      </c>
      <c r="Q59" s="100">
        <v>2899.84</v>
      </c>
    </row>
    <row r="60" spans="1:17" x14ac:dyDescent="0.3">
      <c r="A60"/>
      <c r="B60"/>
      <c r="C60"/>
      <c r="D60"/>
      <c r="E60" s="98"/>
      <c r="F60"/>
      <c r="G60" s="99">
        <v>46295</v>
      </c>
      <c r="H60" t="s">
        <v>205</v>
      </c>
      <c r="I60"/>
      <c r="J60" t="s">
        <v>52</v>
      </c>
      <c r="K60" t="s">
        <v>53</v>
      </c>
      <c r="L60" s="100">
        <v>16.54</v>
      </c>
      <c r="M60" t="s">
        <v>130</v>
      </c>
      <c r="N60" t="s">
        <v>279</v>
      </c>
      <c r="O60" s="98">
        <v>0</v>
      </c>
      <c r="P60" t="s">
        <v>207</v>
      </c>
      <c r="Q60" s="100">
        <v>2899.84</v>
      </c>
    </row>
    <row r="61" spans="1:17" x14ac:dyDescent="0.3">
      <c r="A61"/>
      <c r="B61"/>
      <c r="C61"/>
      <c r="D61"/>
      <c r="E61" s="98"/>
      <c r="F61"/>
      <c r="G61" s="99">
        <v>46295</v>
      </c>
      <c r="H61" t="s">
        <v>205</v>
      </c>
      <c r="I61"/>
      <c r="J61" t="s">
        <v>108</v>
      </c>
      <c r="K61" t="s">
        <v>109</v>
      </c>
      <c r="L61" s="100">
        <v>6.19</v>
      </c>
      <c r="M61" t="s">
        <v>206</v>
      </c>
      <c r="N61" t="s">
        <v>279</v>
      </c>
      <c r="O61" s="98">
        <v>0</v>
      </c>
      <c r="P61" t="s">
        <v>207</v>
      </c>
      <c r="Q61" s="100">
        <v>2345.67</v>
      </c>
    </row>
    <row r="62" spans="1:17" x14ac:dyDescent="0.3">
      <c r="A62"/>
      <c r="B62"/>
      <c r="C62"/>
      <c r="D62"/>
      <c r="E62" s="98"/>
      <c r="F62"/>
      <c r="G62" s="99">
        <v>46295</v>
      </c>
      <c r="H62" t="s">
        <v>205</v>
      </c>
      <c r="I62"/>
      <c r="J62" t="s">
        <v>54</v>
      </c>
      <c r="K62" t="s">
        <v>55</v>
      </c>
      <c r="L62" s="100">
        <v>11.15</v>
      </c>
      <c r="M62" t="s">
        <v>206</v>
      </c>
      <c r="N62" t="s">
        <v>279</v>
      </c>
      <c r="O62" s="98">
        <v>0</v>
      </c>
      <c r="P62" t="s">
        <v>207</v>
      </c>
      <c r="Q62" s="100">
        <v>2345.67</v>
      </c>
    </row>
    <row r="63" spans="1:17" x14ac:dyDescent="0.3">
      <c r="A63"/>
      <c r="B63"/>
      <c r="C63"/>
      <c r="D63"/>
      <c r="E63" s="98"/>
      <c r="F63"/>
      <c r="G63" s="99">
        <v>46295</v>
      </c>
      <c r="H63" t="s">
        <v>205</v>
      </c>
      <c r="I63"/>
      <c r="J63" t="s">
        <v>104</v>
      </c>
      <c r="K63" t="s">
        <v>105</v>
      </c>
      <c r="L63" s="100">
        <v>12.74</v>
      </c>
      <c r="M63" t="s">
        <v>206</v>
      </c>
      <c r="N63" t="s">
        <v>279</v>
      </c>
      <c r="O63" s="98">
        <v>0</v>
      </c>
      <c r="P63" t="s">
        <v>207</v>
      </c>
      <c r="Q63" s="100">
        <v>2345.67</v>
      </c>
    </row>
    <row r="64" spans="1:17" x14ac:dyDescent="0.3">
      <c r="A64"/>
      <c r="B64"/>
      <c r="C64"/>
      <c r="D64"/>
      <c r="E64" s="98"/>
      <c r="F64"/>
      <c r="G64" s="99">
        <v>46295</v>
      </c>
      <c r="H64" t="s">
        <v>205</v>
      </c>
      <c r="I64"/>
      <c r="J64" t="s">
        <v>84</v>
      </c>
      <c r="K64" t="s">
        <v>85</v>
      </c>
      <c r="L64" s="100">
        <v>86.67</v>
      </c>
      <c r="M64" t="s">
        <v>210</v>
      </c>
      <c r="N64" t="s">
        <v>279</v>
      </c>
      <c r="O64" s="98">
        <v>0</v>
      </c>
      <c r="P64" t="s">
        <v>207</v>
      </c>
      <c r="Q64" s="100">
        <v>2345.67</v>
      </c>
    </row>
    <row r="65" spans="1:17" x14ac:dyDescent="0.3">
      <c r="A65"/>
      <c r="B65"/>
      <c r="C65"/>
      <c r="D65"/>
      <c r="E65" s="98"/>
      <c r="F65"/>
      <c r="G65" s="99">
        <v>46295</v>
      </c>
      <c r="H65" t="s">
        <v>205</v>
      </c>
      <c r="I65"/>
      <c r="J65" t="s">
        <v>106</v>
      </c>
      <c r="K65" t="s">
        <v>107</v>
      </c>
      <c r="L65" s="100">
        <v>7.58</v>
      </c>
      <c r="M65" t="s">
        <v>130</v>
      </c>
      <c r="N65" t="s">
        <v>279</v>
      </c>
      <c r="O65" s="98">
        <v>0</v>
      </c>
      <c r="P65" t="s">
        <v>207</v>
      </c>
      <c r="Q65" s="100">
        <v>2345.67</v>
      </c>
    </row>
    <row r="66" spans="1:17" x14ac:dyDescent="0.3">
      <c r="A66"/>
      <c r="B66"/>
      <c r="C66"/>
      <c r="D66"/>
      <c r="E66" s="98"/>
      <c r="F66"/>
      <c r="G66" s="99">
        <v>46295</v>
      </c>
      <c r="H66" t="s">
        <v>205</v>
      </c>
      <c r="I66"/>
      <c r="J66" t="s">
        <v>52</v>
      </c>
      <c r="K66" t="s">
        <v>53</v>
      </c>
      <c r="L66" s="100">
        <v>16.54</v>
      </c>
      <c r="M66" t="s">
        <v>130</v>
      </c>
      <c r="N66" t="s">
        <v>279</v>
      </c>
      <c r="O66" s="98">
        <v>0</v>
      </c>
      <c r="P66" t="s">
        <v>207</v>
      </c>
      <c r="Q66" s="100">
        <v>2345.67</v>
      </c>
    </row>
    <row r="67" spans="1:17" x14ac:dyDescent="0.3">
      <c r="A67"/>
      <c r="B67"/>
      <c r="C67"/>
      <c r="D67"/>
      <c r="E67" s="98"/>
      <c r="F67"/>
      <c r="G67" s="99">
        <v>46295</v>
      </c>
      <c r="H67" t="s">
        <v>205</v>
      </c>
      <c r="I67"/>
      <c r="J67" t="s">
        <v>56</v>
      </c>
      <c r="K67" t="s">
        <v>57</v>
      </c>
      <c r="L67" s="100">
        <v>11.15</v>
      </c>
      <c r="M67" t="s">
        <v>130</v>
      </c>
      <c r="N67" t="s">
        <v>279</v>
      </c>
      <c r="O67" s="98">
        <v>0</v>
      </c>
      <c r="P67" t="s">
        <v>207</v>
      </c>
      <c r="Q67" s="100">
        <v>2345.67</v>
      </c>
    </row>
    <row r="68" spans="1:17" x14ac:dyDescent="0.3">
      <c r="A68"/>
      <c r="B68"/>
      <c r="C68"/>
      <c r="D68"/>
      <c r="E68" s="98"/>
      <c r="F68"/>
      <c r="G68" s="99">
        <v>46295</v>
      </c>
      <c r="H68" t="s">
        <v>208</v>
      </c>
      <c r="I68" t="s">
        <v>225</v>
      </c>
      <c r="J68" t="s">
        <v>70</v>
      </c>
      <c r="K68" t="s">
        <v>71</v>
      </c>
      <c r="L68" s="100">
        <v>102</v>
      </c>
      <c r="M68" t="s">
        <v>210</v>
      </c>
      <c r="N68" t="s">
        <v>279</v>
      </c>
      <c r="O68" s="98">
        <v>0</v>
      </c>
      <c r="P68" t="s">
        <v>207</v>
      </c>
      <c r="Q68" s="100">
        <v>2345.67</v>
      </c>
    </row>
    <row r="69" spans="1:17" x14ac:dyDescent="0.3">
      <c r="A69"/>
      <c r="B69"/>
      <c r="C69"/>
      <c r="D69"/>
      <c r="E69" s="98"/>
      <c r="F69"/>
      <c r="G69" s="99">
        <v>46295</v>
      </c>
      <c r="H69" t="s">
        <v>218</v>
      </c>
      <c r="I69" t="s">
        <v>222</v>
      </c>
      <c r="J69" t="s">
        <v>18</v>
      </c>
      <c r="K69" t="s">
        <v>19</v>
      </c>
      <c r="L69" s="100">
        <v>126.2</v>
      </c>
      <c r="M69" t="s">
        <v>210</v>
      </c>
      <c r="N69" t="s">
        <v>279</v>
      </c>
      <c r="O69" s="98">
        <v>0</v>
      </c>
      <c r="P69" t="s">
        <v>207</v>
      </c>
      <c r="Q69" s="100">
        <v>2345.67</v>
      </c>
    </row>
    <row r="70" spans="1:17" x14ac:dyDescent="0.3">
      <c r="A70"/>
      <c r="B70"/>
      <c r="C70"/>
      <c r="D70"/>
      <c r="E70" s="98"/>
      <c r="F70"/>
      <c r="G70" s="99">
        <v>46295</v>
      </c>
      <c r="H70" t="s">
        <v>218</v>
      </c>
      <c r="I70" t="s">
        <v>222</v>
      </c>
      <c r="J70" t="s">
        <v>18</v>
      </c>
      <c r="K70" t="s">
        <v>19</v>
      </c>
      <c r="L70" s="100">
        <v>130.88999999999999</v>
      </c>
      <c r="M70" t="s">
        <v>130</v>
      </c>
      <c r="N70" t="s">
        <v>279</v>
      </c>
      <c r="O70" s="98">
        <v>0</v>
      </c>
      <c r="P70" t="s">
        <v>207</v>
      </c>
      <c r="Q70" s="100">
        <v>2345.67</v>
      </c>
    </row>
    <row r="71" spans="1:17" x14ac:dyDescent="0.3">
      <c r="A71"/>
      <c r="B71"/>
      <c r="C71"/>
      <c r="D71"/>
      <c r="E71" s="98"/>
      <c r="F71"/>
      <c r="G71" s="99">
        <v>46295</v>
      </c>
      <c r="H71" t="s">
        <v>205</v>
      </c>
      <c r="I71"/>
      <c r="J71" t="s">
        <v>108</v>
      </c>
      <c r="K71" t="s">
        <v>109</v>
      </c>
      <c r="L71" s="100">
        <v>2.35</v>
      </c>
      <c r="M71" t="s">
        <v>206</v>
      </c>
      <c r="N71" t="s">
        <v>279</v>
      </c>
      <c r="O71" s="98">
        <v>0</v>
      </c>
      <c r="P71" t="s">
        <v>207</v>
      </c>
      <c r="Q71" s="100">
        <v>890.76</v>
      </c>
    </row>
    <row r="72" spans="1:17" x14ac:dyDescent="0.3">
      <c r="A72"/>
      <c r="B72"/>
      <c r="C72"/>
      <c r="D72"/>
      <c r="E72" s="98"/>
      <c r="F72"/>
      <c r="G72" s="99">
        <v>46295</v>
      </c>
      <c r="H72" t="s">
        <v>205</v>
      </c>
      <c r="I72"/>
      <c r="J72" t="s">
        <v>54</v>
      </c>
      <c r="K72" t="s">
        <v>55</v>
      </c>
      <c r="L72" s="100">
        <v>7.24</v>
      </c>
      <c r="M72" t="s">
        <v>206</v>
      </c>
      <c r="N72" t="s">
        <v>279</v>
      </c>
      <c r="O72" s="98">
        <v>0</v>
      </c>
      <c r="P72" t="s">
        <v>207</v>
      </c>
      <c r="Q72" s="100">
        <v>890.76</v>
      </c>
    </row>
    <row r="73" spans="1:17" x14ac:dyDescent="0.3">
      <c r="A73"/>
      <c r="B73"/>
      <c r="C73"/>
      <c r="D73"/>
      <c r="E73" s="98"/>
      <c r="F73"/>
      <c r="G73" s="99">
        <v>46295</v>
      </c>
      <c r="H73" t="s">
        <v>205</v>
      </c>
      <c r="I73"/>
      <c r="J73" t="s">
        <v>104</v>
      </c>
      <c r="K73" t="s">
        <v>105</v>
      </c>
      <c r="L73" s="100">
        <v>4.84</v>
      </c>
      <c r="M73" t="s">
        <v>206</v>
      </c>
      <c r="N73" t="s">
        <v>279</v>
      </c>
      <c r="O73" s="98">
        <v>0</v>
      </c>
      <c r="P73" t="s">
        <v>207</v>
      </c>
      <c r="Q73" s="100">
        <v>890.76</v>
      </c>
    </row>
    <row r="74" spans="1:17" x14ac:dyDescent="0.3">
      <c r="A74"/>
      <c r="B74"/>
      <c r="C74"/>
      <c r="D74"/>
      <c r="E74" s="98"/>
      <c r="F74"/>
      <c r="G74" s="99">
        <v>46295</v>
      </c>
      <c r="H74" t="s">
        <v>205</v>
      </c>
      <c r="I74"/>
      <c r="J74" t="s">
        <v>52</v>
      </c>
      <c r="K74" t="s">
        <v>53</v>
      </c>
      <c r="L74" s="100">
        <v>10.74</v>
      </c>
      <c r="M74" t="s">
        <v>130</v>
      </c>
      <c r="N74" t="s">
        <v>279</v>
      </c>
      <c r="O74" s="98">
        <v>0</v>
      </c>
      <c r="P74" t="s">
        <v>207</v>
      </c>
      <c r="Q74" s="100">
        <v>890.76</v>
      </c>
    </row>
    <row r="75" spans="1:17" x14ac:dyDescent="0.3">
      <c r="A75"/>
      <c r="B75"/>
      <c r="C75"/>
      <c r="D75"/>
      <c r="E75" s="98"/>
      <c r="F75"/>
      <c r="G75" s="99">
        <v>46295</v>
      </c>
      <c r="H75" t="s">
        <v>205</v>
      </c>
      <c r="I75"/>
      <c r="J75" t="s">
        <v>56</v>
      </c>
      <c r="K75" t="s">
        <v>57</v>
      </c>
      <c r="L75" s="100">
        <v>7.24</v>
      </c>
      <c r="M75" t="s">
        <v>130</v>
      </c>
      <c r="N75" t="s">
        <v>279</v>
      </c>
      <c r="O75" s="98">
        <v>0</v>
      </c>
      <c r="P75" t="s">
        <v>207</v>
      </c>
      <c r="Q75" s="100">
        <v>890.76</v>
      </c>
    </row>
    <row r="76" spans="1:17" x14ac:dyDescent="0.3">
      <c r="A76"/>
      <c r="B76"/>
      <c r="C76"/>
      <c r="D76"/>
      <c r="E76" s="98"/>
      <c r="F76"/>
      <c r="G76" s="99">
        <v>46295</v>
      </c>
      <c r="H76" t="s">
        <v>205</v>
      </c>
      <c r="I76"/>
      <c r="J76" t="s">
        <v>106</v>
      </c>
      <c r="K76" t="s">
        <v>107</v>
      </c>
      <c r="L76" s="100">
        <v>2.88</v>
      </c>
      <c r="M76" t="s">
        <v>130</v>
      </c>
      <c r="N76" t="s">
        <v>279</v>
      </c>
      <c r="O76" s="98">
        <v>0</v>
      </c>
      <c r="P76" t="s">
        <v>207</v>
      </c>
      <c r="Q76" s="100">
        <v>890.76</v>
      </c>
    </row>
    <row r="77" spans="1:17" x14ac:dyDescent="0.3">
      <c r="A77"/>
      <c r="B77"/>
      <c r="C77"/>
      <c r="D77"/>
      <c r="E77" s="98"/>
      <c r="F77"/>
      <c r="G77" s="99">
        <v>46295</v>
      </c>
      <c r="H77" t="s">
        <v>205</v>
      </c>
      <c r="I77"/>
      <c r="J77" t="s">
        <v>54</v>
      </c>
      <c r="K77" t="s">
        <v>55</v>
      </c>
      <c r="L77" s="100">
        <v>11.15</v>
      </c>
      <c r="M77" t="s">
        <v>206</v>
      </c>
      <c r="N77" t="s">
        <v>279</v>
      </c>
      <c r="O77" s="98">
        <v>0</v>
      </c>
      <c r="P77" t="s">
        <v>207</v>
      </c>
      <c r="Q77" s="100">
        <v>1831.22</v>
      </c>
    </row>
    <row r="78" spans="1:17" x14ac:dyDescent="0.3">
      <c r="A78"/>
      <c r="B78"/>
      <c r="C78"/>
      <c r="D78"/>
      <c r="E78" s="98"/>
      <c r="F78"/>
      <c r="G78" s="99">
        <v>46295</v>
      </c>
      <c r="H78" t="s">
        <v>205</v>
      </c>
      <c r="I78"/>
      <c r="J78" t="s">
        <v>104</v>
      </c>
      <c r="K78" t="s">
        <v>105</v>
      </c>
      <c r="L78" s="100">
        <v>9.94</v>
      </c>
      <c r="M78" t="s">
        <v>206</v>
      </c>
      <c r="N78" t="s">
        <v>279</v>
      </c>
      <c r="O78" s="98">
        <v>0</v>
      </c>
      <c r="P78" t="s">
        <v>207</v>
      </c>
      <c r="Q78" s="100">
        <v>1831.22</v>
      </c>
    </row>
    <row r="79" spans="1:17" x14ac:dyDescent="0.3">
      <c r="A79"/>
      <c r="B79"/>
      <c r="C79"/>
      <c r="D79"/>
      <c r="E79" s="98"/>
      <c r="F79"/>
      <c r="G79" s="99">
        <v>46295</v>
      </c>
      <c r="H79" t="s">
        <v>205</v>
      </c>
      <c r="I79"/>
      <c r="J79" t="s">
        <v>108</v>
      </c>
      <c r="K79" t="s">
        <v>109</v>
      </c>
      <c r="L79" s="100">
        <v>4.83</v>
      </c>
      <c r="M79" t="s">
        <v>206</v>
      </c>
      <c r="N79" t="s">
        <v>279</v>
      </c>
      <c r="O79" s="98">
        <v>0</v>
      </c>
      <c r="P79" t="s">
        <v>207</v>
      </c>
      <c r="Q79" s="100">
        <v>1831.22</v>
      </c>
    </row>
    <row r="80" spans="1:17" x14ac:dyDescent="0.3">
      <c r="A80"/>
      <c r="B80"/>
      <c r="C80"/>
      <c r="D80"/>
      <c r="E80" s="98"/>
      <c r="F80"/>
      <c r="G80" s="99">
        <v>46295</v>
      </c>
      <c r="H80" t="s">
        <v>205</v>
      </c>
      <c r="I80"/>
      <c r="J80" t="s">
        <v>106</v>
      </c>
      <c r="K80" t="s">
        <v>107</v>
      </c>
      <c r="L80" s="100">
        <v>5.91</v>
      </c>
      <c r="M80" t="s">
        <v>130</v>
      </c>
      <c r="N80" t="s">
        <v>279</v>
      </c>
      <c r="O80" s="98">
        <v>0</v>
      </c>
      <c r="P80" t="s">
        <v>207</v>
      </c>
      <c r="Q80" s="100">
        <v>1831.22</v>
      </c>
    </row>
    <row r="81" spans="1:17" x14ac:dyDescent="0.3">
      <c r="A81"/>
      <c r="B81"/>
      <c r="C81"/>
      <c r="D81"/>
      <c r="E81" s="98"/>
      <c r="F81"/>
      <c r="G81" s="99">
        <v>46295</v>
      </c>
      <c r="H81" t="s">
        <v>205</v>
      </c>
      <c r="I81"/>
      <c r="J81" t="s">
        <v>52</v>
      </c>
      <c r="K81" t="s">
        <v>53</v>
      </c>
      <c r="L81" s="100">
        <v>16.54</v>
      </c>
      <c r="M81" t="s">
        <v>130</v>
      </c>
      <c r="N81" t="s">
        <v>279</v>
      </c>
      <c r="O81" s="98">
        <v>0</v>
      </c>
      <c r="P81" t="s">
        <v>207</v>
      </c>
      <c r="Q81" s="100">
        <v>1831.22</v>
      </c>
    </row>
    <row r="82" spans="1:17" x14ac:dyDescent="0.3">
      <c r="A82"/>
      <c r="B82"/>
      <c r="C82"/>
      <c r="D82"/>
      <c r="E82" s="98"/>
      <c r="F82"/>
      <c r="G82" s="99">
        <v>46295</v>
      </c>
      <c r="H82" t="s">
        <v>205</v>
      </c>
      <c r="I82"/>
      <c r="J82" t="s">
        <v>56</v>
      </c>
      <c r="K82" t="s">
        <v>57</v>
      </c>
      <c r="L82" s="100">
        <v>11.15</v>
      </c>
      <c r="M82" t="s">
        <v>130</v>
      </c>
      <c r="N82" t="s">
        <v>279</v>
      </c>
      <c r="O82" s="98">
        <v>0</v>
      </c>
      <c r="P82" t="s">
        <v>207</v>
      </c>
      <c r="Q82" s="100">
        <v>1831.22</v>
      </c>
    </row>
    <row r="83" spans="1:17" x14ac:dyDescent="0.3">
      <c r="A83"/>
      <c r="B83"/>
      <c r="C83"/>
      <c r="D83"/>
      <c r="E83" s="98"/>
      <c r="F83"/>
      <c r="G83" s="99">
        <v>46295</v>
      </c>
      <c r="H83" t="s">
        <v>208</v>
      </c>
      <c r="I83" t="s">
        <v>209</v>
      </c>
      <c r="J83" t="s">
        <v>26</v>
      </c>
      <c r="K83" t="s">
        <v>27</v>
      </c>
      <c r="L83" s="100">
        <v>199.5</v>
      </c>
      <c r="M83" t="s">
        <v>210</v>
      </c>
      <c r="N83" t="s">
        <v>279</v>
      </c>
      <c r="O83" s="98">
        <v>0</v>
      </c>
      <c r="P83" t="s">
        <v>207</v>
      </c>
      <c r="Q83" s="100">
        <v>1831.22</v>
      </c>
    </row>
    <row r="84" spans="1:17" x14ac:dyDescent="0.3">
      <c r="A84"/>
      <c r="B84"/>
      <c r="C84"/>
      <c r="D84"/>
      <c r="E84" s="98"/>
      <c r="F84"/>
      <c r="G84" s="99">
        <v>46295</v>
      </c>
      <c r="H84" t="s">
        <v>211</v>
      </c>
      <c r="I84" t="s">
        <v>215</v>
      </c>
      <c r="J84" t="s">
        <v>38</v>
      </c>
      <c r="K84" t="s">
        <v>39</v>
      </c>
      <c r="L84" s="100">
        <v>6.62</v>
      </c>
      <c r="M84" t="s">
        <v>206</v>
      </c>
      <c r="N84" t="s">
        <v>279</v>
      </c>
      <c r="O84" s="98">
        <v>0</v>
      </c>
      <c r="P84" t="s">
        <v>207</v>
      </c>
      <c r="Q84" s="100">
        <v>1831.22</v>
      </c>
    </row>
    <row r="85" spans="1:17" x14ac:dyDescent="0.3">
      <c r="A85"/>
      <c r="B85"/>
      <c r="C85"/>
      <c r="D85"/>
      <c r="E85" s="98"/>
      <c r="F85"/>
      <c r="G85" s="99">
        <v>46295</v>
      </c>
      <c r="H85" t="s">
        <v>218</v>
      </c>
      <c r="I85" t="s">
        <v>222</v>
      </c>
      <c r="J85" t="s">
        <v>18</v>
      </c>
      <c r="K85" t="s">
        <v>19</v>
      </c>
      <c r="L85" s="100">
        <v>98.52</v>
      </c>
      <c r="M85" t="s">
        <v>210</v>
      </c>
      <c r="N85" t="s">
        <v>279</v>
      </c>
      <c r="O85" s="98">
        <v>0</v>
      </c>
      <c r="P85" t="s">
        <v>207</v>
      </c>
      <c r="Q85" s="100">
        <v>1831.22</v>
      </c>
    </row>
    <row r="86" spans="1:17" x14ac:dyDescent="0.3">
      <c r="A86"/>
      <c r="B86"/>
      <c r="C86"/>
      <c r="D86"/>
      <c r="E86" s="98"/>
      <c r="F86"/>
      <c r="G86" s="99">
        <v>46295</v>
      </c>
      <c r="H86" t="s">
        <v>218</v>
      </c>
      <c r="I86" t="s">
        <v>222</v>
      </c>
      <c r="J86" t="s">
        <v>18</v>
      </c>
      <c r="K86" t="s">
        <v>19</v>
      </c>
      <c r="L86" s="100">
        <v>102.18</v>
      </c>
      <c r="M86" t="s">
        <v>130</v>
      </c>
      <c r="N86" t="s">
        <v>279</v>
      </c>
      <c r="O86" s="98">
        <v>0</v>
      </c>
      <c r="P86" t="s">
        <v>207</v>
      </c>
      <c r="Q86" s="100">
        <v>1831.22</v>
      </c>
    </row>
    <row r="87" spans="1:17" x14ac:dyDescent="0.3">
      <c r="A87"/>
      <c r="B87"/>
      <c r="C87"/>
      <c r="D87"/>
      <c r="E87" s="98"/>
      <c r="F87"/>
      <c r="G87" s="99">
        <v>46295</v>
      </c>
      <c r="H87" t="s">
        <v>205</v>
      </c>
      <c r="I87"/>
      <c r="J87" t="s">
        <v>36</v>
      </c>
      <c r="K87" t="s">
        <v>37</v>
      </c>
      <c r="L87" s="100">
        <v>52.79</v>
      </c>
      <c r="M87" t="s">
        <v>206</v>
      </c>
      <c r="N87" t="s">
        <v>279</v>
      </c>
      <c r="O87" s="98">
        <v>0</v>
      </c>
      <c r="P87" t="s">
        <v>207</v>
      </c>
      <c r="Q87" s="100">
        <v>5742.5</v>
      </c>
    </row>
    <row r="88" spans="1:17" x14ac:dyDescent="0.3">
      <c r="A88"/>
      <c r="B88"/>
      <c r="C88"/>
      <c r="D88"/>
      <c r="E88" s="98"/>
      <c r="F88"/>
      <c r="G88" s="99">
        <v>46295</v>
      </c>
      <c r="H88" t="s">
        <v>205</v>
      </c>
      <c r="I88"/>
      <c r="J88" t="s">
        <v>104</v>
      </c>
      <c r="K88" t="s">
        <v>105</v>
      </c>
      <c r="L88" s="100">
        <v>31.18</v>
      </c>
      <c r="M88" t="s">
        <v>206</v>
      </c>
      <c r="N88" t="s">
        <v>279</v>
      </c>
      <c r="O88" s="98">
        <v>0</v>
      </c>
      <c r="P88" t="s">
        <v>207</v>
      </c>
      <c r="Q88" s="100">
        <v>5742.5</v>
      </c>
    </row>
    <row r="89" spans="1:17" x14ac:dyDescent="0.3">
      <c r="A89"/>
      <c r="B89"/>
      <c r="C89"/>
      <c r="D89"/>
      <c r="E89" s="98"/>
      <c r="F89"/>
      <c r="G89" s="99">
        <v>46295</v>
      </c>
      <c r="H89" t="s">
        <v>205</v>
      </c>
      <c r="I89"/>
      <c r="J89" t="s">
        <v>100</v>
      </c>
      <c r="K89" t="s">
        <v>101</v>
      </c>
      <c r="L89" s="100">
        <v>12.5</v>
      </c>
      <c r="M89" t="s">
        <v>206</v>
      </c>
      <c r="N89" t="s">
        <v>279</v>
      </c>
      <c r="O89" s="98">
        <v>0</v>
      </c>
      <c r="P89" t="s">
        <v>207</v>
      </c>
      <c r="Q89" s="100">
        <v>5742.5</v>
      </c>
    </row>
    <row r="90" spans="1:17" x14ac:dyDescent="0.3">
      <c r="A90"/>
      <c r="B90"/>
      <c r="C90"/>
      <c r="D90"/>
      <c r="E90" s="98"/>
      <c r="F90"/>
      <c r="G90" s="99">
        <v>46295</v>
      </c>
      <c r="H90" t="s">
        <v>205</v>
      </c>
      <c r="I90"/>
      <c r="J90" t="s">
        <v>90</v>
      </c>
      <c r="K90" t="s">
        <v>91</v>
      </c>
      <c r="L90" s="100">
        <v>60.67</v>
      </c>
      <c r="M90" t="s">
        <v>206</v>
      </c>
      <c r="N90" t="s">
        <v>279</v>
      </c>
      <c r="O90" s="98">
        <v>0</v>
      </c>
      <c r="P90" t="s">
        <v>207</v>
      </c>
      <c r="Q90" s="100">
        <v>5742.5</v>
      </c>
    </row>
    <row r="91" spans="1:17" x14ac:dyDescent="0.3">
      <c r="A91"/>
      <c r="B91"/>
      <c r="C91"/>
      <c r="D91"/>
      <c r="E91" s="98"/>
      <c r="F91"/>
      <c r="G91" s="99">
        <v>46295</v>
      </c>
      <c r="H91" t="s">
        <v>205</v>
      </c>
      <c r="I91"/>
      <c r="J91" t="s">
        <v>54</v>
      </c>
      <c r="K91" t="s">
        <v>55</v>
      </c>
      <c r="L91" s="100">
        <v>11.15</v>
      </c>
      <c r="M91" t="s">
        <v>206</v>
      </c>
      <c r="N91" t="s">
        <v>279</v>
      </c>
      <c r="O91" s="98">
        <v>0</v>
      </c>
      <c r="P91" t="s">
        <v>207</v>
      </c>
      <c r="Q91" s="100">
        <v>5742.5</v>
      </c>
    </row>
    <row r="92" spans="1:17" x14ac:dyDescent="0.3">
      <c r="A92"/>
      <c r="B92"/>
      <c r="C92"/>
      <c r="D92"/>
      <c r="E92" s="98"/>
      <c r="F92"/>
      <c r="G92" s="99">
        <v>46295</v>
      </c>
      <c r="H92" t="s">
        <v>205</v>
      </c>
      <c r="I92"/>
      <c r="J92" t="s">
        <v>46</v>
      </c>
      <c r="K92" t="s">
        <v>47</v>
      </c>
      <c r="L92" s="100">
        <v>12.5</v>
      </c>
      <c r="M92" t="s">
        <v>206</v>
      </c>
      <c r="N92" t="s">
        <v>279</v>
      </c>
      <c r="O92" s="98">
        <v>0</v>
      </c>
      <c r="P92" t="s">
        <v>207</v>
      </c>
      <c r="Q92" s="100">
        <v>5742.5</v>
      </c>
    </row>
    <row r="93" spans="1:17" x14ac:dyDescent="0.3">
      <c r="A93"/>
      <c r="B93"/>
      <c r="C93"/>
      <c r="D93"/>
      <c r="E93" s="98"/>
      <c r="F93"/>
      <c r="G93" s="99">
        <v>46295</v>
      </c>
      <c r="H93" t="s">
        <v>205</v>
      </c>
      <c r="I93"/>
      <c r="J93" t="s">
        <v>108</v>
      </c>
      <c r="K93" t="s">
        <v>109</v>
      </c>
      <c r="L93" s="100">
        <v>15.16</v>
      </c>
      <c r="M93" t="s">
        <v>206</v>
      </c>
      <c r="N93" t="s">
        <v>279</v>
      </c>
      <c r="O93" s="98">
        <v>0</v>
      </c>
      <c r="P93" t="s">
        <v>207</v>
      </c>
      <c r="Q93" s="100">
        <v>5742.5</v>
      </c>
    </row>
    <row r="94" spans="1:17" x14ac:dyDescent="0.3">
      <c r="A94"/>
      <c r="B94"/>
      <c r="C94"/>
      <c r="D94"/>
      <c r="E94" s="98"/>
      <c r="F94"/>
      <c r="G94" s="99">
        <v>46295</v>
      </c>
      <c r="H94" t="s">
        <v>205</v>
      </c>
      <c r="I94"/>
      <c r="J94" t="s">
        <v>23</v>
      </c>
      <c r="K94" t="s">
        <v>24</v>
      </c>
      <c r="L94" s="100">
        <v>7.47</v>
      </c>
      <c r="M94" t="s">
        <v>130</v>
      </c>
      <c r="N94" t="s">
        <v>279</v>
      </c>
      <c r="O94" s="98">
        <v>0</v>
      </c>
      <c r="P94" t="s">
        <v>207</v>
      </c>
      <c r="Q94" s="100">
        <v>5742.5</v>
      </c>
    </row>
    <row r="95" spans="1:17" x14ac:dyDescent="0.3">
      <c r="A95"/>
      <c r="B95"/>
      <c r="C95"/>
      <c r="D95"/>
      <c r="E95" s="98"/>
      <c r="F95"/>
      <c r="G95" s="99">
        <v>46295</v>
      </c>
      <c r="H95" t="s">
        <v>205</v>
      </c>
      <c r="I95"/>
      <c r="J95" t="s">
        <v>106</v>
      </c>
      <c r="K95" t="s">
        <v>107</v>
      </c>
      <c r="L95" s="100">
        <v>18.55</v>
      </c>
      <c r="M95" t="s">
        <v>130</v>
      </c>
      <c r="N95" t="s">
        <v>279</v>
      </c>
      <c r="O95" s="98">
        <v>0</v>
      </c>
      <c r="P95" t="s">
        <v>207</v>
      </c>
      <c r="Q95" s="100">
        <v>5742.5</v>
      </c>
    </row>
    <row r="96" spans="1:17" x14ac:dyDescent="0.3">
      <c r="A96"/>
      <c r="B96"/>
      <c r="C96"/>
      <c r="D96"/>
      <c r="E96" s="98"/>
      <c r="F96"/>
      <c r="G96" s="99">
        <v>46295</v>
      </c>
      <c r="H96" t="s">
        <v>205</v>
      </c>
      <c r="I96"/>
      <c r="J96" t="s">
        <v>56</v>
      </c>
      <c r="K96" t="s">
        <v>57</v>
      </c>
      <c r="L96" s="100">
        <v>11.15</v>
      </c>
      <c r="M96" t="s">
        <v>130</v>
      </c>
      <c r="N96" t="s">
        <v>279</v>
      </c>
      <c r="O96" s="98">
        <v>0</v>
      </c>
      <c r="P96" t="s">
        <v>207</v>
      </c>
      <c r="Q96" s="100">
        <v>5742.5</v>
      </c>
    </row>
    <row r="97" spans="1:17" x14ac:dyDescent="0.3">
      <c r="A97"/>
      <c r="B97"/>
      <c r="C97"/>
      <c r="D97"/>
      <c r="E97" s="98"/>
      <c r="F97"/>
      <c r="G97" s="99">
        <v>46295</v>
      </c>
      <c r="H97" t="s">
        <v>205</v>
      </c>
      <c r="I97"/>
      <c r="J97" t="s">
        <v>52</v>
      </c>
      <c r="K97" t="s">
        <v>53</v>
      </c>
      <c r="L97" s="100">
        <v>16.54</v>
      </c>
      <c r="M97" t="s">
        <v>130</v>
      </c>
      <c r="N97" t="s">
        <v>279</v>
      </c>
      <c r="O97" s="98">
        <v>0</v>
      </c>
      <c r="P97" t="s">
        <v>207</v>
      </c>
      <c r="Q97" s="100">
        <v>5742.5</v>
      </c>
    </row>
    <row r="98" spans="1:17" x14ac:dyDescent="0.3">
      <c r="A98"/>
      <c r="B98"/>
      <c r="C98"/>
      <c r="D98"/>
      <c r="E98" s="98"/>
      <c r="F98"/>
      <c r="G98" s="99">
        <v>46295</v>
      </c>
      <c r="H98" t="s">
        <v>208</v>
      </c>
      <c r="I98" t="s">
        <v>209</v>
      </c>
      <c r="J98" t="s">
        <v>26</v>
      </c>
      <c r="K98" t="s">
        <v>27</v>
      </c>
      <c r="L98" s="100">
        <v>145</v>
      </c>
      <c r="M98" t="s">
        <v>210</v>
      </c>
      <c r="N98" t="s">
        <v>279</v>
      </c>
      <c r="O98" s="98">
        <v>0</v>
      </c>
      <c r="P98" t="s">
        <v>207</v>
      </c>
      <c r="Q98" s="100">
        <v>5742.5</v>
      </c>
    </row>
    <row r="99" spans="1:17" x14ac:dyDescent="0.3">
      <c r="A99"/>
      <c r="B99"/>
      <c r="C99"/>
      <c r="D99"/>
      <c r="E99" s="98"/>
      <c r="F99"/>
      <c r="G99" s="99">
        <v>46295</v>
      </c>
      <c r="H99" t="s">
        <v>211</v>
      </c>
      <c r="I99" t="s">
        <v>212</v>
      </c>
      <c r="J99" t="s">
        <v>38</v>
      </c>
      <c r="K99" t="s">
        <v>39</v>
      </c>
      <c r="L99" s="100">
        <v>27.8</v>
      </c>
      <c r="M99" t="s">
        <v>206</v>
      </c>
      <c r="N99" t="s">
        <v>279</v>
      </c>
      <c r="O99" s="98">
        <v>0</v>
      </c>
      <c r="P99" t="s">
        <v>207</v>
      </c>
      <c r="Q99" s="100">
        <v>5742.5</v>
      </c>
    </row>
    <row r="100" spans="1:17" x14ac:dyDescent="0.3">
      <c r="A100"/>
      <c r="B100"/>
      <c r="C100"/>
      <c r="D100"/>
      <c r="E100" s="98"/>
      <c r="F100"/>
      <c r="G100" s="99">
        <v>46295</v>
      </c>
      <c r="H100" t="s">
        <v>227</v>
      </c>
      <c r="I100" t="s">
        <v>228</v>
      </c>
      <c r="J100" t="s">
        <v>50</v>
      </c>
      <c r="K100" t="s">
        <v>51</v>
      </c>
      <c r="L100" s="100">
        <v>750</v>
      </c>
      <c r="M100" t="s">
        <v>210</v>
      </c>
      <c r="N100" t="s">
        <v>279</v>
      </c>
      <c r="O100" s="98">
        <v>0</v>
      </c>
      <c r="P100" t="s">
        <v>207</v>
      </c>
      <c r="Q100" s="100">
        <v>5742.5</v>
      </c>
    </row>
    <row r="101" spans="1:17" x14ac:dyDescent="0.3">
      <c r="A101"/>
      <c r="B101"/>
      <c r="C101"/>
      <c r="D101"/>
      <c r="E101" s="98"/>
      <c r="F101"/>
      <c r="G101" s="99">
        <v>46295</v>
      </c>
      <c r="H101" t="s">
        <v>220</v>
      </c>
      <c r="I101" t="s">
        <v>221</v>
      </c>
      <c r="J101" t="s">
        <v>48</v>
      </c>
      <c r="K101" t="s">
        <v>49</v>
      </c>
      <c r="L101" s="100">
        <v>83.34</v>
      </c>
      <c r="M101" t="s">
        <v>210</v>
      </c>
      <c r="N101" t="s">
        <v>279</v>
      </c>
      <c r="O101" s="98">
        <v>0</v>
      </c>
      <c r="P101" t="s">
        <v>207</v>
      </c>
      <c r="Q101" s="100">
        <v>5742.5</v>
      </c>
    </row>
    <row r="102" spans="1:17" x14ac:dyDescent="0.3">
      <c r="A102"/>
      <c r="B102"/>
      <c r="C102"/>
      <c r="D102"/>
      <c r="E102" s="98"/>
      <c r="F102"/>
      <c r="G102" s="99">
        <v>46295</v>
      </c>
      <c r="H102" t="s">
        <v>213</v>
      </c>
      <c r="I102" t="s">
        <v>229</v>
      </c>
      <c r="J102" t="s">
        <v>14</v>
      </c>
      <c r="K102" t="s">
        <v>15</v>
      </c>
      <c r="L102" s="100">
        <v>574.25</v>
      </c>
      <c r="M102" t="s">
        <v>210</v>
      </c>
      <c r="N102" t="s">
        <v>279</v>
      </c>
      <c r="O102" s="98">
        <v>0</v>
      </c>
      <c r="P102" t="s">
        <v>207</v>
      </c>
      <c r="Q102" s="100">
        <v>5742.5</v>
      </c>
    </row>
    <row r="103" spans="1:17" x14ac:dyDescent="0.3">
      <c r="A103"/>
      <c r="B103"/>
      <c r="C103"/>
      <c r="D103"/>
      <c r="E103" s="98"/>
      <c r="F103"/>
      <c r="G103" s="99">
        <v>46295</v>
      </c>
      <c r="H103" t="s">
        <v>213</v>
      </c>
      <c r="I103" t="s">
        <v>229</v>
      </c>
      <c r="J103" t="s">
        <v>14</v>
      </c>
      <c r="K103" t="s">
        <v>15</v>
      </c>
      <c r="L103" s="100">
        <v>574.25</v>
      </c>
      <c r="M103" t="s">
        <v>130</v>
      </c>
      <c r="N103" t="s">
        <v>279</v>
      </c>
      <c r="O103" s="98">
        <v>0</v>
      </c>
      <c r="P103" t="s">
        <v>207</v>
      </c>
      <c r="Q103" s="100">
        <v>5742.5</v>
      </c>
    </row>
    <row r="104" spans="1:17" x14ac:dyDescent="0.3">
      <c r="A104"/>
      <c r="B104"/>
      <c r="C104"/>
      <c r="D104"/>
      <c r="E104" s="98"/>
      <c r="F104"/>
      <c r="G104" s="99">
        <v>46295</v>
      </c>
      <c r="H104" t="s">
        <v>205</v>
      </c>
      <c r="I104"/>
      <c r="J104" t="s">
        <v>54</v>
      </c>
      <c r="K104" t="s">
        <v>55</v>
      </c>
      <c r="L104" s="100">
        <v>11.15</v>
      </c>
      <c r="M104" t="s">
        <v>206</v>
      </c>
      <c r="N104" t="s">
        <v>279</v>
      </c>
      <c r="O104" s="98">
        <v>0</v>
      </c>
      <c r="P104" t="s">
        <v>207</v>
      </c>
      <c r="Q104" s="100">
        <v>2857.27</v>
      </c>
    </row>
    <row r="105" spans="1:17" x14ac:dyDescent="0.3">
      <c r="A105"/>
      <c r="B105"/>
      <c r="C105"/>
      <c r="D105"/>
      <c r="E105" s="98"/>
      <c r="F105"/>
      <c r="G105" s="99">
        <v>46295</v>
      </c>
      <c r="H105" t="s">
        <v>205</v>
      </c>
      <c r="I105"/>
      <c r="J105" t="s">
        <v>104</v>
      </c>
      <c r="K105" t="s">
        <v>105</v>
      </c>
      <c r="L105" s="100">
        <v>15.51</v>
      </c>
      <c r="M105" t="s">
        <v>206</v>
      </c>
      <c r="N105" t="s">
        <v>279</v>
      </c>
      <c r="O105" s="98">
        <v>0</v>
      </c>
      <c r="P105" t="s">
        <v>207</v>
      </c>
      <c r="Q105" s="100">
        <v>2857.27</v>
      </c>
    </row>
    <row r="106" spans="1:17" x14ac:dyDescent="0.3">
      <c r="A106"/>
      <c r="B106"/>
      <c r="C106"/>
      <c r="D106"/>
      <c r="E106" s="98"/>
      <c r="F106"/>
      <c r="G106" s="99">
        <v>46295</v>
      </c>
      <c r="H106" t="s">
        <v>205</v>
      </c>
      <c r="I106"/>
      <c r="J106" t="s">
        <v>108</v>
      </c>
      <c r="K106" t="s">
        <v>109</v>
      </c>
      <c r="L106" s="100">
        <v>7.54</v>
      </c>
      <c r="M106" t="s">
        <v>206</v>
      </c>
      <c r="N106" t="s">
        <v>279</v>
      </c>
      <c r="O106" s="98">
        <v>0</v>
      </c>
      <c r="P106" t="s">
        <v>207</v>
      </c>
      <c r="Q106" s="100">
        <v>2857.27</v>
      </c>
    </row>
    <row r="107" spans="1:17" x14ac:dyDescent="0.3">
      <c r="A107"/>
      <c r="B107"/>
      <c r="C107"/>
      <c r="D107"/>
      <c r="E107" s="98"/>
      <c r="F107"/>
      <c r="G107" s="99">
        <v>46295</v>
      </c>
      <c r="H107" t="s">
        <v>205</v>
      </c>
      <c r="I107"/>
      <c r="J107" t="s">
        <v>52</v>
      </c>
      <c r="K107" t="s">
        <v>53</v>
      </c>
      <c r="L107" s="100">
        <v>16.54</v>
      </c>
      <c r="M107" t="s">
        <v>130</v>
      </c>
      <c r="N107" t="s">
        <v>279</v>
      </c>
      <c r="O107" s="98">
        <v>0</v>
      </c>
      <c r="P107" t="s">
        <v>207</v>
      </c>
      <c r="Q107" s="100">
        <v>2857.27</v>
      </c>
    </row>
    <row r="108" spans="1:17" x14ac:dyDescent="0.3">
      <c r="A108"/>
      <c r="B108"/>
      <c r="C108"/>
      <c r="D108"/>
      <c r="E108" s="98"/>
      <c r="F108"/>
      <c r="G108" s="99">
        <v>46295</v>
      </c>
      <c r="H108" t="s">
        <v>205</v>
      </c>
      <c r="I108"/>
      <c r="J108" t="s">
        <v>56</v>
      </c>
      <c r="K108" t="s">
        <v>57</v>
      </c>
      <c r="L108" s="100">
        <v>11.15</v>
      </c>
      <c r="M108" t="s">
        <v>130</v>
      </c>
      <c r="N108" t="s">
        <v>279</v>
      </c>
      <c r="O108" s="98">
        <v>0</v>
      </c>
      <c r="P108" t="s">
        <v>207</v>
      </c>
      <c r="Q108" s="100">
        <v>2857.27</v>
      </c>
    </row>
    <row r="109" spans="1:17" x14ac:dyDescent="0.3">
      <c r="A109"/>
      <c r="B109"/>
      <c r="C109"/>
      <c r="D109"/>
      <c r="E109" s="98"/>
      <c r="F109"/>
      <c r="G109" s="99">
        <v>46295</v>
      </c>
      <c r="H109" t="s">
        <v>205</v>
      </c>
      <c r="I109"/>
      <c r="J109" t="s">
        <v>106</v>
      </c>
      <c r="K109" t="s">
        <v>107</v>
      </c>
      <c r="L109" s="100">
        <v>9.23</v>
      </c>
      <c r="M109" t="s">
        <v>130</v>
      </c>
      <c r="N109" t="s">
        <v>279</v>
      </c>
      <c r="O109" s="98">
        <v>0</v>
      </c>
      <c r="P109" t="s">
        <v>207</v>
      </c>
      <c r="Q109" s="100">
        <v>2857.27</v>
      </c>
    </row>
    <row r="110" spans="1:17" x14ac:dyDescent="0.3">
      <c r="A110"/>
      <c r="B110"/>
      <c r="C110"/>
      <c r="D110"/>
      <c r="E110" s="98"/>
      <c r="F110"/>
      <c r="G110" s="99">
        <v>46295</v>
      </c>
      <c r="H110" t="s">
        <v>205</v>
      </c>
      <c r="I110"/>
      <c r="J110" t="s">
        <v>23</v>
      </c>
      <c r="K110" t="s">
        <v>24</v>
      </c>
      <c r="L110" s="100">
        <v>3.71</v>
      </c>
      <c r="M110" t="s">
        <v>130</v>
      </c>
      <c r="N110" t="s">
        <v>279</v>
      </c>
      <c r="O110" s="98">
        <v>0</v>
      </c>
      <c r="P110" t="s">
        <v>207</v>
      </c>
      <c r="Q110" s="100">
        <v>2857.27</v>
      </c>
    </row>
    <row r="111" spans="1:17" x14ac:dyDescent="0.3">
      <c r="A111"/>
      <c r="B111"/>
      <c r="C111"/>
      <c r="D111"/>
      <c r="E111" s="98"/>
      <c r="F111"/>
      <c r="G111" s="99">
        <v>46295</v>
      </c>
      <c r="H111" t="s">
        <v>208</v>
      </c>
      <c r="I111" t="s">
        <v>209</v>
      </c>
      <c r="J111" t="s">
        <v>26</v>
      </c>
      <c r="K111" t="s">
        <v>27</v>
      </c>
      <c r="L111" s="100">
        <v>72.5</v>
      </c>
      <c r="M111" t="s">
        <v>210</v>
      </c>
      <c r="N111" t="s">
        <v>279</v>
      </c>
      <c r="O111" s="98">
        <v>0</v>
      </c>
      <c r="P111" t="s">
        <v>207</v>
      </c>
      <c r="Q111" s="100">
        <v>2857.27</v>
      </c>
    </row>
    <row r="112" spans="1:17" x14ac:dyDescent="0.3">
      <c r="A112"/>
      <c r="B112"/>
      <c r="C112"/>
      <c r="D112"/>
      <c r="E112" s="98"/>
      <c r="F112"/>
      <c r="G112" s="99">
        <v>46295</v>
      </c>
      <c r="H112" t="s">
        <v>211</v>
      </c>
      <c r="I112" t="s">
        <v>212</v>
      </c>
      <c r="J112" t="s">
        <v>38</v>
      </c>
      <c r="K112" t="s">
        <v>39</v>
      </c>
      <c r="L112" s="100">
        <v>14.29</v>
      </c>
      <c r="M112" t="s">
        <v>206</v>
      </c>
      <c r="N112" t="s">
        <v>279</v>
      </c>
      <c r="O112" s="98">
        <v>0</v>
      </c>
      <c r="P112" t="s">
        <v>207</v>
      </c>
      <c r="Q112" s="100">
        <v>2857.27</v>
      </c>
    </row>
    <row r="113" spans="1:17" x14ac:dyDescent="0.3">
      <c r="A113"/>
      <c r="B113"/>
      <c r="C113"/>
      <c r="D113"/>
      <c r="E113" s="98"/>
      <c r="F113"/>
      <c r="G113" s="99">
        <v>46295</v>
      </c>
      <c r="H113" t="s">
        <v>213</v>
      </c>
      <c r="I113" t="s">
        <v>229</v>
      </c>
      <c r="J113" t="s">
        <v>14</v>
      </c>
      <c r="K113" t="s">
        <v>15</v>
      </c>
      <c r="L113" s="100">
        <v>285.73</v>
      </c>
      <c r="M113" t="s">
        <v>210</v>
      </c>
      <c r="N113" t="s">
        <v>279</v>
      </c>
      <c r="O113" s="98">
        <v>0</v>
      </c>
      <c r="P113" t="s">
        <v>207</v>
      </c>
      <c r="Q113" s="100">
        <v>2857.27</v>
      </c>
    </row>
    <row r="114" spans="1:17" x14ac:dyDescent="0.3">
      <c r="A114"/>
      <c r="B114"/>
      <c r="C114"/>
      <c r="D114"/>
      <c r="E114" s="98"/>
      <c r="F114"/>
      <c r="G114" s="99">
        <v>46295</v>
      </c>
      <c r="H114" t="s">
        <v>213</v>
      </c>
      <c r="I114" t="s">
        <v>229</v>
      </c>
      <c r="J114" t="s">
        <v>14</v>
      </c>
      <c r="K114" t="s">
        <v>15</v>
      </c>
      <c r="L114" s="100">
        <v>285.73</v>
      </c>
      <c r="M114" t="s">
        <v>130</v>
      </c>
      <c r="N114" t="s">
        <v>279</v>
      </c>
      <c r="O114" s="98">
        <v>0</v>
      </c>
      <c r="P114" t="s">
        <v>207</v>
      </c>
      <c r="Q114" s="100">
        <v>2857.27</v>
      </c>
    </row>
    <row r="115" spans="1:17" x14ac:dyDescent="0.3">
      <c r="A115"/>
      <c r="B115"/>
      <c r="C115"/>
      <c r="D115"/>
      <c r="E115" s="98"/>
      <c r="F115"/>
      <c r="G115" s="99">
        <v>46295</v>
      </c>
      <c r="H115" t="s">
        <v>205</v>
      </c>
      <c r="I115"/>
      <c r="J115" t="s">
        <v>88</v>
      </c>
      <c r="K115" t="s">
        <v>89</v>
      </c>
      <c r="L115" s="100">
        <v>39.770000000000003</v>
      </c>
      <c r="M115" t="s">
        <v>206</v>
      </c>
      <c r="N115" t="s">
        <v>279</v>
      </c>
      <c r="O115" s="98">
        <v>0</v>
      </c>
      <c r="P115" t="s">
        <v>207</v>
      </c>
      <c r="Q115" s="100">
        <v>2986.08</v>
      </c>
    </row>
    <row r="116" spans="1:17" x14ac:dyDescent="0.3">
      <c r="A116"/>
      <c r="B116"/>
      <c r="C116"/>
      <c r="D116"/>
      <c r="E116" s="98"/>
      <c r="F116"/>
      <c r="G116" s="99">
        <v>46295</v>
      </c>
      <c r="H116" t="s">
        <v>205</v>
      </c>
      <c r="I116"/>
      <c r="J116" t="s">
        <v>100</v>
      </c>
      <c r="K116" t="s">
        <v>101</v>
      </c>
      <c r="L116" s="100">
        <v>10</v>
      </c>
      <c r="M116" t="s">
        <v>206</v>
      </c>
      <c r="N116" t="s">
        <v>279</v>
      </c>
      <c r="O116" s="98">
        <v>0</v>
      </c>
      <c r="P116" t="s">
        <v>207</v>
      </c>
      <c r="Q116" s="100">
        <v>2986.08</v>
      </c>
    </row>
    <row r="117" spans="1:17" x14ac:dyDescent="0.3">
      <c r="A117"/>
      <c r="B117"/>
      <c r="C117"/>
      <c r="D117"/>
      <c r="E117" s="98"/>
      <c r="F117"/>
      <c r="G117" s="99">
        <v>46295</v>
      </c>
      <c r="H117" t="s">
        <v>205</v>
      </c>
      <c r="I117"/>
      <c r="J117" t="s">
        <v>104</v>
      </c>
      <c r="K117" t="s">
        <v>105</v>
      </c>
      <c r="L117" s="100">
        <v>16.21</v>
      </c>
      <c r="M117" t="s">
        <v>206</v>
      </c>
      <c r="N117" t="s">
        <v>279</v>
      </c>
      <c r="O117" s="98">
        <v>0</v>
      </c>
      <c r="P117" t="s">
        <v>207</v>
      </c>
      <c r="Q117" s="100">
        <v>2986.08</v>
      </c>
    </row>
    <row r="118" spans="1:17" x14ac:dyDescent="0.3">
      <c r="A118"/>
      <c r="B118"/>
      <c r="C118"/>
      <c r="D118"/>
      <c r="E118" s="98"/>
      <c r="F118"/>
      <c r="G118" s="99">
        <v>46295</v>
      </c>
      <c r="H118" t="s">
        <v>205</v>
      </c>
      <c r="I118"/>
      <c r="J118" t="s">
        <v>108</v>
      </c>
      <c r="K118" t="s">
        <v>109</v>
      </c>
      <c r="L118" s="100">
        <v>7.88</v>
      </c>
      <c r="M118" t="s">
        <v>206</v>
      </c>
      <c r="N118" t="s">
        <v>279</v>
      </c>
      <c r="O118" s="98">
        <v>0</v>
      </c>
      <c r="P118" t="s">
        <v>207</v>
      </c>
      <c r="Q118" s="100">
        <v>2986.08</v>
      </c>
    </row>
    <row r="119" spans="1:17" x14ac:dyDescent="0.3">
      <c r="A119"/>
      <c r="B119"/>
      <c r="C119"/>
      <c r="D119"/>
      <c r="E119" s="98"/>
      <c r="F119"/>
      <c r="G119" s="99">
        <v>46295</v>
      </c>
      <c r="H119" t="s">
        <v>205</v>
      </c>
      <c r="I119"/>
      <c r="J119" t="s">
        <v>54</v>
      </c>
      <c r="K119" t="s">
        <v>55</v>
      </c>
      <c r="L119" s="100">
        <v>11.15</v>
      </c>
      <c r="M119" t="s">
        <v>206</v>
      </c>
      <c r="N119" t="s">
        <v>279</v>
      </c>
      <c r="O119" s="98">
        <v>0</v>
      </c>
      <c r="P119" t="s">
        <v>207</v>
      </c>
      <c r="Q119" s="100">
        <v>2986.08</v>
      </c>
    </row>
    <row r="120" spans="1:17" x14ac:dyDescent="0.3">
      <c r="A120"/>
      <c r="B120"/>
      <c r="C120"/>
      <c r="D120"/>
      <c r="E120" s="98"/>
      <c r="F120"/>
      <c r="G120" s="99">
        <v>46295</v>
      </c>
      <c r="H120" t="s">
        <v>205</v>
      </c>
      <c r="I120"/>
      <c r="J120" t="s">
        <v>106</v>
      </c>
      <c r="K120" t="s">
        <v>107</v>
      </c>
      <c r="L120" s="100">
        <v>9.65</v>
      </c>
      <c r="M120" t="s">
        <v>130</v>
      </c>
      <c r="N120" t="s">
        <v>279</v>
      </c>
      <c r="O120" s="98">
        <v>0</v>
      </c>
      <c r="P120" t="s">
        <v>207</v>
      </c>
      <c r="Q120" s="100">
        <v>2986.08</v>
      </c>
    </row>
    <row r="121" spans="1:17" x14ac:dyDescent="0.3">
      <c r="A121"/>
      <c r="B121"/>
      <c r="C121"/>
      <c r="D121"/>
      <c r="E121" s="98"/>
      <c r="F121"/>
      <c r="G121" s="99">
        <v>46295</v>
      </c>
      <c r="H121" t="s">
        <v>205</v>
      </c>
      <c r="I121"/>
      <c r="J121" t="s">
        <v>56</v>
      </c>
      <c r="K121" t="s">
        <v>57</v>
      </c>
      <c r="L121" s="100">
        <v>11.15</v>
      </c>
      <c r="M121" t="s">
        <v>130</v>
      </c>
      <c r="N121" t="s">
        <v>279</v>
      </c>
      <c r="O121" s="98">
        <v>0</v>
      </c>
      <c r="P121" t="s">
        <v>207</v>
      </c>
      <c r="Q121" s="100">
        <v>2986.08</v>
      </c>
    </row>
    <row r="122" spans="1:17" x14ac:dyDescent="0.3">
      <c r="A122"/>
      <c r="B122"/>
      <c r="C122"/>
      <c r="D122"/>
      <c r="E122" s="98"/>
      <c r="F122"/>
      <c r="G122" s="99">
        <v>46295</v>
      </c>
      <c r="H122" t="s">
        <v>205</v>
      </c>
      <c r="I122"/>
      <c r="J122" t="s">
        <v>52</v>
      </c>
      <c r="K122" t="s">
        <v>53</v>
      </c>
      <c r="L122" s="100">
        <v>16.54</v>
      </c>
      <c r="M122" t="s">
        <v>130</v>
      </c>
      <c r="N122" t="s">
        <v>279</v>
      </c>
      <c r="O122" s="98">
        <v>0</v>
      </c>
      <c r="P122" t="s">
        <v>207</v>
      </c>
      <c r="Q122" s="100">
        <v>2986.08</v>
      </c>
    </row>
    <row r="123" spans="1:17" x14ac:dyDescent="0.3">
      <c r="A123"/>
      <c r="B123"/>
      <c r="C123"/>
      <c r="D123"/>
      <c r="E123" s="98"/>
      <c r="F123"/>
      <c r="G123" s="99">
        <v>46295</v>
      </c>
      <c r="H123" t="s">
        <v>208</v>
      </c>
      <c r="I123" t="s">
        <v>225</v>
      </c>
      <c r="J123" t="s">
        <v>70</v>
      </c>
      <c r="K123" t="s">
        <v>71</v>
      </c>
      <c r="L123" s="100">
        <v>140.5</v>
      </c>
      <c r="M123" t="s">
        <v>210</v>
      </c>
      <c r="N123" t="s">
        <v>279</v>
      </c>
      <c r="O123" s="98">
        <v>0</v>
      </c>
      <c r="P123" t="s">
        <v>207</v>
      </c>
      <c r="Q123" s="100">
        <v>2986.08</v>
      </c>
    </row>
    <row r="124" spans="1:17" x14ac:dyDescent="0.3">
      <c r="A124"/>
      <c r="B124"/>
      <c r="C124"/>
      <c r="D124"/>
      <c r="E124" s="98"/>
      <c r="F124"/>
      <c r="G124" s="99">
        <v>46295</v>
      </c>
      <c r="H124" t="s">
        <v>211</v>
      </c>
      <c r="I124" t="s">
        <v>215</v>
      </c>
      <c r="J124" t="s">
        <v>38</v>
      </c>
      <c r="K124" t="s">
        <v>39</v>
      </c>
      <c r="L124" s="100">
        <v>11.65</v>
      </c>
      <c r="M124" t="s">
        <v>206</v>
      </c>
      <c r="N124" t="s">
        <v>279</v>
      </c>
      <c r="O124" s="98">
        <v>0</v>
      </c>
      <c r="P124" t="s">
        <v>207</v>
      </c>
      <c r="Q124" s="100">
        <v>2986.08</v>
      </c>
    </row>
    <row r="125" spans="1:17" x14ac:dyDescent="0.3">
      <c r="A125"/>
      <c r="B125"/>
      <c r="C125"/>
      <c r="D125"/>
      <c r="E125" s="98"/>
      <c r="F125"/>
      <c r="G125" s="99">
        <v>46295</v>
      </c>
      <c r="H125" t="s">
        <v>216</v>
      </c>
      <c r="I125" t="s">
        <v>217</v>
      </c>
      <c r="J125" t="s">
        <v>40</v>
      </c>
      <c r="K125" t="s">
        <v>41</v>
      </c>
      <c r="L125" s="100">
        <v>149.30000000000001</v>
      </c>
      <c r="M125" t="s">
        <v>210</v>
      </c>
      <c r="N125" t="s">
        <v>279</v>
      </c>
      <c r="O125" s="98">
        <v>0</v>
      </c>
      <c r="P125" t="s">
        <v>207</v>
      </c>
      <c r="Q125" s="100">
        <v>2986.08</v>
      </c>
    </row>
    <row r="126" spans="1:17" x14ac:dyDescent="0.3">
      <c r="A126"/>
      <c r="B126"/>
      <c r="C126"/>
      <c r="D126"/>
      <c r="E126" s="98"/>
      <c r="F126"/>
      <c r="G126" s="99">
        <v>46295</v>
      </c>
      <c r="H126" t="s">
        <v>218</v>
      </c>
      <c r="I126" t="s">
        <v>222</v>
      </c>
      <c r="J126" t="s">
        <v>18</v>
      </c>
      <c r="K126" t="s">
        <v>19</v>
      </c>
      <c r="L126" s="100">
        <v>160.65</v>
      </c>
      <c r="M126" t="s">
        <v>210</v>
      </c>
      <c r="N126" t="s">
        <v>279</v>
      </c>
      <c r="O126" s="98">
        <v>0</v>
      </c>
      <c r="P126" t="s">
        <v>207</v>
      </c>
      <c r="Q126" s="100">
        <v>2986.08</v>
      </c>
    </row>
    <row r="127" spans="1:17" x14ac:dyDescent="0.3">
      <c r="A127"/>
      <c r="B127"/>
      <c r="C127"/>
      <c r="D127"/>
      <c r="E127" s="98"/>
      <c r="F127"/>
      <c r="G127" s="99">
        <v>46295</v>
      </c>
      <c r="H127" t="s">
        <v>218</v>
      </c>
      <c r="I127" t="s">
        <v>222</v>
      </c>
      <c r="J127" t="s">
        <v>18</v>
      </c>
      <c r="K127" t="s">
        <v>19</v>
      </c>
      <c r="L127" s="100">
        <v>166.62</v>
      </c>
      <c r="M127" t="s">
        <v>130</v>
      </c>
      <c r="N127" t="s">
        <v>279</v>
      </c>
      <c r="O127" s="98">
        <v>0</v>
      </c>
      <c r="P127" t="s">
        <v>207</v>
      </c>
      <c r="Q127" s="100">
        <v>2986.08</v>
      </c>
    </row>
    <row r="128" spans="1:17" x14ac:dyDescent="0.3">
      <c r="A128"/>
      <c r="B128"/>
      <c r="C128"/>
      <c r="D128"/>
      <c r="E128" s="98"/>
      <c r="F128"/>
      <c r="G128" s="99">
        <v>46295</v>
      </c>
      <c r="H128" t="s">
        <v>205</v>
      </c>
      <c r="I128"/>
      <c r="J128" t="s">
        <v>54</v>
      </c>
      <c r="K128" t="s">
        <v>55</v>
      </c>
      <c r="L128" s="100">
        <v>11.15</v>
      </c>
      <c r="M128" t="s">
        <v>206</v>
      </c>
      <c r="N128" t="s">
        <v>279</v>
      </c>
      <c r="O128" s="98">
        <v>0</v>
      </c>
      <c r="P128" t="s">
        <v>207</v>
      </c>
      <c r="Q128" s="100">
        <v>4386.91</v>
      </c>
    </row>
    <row r="129" spans="1:17" x14ac:dyDescent="0.3">
      <c r="A129"/>
      <c r="B129"/>
      <c r="C129"/>
      <c r="D129"/>
      <c r="E129" s="98"/>
      <c r="F129"/>
      <c r="G129" s="99">
        <v>46295</v>
      </c>
      <c r="H129" t="s">
        <v>205</v>
      </c>
      <c r="I129"/>
      <c r="J129" t="s">
        <v>108</v>
      </c>
      <c r="K129" t="s">
        <v>109</v>
      </c>
      <c r="L129" s="100">
        <v>11.58</v>
      </c>
      <c r="M129" t="s">
        <v>206</v>
      </c>
      <c r="N129" t="s">
        <v>279</v>
      </c>
      <c r="O129" s="98">
        <v>0</v>
      </c>
      <c r="P129" t="s">
        <v>207</v>
      </c>
      <c r="Q129" s="100">
        <v>4386.91</v>
      </c>
    </row>
    <row r="130" spans="1:17" x14ac:dyDescent="0.3">
      <c r="A130"/>
      <c r="B130"/>
      <c r="C130"/>
      <c r="D130"/>
      <c r="E130" s="98"/>
      <c r="F130"/>
      <c r="G130" s="99">
        <v>46295</v>
      </c>
      <c r="H130" t="s">
        <v>205</v>
      </c>
      <c r="I130"/>
      <c r="J130" t="s">
        <v>90</v>
      </c>
      <c r="K130" t="s">
        <v>91</v>
      </c>
      <c r="L130" s="100">
        <v>57.42</v>
      </c>
      <c r="M130" t="s">
        <v>206</v>
      </c>
      <c r="N130" t="s">
        <v>279</v>
      </c>
      <c r="O130" s="98">
        <v>0</v>
      </c>
      <c r="P130" t="s">
        <v>207</v>
      </c>
      <c r="Q130" s="100">
        <v>4386.91</v>
      </c>
    </row>
    <row r="131" spans="1:17" x14ac:dyDescent="0.3">
      <c r="A131"/>
      <c r="B131"/>
      <c r="C131"/>
      <c r="D131"/>
      <c r="E131" s="98"/>
      <c r="F131"/>
      <c r="G131" s="99">
        <v>46295</v>
      </c>
      <c r="H131" t="s">
        <v>205</v>
      </c>
      <c r="I131"/>
      <c r="J131" t="s">
        <v>58</v>
      </c>
      <c r="K131" t="s">
        <v>59</v>
      </c>
      <c r="L131" s="100">
        <v>10</v>
      </c>
      <c r="M131" t="s">
        <v>206</v>
      </c>
      <c r="N131" t="s">
        <v>279</v>
      </c>
      <c r="O131" s="98">
        <v>0</v>
      </c>
      <c r="P131" t="s">
        <v>207</v>
      </c>
      <c r="Q131" s="100">
        <v>4386.91</v>
      </c>
    </row>
    <row r="132" spans="1:17" x14ac:dyDescent="0.3">
      <c r="A132"/>
      <c r="B132"/>
      <c r="C132"/>
      <c r="D132"/>
      <c r="E132" s="98"/>
      <c r="F132"/>
      <c r="G132" s="99">
        <v>46295</v>
      </c>
      <c r="H132" t="s">
        <v>205</v>
      </c>
      <c r="I132"/>
      <c r="J132" t="s">
        <v>104</v>
      </c>
      <c r="K132" t="s">
        <v>105</v>
      </c>
      <c r="L132" s="100">
        <v>23.82</v>
      </c>
      <c r="M132" t="s">
        <v>206</v>
      </c>
      <c r="N132" t="s">
        <v>279</v>
      </c>
      <c r="O132" s="98">
        <v>0</v>
      </c>
      <c r="P132" t="s">
        <v>207</v>
      </c>
      <c r="Q132" s="100">
        <v>4386.91</v>
      </c>
    </row>
    <row r="133" spans="1:17" x14ac:dyDescent="0.3">
      <c r="A133"/>
      <c r="B133"/>
      <c r="C133"/>
      <c r="D133"/>
      <c r="E133" s="98"/>
      <c r="F133"/>
      <c r="G133" s="99">
        <v>46295</v>
      </c>
      <c r="H133" t="s">
        <v>205</v>
      </c>
      <c r="I133"/>
      <c r="J133" t="s">
        <v>52</v>
      </c>
      <c r="K133" t="s">
        <v>53</v>
      </c>
      <c r="L133" s="100">
        <v>16.54</v>
      </c>
      <c r="M133" t="s">
        <v>130</v>
      </c>
      <c r="N133" t="s">
        <v>279</v>
      </c>
      <c r="O133" s="98">
        <v>0</v>
      </c>
      <c r="P133" t="s">
        <v>207</v>
      </c>
      <c r="Q133" s="100">
        <v>4386.91</v>
      </c>
    </row>
    <row r="134" spans="1:17" x14ac:dyDescent="0.3">
      <c r="A134"/>
      <c r="B134"/>
      <c r="C134"/>
      <c r="D134"/>
      <c r="E134" s="98"/>
      <c r="F134"/>
      <c r="G134" s="99">
        <v>46295</v>
      </c>
      <c r="H134" t="s">
        <v>205</v>
      </c>
      <c r="I134"/>
      <c r="J134" t="s">
        <v>23</v>
      </c>
      <c r="K134" t="s">
        <v>24</v>
      </c>
      <c r="L134" s="100">
        <v>5.7</v>
      </c>
      <c r="M134" t="s">
        <v>130</v>
      </c>
      <c r="N134" t="s">
        <v>279</v>
      </c>
      <c r="O134" s="98">
        <v>0</v>
      </c>
      <c r="P134" t="s">
        <v>207</v>
      </c>
      <c r="Q134" s="100">
        <v>4386.91</v>
      </c>
    </row>
    <row r="135" spans="1:17" x14ac:dyDescent="0.3">
      <c r="A135"/>
      <c r="B135"/>
      <c r="C135"/>
      <c r="D135"/>
      <c r="E135" s="98"/>
      <c r="F135"/>
      <c r="G135" s="99">
        <v>46295</v>
      </c>
      <c r="H135" t="s">
        <v>205</v>
      </c>
      <c r="I135"/>
      <c r="J135" t="s">
        <v>106</v>
      </c>
      <c r="K135" t="s">
        <v>107</v>
      </c>
      <c r="L135" s="100">
        <v>14.17</v>
      </c>
      <c r="M135" t="s">
        <v>130</v>
      </c>
      <c r="N135" t="s">
        <v>279</v>
      </c>
      <c r="O135" s="98">
        <v>0</v>
      </c>
      <c r="P135" t="s">
        <v>207</v>
      </c>
      <c r="Q135" s="100">
        <v>4386.91</v>
      </c>
    </row>
    <row r="136" spans="1:17" x14ac:dyDescent="0.3">
      <c r="A136"/>
      <c r="B136"/>
      <c r="C136"/>
      <c r="D136"/>
      <c r="E136" s="98"/>
      <c r="F136"/>
      <c r="G136" s="99">
        <v>46295</v>
      </c>
      <c r="H136" t="s">
        <v>205</v>
      </c>
      <c r="I136"/>
      <c r="J136" t="s">
        <v>56</v>
      </c>
      <c r="K136" t="s">
        <v>57</v>
      </c>
      <c r="L136" s="100">
        <v>11.15</v>
      </c>
      <c r="M136" t="s">
        <v>130</v>
      </c>
      <c r="N136" t="s">
        <v>279</v>
      </c>
      <c r="O136" s="98">
        <v>0</v>
      </c>
      <c r="P136" t="s">
        <v>207</v>
      </c>
      <c r="Q136" s="100">
        <v>4386.91</v>
      </c>
    </row>
    <row r="137" spans="1:17" x14ac:dyDescent="0.3">
      <c r="A137"/>
      <c r="B137"/>
      <c r="C137"/>
      <c r="D137"/>
      <c r="E137" s="98"/>
      <c r="F137"/>
      <c r="G137" s="99">
        <v>46295</v>
      </c>
      <c r="H137" t="s">
        <v>211</v>
      </c>
      <c r="I137" t="s">
        <v>212</v>
      </c>
      <c r="J137" t="s">
        <v>38</v>
      </c>
      <c r="K137" t="s">
        <v>39</v>
      </c>
      <c r="L137" s="100">
        <v>20.02</v>
      </c>
      <c r="M137" t="s">
        <v>206</v>
      </c>
      <c r="N137" t="s">
        <v>279</v>
      </c>
      <c r="O137" s="98">
        <v>0</v>
      </c>
      <c r="P137" t="s">
        <v>207</v>
      </c>
      <c r="Q137" s="100">
        <v>4386.91</v>
      </c>
    </row>
    <row r="138" spans="1:17" x14ac:dyDescent="0.3">
      <c r="A138"/>
      <c r="B138"/>
      <c r="C138"/>
      <c r="D138"/>
      <c r="E138" s="98"/>
      <c r="F138"/>
      <c r="G138" s="99">
        <v>46295</v>
      </c>
      <c r="H138" t="s">
        <v>213</v>
      </c>
      <c r="I138" t="s">
        <v>229</v>
      </c>
      <c r="J138" t="s">
        <v>14</v>
      </c>
      <c r="K138" t="s">
        <v>15</v>
      </c>
      <c r="L138" s="100">
        <v>438.69</v>
      </c>
      <c r="M138" t="s">
        <v>210</v>
      </c>
      <c r="N138" t="s">
        <v>279</v>
      </c>
      <c r="O138" s="98">
        <v>0</v>
      </c>
      <c r="P138" t="s">
        <v>207</v>
      </c>
      <c r="Q138" s="100">
        <v>4386.91</v>
      </c>
    </row>
    <row r="139" spans="1:17" x14ac:dyDescent="0.3">
      <c r="A139"/>
      <c r="B139"/>
      <c r="C139"/>
      <c r="D139"/>
      <c r="E139" s="98"/>
      <c r="F139"/>
      <c r="G139" s="99">
        <v>46295</v>
      </c>
      <c r="H139" t="s">
        <v>213</v>
      </c>
      <c r="I139" t="s">
        <v>229</v>
      </c>
      <c r="J139" t="s">
        <v>14</v>
      </c>
      <c r="K139" t="s">
        <v>15</v>
      </c>
      <c r="L139" s="100">
        <v>438.69</v>
      </c>
      <c r="M139" t="s">
        <v>130</v>
      </c>
      <c r="N139" t="s">
        <v>279</v>
      </c>
      <c r="O139" s="98">
        <v>0</v>
      </c>
      <c r="P139" t="s">
        <v>207</v>
      </c>
      <c r="Q139" s="100">
        <v>4386.91</v>
      </c>
    </row>
    <row r="140" spans="1:17" x14ac:dyDescent="0.3">
      <c r="A140"/>
      <c r="B140"/>
      <c r="C140"/>
      <c r="D140"/>
      <c r="E140" s="98"/>
      <c r="F140"/>
      <c r="G140" s="99">
        <v>46295</v>
      </c>
      <c r="H140" t="s">
        <v>205</v>
      </c>
      <c r="I140"/>
      <c r="J140" t="s">
        <v>54</v>
      </c>
      <c r="K140" t="s">
        <v>55</v>
      </c>
      <c r="L140" s="100">
        <v>5.99</v>
      </c>
      <c r="M140" t="s">
        <v>206</v>
      </c>
      <c r="N140" t="s">
        <v>279</v>
      </c>
      <c r="O140" s="98">
        <v>0</v>
      </c>
      <c r="P140" t="s">
        <v>207</v>
      </c>
      <c r="Q140" s="100">
        <v>977.82</v>
      </c>
    </row>
    <row r="141" spans="1:17" x14ac:dyDescent="0.3">
      <c r="A141"/>
      <c r="B141"/>
      <c r="C141"/>
      <c r="D141"/>
      <c r="E141" s="98"/>
      <c r="F141"/>
      <c r="G141" s="99">
        <v>46295</v>
      </c>
      <c r="H141" t="s">
        <v>205</v>
      </c>
      <c r="I141"/>
      <c r="J141" t="s">
        <v>104</v>
      </c>
      <c r="K141" t="s">
        <v>105</v>
      </c>
      <c r="L141" s="100">
        <v>5.31</v>
      </c>
      <c r="M141" t="s">
        <v>206</v>
      </c>
      <c r="N141" t="s">
        <v>279</v>
      </c>
      <c r="O141" s="98">
        <v>0</v>
      </c>
      <c r="P141" t="s">
        <v>207</v>
      </c>
      <c r="Q141" s="100">
        <v>977.82</v>
      </c>
    </row>
    <row r="142" spans="1:17" x14ac:dyDescent="0.3">
      <c r="A142"/>
      <c r="B142"/>
      <c r="C142"/>
      <c r="D142"/>
      <c r="E142" s="98"/>
      <c r="F142"/>
      <c r="G142" s="99">
        <v>46295</v>
      </c>
      <c r="H142" t="s">
        <v>205</v>
      </c>
      <c r="I142"/>
      <c r="J142" t="s">
        <v>108</v>
      </c>
      <c r="K142" t="s">
        <v>109</v>
      </c>
      <c r="L142" s="100">
        <v>2.58</v>
      </c>
      <c r="M142" t="s">
        <v>206</v>
      </c>
      <c r="N142" t="s">
        <v>279</v>
      </c>
      <c r="O142" s="98">
        <v>0</v>
      </c>
      <c r="P142" t="s">
        <v>207</v>
      </c>
      <c r="Q142" s="100">
        <v>977.82</v>
      </c>
    </row>
    <row r="143" spans="1:17" x14ac:dyDescent="0.3">
      <c r="A143"/>
      <c r="B143"/>
      <c r="C143"/>
      <c r="D143"/>
      <c r="E143" s="98"/>
      <c r="F143"/>
      <c r="G143" s="99">
        <v>46295</v>
      </c>
      <c r="H143" t="s">
        <v>205</v>
      </c>
      <c r="I143"/>
      <c r="J143" t="s">
        <v>106</v>
      </c>
      <c r="K143" t="s">
        <v>107</v>
      </c>
      <c r="L143" s="100">
        <v>3.16</v>
      </c>
      <c r="M143" t="s">
        <v>130</v>
      </c>
      <c r="N143" t="s">
        <v>279</v>
      </c>
      <c r="O143" s="98">
        <v>0</v>
      </c>
      <c r="P143" t="s">
        <v>207</v>
      </c>
      <c r="Q143" s="100">
        <v>977.82</v>
      </c>
    </row>
    <row r="144" spans="1:17" x14ac:dyDescent="0.3">
      <c r="A144"/>
      <c r="B144"/>
      <c r="C144"/>
      <c r="D144"/>
      <c r="E144" s="98"/>
      <c r="F144"/>
      <c r="G144" s="99">
        <v>46295</v>
      </c>
      <c r="H144" t="s">
        <v>205</v>
      </c>
      <c r="I144"/>
      <c r="J144" t="s">
        <v>52</v>
      </c>
      <c r="K144" t="s">
        <v>53</v>
      </c>
      <c r="L144" s="100">
        <v>8.8800000000000008</v>
      </c>
      <c r="M144" t="s">
        <v>130</v>
      </c>
      <c r="N144" t="s">
        <v>279</v>
      </c>
      <c r="O144" s="98">
        <v>0</v>
      </c>
      <c r="P144" t="s">
        <v>207</v>
      </c>
      <c r="Q144" s="100">
        <v>977.82</v>
      </c>
    </row>
    <row r="145" spans="1:17" x14ac:dyDescent="0.3">
      <c r="A145"/>
      <c r="B145"/>
      <c r="C145"/>
      <c r="D145"/>
      <c r="E145" s="98"/>
      <c r="F145"/>
      <c r="G145" s="99">
        <v>46295</v>
      </c>
      <c r="H145" t="s">
        <v>205</v>
      </c>
      <c r="I145"/>
      <c r="J145" t="s">
        <v>56</v>
      </c>
      <c r="K145" t="s">
        <v>57</v>
      </c>
      <c r="L145" s="100">
        <v>5.99</v>
      </c>
      <c r="M145" t="s">
        <v>130</v>
      </c>
      <c r="N145" t="s">
        <v>279</v>
      </c>
      <c r="O145" s="98">
        <v>0</v>
      </c>
      <c r="P145" t="s">
        <v>207</v>
      </c>
      <c r="Q145" s="100">
        <v>977.82</v>
      </c>
    </row>
    <row r="146" spans="1:17" x14ac:dyDescent="0.3">
      <c r="A146"/>
      <c r="B146"/>
      <c r="C146"/>
      <c r="D146"/>
      <c r="E146" s="98"/>
      <c r="F146"/>
      <c r="G146" s="99">
        <v>46295</v>
      </c>
      <c r="H146" t="s">
        <v>205</v>
      </c>
      <c r="I146"/>
      <c r="J146" t="s">
        <v>108</v>
      </c>
      <c r="K146" t="s">
        <v>109</v>
      </c>
      <c r="L146" s="100">
        <v>20.43</v>
      </c>
      <c r="M146" t="s">
        <v>206</v>
      </c>
      <c r="N146" t="s">
        <v>279</v>
      </c>
      <c r="O146" s="98">
        <v>0</v>
      </c>
      <c r="P146" t="s">
        <v>207</v>
      </c>
      <c r="Q146" s="100">
        <v>7738.45</v>
      </c>
    </row>
    <row r="147" spans="1:17" x14ac:dyDescent="0.3">
      <c r="A147"/>
      <c r="B147"/>
      <c r="C147"/>
      <c r="D147"/>
      <c r="E147" s="98"/>
      <c r="F147"/>
      <c r="G147" s="99">
        <v>46295</v>
      </c>
      <c r="H147" t="s">
        <v>205</v>
      </c>
      <c r="I147"/>
      <c r="J147" t="s">
        <v>104</v>
      </c>
      <c r="K147" t="s">
        <v>105</v>
      </c>
      <c r="L147" s="100">
        <v>42.02</v>
      </c>
      <c r="M147" t="s">
        <v>206</v>
      </c>
      <c r="N147" t="s">
        <v>279</v>
      </c>
      <c r="O147" s="98">
        <v>0</v>
      </c>
      <c r="P147" t="s">
        <v>207</v>
      </c>
      <c r="Q147" s="100">
        <v>7738.45</v>
      </c>
    </row>
    <row r="148" spans="1:17" x14ac:dyDescent="0.3">
      <c r="A148"/>
      <c r="B148"/>
      <c r="C148"/>
      <c r="D148"/>
      <c r="E148" s="98"/>
      <c r="F148"/>
      <c r="G148" s="99">
        <v>46295</v>
      </c>
      <c r="H148" t="s">
        <v>205</v>
      </c>
      <c r="I148"/>
      <c r="J148" t="s">
        <v>100</v>
      </c>
      <c r="K148" t="s">
        <v>101</v>
      </c>
      <c r="L148" s="100">
        <v>75</v>
      </c>
      <c r="M148" t="s">
        <v>206</v>
      </c>
      <c r="N148" t="s">
        <v>279</v>
      </c>
      <c r="O148" s="98">
        <v>0</v>
      </c>
      <c r="P148" t="s">
        <v>207</v>
      </c>
      <c r="Q148" s="100">
        <v>7738.45</v>
      </c>
    </row>
    <row r="149" spans="1:17" x14ac:dyDescent="0.3">
      <c r="A149"/>
      <c r="B149"/>
      <c r="C149"/>
      <c r="D149"/>
      <c r="E149" s="98"/>
      <c r="F149"/>
      <c r="G149" s="99">
        <v>46295</v>
      </c>
      <c r="H149" t="s">
        <v>205</v>
      </c>
      <c r="I149"/>
      <c r="J149" t="s">
        <v>54</v>
      </c>
      <c r="K149" t="s">
        <v>55</v>
      </c>
      <c r="L149" s="100">
        <v>11.15</v>
      </c>
      <c r="M149" t="s">
        <v>206</v>
      </c>
      <c r="N149" t="s">
        <v>279</v>
      </c>
      <c r="O149" s="98">
        <v>0</v>
      </c>
      <c r="P149" t="s">
        <v>207</v>
      </c>
      <c r="Q149" s="100">
        <v>7738.45</v>
      </c>
    </row>
    <row r="150" spans="1:17" x14ac:dyDescent="0.3">
      <c r="A150"/>
      <c r="B150"/>
      <c r="C150"/>
      <c r="D150"/>
      <c r="E150" s="98"/>
      <c r="F150"/>
      <c r="G150" s="99">
        <v>46295</v>
      </c>
      <c r="H150" t="s">
        <v>205</v>
      </c>
      <c r="I150"/>
      <c r="J150" t="s">
        <v>36</v>
      </c>
      <c r="K150" t="s">
        <v>37</v>
      </c>
      <c r="L150" s="100">
        <v>84.6</v>
      </c>
      <c r="M150" t="s">
        <v>206</v>
      </c>
      <c r="N150" t="s">
        <v>279</v>
      </c>
      <c r="O150" s="98">
        <v>0</v>
      </c>
      <c r="P150" t="s">
        <v>207</v>
      </c>
      <c r="Q150" s="100">
        <v>7738.45</v>
      </c>
    </row>
    <row r="151" spans="1:17" x14ac:dyDescent="0.3">
      <c r="A151"/>
      <c r="B151"/>
      <c r="C151"/>
      <c r="D151"/>
      <c r="E151" s="98"/>
      <c r="F151"/>
      <c r="G151" s="99">
        <v>46295</v>
      </c>
      <c r="H151" t="s">
        <v>205</v>
      </c>
      <c r="I151"/>
      <c r="J151" t="s">
        <v>106</v>
      </c>
      <c r="K151" t="s">
        <v>107</v>
      </c>
      <c r="L151" s="100">
        <v>25</v>
      </c>
      <c r="M151" t="s">
        <v>130</v>
      </c>
      <c r="N151" t="s">
        <v>279</v>
      </c>
      <c r="O151" s="98">
        <v>0</v>
      </c>
      <c r="P151" t="s">
        <v>207</v>
      </c>
      <c r="Q151" s="100">
        <v>7738.45</v>
      </c>
    </row>
    <row r="152" spans="1:17" x14ac:dyDescent="0.3">
      <c r="A152"/>
      <c r="B152"/>
      <c r="C152"/>
      <c r="D152"/>
      <c r="E152" s="98"/>
      <c r="F152"/>
      <c r="G152" s="99">
        <v>46295</v>
      </c>
      <c r="H152" t="s">
        <v>205</v>
      </c>
      <c r="I152"/>
      <c r="J152" t="s">
        <v>56</v>
      </c>
      <c r="K152" t="s">
        <v>57</v>
      </c>
      <c r="L152" s="100">
        <v>11.15</v>
      </c>
      <c r="M152" t="s">
        <v>130</v>
      </c>
      <c r="N152" t="s">
        <v>279</v>
      </c>
      <c r="O152" s="98">
        <v>0</v>
      </c>
      <c r="P152" t="s">
        <v>207</v>
      </c>
      <c r="Q152" s="100">
        <v>7738.45</v>
      </c>
    </row>
    <row r="153" spans="1:17" x14ac:dyDescent="0.3">
      <c r="A153"/>
      <c r="B153"/>
      <c r="C153"/>
      <c r="D153"/>
      <c r="E153" s="98"/>
      <c r="F153"/>
      <c r="G153" s="99">
        <v>46295</v>
      </c>
      <c r="H153" t="s">
        <v>205</v>
      </c>
      <c r="I153"/>
      <c r="J153" t="s">
        <v>52</v>
      </c>
      <c r="K153" t="s">
        <v>53</v>
      </c>
      <c r="L153" s="100">
        <v>16.54</v>
      </c>
      <c r="M153" t="s">
        <v>130</v>
      </c>
      <c r="N153" t="s">
        <v>279</v>
      </c>
      <c r="O153" s="98">
        <v>0</v>
      </c>
      <c r="P153" t="s">
        <v>207</v>
      </c>
      <c r="Q153" s="100">
        <v>7738.45</v>
      </c>
    </row>
    <row r="154" spans="1:17" x14ac:dyDescent="0.3">
      <c r="A154"/>
      <c r="B154"/>
      <c r="C154"/>
      <c r="D154"/>
      <c r="E154" s="98"/>
      <c r="F154"/>
      <c r="G154" s="99">
        <v>46295</v>
      </c>
      <c r="H154" t="s">
        <v>205</v>
      </c>
      <c r="I154"/>
      <c r="J154" t="s">
        <v>23</v>
      </c>
      <c r="K154" t="s">
        <v>24</v>
      </c>
      <c r="L154" s="100">
        <v>10.06</v>
      </c>
      <c r="M154" t="s">
        <v>130</v>
      </c>
      <c r="N154" t="s">
        <v>279</v>
      </c>
      <c r="O154" s="98">
        <v>0</v>
      </c>
      <c r="P154" t="s">
        <v>207</v>
      </c>
      <c r="Q154" s="100">
        <v>7738.45</v>
      </c>
    </row>
    <row r="155" spans="1:17" x14ac:dyDescent="0.3">
      <c r="A155"/>
      <c r="B155"/>
      <c r="C155"/>
      <c r="D155"/>
      <c r="E155" s="98"/>
      <c r="F155"/>
      <c r="G155" s="99">
        <v>46295</v>
      </c>
      <c r="H155" t="s">
        <v>208</v>
      </c>
      <c r="I155" t="s">
        <v>230</v>
      </c>
      <c r="J155" t="s">
        <v>66</v>
      </c>
      <c r="K155" t="s">
        <v>67</v>
      </c>
      <c r="L155" s="100">
        <v>57</v>
      </c>
      <c r="M155" t="s">
        <v>210</v>
      </c>
      <c r="N155" t="s">
        <v>279</v>
      </c>
      <c r="O155" s="98">
        <v>0</v>
      </c>
      <c r="P155" t="s">
        <v>207</v>
      </c>
      <c r="Q155" s="100">
        <v>7738.45</v>
      </c>
    </row>
    <row r="156" spans="1:17" x14ac:dyDescent="0.3">
      <c r="A156"/>
      <c r="B156"/>
      <c r="C156"/>
      <c r="D156"/>
      <c r="E156" s="98"/>
      <c r="F156"/>
      <c r="G156" s="99">
        <v>46295</v>
      </c>
      <c r="H156" t="s">
        <v>211</v>
      </c>
      <c r="I156" t="s">
        <v>212</v>
      </c>
      <c r="J156" t="s">
        <v>38</v>
      </c>
      <c r="K156" t="s">
        <v>39</v>
      </c>
      <c r="L156" s="100">
        <v>38.69</v>
      </c>
      <c r="M156" t="s">
        <v>206</v>
      </c>
      <c r="N156" t="s">
        <v>279</v>
      </c>
      <c r="O156" s="98">
        <v>0</v>
      </c>
      <c r="P156" t="s">
        <v>207</v>
      </c>
      <c r="Q156" s="100">
        <v>7738.45</v>
      </c>
    </row>
    <row r="157" spans="1:17" x14ac:dyDescent="0.3">
      <c r="A157"/>
      <c r="B157"/>
      <c r="C157"/>
      <c r="D157"/>
      <c r="E157" s="98"/>
      <c r="F157"/>
      <c r="G157" s="99">
        <v>46295</v>
      </c>
      <c r="H157" t="s">
        <v>216</v>
      </c>
      <c r="I157" t="s">
        <v>217</v>
      </c>
      <c r="J157" t="s">
        <v>40</v>
      </c>
      <c r="K157" t="s">
        <v>41</v>
      </c>
      <c r="L157" s="100">
        <v>250</v>
      </c>
      <c r="M157" t="s">
        <v>210</v>
      </c>
      <c r="N157" t="s">
        <v>279</v>
      </c>
      <c r="O157" s="98">
        <v>0</v>
      </c>
      <c r="P157" t="s">
        <v>207</v>
      </c>
      <c r="Q157" s="100">
        <v>7738.45</v>
      </c>
    </row>
    <row r="158" spans="1:17" x14ac:dyDescent="0.3">
      <c r="A158"/>
      <c r="B158"/>
      <c r="C158"/>
      <c r="D158"/>
      <c r="E158" s="98"/>
      <c r="F158"/>
      <c r="G158" s="99">
        <v>46295</v>
      </c>
      <c r="H158" t="s">
        <v>231</v>
      </c>
      <c r="I158" t="s">
        <v>232</v>
      </c>
      <c r="J158" t="s">
        <v>143</v>
      </c>
      <c r="K158" t="s">
        <v>77</v>
      </c>
      <c r="L158" s="100">
        <v>306.20999999999998</v>
      </c>
      <c r="M158" t="s">
        <v>210</v>
      </c>
      <c r="N158" t="s">
        <v>279</v>
      </c>
      <c r="O158" s="98">
        <v>0</v>
      </c>
      <c r="P158" t="s">
        <v>207</v>
      </c>
      <c r="Q158" s="100">
        <v>7738.45</v>
      </c>
    </row>
    <row r="159" spans="1:17" x14ac:dyDescent="0.3">
      <c r="A159"/>
      <c r="B159"/>
      <c r="C159"/>
      <c r="D159"/>
      <c r="E159" s="98"/>
      <c r="F159"/>
      <c r="G159" s="99">
        <v>46295</v>
      </c>
      <c r="H159" t="s">
        <v>213</v>
      </c>
      <c r="I159" t="s">
        <v>229</v>
      </c>
      <c r="J159" t="s">
        <v>14</v>
      </c>
      <c r="K159" t="s">
        <v>15</v>
      </c>
      <c r="L159" s="100">
        <v>773.85</v>
      </c>
      <c r="M159" t="s">
        <v>210</v>
      </c>
      <c r="N159" t="s">
        <v>279</v>
      </c>
      <c r="O159" s="98">
        <v>0</v>
      </c>
      <c r="P159" t="s">
        <v>207</v>
      </c>
      <c r="Q159" s="100">
        <v>7738.45</v>
      </c>
    </row>
    <row r="160" spans="1:17" x14ac:dyDescent="0.3">
      <c r="A160"/>
      <c r="B160"/>
      <c r="C160"/>
      <c r="D160"/>
      <c r="E160" s="98"/>
      <c r="F160"/>
      <c r="G160" s="99">
        <v>46295</v>
      </c>
      <c r="H160" t="s">
        <v>213</v>
      </c>
      <c r="I160" t="s">
        <v>229</v>
      </c>
      <c r="J160" t="s">
        <v>14</v>
      </c>
      <c r="K160" t="s">
        <v>15</v>
      </c>
      <c r="L160" s="100">
        <v>773.85</v>
      </c>
      <c r="M160" t="s">
        <v>130</v>
      </c>
      <c r="N160" t="s">
        <v>279</v>
      </c>
      <c r="O160" s="98">
        <v>0</v>
      </c>
      <c r="P160" t="s">
        <v>207</v>
      </c>
      <c r="Q160" s="100">
        <v>7738.45</v>
      </c>
    </row>
    <row r="161" spans="1:17" x14ac:dyDescent="0.3">
      <c r="A161"/>
      <c r="B161"/>
      <c r="C161"/>
      <c r="D161"/>
      <c r="E161" s="98"/>
      <c r="F161"/>
      <c r="G161" s="99">
        <v>46295</v>
      </c>
      <c r="H161" t="s">
        <v>205</v>
      </c>
      <c r="I161"/>
      <c r="J161" t="s">
        <v>104</v>
      </c>
      <c r="K161" t="s">
        <v>105</v>
      </c>
      <c r="L161" s="100">
        <v>30.94</v>
      </c>
      <c r="M161" t="s">
        <v>206</v>
      </c>
      <c r="N161" t="s">
        <v>279</v>
      </c>
      <c r="O161" s="98">
        <v>0</v>
      </c>
      <c r="P161" t="s">
        <v>207</v>
      </c>
      <c r="Q161" s="100">
        <v>5698.63</v>
      </c>
    </row>
    <row r="162" spans="1:17" x14ac:dyDescent="0.3">
      <c r="A162"/>
      <c r="B162"/>
      <c r="C162"/>
      <c r="D162"/>
      <c r="E162" s="98"/>
      <c r="F162"/>
      <c r="G162" s="99">
        <v>46295</v>
      </c>
      <c r="H162" t="s">
        <v>205</v>
      </c>
      <c r="I162"/>
      <c r="J162" t="s">
        <v>90</v>
      </c>
      <c r="K162" t="s">
        <v>91</v>
      </c>
      <c r="L162" s="100">
        <v>57.42</v>
      </c>
      <c r="M162" t="s">
        <v>206</v>
      </c>
      <c r="N162" t="s">
        <v>279</v>
      </c>
      <c r="O162" s="98">
        <v>0</v>
      </c>
      <c r="P162" t="s">
        <v>207</v>
      </c>
      <c r="Q162" s="100">
        <v>5698.63</v>
      </c>
    </row>
    <row r="163" spans="1:17" x14ac:dyDescent="0.3">
      <c r="A163"/>
      <c r="B163"/>
      <c r="C163"/>
      <c r="D163"/>
      <c r="E163" s="98"/>
      <c r="F163"/>
      <c r="G163" s="99">
        <v>46295</v>
      </c>
      <c r="H163" t="s">
        <v>205</v>
      </c>
      <c r="I163"/>
      <c r="J163" t="s">
        <v>54</v>
      </c>
      <c r="K163" t="s">
        <v>55</v>
      </c>
      <c r="L163" s="100">
        <v>11.15</v>
      </c>
      <c r="M163" t="s">
        <v>206</v>
      </c>
      <c r="N163" t="s">
        <v>279</v>
      </c>
      <c r="O163" s="98">
        <v>0</v>
      </c>
      <c r="P163" t="s">
        <v>207</v>
      </c>
      <c r="Q163" s="100">
        <v>5698.63</v>
      </c>
    </row>
    <row r="164" spans="1:17" x14ac:dyDescent="0.3">
      <c r="A164"/>
      <c r="B164"/>
      <c r="C164"/>
      <c r="D164"/>
      <c r="E164" s="98"/>
      <c r="F164"/>
      <c r="G164" s="99">
        <v>46295</v>
      </c>
      <c r="H164" t="s">
        <v>205</v>
      </c>
      <c r="I164"/>
      <c r="J164" t="s">
        <v>108</v>
      </c>
      <c r="K164" t="s">
        <v>109</v>
      </c>
      <c r="L164" s="100">
        <v>15.04</v>
      </c>
      <c r="M164" t="s">
        <v>206</v>
      </c>
      <c r="N164" t="s">
        <v>279</v>
      </c>
      <c r="O164" s="98">
        <v>0</v>
      </c>
      <c r="P164" t="s">
        <v>207</v>
      </c>
      <c r="Q164" s="100">
        <v>5698.63</v>
      </c>
    </row>
    <row r="165" spans="1:17" x14ac:dyDescent="0.3">
      <c r="A165"/>
      <c r="B165"/>
      <c r="C165"/>
      <c r="D165"/>
      <c r="E165" s="98"/>
      <c r="F165"/>
      <c r="G165" s="99">
        <v>46295</v>
      </c>
      <c r="H165" t="s">
        <v>205</v>
      </c>
      <c r="I165"/>
      <c r="J165" t="s">
        <v>52</v>
      </c>
      <c r="K165" t="s">
        <v>53</v>
      </c>
      <c r="L165" s="100">
        <v>16.54</v>
      </c>
      <c r="M165" t="s">
        <v>130</v>
      </c>
      <c r="N165" t="s">
        <v>279</v>
      </c>
      <c r="O165" s="98">
        <v>0</v>
      </c>
      <c r="P165" t="s">
        <v>207</v>
      </c>
      <c r="Q165" s="100">
        <v>5698.63</v>
      </c>
    </row>
    <row r="166" spans="1:17" x14ac:dyDescent="0.3">
      <c r="A166"/>
      <c r="B166"/>
      <c r="C166"/>
      <c r="D166"/>
      <c r="E166" s="98"/>
      <c r="F166"/>
      <c r="G166" s="99">
        <v>46295</v>
      </c>
      <c r="H166" t="s">
        <v>205</v>
      </c>
      <c r="I166"/>
      <c r="J166" t="s">
        <v>106</v>
      </c>
      <c r="K166" t="s">
        <v>107</v>
      </c>
      <c r="L166" s="100">
        <v>18.41</v>
      </c>
      <c r="M166" t="s">
        <v>130</v>
      </c>
      <c r="N166" t="s">
        <v>279</v>
      </c>
      <c r="O166" s="98">
        <v>0</v>
      </c>
      <c r="P166" t="s">
        <v>207</v>
      </c>
      <c r="Q166" s="100">
        <v>5698.63</v>
      </c>
    </row>
    <row r="167" spans="1:17" x14ac:dyDescent="0.3">
      <c r="A167"/>
      <c r="B167"/>
      <c r="C167"/>
      <c r="D167"/>
      <c r="E167" s="98"/>
      <c r="F167"/>
      <c r="G167" s="99">
        <v>46295</v>
      </c>
      <c r="H167" t="s">
        <v>205</v>
      </c>
      <c r="I167"/>
      <c r="J167" t="s">
        <v>56</v>
      </c>
      <c r="K167" t="s">
        <v>57</v>
      </c>
      <c r="L167" s="100">
        <v>11.15</v>
      </c>
      <c r="M167" t="s">
        <v>130</v>
      </c>
      <c r="N167" t="s">
        <v>279</v>
      </c>
      <c r="O167" s="98">
        <v>0</v>
      </c>
      <c r="P167" t="s">
        <v>207</v>
      </c>
      <c r="Q167" s="100">
        <v>5698.63</v>
      </c>
    </row>
    <row r="168" spans="1:17" x14ac:dyDescent="0.3">
      <c r="A168"/>
      <c r="B168"/>
      <c r="C168"/>
      <c r="D168"/>
      <c r="E168" s="98"/>
      <c r="F168"/>
      <c r="G168" s="99">
        <v>46295</v>
      </c>
      <c r="H168" t="s">
        <v>205</v>
      </c>
      <c r="I168"/>
      <c r="J168" t="s">
        <v>23</v>
      </c>
      <c r="K168" t="s">
        <v>24</v>
      </c>
      <c r="L168" s="100">
        <v>7.41</v>
      </c>
      <c r="M168" t="s">
        <v>130</v>
      </c>
      <c r="N168" t="s">
        <v>279</v>
      </c>
      <c r="O168" s="98">
        <v>0</v>
      </c>
      <c r="P168" t="s">
        <v>207</v>
      </c>
      <c r="Q168" s="100">
        <v>5698.63</v>
      </c>
    </row>
    <row r="169" spans="1:17" x14ac:dyDescent="0.3">
      <c r="A169"/>
      <c r="B169"/>
      <c r="C169"/>
      <c r="D169"/>
      <c r="E169" s="98"/>
      <c r="F169"/>
      <c r="G169" s="99">
        <v>46295</v>
      </c>
      <c r="H169" t="s">
        <v>208</v>
      </c>
      <c r="I169" t="s">
        <v>209</v>
      </c>
      <c r="J169" t="s">
        <v>26</v>
      </c>
      <c r="K169" t="s">
        <v>27</v>
      </c>
      <c r="L169" s="100">
        <v>72.5</v>
      </c>
      <c r="M169" t="s">
        <v>210</v>
      </c>
      <c r="N169" t="s">
        <v>279</v>
      </c>
      <c r="O169" s="98">
        <v>0</v>
      </c>
      <c r="P169" t="s">
        <v>207</v>
      </c>
      <c r="Q169" s="100">
        <v>5698.63</v>
      </c>
    </row>
    <row r="170" spans="1:17" x14ac:dyDescent="0.3">
      <c r="A170"/>
      <c r="B170"/>
      <c r="C170"/>
      <c r="D170"/>
      <c r="E170" s="98"/>
      <c r="F170"/>
      <c r="G170" s="99">
        <v>46295</v>
      </c>
      <c r="H170" t="s">
        <v>211</v>
      </c>
      <c r="I170" t="s">
        <v>212</v>
      </c>
      <c r="J170" t="s">
        <v>38</v>
      </c>
      <c r="K170" t="s">
        <v>39</v>
      </c>
      <c r="L170" s="100">
        <v>17.98</v>
      </c>
      <c r="M170" t="s">
        <v>206</v>
      </c>
      <c r="N170" t="s">
        <v>279</v>
      </c>
      <c r="O170" s="98">
        <v>0</v>
      </c>
      <c r="P170" t="s">
        <v>207</v>
      </c>
      <c r="Q170" s="100">
        <v>5698.63</v>
      </c>
    </row>
    <row r="171" spans="1:17" x14ac:dyDescent="0.3">
      <c r="A171"/>
      <c r="B171"/>
      <c r="C171"/>
      <c r="D171"/>
      <c r="E171" s="98"/>
      <c r="F171"/>
      <c r="G171" s="99">
        <v>46295</v>
      </c>
      <c r="H171" t="s">
        <v>216</v>
      </c>
      <c r="I171" t="s">
        <v>217</v>
      </c>
      <c r="J171" t="s">
        <v>40</v>
      </c>
      <c r="K171" t="s">
        <v>41</v>
      </c>
      <c r="L171" s="100">
        <v>170.96</v>
      </c>
      <c r="M171" t="s">
        <v>210</v>
      </c>
      <c r="N171" t="s">
        <v>279</v>
      </c>
      <c r="O171" s="98">
        <v>0</v>
      </c>
      <c r="P171" t="s">
        <v>207</v>
      </c>
      <c r="Q171" s="100">
        <v>5698.63</v>
      </c>
    </row>
    <row r="172" spans="1:17" x14ac:dyDescent="0.3">
      <c r="A172"/>
      <c r="B172"/>
      <c r="C172"/>
      <c r="D172"/>
      <c r="E172" s="98"/>
      <c r="F172"/>
      <c r="G172" s="99">
        <v>46295</v>
      </c>
      <c r="H172" t="s">
        <v>213</v>
      </c>
      <c r="I172" t="s">
        <v>229</v>
      </c>
      <c r="J172" t="s">
        <v>14</v>
      </c>
      <c r="K172" t="s">
        <v>15</v>
      </c>
      <c r="L172" s="100">
        <v>569.86</v>
      </c>
      <c r="M172" t="s">
        <v>210</v>
      </c>
      <c r="N172" t="s">
        <v>279</v>
      </c>
      <c r="O172" s="98">
        <v>0</v>
      </c>
      <c r="P172" t="s">
        <v>207</v>
      </c>
      <c r="Q172" s="100">
        <v>5698.63</v>
      </c>
    </row>
    <row r="173" spans="1:17" x14ac:dyDescent="0.3">
      <c r="A173"/>
      <c r="B173"/>
      <c r="C173"/>
      <c r="D173"/>
      <c r="E173" s="98"/>
      <c r="F173"/>
      <c r="G173" s="99">
        <v>46295</v>
      </c>
      <c r="H173" t="s">
        <v>213</v>
      </c>
      <c r="I173" t="s">
        <v>229</v>
      </c>
      <c r="J173" t="s">
        <v>14</v>
      </c>
      <c r="K173" t="s">
        <v>15</v>
      </c>
      <c r="L173" s="100">
        <v>569.86</v>
      </c>
      <c r="M173" t="s">
        <v>130</v>
      </c>
      <c r="N173" t="s">
        <v>279</v>
      </c>
      <c r="O173" s="98">
        <v>0</v>
      </c>
      <c r="P173" t="s">
        <v>207</v>
      </c>
      <c r="Q173" s="100">
        <v>5698.63</v>
      </c>
    </row>
    <row r="174" spans="1:17" x14ac:dyDescent="0.3">
      <c r="A174"/>
      <c r="B174"/>
      <c r="C174"/>
      <c r="D174"/>
      <c r="E174" s="98"/>
      <c r="F174"/>
      <c r="G174" s="99">
        <v>46295</v>
      </c>
      <c r="H174" t="s">
        <v>205</v>
      </c>
      <c r="I174"/>
      <c r="J174" t="s">
        <v>54</v>
      </c>
      <c r="K174" t="s">
        <v>55</v>
      </c>
      <c r="L174" s="100">
        <v>11.15</v>
      </c>
      <c r="M174" t="s">
        <v>206</v>
      </c>
      <c r="N174" t="s">
        <v>279</v>
      </c>
      <c r="O174" s="98">
        <v>0</v>
      </c>
      <c r="P174" t="s">
        <v>207</v>
      </c>
      <c r="Q174" s="100">
        <v>4020.08</v>
      </c>
    </row>
    <row r="175" spans="1:17" x14ac:dyDescent="0.3">
      <c r="A175"/>
      <c r="B175"/>
      <c r="C175"/>
      <c r="D175"/>
      <c r="E175" s="98"/>
      <c r="F175"/>
      <c r="G175" s="99">
        <v>46295</v>
      </c>
      <c r="H175" t="s">
        <v>205</v>
      </c>
      <c r="I175"/>
      <c r="J175" t="s">
        <v>104</v>
      </c>
      <c r="K175" t="s">
        <v>105</v>
      </c>
      <c r="L175" s="100">
        <v>21.83</v>
      </c>
      <c r="M175" t="s">
        <v>206</v>
      </c>
      <c r="N175" t="s">
        <v>279</v>
      </c>
      <c r="O175" s="98">
        <v>0</v>
      </c>
      <c r="P175" t="s">
        <v>207</v>
      </c>
      <c r="Q175" s="100">
        <v>4020.08</v>
      </c>
    </row>
    <row r="176" spans="1:17" x14ac:dyDescent="0.3">
      <c r="A176"/>
      <c r="B176"/>
      <c r="C176"/>
      <c r="D176"/>
      <c r="E176" s="98"/>
      <c r="F176"/>
      <c r="G176" s="99">
        <v>46295</v>
      </c>
      <c r="H176" t="s">
        <v>205</v>
      </c>
      <c r="I176"/>
      <c r="J176" t="s">
        <v>88</v>
      </c>
      <c r="K176" t="s">
        <v>89</v>
      </c>
      <c r="L176" s="100">
        <v>39.770000000000003</v>
      </c>
      <c r="M176" t="s">
        <v>206</v>
      </c>
      <c r="N176" t="s">
        <v>279</v>
      </c>
      <c r="O176" s="98">
        <v>0</v>
      </c>
      <c r="P176" t="s">
        <v>207</v>
      </c>
      <c r="Q176" s="100">
        <v>4020.08</v>
      </c>
    </row>
    <row r="177" spans="1:17" x14ac:dyDescent="0.3">
      <c r="A177"/>
      <c r="B177"/>
      <c r="C177"/>
      <c r="D177"/>
      <c r="E177" s="98"/>
      <c r="F177"/>
      <c r="G177" s="99">
        <v>46295</v>
      </c>
      <c r="H177" t="s">
        <v>205</v>
      </c>
      <c r="I177"/>
      <c r="J177" t="s">
        <v>108</v>
      </c>
      <c r="K177" t="s">
        <v>109</v>
      </c>
      <c r="L177" s="100">
        <v>10.61</v>
      </c>
      <c r="M177" t="s">
        <v>206</v>
      </c>
      <c r="N177" t="s">
        <v>279</v>
      </c>
      <c r="O177" s="98">
        <v>0</v>
      </c>
      <c r="P177" t="s">
        <v>207</v>
      </c>
      <c r="Q177" s="100">
        <v>4020.08</v>
      </c>
    </row>
    <row r="178" spans="1:17" x14ac:dyDescent="0.3">
      <c r="A178"/>
      <c r="B178"/>
      <c r="C178"/>
      <c r="D178"/>
      <c r="E178" s="98"/>
      <c r="F178"/>
      <c r="G178" s="99">
        <v>46295</v>
      </c>
      <c r="H178" t="s">
        <v>205</v>
      </c>
      <c r="I178"/>
      <c r="J178" t="s">
        <v>52</v>
      </c>
      <c r="K178" t="s">
        <v>53</v>
      </c>
      <c r="L178" s="100">
        <v>16.54</v>
      </c>
      <c r="M178" t="s">
        <v>130</v>
      </c>
      <c r="N178" t="s">
        <v>279</v>
      </c>
      <c r="O178" s="98">
        <v>0</v>
      </c>
      <c r="P178" t="s">
        <v>207</v>
      </c>
      <c r="Q178" s="100">
        <v>4020.08</v>
      </c>
    </row>
    <row r="179" spans="1:17" x14ac:dyDescent="0.3">
      <c r="A179"/>
      <c r="B179"/>
      <c r="C179"/>
      <c r="D179"/>
      <c r="E179" s="98"/>
      <c r="F179"/>
      <c r="G179" s="99">
        <v>46295</v>
      </c>
      <c r="H179" t="s">
        <v>205</v>
      </c>
      <c r="I179"/>
      <c r="J179" t="s">
        <v>106</v>
      </c>
      <c r="K179" t="s">
        <v>107</v>
      </c>
      <c r="L179" s="100">
        <v>12.98</v>
      </c>
      <c r="M179" t="s">
        <v>130</v>
      </c>
      <c r="N179" t="s">
        <v>279</v>
      </c>
      <c r="O179" s="98">
        <v>0</v>
      </c>
      <c r="P179" t="s">
        <v>207</v>
      </c>
      <c r="Q179" s="100">
        <v>4020.08</v>
      </c>
    </row>
    <row r="180" spans="1:17" x14ac:dyDescent="0.3">
      <c r="A180"/>
      <c r="B180"/>
      <c r="C180"/>
      <c r="D180"/>
      <c r="E180" s="98"/>
      <c r="F180"/>
      <c r="G180" s="99">
        <v>46295</v>
      </c>
      <c r="H180" t="s">
        <v>205</v>
      </c>
      <c r="I180"/>
      <c r="J180" t="s">
        <v>56</v>
      </c>
      <c r="K180" t="s">
        <v>57</v>
      </c>
      <c r="L180" s="100">
        <v>11.15</v>
      </c>
      <c r="M180" t="s">
        <v>130</v>
      </c>
      <c r="N180" t="s">
        <v>279</v>
      </c>
      <c r="O180" s="98">
        <v>0</v>
      </c>
      <c r="P180" t="s">
        <v>207</v>
      </c>
      <c r="Q180" s="100">
        <v>4020.08</v>
      </c>
    </row>
    <row r="181" spans="1:17" x14ac:dyDescent="0.3">
      <c r="A181"/>
      <c r="B181"/>
      <c r="C181"/>
      <c r="D181"/>
      <c r="E181" s="98"/>
      <c r="F181"/>
      <c r="G181" s="99">
        <v>46295</v>
      </c>
      <c r="H181" t="s">
        <v>208</v>
      </c>
      <c r="I181" t="s">
        <v>233</v>
      </c>
      <c r="J181" t="s">
        <v>32</v>
      </c>
      <c r="K181" t="s">
        <v>33</v>
      </c>
      <c r="L181" s="100">
        <v>194</v>
      </c>
      <c r="M181" t="s">
        <v>210</v>
      </c>
      <c r="N181" t="s">
        <v>279</v>
      </c>
      <c r="O181" s="98">
        <v>0</v>
      </c>
      <c r="P181" t="s">
        <v>207</v>
      </c>
      <c r="Q181" s="100">
        <v>4020.08</v>
      </c>
    </row>
    <row r="182" spans="1:17" x14ac:dyDescent="0.3">
      <c r="A182"/>
      <c r="B182"/>
      <c r="C182"/>
      <c r="D182"/>
      <c r="E182" s="98"/>
      <c r="F182"/>
      <c r="G182" s="99">
        <v>46295</v>
      </c>
      <c r="H182" t="s">
        <v>211</v>
      </c>
      <c r="I182" t="s">
        <v>215</v>
      </c>
      <c r="J182" t="s">
        <v>38</v>
      </c>
      <c r="K182" t="s">
        <v>39</v>
      </c>
      <c r="L182" s="100">
        <v>15.6</v>
      </c>
      <c r="M182" t="s">
        <v>206</v>
      </c>
      <c r="N182" t="s">
        <v>279</v>
      </c>
      <c r="O182" s="98">
        <v>0</v>
      </c>
      <c r="P182" t="s">
        <v>207</v>
      </c>
      <c r="Q182" s="100">
        <v>4020.08</v>
      </c>
    </row>
    <row r="183" spans="1:17" x14ac:dyDescent="0.3">
      <c r="A183"/>
      <c r="B183"/>
      <c r="C183"/>
      <c r="D183"/>
      <c r="E183" s="98"/>
      <c r="F183"/>
      <c r="G183" s="99">
        <v>46295</v>
      </c>
      <c r="H183" t="s">
        <v>218</v>
      </c>
      <c r="I183" t="s">
        <v>234</v>
      </c>
      <c r="J183" t="s">
        <v>28</v>
      </c>
      <c r="K183" t="s">
        <v>29</v>
      </c>
      <c r="L183" s="100">
        <v>241.2</v>
      </c>
      <c r="M183" t="s">
        <v>210</v>
      </c>
      <c r="N183" t="s">
        <v>279</v>
      </c>
      <c r="O183" s="98">
        <v>0</v>
      </c>
      <c r="P183" t="s">
        <v>207</v>
      </c>
      <c r="Q183" s="100">
        <v>4020.08</v>
      </c>
    </row>
    <row r="184" spans="1:17" x14ac:dyDescent="0.3">
      <c r="A184"/>
      <c r="B184"/>
      <c r="C184"/>
      <c r="D184"/>
      <c r="E184" s="98"/>
      <c r="F184"/>
      <c r="G184" s="99">
        <v>46295</v>
      </c>
      <c r="H184" t="s">
        <v>218</v>
      </c>
      <c r="I184" t="s">
        <v>234</v>
      </c>
      <c r="J184" t="s">
        <v>28</v>
      </c>
      <c r="K184" t="s">
        <v>29</v>
      </c>
      <c r="L184" s="100">
        <v>224.32</v>
      </c>
      <c r="M184" t="s">
        <v>130</v>
      </c>
      <c r="N184" t="s">
        <v>279</v>
      </c>
      <c r="O184" s="98">
        <v>0</v>
      </c>
      <c r="P184" t="s">
        <v>207</v>
      </c>
      <c r="Q184" s="100">
        <v>4020.08</v>
      </c>
    </row>
    <row r="185" spans="1:17" x14ac:dyDescent="0.3">
      <c r="A185"/>
      <c r="B185"/>
      <c r="C185"/>
      <c r="D185"/>
      <c r="E185" s="98"/>
      <c r="F185"/>
      <c r="G185" s="99">
        <v>46295</v>
      </c>
      <c r="H185" t="s">
        <v>205</v>
      </c>
      <c r="I185"/>
      <c r="J185" t="s">
        <v>54</v>
      </c>
      <c r="K185" t="s">
        <v>55</v>
      </c>
      <c r="L185" s="100">
        <v>5.85</v>
      </c>
      <c r="M185" t="s">
        <v>206</v>
      </c>
      <c r="N185" t="s">
        <v>279</v>
      </c>
      <c r="O185" s="98">
        <v>0</v>
      </c>
      <c r="P185" t="s">
        <v>207</v>
      </c>
      <c r="Q185" s="100">
        <v>2693.46</v>
      </c>
    </row>
    <row r="186" spans="1:17" x14ac:dyDescent="0.3">
      <c r="A186"/>
      <c r="B186"/>
      <c r="C186"/>
      <c r="D186"/>
      <c r="E186" s="98"/>
      <c r="F186"/>
      <c r="G186" s="99">
        <v>46295</v>
      </c>
      <c r="H186" t="s">
        <v>205</v>
      </c>
      <c r="I186"/>
      <c r="J186" t="s">
        <v>104</v>
      </c>
      <c r="K186" t="s">
        <v>105</v>
      </c>
      <c r="L186" s="100">
        <v>14.63</v>
      </c>
      <c r="M186" t="s">
        <v>206</v>
      </c>
      <c r="N186" t="s">
        <v>279</v>
      </c>
      <c r="O186" s="98">
        <v>0</v>
      </c>
      <c r="P186" t="s">
        <v>207</v>
      </c>
      <c r="Q186" s="100">
        <v>2693.46</v>
      </c>
    </row>
    <row r="187" spans="1:17" x14ac:dyDescent="0.3">
      <c r="A187"/>
      <c r="B187"/>
      <c r="C187"/>
      <c r="D187"/>
      <c r="E187" s="98"/>
      <c r="F187"/>
      <c r="G187" s="99">
        <v>46295</v>
      </c>
      <c r="H187" t="s">
        <v>205</v>
      </c>
      <c r="I187"/>
      <c r="J187" t="s">
        <v>108</v>
      </c>
      <c r="K187" t="s">
        <v>109</v>
      </c>
      <c r="L187" s="100">
        <v>7.11</v>
      </c>
      <c r="M187" t="s">
        <v>206</v>
      </c>
      <c r="N187" t="s">
        <v>279</v>
      </c>
      <c r="O187" s="98">
        <v>0</v>
      </c>
      <c r="P187" t="s">
        <v>207</v>
      </c>
      <c r="Q187" s="100">
        <v>2693.46</v>
      </c>
    </row>
    <row r="188" spans="1:17" x14ac:dyDescent="0.3">
      <c r="A188"/>
      <c r="B188"/>
      <c r="C188"/>
      <c r="D188"/>
      <c r="E188" s="98"/>
      <c r="F188"/>
      <c r="G188" s="99">
        <v>46295</v>
      </c>
      <c r="H188" t="s">
        <v>205</v>
      </c>
      <c r="I188"/>
      <c r="J188" t="s">
        <v>106</v>
      </c>
      <c r="K188" t="s">
        <v>107</v>
      </c>
      <c r="L188" s="100">
        <v>8.6999999999999993</v>
      </c>
      <c r="M188" t="s">
        <v>130</v>
      </c>
      <c r="N188" t="s">
        <v>279</v>
      </c>
      <c r="O188" s="98">
        <v>0</v>
      </c>
      <c r="P188" t="s">
        <v>207</v>
      </c>
      <c r="Q188" s="100">
        <v>2693.46</v>
      </c>
    </row>
    <row r="189" spans="1:17" x14ac:dyDescent="0.3">
      <c r="A189"/>
      <c r="B189"/>
      <c r="C189"/>
      <c r="D189"/>
      <c r="E189" s="98"/>
      <c r="F189"/>
      <c r="G189" s="99">
        <v>46295</v>
      </c>
      <c r="H189" t="s">
        <v>205</v>
      </c>
      <c r="I189"/>
      <c r="J189" t="s">
        <v>52</v>
      </c>
      <c r="K189" t="s">
        <v>53</v>
      </c>
      <c r="L189" s="100">
        <v>8.68</v>
      </c>
      <c r="M189" t="s">
        <v>130</v>
      </c>
      <c r="N189" t="s">
        <v>279</v>
      </c>
      <c r="O189" s="98">
        <v>0</v>
      </c>
      <c r="P189" t="s">
        <v>207</v>
      </c>
      <c r="Q189" s="100">
        <v>2693.46</v>
      </c>
    </row>
    <row r="190" spans="1:17" x14ac:dyDescent="0.3">
      <c r="A190"/>
      <c r="B190"/>
      <c r="C190"/>
      <c r="D190"/>
      <c r="E190" s="98"/>
      <c r="F190"/>
      <c r="G190" s="99">
        <v>46295</v>
      </c>
      <c r="H190" t="s">
        <v>205</v>
      </c>
      <c r="I190"/>
      <c r="J190" t="s">
        <v>56</v>
      </c>
      <c r="K190" t="s">
        <v>57</v>
      </c>
      <c r="L190" s="100">
        <v>5.85</v>
      </c>
      <c r="M190" t="s">
        <v>130</v>
      </c>
      <c r="N190" t="s">
        <v>279</v>
      </c>
      <c r="O190" s="98">
        <v>0</v>
      </c>
      <c r="P190" t="s">
        <v>207</v>
      </c>
      <c r="Q190" s="100">
        <v>2693.46</v>
      </c>
    </row>
    <row r="191" spans="1:17" x14ac:dyDescent="0.3">
      <c r="A191"/>
      <c r="B191"/>
      <c r="C191"/>
      <c r="D191"/>
      <c r="E191" s="98"/>
      <c r="F191"/>
      <c r="G191" s="99">
        <v>46295</v>
      </c>
      <c r="H191" t="s">
        <v>205</v>
      </c>
      <c r="I191"/>
      <c r="J191" t="s">
        <v>90</v>
      </c>
      <c r="K191" t="s">
        <v>91</v>
      </c>
      <c r="L191" s="100">
        <v>60.67</v>
      </c>
      <c r="M191" t="s">
        <v>206</v>
      </c>
      <c r="N191" t="s">
        <v>279</v>
      </c>
      <c r="O191" s="98">
        <v>0</v>
      </c>
      <c r="P191" t="s">
        <v>207</v>
      </c>
      <c r="Q191" s="100">
        <v>4385.68</v>
      </c>
    </row>
    <row r="192" spans="1:17" x14ac:dyDescent="0.3">
      <c r="A192"/>
      <c r="B192"/>
      <c r="C192"/>
      <c r="D192"/>
      <c r="E192" s="98"/>
      <c r="F192"/>
      <c r="G192" s="99">
        <v>46295</v>
      </c>
      <c r="H192" t="s">
        <v>205</v>
      </c>
      <c r="I192"/>
      <c r="J192" t="s">
        <v>36</v>
      </c>
      <c r="K192" t="s">
        <v>37</v>
      </c>
      <c r="L192" s="100">
        <v>134.34</v>
      </c>
      <c r="M192" t="s">
        <v>206</v>
      </c>
      <c r="N192" t="s">
        <v>279</v>
      </c>
      <c r="O192" s="98">
        <v>0</v>
      </c>
      <c r="P192" t="s">
        <v>207</v>
      </c>
      <c r="Q192" s="100">
        <v>4385.68</v>
      </c>
    </row>
    <row r="193" spans="1:17" x14ac:dyDescent="0.3">
      <c r="A193"/>
      <c r="B193"/>
      <c r="C193"/>
      <c r="D193"/>
      <c r="E193" s="98"/>
      <c r="F193"/>
      <c r="G193" s="99">
        <v>46295</v>
      </c>
      <c r="H193" t="s">
        <v>205</v>
      </c>
      <c r="I193"/>
      <c r="J193" t="s">
        <v>108</v>
      </c>
      <c r="K193" t="s">
        <v>109</v>
      </c>
      <c r="L193" s="100">
        <v>11.58</v>
      </c>
      <c r="M193" t="s">
        <v>206</v>
      </c>
      <c r="N193" t="s">
        <v>279</v>
      </c>
      <c r="O193" s="98">
        <v>0</v>
      </c>
      <c r="P193" t="s">
        <v>207</v>
      </c>
      <c r="Q193" s="100">
        <v>4385.68</v>
      </c>
    </row>
    <row r="194" spans="1:17" x14ac:dyDescent="0.3">
      <c r="A194"/>
      <c r="B194"/>
      <c r="C194"/>
      <c r="D194"/>
      <c r="E194" s="98"/>
      <c r="F194"/>
      <c r="G194" s="99">
        <v>46295</v>
      </c>
      <c r="H194" t="s">
        <v>205</v>
      </c>
      <c r="I194"/>
      <c r="J194" t="s">
        <v>104</v>
      </c>
      <c r="K194" t="s">
        <v>105</v>
      </c>
      <c r="L194" s="100">
        <v>23.81</v>
      </c>
      <c r="M194" t="s">
        <v>206</v>
      </c>
      <c r="N194" t="s">
        <v>279</v>
      </c>
      <c r="O194" s="98">
        <v>0</v>
      </c>
      <c r="P194" t="s">
        <v>207</v>
      </c>
      <c r="Q194" s="100">
        <v>4385.68</v>
      </c>
    </row>
    <row r="195" spans="1:17" x14ac:dyDescent="0.3">
      <c r="A195"/>
      <c r="B195"/>
      <c r="C195"/>
      <c r="D195"/>
      <c r="E195" s="98"/>
      <c r="F195"/>
      <c r="G195" s="99">
        <v>46295</v>
      </c>
      <c r="H195" t="s">
        <v>205</v>
      </c>
      <c r="I195"/>
      <c r="J195" t="s">
        <v>54</v>
      </c>
      <c r="K195" t="s">
        <v>55</v>
      </c>
      <c r="L195" s="100">
        <v>11.15</v>
      </c>
      <c r="M195" t="s">
        <v>206</v>
      </c>
      <c r="N195" t="s">
        <v>279</v>
      </c>
      <c r="O195" s="98">
        <v>0</v>
      </c>
      <c r="P195" t="s">
        <v>207</v>
      </c>
      <c r="Q195" s="100">
        <v>4385.68</v>
      </c>
    </row>
    <row r="196" spans="1:17" x14ac:dyDescent="0.3">
      <c r="A196"/>
      <c r="B196"/>
      <c r="C196"/>
      <c r="D196"/>
      <c r="E196" s="98"/>
      <c r="F196"/>
      <c r="G196" s="99">
        <v>46295</v>
      </c>
      <c r="H196" t="s">
        <v>205</v>
      </c>
      <c r="I196"/>
      <c r="J196" t="s">
        <v>23</v>
      </c>
      <c r="K196" t="s">
        <v>24</v>
      </c>
      <c r="L196" s="100">
        <v>5.7</v>
      </c>
      <c r="M196" t="s">
        <v>130</v>
      </c>
      <c r="N196" t="s">
        <v>279</v>
      </c>
      <c r="O196" s="98">
        <v>0</v>
      </c>
      <c r="P196" t="s">
        <v>207</v>
      </c>
      <c r="Q196" s="100">
        <v>4385.68</v>
      </c>
    </row>
    <row r="197" spans="1:17" x14ac:dyDescent="0.3">
      <c r="A197"/>
      <c r="B197"/>
      <c r="C197"/>
      <c r="D197"/>
      <c r="E197" s="98"/>
      <c r="F197"/>
      <c r="G197" s="99">
        <v>46295</v>
      </c>
      <c r="H197" t="s">
        <v>205</v>
      </c>
      <c r="I197"/>
      <c r="J197" t="s">
        <v>56</v>
      </c>
      <c r="K197" t="s">
        <v>57</v>
      </c>
      <c r="L197" s="100">
        <v>11.15</v>
      </c>
      <c r="M197" t="s">
        <v>130</v>
      </c>
      <c r="N197" t="s">
        <v>279</v>
      </c>
      <c r="O197" s="98">
        <v>0</v>
      </c>
      <c r="P197" t="s">
        <v>207</v>
      </c>
      <c r="Q197" s="100">
        <v>4385.68</v>
      </c>
    </row>
    <row r="198" spans="1:17" x14ac:dyDescent="0.3">
      <c r="A198"/>
      <c r="B198"/>
      <c r="C198"/>
      <c r="D198"/>
      <c r="E198" s="98"/>
      <c r="F198"/>
      <c r="G198" s="99">
        <v>46295</v>
      </c>
      <c r="H198" t="s">
        <v>205</v>
      </c>
      <c r="I198"/>
      <c r="J198" t="s">
        <v>106</v>
      </c>
      <c r="K198" t="s">
        <v>107</v>
      </c>
      <c r="L198" s="100">
        <v>14.17</v>
      </c>
      <c r="M198" t="s">
        <v>130</v>
      </c>
      <c r="N198" t="s">
        <v>279</v>
      </c>
      <c r="O198" s="98">
        <v>0</v>
      </c>
      <c r="P198" t="s">
        <v>207</v>
      </c>
      <c r="Q198" s="100">
        <v>4385.68</v>
      </c>
    </row>
    <row r="199" spans="1:17" x14ac:dyDescent="0.3">
      <c r="A199"/>
      <c r="B199"/>
      <c r="C199"/>
      <c r="D199"/>
      <c r="E199" s="98"/>
      <c r="F199"/>
      <c r="G199" s="99">
        <v>46295</v>
      </c>
      <c r="H199" t="s">
        <v>205</v>
      </c>
      <c r="I199"/>
      <c r="J199" t="s">
        <v>52</v>
      </c>
      <c r="K199" t="s">
        <v>53</v>
      </c>
      <c r="L199" s="100">
        <v>16.54</v>
      </c>
      <c r="M199" t="s">
        <v>130</v>
      </c>
      <c r="N199" t="s">
        <v>279</v>
      </c>
      <c r="O199" s="98">
        <v>0</v>
      </c>
      <c r="P199" t="s">
        <v>207</v>
      </c>
      <c r="Q199" s="100">
        <v>4385.68</v>
      </c>
    </row>
    <row r="200" spans="1:17" x14ac:dyDescent="0.3">
      <c r="A200"/>
      <c r="B200"/>
      <c r="C200"/>
      <c r="D200"/>
      <c r="E200" s="98"/>
      <c r="F200"/>
      <c r="G200" s="99">
        <v>46295</v>
      </c>
      <c r="H200" t="s">
        <v>208</v>
      </c>
      <c r="I200" t="s">
        <v>209</v>
      </c>
      <c r="J200" t="s">
        <v>26</v>
      </c>
      <c r="K200" t="s">
        <v>27</v>
      </c>
      <c r="L200" s="100">
        <v>145</v>
      </c>
      <c r="M200" t="s">
        <v>210</v>
      </c>
      <c r="N200" t="s">
        <v>279</v>
      </c>
      <c r="O200" s="98">
        <v>0</v>
      </c>
      <c r="P200" t="s">
        <v>207</v>
      </c>
      <c r="Q200" s="100">
        <v>4385.68</v>
      </c>
    </row>
    <row r="201" spans="1:17" x14ac:dyDescent="0.3">
      <c r="A201"/>
      <c r="B201"/>
      <c r="C201"/>
      <c r="D201"/>
      <c r="E201" s="98"/>
      <c r="F201"/>
      <c r="G201" s="99">
        <v>46295</v>
      </c>
      <c r="H201" t="s">
        <v>211</v>
      </c>
      <c r="I201" t="s">
        <v>212</v>
      </c>
      <c r="J201" t="s">
        <v>38</v>
      </c>
      <c r="K201" t="s">
        <v>39</v>
      </c>
      <c r="L201" s="100">
        <v>21.01</v>
      </c>
      <c r="M201" t="s">
        <v>206</v>
      </c>
      <c r="N201" t="s">
        <v>279</v>
      </c>
      <c r="O201" s="98">
        <v>0</v>
      </c>
      <c r="P201" t="s">
        <v>207</v>
      </c>
      <c r="Q201" s="100">
        <v>4385.68</v>
      </c>
    </row>
    <row r="202" spans="1:17" x14ac:dyDescent="0.3">
      <c r="A202"/>
      <c r="B202"/>
      <c r="C202"/>
      <c r="D202"/>
      <c r="E202" s="98"/>
      <c r="F202"/>
      <c r="G202" s="99">
        <v>46295</v>
      </c>
      <c r="H202" t="s">
        <v>216</v>
      </c>
      <c r="I202" t="s">
        <v>217</v>
      </c>
      <c r="J202" t="s">
        <v>40</v>
      </c>
      <c r="K202" t="s">
        <v>41</v>
      </c>
      <c r="L202" s="100">
        <v>131.57</v>
      </c>
      <c r="M202" t="s">
        <v>210</v>
      </c>
      <c r="N202" t="s">
        <v>279</v>
      </c>
      <c r="O202" s="98">
        <v>0</v>
      </c>
      <c r="P202" t="s">
        <v>207</v>
      </c>
      <c r="Q202" s="100">
        <v>4385.68</v>
      </c>
    </row>
    <row r="203" spans="1:17" x14ac:dyDescent="0.3">
      <c r="A203"/>
      <c r="B203"/>
      <c r="C203"/>
      <c r="D203"/>
      <c r="E203" s="98"/>
      <c r="F203"/>
      <c r="G203" s="99">
        <v>46295</v>
      </c>
      <c r="H203" t="s">
        <v>213</v>
      </c>
      <c r="I203" t="s">
        <v>229</v>
      </c>
      <c r="J203" t="s">
        <v>14</v>
      </c>
      <c r="K203" t="s">
        <v>15</v>
      </c>
      <c r="L203" s="100">
        <v>438.57</v>
      </c>
      <c r="M203" t="s">
        <v>210</v>
      </c>
      <c r="N203" t="s">
        <v>279</v>
      </c>
      <c r="O203" s="98">
        <v>0</v>
      </c>
      <c r="P203" t="s">
        <v>207</v>
      </c>
      <c r="Q203" s="100">
        <v>4385.68</v>
      </c>
    </row>
    <row r="204" spans="1:17" x14ac:dyDescent="0.3">
      <c r="A204"/>
      <c r="B204"/>
      <c r="C204"/>
      <c r="D204"/>
      <c r="E204" s="98"/>
      <c r="F204"/>
      <c r="G204" s="99">
        <v>46295</v>
      </c>
      <c r="H204" t="s">
        <v>213</v>
      </c>
      <c r="I204" t="s">
        <v>229</v>
      </c>
      <c r="J204" t="s">
        <v>14</v>
      </c>
      <c r="K204" t="s">
        <v>15</v>
      </c>
      <c r="L204" s="100">
        <v>438.57</v>
      </c>
      <c r="M204" t="s">
        <v>130</v>
      </c>
      <c r="N204" t="s">
        <v>279</v>
      </c>
      <c r="O204" s="98">
        <v>0</v>
      </c>
      <c r="P204" t="s">
        <v>207</v>
      </c>
      <c r="Q204" s="100">
        <v>4385.68</v>
      </c>
    </row>
    <row r="205" spans="1:17" x14ac:dyDescent="0.3">
      <c r="A205"/>
      <c r="B205"/>
      <c r="C205"/>
      <c r="D205"/>
      <c r="E205" s="98"/>
      <c r="F205"/>
      <c r="G205" s="99">
        <v>46295</v>
      </c>
      <c r="H205" t="s">
        <v>205</v>
      </c>
      <c r="I205"/>
      <c r="J205" t="s">
        <v>54</v>
      </c>
      <c r="K205" t="s">
        <v>55</v>
      </c>
      <c r="L205" s="100">
        <v>1.45</v>
      </c>
      <c r="M205" t="s">
        <v>206</v>
      </c>
      <c r="N205" t="s">
        <v>279</v>
      </c>
      <c r="O205" s="98">
        <v>0</v>
      </c>
      <c r="P205" t="s">
        <v>207</v>
      </c>
      <c r="Q205" s="100">
        <v>585.41</v>
      </c>
    </row>
    <row r="206" spans="1:17" x14ac:dyDescent="0.3">
      <c r="A206"/>
      <c r="B206"/>
      <c r="C206"/>
      <c r="D206"/>
      <c r="E206" s="98"/>
      <c r="F206"/>
      <c r="G206" s="99">
        <v>46295</v>
      </c>
      <c r="H206" t="s">
        <v>205</v>
      </c>
      <c r="I206"/>
      <c r="J206" t="s">
        <v>108</v>
      </c>
      <c r="K206" t="s">
        <v>109</v>
      </c>
      <c r="L206" s="100">
        <v>1.55</v>
      </c>
      <c r="M206" t="s">
        <v>206</v>
      </c>
      <c r="N206" t="s">
        <v>279</v>
      </c>
      <c r="O206" s="98">
        <v>0</v>
      </c>
      <c r="P206" t="s">
        <v>207</v>
      </c>
      <c r="Q206" s="100">
        <v>585.41</v>
      </c>
    </row>
    <row r="207" spans="1:17" x14ac:dyDescent="0.3">
      <c r="A207"/>
      <c r="B207"/>
      <c r="C207"/>
      <c r="D207"/>
      <c r="E207" s="98"/>
      <c r="F207"/>
      <c r="G207" s="99">
        <v>46295</v>
      </c>
      <c r="H207" t="s">
        <v>205</v>
      </c>
      <c r="I207"/>
      <c r="J207" t="s">
        <v>104</v>
      </c>
      <c r="K207" t="s">
        <v>105</v>
      </c>
      <c r="L207" s="100">
        <v>3.18</v>
      </c>
      <c r="M207" t="s">
        <v>206</v>
      </c>
      <c r="N207" t="s">
        <v>279</v>
      </c>
      <c r="O207" s="98">
        <v>0</v>
      </c>
      <c r="P207" t="s">
        <v>207</v>
      </c>
      <c r="Q207" s="100">
        <v>585.41</v>
      </c>
    </row>
    <row r="208" spans="1:17" x14ac:dyDescent="0.3">
      <c r="A208"/>
      <c r="B208"/>
      <c r="C208"/>
      <c r="D208"/>
      <c r="E208" s="98"/>
      <c r="F208"/>
      <c r="G208" s="99">
        <v>46295</v>
      </c>
      <c r="H208" t="s">
        <v>205</v>
      </c>
      <c r="I208"/>
      <c r="J208" t="s">
        <v>52</v>
      </c>
      <c r="K208" t="s">
        <v>53</v>
      </c>
      <c r="L208" s="100">
        <v>2.15</v>
      </c>
      <c r="M208" t="s">
        <v>130</v>
      </c>
      <c r="N208" t="s">
        <v>279</v>
      </c>
      <c r="O208" s="98">
        <v>0</v>
      </c>
      <c r="P208" t="s">
        <v>207</v>
      </c>
      <c r="Q208" s="100">
        <v>585.41</v>
      </c>
    </row>
    <row r="209" spans="1:17" x14ac:dyDescent="0.3">
      <c r="A209"/>
      <c r="B209"/>
      <c r="C209"/>
      <c r="D209"/>
      <c r="E209" s="98"/>
      <c r="F209"/>
      <c r="G209" s="99">
        <v>46295</v>
      </c>
      <c r="H209" t="s">
        <v>205</v>
      </c>
      <c r="I209"/>
      <c r="J209" t="s">
        <v>106</v>
      </c>
      <c r="K209" t="s">
        <v>107</v>
      </c>
      <c r="L209" s="100">
        <v>1.89</v>
      </c>
      <c r="M209" t="s">
        <v>130</v>
      </c>
      <c r="N209" t="s">
        <v>279</v>
      </c>
      <c r="O209" s="98">
        <v>0</v>
      </c>
      <c r="P209" t="s">
        <v>207</v>
      </c>
      <c r="Q209" s="100">
        <v>585.41</v>
      </c>
    </row>
    <row r="210" spans="1:17" x14ac:dyDescent="0.3">
      <c r="A210"/>
      <c r="B210"/>
      <c r="C210"/>
      <c r="D210"/>
      <c r="E210" s="98"/>
      <c r="F210"/>
      <c r="G210" s="99">
        <v>46295</v>
      </c>
      <c r="H210" t="s">
        <v>205</v>
      </c>
      <c r="I210"/>
      <c r="J210" t="s">
        <v>56</v>
      </c>
      <c r="K210" t="s">
        <v>57</v>
      </c>
      <c r="L210" s="100">
        <v>1.45</v>
      </c>
      <c r="M210" t="s">
        <v>130</v>
      </c>
      <c r="N210" t="s">
        <v>279</v>
      </c>
      <c r="O210" s="98">
        <v>0</v>
      </c>
      <c r="P210" t="s">
        <v>207</v>
      </c>
      <c r="Q210" s="100">
        <v>585.41</v>
      </c>
    </row>
    <row r="211" spans="1:17" x14ac:dyDescent="0.3">
      <c r="A211"/>
      <c r="B211"/>
      <c r="C211"/>
      <c r="D211"/>
      <c r="E211" s="98"/>
      <c r="F211"/>
      <c r="G211" s="99">
        <v>46295</v>
      </c>
      <c r="H211" t="s">
        <v>213</v>
      </c>
      <c r="I211" t="s">
        <v>229</v>
      </c>
      <c r="J211" t="s">
        <v>14</v>
      </c>
      <c r="K211" t="s">
        <v>15</v>
      </c>
      <c r="L211" s="100">
        <v>58.54</v>
      </c>
      <c r="M211" t="s">
        <v>210</v>
      </c>
      <c r="N211" t="s">
        <v>279</v>
      </c>
      <c r="O211" s="98">
        <v>0</v>
      </c>
      <c r="P211" t="s">
        <v>207</v>
      </c>
      <c r="Q211" s="100">
        <v>585.41</v>
      </c>
    </row>
    <row r="212" spans="1:17" x14ac:dyDescent="0.3">
      <c r="A212"/>
      <c r="B212"/>
      <c r="C212"/>
      <c r="D212"/>
      <c r="E212" s="98"/>
      <c r="F212"/>
      <c r="G212" s="99">
        <v>46295</v>
      </c>
      <c r="H212" t="s">
        <v>213</v>
      </c>
      <c r="I212" t="s">
        <v>229</v>
      </c>
      <c r="J212" t="s">
        <v>14</v>
      </c>
      <c r="K212" t="s">
        <v>15</v>
      </c>
      <c r="L212" s="100">
        <v>58.54</v>
      </c>
      <c r="M212" t="s">
        <v>130</v>
      </c>
      <c r="N212" t="s">
        <v>279</v>
      </c>
      <c r="O212" s="98">
        <v>0</v>
      </c>
      <c r="P212" t="s">
        <v>207</v>
      </c>
      <c r="Q212" s="100">
        <v>585.41</v>
      </c>
    </row>
    <row r="213" spans="1:17" x14ac:dyDescent="0.3">
      <c r="A213"/>
      <c r="B213"/>
      <c r="C213"/>
      <c r="D213"/>
      <c r="E213" s="98"/>
      <c r="F213"/>
      <c r="G213" s="99">
        <v>46295</v>
      </c>
      <c r="H213" t="s">
        <v>205</v>
      </c>
      <c r="I213"/>
      <c r="J213" t="s">
        <v>104</v>
      </c>
      <c r="K213" t="s">
        <v>105</v>
      </c>
      <c r="L213" s="100">
        <v>4.7300000000000004</v>
      </c>
      <c r="M213" t="s">
        <v>206</v>
      </c>
      <c r="N213" t="s">
        <v>279</v>
      </c>
      <c r="O213" s="98">
        <v>0</v>
      </c>
      <c r="P213" t="s">
        <v>207</v>
      </c>
      <c r="Q213" s="100">
        <v>871.1</v>
      </c>
    </row>
    <row r="214" spans="1:17" x14ac:dyDescent="0.3">
      <c r="A214"/>
      <c r="B214"/>
      <c r="C214"/>
      <c r="D214"/>
      <c r="E214" s="98"/>
      <c r="F214"/>
      <c r="G214" s="99">
        <v>46295</v>
      </c>
      <c r="H214" t="s">
        <v>205</v>
      </c>
      <c r="I214"/>
      <c r="J214" t="s">
        <v>108</v>
      </c>
      <c r="K214" t="s">
        <v>109</v>
      </c>
      <c r="L214" s="100">
        <v>2.2999999999999998</v>
      </c>
      <c r="M214" t="s">
        <v>206</v>
      </c>
      <c r="N214" t="s">
        <v>279</v>
      </c>
      <c r="O214" s="98">
        <v>0</v>
      </c>
      <c r="P214" t="s">
        <v>207</v>
      </c>
      <c r="Q214" s="100">
        <v>871.1</v>
      </c>
    </row>
    <row r="215" spans="1:17" x14ac:dyDescent="0.3">
      <c r="A215"/>
      <c r="B215"/>
      <c r="C215"/>
      <c r="D215"/>
      <c r="E215" s="98"/>
      <c r="F215"/>
      <c r="G215" s="99">
        <v>46295</v>
      </c>
      <c r="H215" t="s">
        <v>205</v>
      </c>
      <c r="I215"/>
      <c r="J215" t="s">
        <v>54</v>
      </c>
      <c r="K215" t="s">
        <v>55</v>
      </c>
      <c r="L215" s="100">
        <v>2.15</v>
      </c>
      <c r="M215" t="s">
        <v>206</v>
      </c>
      <c r="N215" t="s">
        <v>279</v>
      </c>
      <c r="O215" s="98">
        <v>0</v>
      </c>
      <c r="P215" t="s">
        <v>207</v>
      </c>
      <c r="Q215" s="100">
        <v>871.1</v>
      </c>
    </row>
    <row r="216" spans="1:17" x14ac:dyDescent="0.3">
      <c r="A216"/>
      <c r="B216"/>
      <c r="C216"/>
      <c r="D216"/>
      <c r="E216" s="98"/>
      <c r="F216"/>
      <c r="G216" s="99">
        <v>46295</v>
      </c>
      <c r="H216" t="s">
        <v>205</v>
      </c>
      <c r="I216"/>
      <c r="J216" t="s">
        <v>56</v>
      </c>
      <c r="K216" t="s">
        <v>57</v>
      </c>
      <c r="L216" s="100">
        <v>2.15</v>
      </c>
      <c r="M216" t="s">
        <v>130</v>
      </c>
      <c r="N216" t="s">
        <v>279</v>
      </c>
      <c r="O216" s="98">
        <v>0</v>
      </c>
      <c r="P216" t="s">
        <v>207</v>
      </c>
      <c r="Q216" s="100">
        <v>871.1</v>
      </c>
    </row>
    <row r="217" spans="1:17" x14ac:dyDescent="0.3">
      <c r="A217"/>
      <c r="B217"/>
      <c r="C217"/>
      <c r="D217"/>
      <c r="E217" s="98"/>
      <c r="F217"/>
      <c r="G217" s="99">
        <v>46295</v>
      </c>
      <c r="H217" t="s">
        <v>205</v>
      </c>
      <c r="I217"/>
      <c r="J217" t="s">
        <v>106</v>
      </c>
      <c r="K217" t="s">
        <v>107</v>
      </c>
      <c r="L217" s="100">
        <v>2.81</v>
      </c>
      <c r="M217" t="s">
        <v>130</v>
      </c>
      <c r="N217" t="s">
        <v>279</v>
      </c>
      <c r="O217" s="98">
        <v>0</v>
      </c>
      <c r="P217" t="s">
        <v>207</v>
      </c>
      <c r="Q217" s="100">
        <v>871.1</v>
      </c>
    </row>
    <row r="218" spans="1:17" x14ac:dyDescent="0.3">
      <c r="A218"/>
      <c r="B218"/>
      <c r="C218"/>
      <c r="D218"/>
      <c r="E218" s="98"/>
      <c r="F218"/>
      <c r="G218" s="99">
        <v>46295</v>
      </c>
      <c r="H218" t="s">
        <v>205</v>
      </c>
      <c r="I218"/>
      <c r="J218" t="s">
        <v>52</v>
      </c>
      <c r="K218" t="s">
        <v>53</v>
      </c>
      <c r="L218" s="100">
        <v>3.2</v>
      </c>
      <c r="M218" t="s">
        <v>130</v>
      </c>
      <c r="N218" t="s">
        <v>279</v>
      </c>
      <c r="O218" s="98">
        <v>0</v>
      </c>
      <c r="P218" t="s">
        <v>207</v>
      </c>
      <c r="Q218" s="100">
        <v>871.1</v>
      </c>
    </row>
    <row r="219" spans="1:17" x14ac:dyDescent="0.3">
      <c r="A219"/>
      <c r="B219"/>
      <c r="C219"/>
      <c r="D219"/>
      <c r="E219" s="98"/>
      <c r="F219"/>
      <c r="G219" s="99">
        <v>46295</v>
      </c>
      <c r="H219" t="s">
        <v>205</v>
      </c>
      <c r="I219"/>
      <c r="J219" t="s">
        <v>104</v>
      </c>
      <c r="K219" t="s">
        <v>105</v>
      </c>
      <c r="L219" s="100">
        <v>2.2200000000000002</v>
      </c>
      <c r="M219" t="s">
        <v>206</v>
      </c>
      <c r="N219" t="s">
        <v>279</v>
      </c>
      <c r="O219" s="98">
        <v>0</v>
      </c>
      <c r="P219" t="s">
        <v>207</v>
      </c>
      <c r="Q219" s="100">
        <v>409.47</v>
      </c>
    </row>
    <row r="220" spans="1:17" x14ac:dyDescent="0.3">
      <c r="A220"/>
      <c r="B220"/>
      <c r="C220"/>
      <c r="D220"/>
      <c r="E220" s="98"/>
      <c r="F220"/>
      <c r="G220" s="99">
        <v>46295</v>
      </c>
      <c r="H220" t="s">
        <v>205</v>
      </c>
      <c r="I220"/>
      <c r="J220" t="s">
        <v>54</v>
      </c>
      <c r="K220" t="s">
        <v>55</v>
      </c>
      <c r="L220" s="100">
        <v>0.92</v>
      </c>
      <c r="M220" t="s">
        <v>206</v>
      </c>
      <c r="N220" t="s">
        <v>279</v>
      </c>
      <c r="O220" s="98">
        <v>0</v>
      </c>
      <c r="P220" t="s">
        <v>207</v>
      </c>
      <c r="Q220" s="100">
        <v>409.47</v>
      </c>
    </row>
    <row r="221" spans="1:17" x14ac:dyDescent="0.3">
      <c r="A221"/>
      <c r="B221"/>
      <c r="C221"/>
      <c r="D221"/>
      <c r="E221" s="98"/>
      <c r="F221"/>
      <c r="G221" s="99">
        <v>46295</v>
      </c>
      <c r="H221" t="s">
        <v>205</v>
      </c>
      <c r="I221"/>
      <c r="J221" t="s">
        <v>108</v>
      </c>
      <c r="K221" t="s">
        <v>109</v>
      </c>
      <c r="L221" s="100">
        <v>1.08</v>
      </c>
      <c r="M221" t="s">
        <v>206</v>
      </c>
      <c r="N221" t="s">
        <v>279</v>
      </c>
      <c r="O221" s="98">
        <v>0</v>
      </c>
      <c r="P221" t="s">
        <v>207</v>
      </c>
      <c r="Q221" s="100">
        <v>409.47</v>
      </c>
    </row>
    <row r="222" spans="1:17" x14ac:dyDescent="0.3">
      <c r="A222"/>
      <c r="B222"/>
      <c r="C222"/>
      <c r="D222"/>
      <c r="E222" s="98"/>
      <c r="F222"/>
      <c r="G222" s="99">
        <v>46295</v>
      </c>
      <c r="H222" t="s">
        <v>205</v>
      </c>
      <c r="I222"/>
      <c r="J222" t="s">
        <v>56</v>
      </c>
      <c r="K222" t="s">
        <v>57</v>
      </c>
      <c r="L222" s="100">
        <v>0.92</v>
      </c>
      <c r="M222" t="s">
        <v>130</v>
      </c>
      <c r="N222" t="s">
        <v>279</v>
      </c>
      <c r="O222" s="98">
        <v>0</v>
      </c>
      <c r="P222" t="s">
        <v>207</v>
      </c>
      <c r="Q222" s="100">
        <v>409.47</v>
      </c>
    </row>
    <row r="223" spans="1:17" x14ac:dyDescent="0.3">
      <c r="A223"/>
      <c r="B223"/>
      <c r="C223"/>
      <c r="D223"/>
      <c r="E223" s="98"/>
      <c r="F223"/>
      <c r="G223" s="99">
        <v>46295</v>
      </c>
      <c r="H223" t="s">
        <v>205</v>
      </c>
      <c r="I223"/>
      <c r="J223" t="s">
        <v>52</v>
      </c>
      <c r="K223" t="s">
        <v>53</v>
      </c>
      <c r="L223" s="100">
        <v>1.37</v>
      </c>
      <c r="M223" t="s">
        <v>130</v>
      </c>
      <c r="N223" t="s">
        <v>279</v>
      </c>
      <c r="O223" s="98">
        <v>0</v>
      </c>
      <c r="P223" t="s">
        <v>207</v>
      </c>
      <c r="Q223" s="100">
        <v>409.47</v>
      </c>
    </row>
    <row r="224" spans="1:17" x14ac:dyDescent="0.3">
      <c r="A224"/>
      <c r="B224"/>
      <c r="C224"/>
      <c r="D224"/>
      <c r="E224" s="98"/>
      <c r="F224"/>
      <c r="G224" s="99">
        <v>46295</v>
      </c>
      <c r="H224" t="s">
        <v>205</v>
      </c>
      <c r="I224"/>
      <c r="J224" t="s">
        <v>106</v>
      </c>
      <c r="K224" t="s">
        <v>107</v>
      </c>
      <c r="L224" s="100">
        <v>1.32</v>
      </c>
      <c r="M224" t="s">
        <v>130</v>
      </c>
      <c r="N224" t="s">
        <v>279</v>
      </c>
      <c r="O224" s="98">
        <v>0</v>
      </c>
      <c r="P224" t="s">
        <v>207</v>
      </c>
      <c r="Q224" s="100">
        <v>409.47</v>
      </c>
    </row>
    <row r="225" spans="1:17" x14ac:dyDescent="0.3">
      <c r="A225"/>
      <c r="B225"/>
      <c r="C225"/>
      <c r="D225"/>
      <c r="E225" s="98"/>
      <c r="F225"/>
      <c r="G225" s="99">
        <v>46295</v>
      </c>
      <c r="H225" t="s">
        <v>205</v>
      </c>
      <c r="I225"/>
      <c r="J225" t="s">
        <v>104</v>
      </c>
      <c r="K225" t="s">
        <v>105</v>
      </c>
      <c r="L225" s="100">
        <v>21.49</v>
      </c>
      <c r="M225" t="s">
        <v>206</v>
      </c>
      <c r="N225" t="s">
        <v>279</v>
      </c>
      <c r="O225" s="98">
        <v>0</v>
      </c>
      <c r="P225" t="s">
        <v>207</v>
      </c>
      <c r="Q225" s="100">
        <v>3958.25</v>
      </c>
    </row>
    <row r="226" spans="1:17" x14ac:dyDescent="0.3">
      <c r="A226"/>
      <c r="B226"/>
      <c r="C226"/>
      <c r="D226"/>
      <c r="E226" s="98"/>
      <c r="F226"/>
      <c r="G226" s="99">
        <v>46295</v>
      </c>
      <c r="H226" t="s">
        <v>205</v>
      </c>
      <c r="I226"/>
      <c r="J226" t="s">
        <v>36</v>
      </c>
      <c r="K226" t="s">
        <v>37</v>
      </c>
      <c r="L226" s="100">
        <v>23.21</v>
      </c>
      <c r="M226" t="s">
        <v>206</v>
      </c>
      <c r="N226" t="s">
        <v>279</v>
      </c>
      <c r="O226" s="98">
        <v>0</v>
      </c>
      <c r="P226" t="s">
        <v>207</v>
      </c>
      <c r="Q226" s="100">
        <v>3958.25</v>
      </c>
    </row>
    <row r="227" spans="1:17" x14ac:dyDescent="0.3">
      <c r="A227"/>
      <c r="B227"/>
      <c r="C227"/>
      <c r="D227"/>
      <c r="E227" s="98"/>
      <c r="F227"/>
      <c r="G227" s="99">
        <v>46295</v>
      </c>
      <c r="H227" t="s">
        <v>205</v>
      </c>
      <c r="I227"/>
      <c r="J227" t="s">
        <v>108</v>
      </c>
      <c r="K227" t="s">
        <v>109</v>
      </c>
      <c r="L227" s="100">
        <v>10.45</v>
      </c>
      <c r="M227" t="s">
        <v>206</v>
      </c>
      <c r="N227" t="s">
        <v>279</v>
      </c>
      <c r="O227" s="98">
        <v>0</v>
      </c>
      <c r="P227" t="s">
        <v>207</v>
      </c>
      <c r="Q227" s="100">
        <v>3958.25</v>
      </c>
    </row>
    <row r="228" spans="1:17" x14ac:dyDescent="0.3">
      <c r="A228"/>
      <c r="B228"/>
      <c r="C228"/>
      <c r="D228"/>
      <c r="E228" s="98"/>
      <c r="F228"/>
      <c r="G228" s="99">
        <v>46295</v>
      </c>
      <c r="H228" t="s">
        <v>205</v>
      </c>
      <c r="I228"/>
      <c r="J228" t="s">
        <v>98</v>
      </c>
      <c r="K228" t="s">
        <v>99</v>
      </c>
      <c r="L228" s="100">
        <v>10.78</v>
      </c>
      <c r="M228" t="s">
        <v>206</v>
      </c>
      <c r="N228" t="s">
        <v>279</v>
      </c>
      <c r="O228" s="98">
        <v>0</v>
      </c>
      <c r="P228" t="s">
        <v>207</v>
      </c>
      <c r="Q228" s="100">
        <v>3958.25</v>
      </c>
    </row>
    <row r="229" spans="1:17" x14ac:dyDescent="0.3">
      <c r="A229"/>
      <c r="B229"/>
      <c r="C229"/>
      <c r="D229"/>
      <c r="E229" s="98"/>
      <c r="F229"/>
      <c r="G229" s="99">
        <v>46295</v>
      </c>
      <c r="H229" t="s">
        <v>205</v>
      </c>
      <c r="I229"/>
      <c r="J229" t="s">
        <v>54</v>
      </c>
      <c r="K229" t="s">
        <v>55</v>
      </c>
      <c r="L229" s="100">
        <v>11.15</v>
      </c>
      <c r="M229" t="s">
        <v>206</v>
      </c>
      <c r="N229" t="s">
        <v>279</v>
      </c>
      <c r="O229" s="98">
        <v>0</v>
      </c>
      <c r="P229" t="s">
        <v>207</v>
      </c>
      <c r="Q229" s="100">
        <v>3958.25</v>
      </c>
    </row>
    <row r="230" spans="1:17" x14ac:dyDescent="0.3">
      <c r="A230"/>
      <c r="B230"/>
      <c r="C230"/>
      <c r="D230"/>
      <c r="E230" s="98"/>
      <c r="F230"/>
      <c r="G230" s="99">
        <v>46295</v>
      </c>
      <c r="H230" t="s">
        <v>205</v>
      </c>
      <c r="I230"/>
      <c r="J230" t="s">
        <v>56</v>
      </c>
      <c r="K230" t="s">
        <v>57</v>
      </c>
      <c r="L230" s="100">
        <v>11.15</v>
      </c>
      <c r="M230" t="s">
        <v>130</v>
      </c>
      <c r="N230" t="s">
        <v>279</v>
      </c>
      <c r="O230" s="98">
        <v>0</v>
      </c>
      <c r="P230" t="s">
        <v>207</v>
      </c>
      <c r="Q230" s="100">
        <v>3958.25</v>
      </c>
    </row>
    <row r="231" spans="1:17" x14ac:dyDescent="0.3">
      <c r="A231"/>
      <c r="B231"/>
      <c r="C231"/>
      <c r="D231"/>
      <c r="E231" s="98"/>
      <c r="F231"/>
      <c r="G231" s="99">
        <v>46295</v>
      </c>
      <c r="H231" t="s">
        <v>205</v>
      </c>
      <c r="I231"/>
      <c r="J231" t="s">
        <v>106</v>
      </c>
      <c r="K231" t="s">
        <v>107</v>
      </c>
      <c r="L231" s="100">
        <v>12.79</v>
      </c>
      <c r="M231" t="s">
        <v>130</v>
      </c>
      <c r="N231" t="s">
        <v>279</v>
      </c>
      <c r="O231" s="98">
        <v>0</v>
      </c>
      <c r="P231" t="s">
        <v>207</v>
      </c>
      <c r="Q231" s="100">
        <v>3958.25</v>
      </c>
    </row>
    <row r="232" spans="1:17" x14ac:dyDescent="0.3">
      <c r="A232"/>
      <c r="B232"/>
      <c r="C232"/>
      <c r="D232"/>
      <c r="E232" s="98"/>
      <c r="F232"/>
      <c r="G232" s="99">
        <v>46295</v>
      </c>
      <c r="H232" t="s">
        <v>205</v>
      </c>
      <c r="I232"/>
      <c r="J232" t="s">
        <v>52</v>
      </c>
      <c r="K232" t="s">
        <v>53</v>
      </c>
      <c r="L232" s="100">
        <v>16.54</v>
      </c>
      <c r="M232" t="s">
        <v>130</v>
      </c>
      <c r="N232" t="s">
        <v>279</v>
      </c>
      <c r="O232" s="98">
        <v>0</v>
      </c>
      <c r="P232" t="s">
        <v>207</v>
      </c>
      <c r="Q232" s="100">
        <v>3958.25</v>
      </c>
    </row>
    <row r="233" spans="1:17" x14ac:dyDescent="0.3">
      <c r="A233"/>
      <c r="B233"/>
      <c r="C233"/>
      <c r="D233"/>
      <c r="E233" s="98"/>
      <c r="F233"/>
      <c r="G233" s="99">
        <v>46295</v>
      </c>
      <c r="H233" t="s">
        <v>208</v>
      </c>
      <c r="I233" t="s">
        <v>209</v>
      </c>
      <c r="J233" t="s">
        <v>26</v>
      </c>
      <c r="K233" t="s">
        <v>27</v>
      </c>
      <c r="L233" s="100">
        <v>127</v>
      </c>
      <c r="M233" t="s">
        <v>210</v>
      </c>
      <c r="N233" t="s">
        <v>279</v>
      </c>
      <c r="O233" s="98">
        <v>0</v>
      </c>
      <c r="P233" t="s">
        <v>207</v>
      </c>
      <c r="Q233" s="100">
        <v>3958.25</v>
      </c>
    </row>
    <row r="234" spans="1:17" x14ac:dyDescent="0.3">
      <c r="A234"/>
      <c r="B234"/>
      <c r="C234"/>
      <c r="D234"/>
      <c r="E234" s="98"/>
      <c r="F234"/>
      <c r="G234" s="99">
        <v>46295</v>
      </c>
      <c r="H234" t="s">
        <v>211</v>
      </c>
      <c r="I234" t="s">
        <v>215</v>
      </c>
      <c r="J234" t="s">
        <v>38</v>
      </c>
      <c r="K234" t="s">
        <v>39</v>
      </c>
      <c r="L234" s="100">
        <v>15.44</v>
      </c>
      <c r="M234" t="s">
        <v>206</v>
      </c>
      <c r="N234" t="s">
        <v>279</v>
      </c>
      <c r="O234" s="98">
        <v>0</v>
      </c>
      <c r="P234" t="s">
        <v>207</v>
      </c>
      <c r="Q234" s="100">
        <v>3958.25</v>
      </c>
    </row>
    <row r="235" spans="1:17" x14ac:dyDescent="0.3">
      <c r="A235"/>
      <c r="B235"/>
      <c r="C235"/>
      <c r="D235"/>
      <c r="E235" s="98"/>
      <c r="F235"/>
      <c r="G235" s="99">
        <v>46295</v>
      </c>
      <c r="H235" t="s">
        <v>218</v>
      </c>
      <c r="I235" t="s">
        <v>222</v>
      </c>
      <c r="J235" t="s">
        <v>18</v>
      </c>
      <c r="K235" t="s">
        <v>19</v>
      </c>
      <c r="L235" s="100">
        <v>212.95</v>
      </c>
      <c r="M235" t="s">
        <v>210</v>
      </c>
      <c r="N235" t="s">
        <v>279</v>
      </c>
      <c r="O235" s="98">
        <v>0</v>
      </c>
      <c r="P235" t="s">
        <v>207</v>
      </c>
      <c r="Q235" s="100">
        <v>3958.25</v>
      </c>
    </row>
    <row r="236" spans="1:17" x14ac:dyDescent="0.3">
      <c r="A236"/>
      <c r="B236"/>
      <c r="C236"/>
      <c r="D236"/>
      <c r="E236" s="98"/>
      <c r="F236"/>
      <c r="G236" s="99">
        <v>46295</v>
      </c>
      <c r="H236" t="s">
        <v>218</v>
      </c>
      <c r="I236" t="s">
        <v>222</v>
      </c>
      <c r="J236" t="s">
        <v>18</v>
      </c>
      <c r="K236" t="s">
        <v>19</v>
      </c>
      <c r="L236" s="100">
        <v>220.87</v>
      </c>
      <c r="M236" t="s">
        <v>130</v>
      </c>
      <c r="N236" t="s">
        <v>279</v>
      </c>
      <c r="O236" s="98">
        <v>0</v>
      </c>
      <c r="P236" t="s">
        <v>207</v>
      </c>
      <c r="Q236" s="100">
        <v>3958.25</v>
      </c>
    </row>
    <row r="237" spans="1:17" x14ac:dyDescent="0.3">
      <c r="A237"/>
      <c r="B237"/>
      <c r="C237"/>
      <c r="D237"/>
      <c r="E237" s="98"/>
      <c r="F237"/>
      <c r="G237" s="99">
        <v>46295</v>
      </c>
      <c r="H237" t="s">
        <v>205</v>
      </c>
      <c r="I237"/>
      <c r="J237" t="s">
        <v>104</v>
      </c>
      <c r="K237" t="s">
        <v>105</v>
      </c>
      <c r="L237" s="100">
        <v>32.39</v>
      </c>
      <c r="M237" t="s">
        <v>206</v>
      </c>
      <c r="N237" t="s">
        <v>279</v>
      </c>
      <c r="O237" s="98">
        <v>0</v>
      </c>
      <c r="P237" t="s">
        <v>207</v>
      </c>
      <c r="Q237" s="100">
        <v>5965.82</v>
      </c>
    </row>
    <row r="238" spans="1:17" x14ac:dyDescent="0.3">
      <c r="A238"/>
      <c r="B238"/>
      <c r="C238"/>
      <c r="D238"/>
      <c r="E238" s="98"/>
      <c r="F238"/>
      <c r="G238" s="99">
        <v>46295</v>
      </c>
      <c r="H238" t="s">
        <v>205</v>
      </c>
      <c r="I238"/>
      <c r="J238" t="s">
        <v>108</v>
      </c>
      <c r="K238" t="s">
        <v>109</v>
      </c>
      <c r="L238" s="100">
        <v>15.75</v>
      </c>
      <c r="M238" t="s">
        <v>206</v>
      </c>
      <c r="N238" t="s">
        <v>279</v>
      </c>
      <c r="O238" s="98">
        <v>0</v>
      </c>
      <c r="P238" t="s">
        <v>207</v>
      </c>
      <c r="Q238" s="100">
        <v>5965.82</v>
      </c>
    </row>
    <row r="239" spans="1:17" x14ac:dyDescent="0.3">
      <c r="A239"/>
      <c r="B239"/>
      <c r="C239"/>
      <c r="D239"/>
      <c r="E239" s="98"/>
      <c r="F239"/>
      <c r="G239" s="99">
        <v>46295</v>
      </c>
      <c r="H239" t="s">
        <v>205</v>
      </c>
      <c r="I239"/>
      <c r="J239" t="s">
        <v>54</v>
      </c>
      <c r="K239" t="s">
        <v>55</v>
      </c>
      <c r="L239" s="100">
        <v>11.15</v>
      </c>
      <c r="M239" t="s">
        <v>206</v>
      </c>
      <c r="N239" t="s">
        <v>279</v>
      </c>
      <c r="O239" s="98">
        <v>0</v>
      </c>
      <c r="P239" t="s">
        <v>207</v>
      </c>
      <c r="Q239" s="100">
        <v>5965.82</v>
      </c>
    </row>
    <row r="240" spans="1:17" x14ac:dyDescent="0.3">
      <c r="A240"/>
      <c r="B240"/>
      <c r="C240"/>
      <c r="D240"/>
      <c r="E240" s="98"/>
      <c r="F240"/>
      <c r="G240" s="99">
        <v>46295</v>
      </c>
      <c r="H240" t="s">
        <v>205</v>
      </c>
      <c r="I240"/>
      <c r="J240" t="s">
        <v>36</v>
      </c>
      <c r="K240" t="s">
        <v>37</v>
      </c>
      <c r="L240" s="100">
        <v>24.87</v>
      </c>
      <c r="M240" t="s">
        <v>206</v>
      </c>
      <c r="N240" t="s">
        <v>279</v>
      </c>
      <c r="O240" s="98">
        <v>0</v>
      </c>
      <c r="P240" t="s">
        <v>207</v>
      </c>
      <c r="Q240" s="100">
        <v>5965.82</v>
      </c>
    </row>
    <row r="241" spans="1:17" x14ac:dyDescent="0.3">
      <c r="A241"/>
      <c r="B241"/>
      <c r="C241"/>
      <c r="D241"/>
      <c r="E241" s="98"/>
      <c r="F241"/>
      <c r="G241" s="99">
        <v>46295</v>
      </c>
      <c r="H241" t="s">
        <v>205</v>
      </c>
      <c r="I241"/>
      <c r="J241" t="s">
        <v>52</v>
      </c>
      <c r="K241" t="s">
        <v>53</v>
      </c>
      <c r="L241" s="100">
        <v>16.54</v>
      </c>
      <c r="M241" t="s">
        <v>130</v>
      </c>
      <c r="N241" t="s">
        <v>279</v>
      </c>
      <c r="O241" s="98">
        <v>0</v>
      </c>
      <c r="P241" t="s">
        <v>207</v>
      </c>
      <c r="Q241" s="100">
        <v>5965.82</v>
      </c>
    </row>
    <row r="242" spans="1:17" x14ac:dyDescent="0.3">
      <c r="A242"/>
      <c r="B242"/>
      <c r="C242"/>
      <c r="D242"/>
      <c r="E242" s="98"/>
      <c r="F242"/>
      <c r="G242" s="99">
        <v>46295</v>
      </c>
      <c r="H242" t="s">
        <v>205</v>
      </c>
      <c r="I242"/>
      <c r="J242" t="s">
        <v>106</v>
      </c>
      <c r="K242" t="s">
        <v>107</v>
      </c>
      <c r="L242" s="100">
        <v>19.27</v>
      </c>
      <c r="M242" t="s">
        <v>130</v>
      </c>
      <c r="N242" t="s">
        <v>279</v>
      </c>
      <c r="O242" s="98">
        <v>0</v>
      </c>
      <c r="P242" t="s">
        <v>207</v>
      </c>
      <c r="Q242" s="100">
        <v>5965.82</v>
      </c>
    </row>
    <row r="243" spans="1:17" x14ac:dyDescent="0.3">
      <c r="A243"/>
      <c r="B243"/>
      <c r="C243"/>
      <c r="D243"/>
      <c r="E243" s="98"/>
      <c r="F243"/>
      <c r="G243" s="99">
        <v>46295</v>
      </c>
      <c r="H243" t="s">
        <v>205</v>
      </c>
      <c r="I243"/>
      <c r="J243" t="s">
        <v>56</v>
      </c>
      <c r="K243" t="s">
        <v>57</v>
      </c>
      <c r="L243" s="100">
        <v>11.15</v>
      </c>
      <c r="M243" t="s">
        <v>130</v>
      </c>
      <c r="N243" t="s">
        <v>279</v>
      </c>
      <c r="O243" s="98">
        <v>0</v>
      </c>
      <c r="P243" t="s">
        <v>207</v>
      </c>
      <c r="Q243" s="100">
        <v>5965.82</v>
      </c>
    </row>
    <row r="244" spans="1:17" x14ac:dyDescent="0.3">
      <c r="A244"/>
      <c r="B244"/>
      <c r="C244"/>
      <c r="D244"/>
      <c r="E244" s="98"/>
      <c r="F244"/>
      <c r="G244" s="99">
        <v>46295</v>
      </c>
      <c r="H244" t="s">
        <v>208</v>
      </c>
      <c r="I244" t="s">
        <v>209</v>
      </c>
      <c r="J244" t="s">
        <v>26</v>
      </c>
      <c r="K244" t="s">
        <v>27</v>
      </c>
      <c r="L244" s="100">
        <v>72.5</v>
      </c>
      <c r="M244" t="s">
        <v>210</v>
      </c>
      <c r="N244" t="s">
        <v>279</v>
      </c>
      <c r="O244" s="98">
        <v>0</v>
      </c>
      <c r="P244" t="s">
        <v>207</v>
      </c>
      <c r="Q244" s="100">
        <v>5965.82</v>
      </c>
    </row>
    <row r="245" spans="1:17" x14ac:dyDescent="0.3">
      <c r="A245"/>
      <c r="B245"/>
      <c r="C245"/>
      <c r="D245"/>
      <c r="E245" s="98"/>
      <c r="F245"/>
      <c r="G245" s="99">
        <v>46295</v>
      </c>
      <c r="H245" t="s">
        <v>216</v>
      </c>
      <c r="I245" t="s">
        <v>217</v>
      </c>
      <c r="J245" t="s">
        <v>40</v>
      </c>
      <c r="K245" t="s">
        <v>41</v>
      </c>
      <c r="L245" s="100">
        <v>178.97</v>
      </c>
      <c r="M245" t="s">
        <v>210</v>
      </c>
      <c r="N245" t="s">
        <v>279</v>
      </c>
      <c r="O245" s="98">
        <v>0</v>
      </c>
      <c r="P245" t="s">
        <v>207</v>
      </c>
      <c r="Q245" s="100">
        <v>5965.82</v>
      </c>
    </row>
    <row r="246" spans="1:17" x14ac:dyDescent="0.3">
      <c r="A246"/>
      <c r="B246"/>
      <c r="C246"/>
      <c r="D246"/>
      <c r="E246" s="98"/>
      <c r="F246"/>
      <c r="G246" s="99">
        <v>46295</v>
      </c>
      <c r="H246" t="s">
        <v>235</v>
      </c>
      <c r="I246" t="s">
        <v>236</v>
      </c>
      <c r="J246" t="s">
        <v>16</v>
      </c>
      <c r="K246" t="s">
        <v>17</v>
      </c>
      <c r="L246" s="100">
        <v>357.95</v>
      </c>
      <c r="M246" t="s">
        <v>210</v>
      </c>
      <c r="N246" t="s">
        <v>279</v>
      </c>
      <c r="O246" s="98">
        <v>0</v>
      </c>
      <c r="P246" t="s">
        <v>207</v>
      </c>
      <c r="Q246" s="100">
        <v>5965.82</v>
      </c>
    </row>
    <row r="247" spans="1:17" x14ac:dyDescent="0.3">
      <c r="A247"/>
      <c r="B247"/>
      <c r="C247"/>
      <c r="D247"/>
      <c r="E247" s="98"/>
      <c r="F247"/>
      <c r="G247" s="99">
        <v>46295</v>
      </c>
      <c r="H247" t="s">
        <v>235</v>
      </c>
      <c r="I247" t="s">
        <v>236</v>
      </c>
      <c r="J247" t="s">
        <v>16</v>
      </c>
      <c r="K247" t="s">
        <v>17</v>
      </c>
      <c r="L247" s="100">
        <v>461.75</v>
      </c>
      <c r="M247" t="s">
        <v>130</v>
      </c>
      <c r="N247" t="s">
        <v>279</v>
      </c>
      <c r="O247" s="98">
        <v>0</v>
      </c>
      <c r="P247" t="s">
        <v>207</v>
      </c>
      <c r="Q247" s="100">
        <v>5965.82</v>
      </c>
    </row>
    <row r="248" spans="1:17" x14ac:dyDescent="0.3">
      <c r="A248"/>
      <c r="B248"/>
      <c r="C248"/>
      <c r="D248"/>
      <c r="E248" s="98"/>
      <c r="F248"/>
      <c r="G248" s="99">
        <v>46295</v>
      </c>
      <c r="H248" t="s">
        <v>205</v>
      </c>
      <c r="I248"/>
      <c r="J248" t="s">
        <v>108</v>
      </c>
      <c r="K248" t="s">
        <v>109</v>
      </c>
      <c r="L248" s="100">
        <v>1.19</v>
      </c>
      <c r="M248" t="s">
        <v>206</v>
      </c>
      <c r="N248" t="s">
        <v>279</v>
      </c>
      <c r="O248" s="98">
        <v>0</v>
      </c>
      <c r="P248" t="s">
        <v>207</v>
      </c>
      <c r="Q248" s="100">
        <v>449.6</v>
      </c>
    </row>
    <row r="249" spans="1:17" x14ac:dyDescent="0.3">
      <c r="A249"/>
      <c r="B249"/>
      <c r="C249"/>
      <c r="D249"/>
      <c r="E249" s="98"/>
      <c r="F249"/>
      <c r="G249" s="99">
        <v>46295</v>
      </c>
      <c r="H249" t="s">
        <v>205</v>
      </c>
      <c r="I249"/>
      <c r="J249" t="s">
        <v>104</v>
      </c>
      <c r="K249" t="s">
        <v>105</v>
      </c>
      <c r="L249" s="100">
        <v>2.44</v>
      </c>
      <c r="M249" t="s">
        <v>206</v>
      </c>
      <c r="N249" t="s">
        <v>279</v>
      </c>
      <c r="O249" s="98">
        <v>0</v>
      </c>
      <c r="P249" t="s">
        <v>207</v>
      </c>
      <c r="Q249" s="100">
        <v>449.6</v>
      </c>
    </row>
    <row r="250" spans="1:17" x14ac:dyDescent="0.3">
      <c r="A250"/>
      <c r="B250"/>
      <c r="C250"/>
      <c r="D250"/>
      <c r="E250" s="98"/>
      <c r="F250"/>
      <c r="G250" s="99">
        <v>46295</v>
      </c>
      <c r="H250" t="s">
        <v>205</v>
      </c>
      <c r="I250"/>
      <c r="J250" t="s">
        <v>54</v>
      </c>
      <c r="K250" t="s">
        <v>55</v>
      </c>
      <c r="L250" s="100">
        <v>1.1100000000000001</v>
      </c>
      <c r="M250" t="s">
        <v>206</v>
      </c>
      <c r="N250" t="s">
        <v>279</v>
      </c>
      <c r="O250" s="98">
        <v>0</v>
      </c>
      <c r="P250" t="s">
        <v>207</v>
      </c>
      <c r="Q250" s="100">
        <v>449.6</v>
      </c>
    </row>
    <row r="251" spans="1:17" x14ac:dyDescent="0.3">
      <c r="A251"/>
      <c r="B251"/>
      <c r="C251"/>
      <c r="D251"/>
      <c r="E251" s="98"/>
      <c r="F251"/>
      <c r="G251" s="99">
        <v>46295</v>
      </c>
      <c r="H251" t="s">
        <v>205</v>
      </c>
      <c r="I251"/>
      <c r="J251" t="s">
        <v>106</v>
      </c>
      <c r="K251" t="s">
        <v>107</v>
      </c>
      <c r="L251" s="100">
        <v>1.45</v>
      </c>
      <c r="M251" t="s">
        <v>130</v>
      </c>
      <c r="N251" t="s">
        <v>279</v>
      </c>
      <c r="O251" s="98">
        <v>0</v>
      </c>
      <c r="P251" t="s">
        <v>207</v>
      </c>
      <c r="Q251" s="100">
        <v>449.6</v>
      </c>
    </row>
    <row r="252" spans="1:17" x14ac:dyDescent="0.3">
      <c r="A252"/>
      <c r="B252"/>
      <c r="C252"/>
      <c r="D252"/>
      <c r="E252" s="98"/>
      <c r="F252"/>
      <c r="G252" s="99">
        <v>46295</v>
      </c>
      <c r="H252" t="s">
        <v>205</v>
      </c>
      <c r="I252"/>
      <c r="J252" t="s">
        <v>56</v>
      </c>
      <c r="K252" t="s">
        <v>57</v>
      </c>
      <c r="L252" s="100">
        <v>1.1100000000000001</v>
      </c>
      <c r="M252" t="s">
        <v>130</v>
      </c>
      <c r="N252" t="s">
        <v>279</v>
      </c>
      <c r="O252" s="98">
        <v>0</v>
      </c>
      <c r="P252" t="s">
        <v>207</v>
      </c>
      <c r="Q252" s="100">
        <v>449.6</v>
      </c>
    </row>
    <row r="253" spans="1:17" x14ac:dyDescent="0.3">
      <c r="A253"/>
      <c r="B253"/>
      <c r="C253"/>
      <c r="D253"/>
      <c r="E253" s="98"/>
      <c r="F253"/>
      <c r="G253" s="99">
        <v>46295</v>
      </c>
      <c r="H253" t="s">
        <v>205</v>
      </c>
      <c r="I253"/>
      <c r="J253" t="s">
        <v>52</v>
      </c>
      <c r="K253" t="s">
        <v>53</v>
      </c>
      <c r="L253" s="100">
        <v>1.65</v>
      </c>
      <c r="M253" t="s">
        <v>130</v>
      </c>
      <c r="N253" t="s">
        <v>279</v>
      </c>
      <c r="O253" s="98">
        <v>0</v>
      </c>
      <c r="P253" t="s">
        <v>207</v>
      </c>
      <c r="Q253" s="100">
        <v>449.6</v>
      </c>
    </row>
    <row r="254" spans="1:17" x14ac:dyDescent="0.3">
      <c r="A254"/>
      <c r="B254"/>
      <c r="C254"/>
      <c r="D254"/>
      <c r="E254" s="98"/>
      <c r="F254"/>
      <c r="G254" s="99">
        <v>46295</v>
      </c>
      <c r="H254" t="s">
        <v>205</v>
      </c>
      <c r="I254"/>
      <c r="J254" t="s">
        <v>108</v>
      </c>
      <c r="K254" t="s">
        <v>109</v>
      </c>
      <c r="L254" s="100">
        <v>0.45</v>
      </c>
      <c r="M254" t="s">
        <v>206</v>
      </c>
      <c r="N254" t="s">
        <v>279</v>
      </c>
      <c r="O254" s="98">
        <v>0</v>
      </c>
      <c r="P254" t="s">
        <v>207</v>
      </c>
      <c r="Q254" s="100">
        <v>171.3</v>
      </c>
    </row>
    <row r="255" spans="1:17" x14ac:dyDescent="0.3">
      <c r="A255"/>
      <c r="B255"/>
      <c r="C255"/>
      <c r="D255"/>
      <c r="E255" s="98"/>
      <c r="F255"/>
      <c r="G255" s="99">
        <v>46295</v>
      </c>
      <c r="H255" t="s">
        <v>205</v>
      </c>
      <c r="I255"/>
      <c r="J255" t="s">
        <v>104</v>
      </c>
      <c r="K255" t="s">
        <v>105</v>
      </c>
      <c r="L255" s="100">
        <v>0.93</v>
      </c>
      <c r="M255" t="s">
        <v>206</v>
      </c>
      <c r="N255" t="s">
        <v>279</v>
      </c>
      <c r="O255" s="98">
        <v>0</v>
      </c>
      <c r="P255" t="s">
        <v>207</v>
      </c>
      <c r="Q255" s="100">
        <v>171.3</v>
      </c>
    </row>
    <row r="256" spans="1:17" x14ac:dyDescent="0.3">
      <c r="A256"/>
      <c r="B256"/>
      <c r="C256"/>
      <c r="D256"/>
      <c r="E256" s="98"/>
      <c r="F256"/>
      <c r="G256" s="99">
        <v>46295</v>
      </c>
      <c r="H256" t="s">
        <v>205</v>
      </c>
      <c r="I256"/>
      <c r="J256" t="s">
        <v>54</v>
      </c>
      <c r="K256" t="s">
        <v>55</v>
      </c>
      <c r="L256" s="100">
        <v>1.39</v>
      </c>
      <c r="M256" t="s">
        <v>206</v>
      </c>
      <c r="N256" t="s">
        <v>279</v>
      </c>
      <c r="O256" s="98">
        <v>0</v>
      </c>
      <c r="P256" t="s">
        <v>207</v>
      </c>
      <c r="Q256" s="100">
        <v>171.3</v>
      </c>
    </row>
    <row r="257" spans="1:17" x14ac:dyDescent="0.3">
      <c r="A257"/>
      <c r="B257"/>
      <c r="C257"/>
      <c r="D257"/>
      <c r="E257" s="98"/>
      <c r="F257"/>
      <c r="G257" s="99">
        <v>46295</v>
      </c>
      <c r="H257" t="s">
        <v>205</v>
      </c>
      <c r="I257"/>
      <c r="J257" t="s">
        <v>52</v>
      </c>
      <c r="K257" t="s">
        <v>53</v>
      </c>
      <c r="L257" s="100">
        <v>2.06</v>
      </c>
      <c r="M257" t="s">
        <v>130</v>
      </c>
      <c r="N257" t="s">
        <v>279</v>
      </c>
      <c r="O257" s="98">
        <v>0</v>
      </c>
      <c r="P257" t="s">
        <v>207</v>
      </c>
      <c r="Q257" s="100">
        <v>171.3</v>
      </c>
    </row>
    <row r="258" spans="1:17" x14ac:dyDescent="0.3">
      <c r="A258"/>
      <c r="B258"/>
      <c r="C258"/>
      <c r="D258"/>
      <c r="E258" s="98"/>
      <c r="F258"/>
      <c r="G258" s="99">
        <v>46295</v>
      </c>
      <c r="H258" t="s">
        <v>205</v>
      </c>
      <c r="I258"/>
      <c r="J258" t="s">
        <v>56</v>
      </c>
      <c r="K258" t="s">
        <v>57</v>
      </c>
      <c r="L258" s="100">
        <v>1.39</v>
      </c>
      <c r="M258" t="s">
        <v>130</v>
      </c>
      <c r="N258" t="s">
        <v>279</v>
      </c>
      <c r="O258" s="98">
        <v>0</v>
      </c>
      <c r="P258" t="s">
        <v>207</v>
      </c>
      <c r="Q258" s="100">
        <v>171.3</v>
      </c>
    </row>
    <row r="259" spans="1:17" x14ac:dyDescent="0.3">
      <c r="A259"/>
      <c r="B259"/>
      <c r="C259"/>
      <c r="D259"/>
      <c r="E259" s="98"/>
      <c r="F259"/>
      <c r="G259" s="99">
        <v>46295</v>
      </c>
      <c r="H259" t="s">
        <v>205</v>
      </c>
      <c r="I259"/>
      <c r="J259" t="s">
        <v>106</v>
      </c>
      <c r="K259" t="s">
        <v>107</v>
      </c>
      <c r="L259" s="100">
        <v>0.55000000000000004</v>
      </c>
      <c r="M259" t="s">
        <v>130</v>
      </c>
      <c r="N259" t="s">
        <v>279</v>
      </c>
      <c r="O259" s="98">
        <v>0</v>
      </c>
      <c r="P259" t="s">
        <v>207</v>
      </c>
      <c r="Q259" s="100">
        <v>171.3</v>
      </c>
    </row>
    <row r="260" spans="1:17" x14ac:dyDescent="0.3">
      <c r="A260"/>
      <c r="B260"/>
      <c r="C260"/>
      <c r="D260"/>
      <c r="E260" s="98"/>
      <c r="F260"/>
      <c r="G260" s="99">
        <v>46295</v>
      </c>
      <c r="H260" t="s">
        <v>205</v>
      </c>
      <c r="I260"/>
      <c r="J260" t="s">
        <v>108</v>
      </c>
      <c r="K260" t="s">
        <v>109</v>
      </c>
      <c r="L260" s="100">
        <v>6.9</v>
      </c>
      <c r="M260" t="s">
        <v>206</v>
      </c>
      <c r="N260" t="s">
        <v>279</v>
      </c>
      <c r="O260" s="98">
        <v>0</v>
      </c>
      <c r="P260" t="s">
        <v>207</v>
      </c>
      <c r="Q260" s="100">
        <v>2613.96</v>
      </c>
    </row>
    <row r="261" spans="1:17" x14ac:dyDescent="0.3">
      <c r="A261"/>
      <c r="B261"/>
      <c r="C261"/>
      <c r="D261"/>
      <c r="E261" s="98"/>
      <c r="F261"/>
      <c r="G261" s="99">
        <v>46295</v>
      </c>
      <c r="H261" t="s">
        <v>205</v>
      </c>
      <c r="I261"/>
      <c r="J261" t="s">
        <v>54</v>
      </c>
      <c r="K261" t="s">
        <v>55</v>
      </c>
      <c r="L261" s="100">
        <v>11.15</v>
      </c>
      <c r="M261" t="s">
        <v>206</v>
      </c>
      <c r="N261" t="s">
        <v>279</v>
      </c>
      <c r="O261" s="98">
        <v>0</v>
      </c>
      <c r="P261" t="s">
        <v>207</v>
      </c>
      <c r="Q261" s="100">
        <v>2613.96</v>
      </c>
    </row>
    <row r="262" spans="1:17" x14ac:dyDescent="0.3">
      <c r="A262"/>
      <c r="B262"/>
      <c r="C262"/>
      <c r="D262"/>
      <c r="E262" s="98"/>
      <c r="F262"/>
      <c r="G262" s="99">
        <v>46295</v>
      </c>
      <c r="H262" t="s">
        <v>205</v>
      </c>
      <c r="I262"/>
      <c r="J262" t="s">
        <v>104</v>
      </c>
      <c r="K262" t="s">
        <v>105</v>
      </c>
      <c r="L262" s="100">
        <v>14.19</v>
      </c>
      <c r="M262" t="s">
        <v>206</v>
      </c>
      <c r="N262" t="s">
        <v>279</v>
      </c>
      <c r="O262" s="98">
        <v>0</v>
      </c>
      <c r="P262" t="s">
        <v>207</v>
      </c>
      <c r="Q262" s="100">
        <v>2613.96</v>
      </c>
    </row>
    <row r="263" spans="1:17" x14ac:dyDescent="0.3">
      <c r="A263"/>
      <c r="B263"/>
      <c r="C263"/>
      <c r="D263"/>
      <c r="E263" s="98"/>
      <c r="F263"/>
      <c r="G263" s="99">
        <v>46295</v>
      </c>
      <c r="H263" t="s">
        <v>205</v>
      </c>
      <c r="I263"/>
      <c r="J263" t="s">
        <v>106</v>
      </c>
      <c r="K263" t="s">
        <v>107</v>
      </c>
      <c r="L263" s="100">
        <v>8.44</v>
      </c>
      <c r="M263" t="s">
        <v>130</v>
      </c>
      <c r="N263" t="s">
        <v>279</v>
      </c>
      <c r="O263" s="98">
        <v>0</v>
      </c>
      <c r="P263" t="s">
        <v>207</v>
      </c>
      <c r="Q263" s="100">
        <v>2613.96</v>
      </c>
    </row>
    <row r="264" spans="1:17" x14ac:dyDescent="0.3">
      <c r="A264"/>
      <c r="B264"/>
      <c r="C264"/>
      <c r="D264"/>
      <c r="E264" s="98"/>
      <c r="F264"/>
      <c r="G264" s="99">
        <v>46295</v>
      </c>
      <c r="H264" t="s">
        <v>205</v>
      </c>
      <c r="I264"/>
      <c r="J264" t="s">
        <v>56</v>
      </c>
      <c r="K264" t="s">
        <v>57</v>
      </c>
      <c r="L264" s="100">
        <v>11.15</v>
      </c>
      <c r="M264" t="s">
        <v>130</v>
      </c>
      <c r="N264" t="s">
        <v>279</v>
      </c>
      <c r="O264" s="98">
        <v>0</v>
      </c>
      <c r="P264" t="s">
        <v>207</v>
      </c>
      <c r="Q264" s="100">
        <v>2613.96</v>
      </c>
    </row>
    <row r="265" spans="1:17" x14ac:dyDescent="0.3">
      <c r="A265"/>
      <c r="B265"/>
      <c r="C265"/>
      <c r="D265"/>
      <c r="E265" s="98"/>
      <c r="F265"/>
      <c r="G265" s="99">
        <v>46295</v>
      </c>
      <c r="H265" t="s">
        <v>205</v>
      </c>
      <c r="I265"/>
      <c r="J265" t="s">
        <v>52</v>
      </c>
      <c r="K265" t="s">
        <v>53</v>
      </c>
      <c r="L265" s="100">
        <v>16.54</v>
      </c>
      <c r="M265" t="s">
        <v>130</v>
      </c>
      <c r="N265" t="s">
        <v>279</v>
      </c>
      <c r="O265" s="98">
        <v>0</v>
      </c>
      <c r="P265" t="s">
        <v>207</v>
      </c>
      <c r="Q265" s="100">
        <v>2613.96</v>
      </c>
    </row>
    <row r="266" spans="1:17" x14ac:dyDescent="0.3">
      <c r="A266"/>
      <c r="B266"/>
      <c r="C266"/>
      <c r="D266"/>
      <c r="E266" s="98"/>
      <c r="F266"/>
      <c r="G266" s="99">
        <v>46295</v>
      </c>
      <c r="H266" t="s">
        <v>211</v>
      </c>
      <c r="I266" t="s">
        <v>215</v>
      </c>
      <c r="J266" t="s">
        <v>38</v>
      </c>
      <c r="K266" t="s">
        <v>39</v>
      </c>
      <c r="L266" s="100">
        <v>10.199999999999999</v>
      </c>
      <c r="M266" t="s">
        <v>206</v>
      </c>
      <c r="N266" t="s">
        <v>279</v>
      </c>
      <c r="O266" s="98">
        <v>0</v>
      </c>
      <c r="P266" t="s">
        <v>207</v>
      </c>
      <c r="Q266" s="100">
        <v>2613.96</v>
      </c>
    </row>
    <row r="267" spans="1:17" x14ac:dyDescent="0.3">
      <c r="A267"/>
      <c r="B267"/>
      <c r="C267"/>
      <c r="D267"/>
      <c r="E267" s="98"/>
      <c r="F267"/>
      <c r="G267" s="99">
        <v>46295</v>
      </c>
      <c r="H267" t="s">
        <v>216</v>
      </c>
      <c r="I267" t="s">
        <v>217</v>
      </c>
      <c r="J267" t="s">
        <v>40</v>
      </c>
      <c r="K267" t="s">
        <v>41</v>
      </c>
      <c r="L267" s="100">
        <v>78.42</v>
      </c>
      <c r="M267" t="s">
        <v>210</v>
      </c>
      <c r="N267" t="s">
        <v>279</v>
      </c>
      <c r="O267" s="98">
        <v>0</v>
      </c>
      <c r="P267" t="s">
        <v>207</v>
      </c>
      <c r="Q267" s="100">
        <v>2613.96</v>
      </c>
    </row>
    <row r="268" spans="1:17" x14ac:dyDescent="0.3">
      <c r="A268"/>
      <c r="B268"/>
      <c r="C268"/>
      <c r="D268"/>
      <c r="E268" s="98"/>
      <c r="F268"/>
      <c r="G268" s="99">
        <v>46295</v>
      </c>
      <c r="H268" t="s">
        <v>218</v>
      </c>
      <c r="I268" t="s">
        <v>222</v>
      </c>
      <c r="J268" t="s">
        <v>18</v>
      </c>
      <c r="K268" t="s">
        <v>19</v>
      </c>
      <c r="L268" s="100">
        <v>140.63</v>
      </c>
      <c r="M268" t="s">
        <v>210</v>
      </c>
      <c r="N268" t="s">
        <v>279</v>
      </c>
      <c r="O268" s="98">
        <v>0</v>
      </c>
      <c r="P268" t="s">
        <v>207</v>
      </c>
      <c r="Q268" s="100">
        <v>2613.96</v>
      </c>
    </row>
    <row r="269" spans="1:17" x14ac:dyDescent="0.3">
      <c r="A269"/>
      <c r="B269"/>
      <c r="C269"/>
      <c r="D269"/>
      <c r="E269" s="98"/>
      <c r="F269"/>
      <c r="G269" s="99">
        <v>46295</v>
      </c>
      <c r="H269" t="s">
        <v>218</v>
      </c>
      <c r="I269" t="s">
        <v>222</v>
      </c>
      <c r="J269" t="s">
        <v>18</v>
      </c>
      <c r="K269" t="s">
        <v>19</v>
      </c>
      <c r="L269" s="100">
        <v>145.86000000000001</v>
      </c>
      <c r="M269" t="s">
        <v>130</v>
      </c>
      <c r="N269" t="s">
        <v>279</v>
      </c>
      <c r="O269" s="98">
        <v>0</v>
      </c>
      <c r="P269" t="s">
        <v>207</v>
      </c>
      <c r="Q269" s="100">
        <v>2613.96</v>
      </c>
    </row>
    <row r="270" spans="1:17" x14ac:dyDescent="0.3">
      <c r="A270"/>
      <c r="B270"/>
      <c r="C270"/>
      <c r="D270"/>
      <c r="E270" s="98"/>
      <c r="F270"/>
      <c r="G270" s="99">
        <v>46295</v>
      </c>
      <c r="H270" t="s">
        <v>205</v>
      </c>
      <c r="I270"/>
      <c r="J270" t="s">
        <v>104</v>
      </c>
      <c r="K270" t="s">
        <v>105</v>
      </c>
      <c r="L270" s="100">
        <v>5.56</v>
      </c>
      <c r="M270" t="s">
        <v>206</v>
      </c>
      <c r="N270" t="s">
        <v>279</v>
      </c>
      <c r="O270" s="98">
        <v>0</v>
      </c>
      <c r="P270" t="s">
        <v>207</v>
      </c>
      <c r="Q270" s="100">
        <v>1023.66</v>
      </c>
    </row>
    <row r="271" spans="1:17" x14ac:dyDescent="0.3">
      <c r="A271"/>
      <c r="B271"/>
      <c r="C271"/>
      <c r="D271"/>
      <c r="E271" s="98"/>
      <c r="F271"/>
      <c r="G271" s="99">
        <v>46295</v>
      </c>
      <c r="H271" t="s">
        <v>205</v>
      </c>
      <c r="I271"/>
      <c r="J271" t="s">
        <v>54</v>
      </c>
      <c r="K271" t="s">
        <v>55</v>
      </c>
      <c r="L271" s="100">
        <v>2.3199999999999998</v>
      </c>
      <c r="M271" t="s">
        <v>206</v>
      </c>
      <c r="N271" t="s">
        <v>279</v>
      </c>
      <c r="O271" s="98">
        <v>0</v>
      </c>
      <c r="P271" t="s">
        <v>207</v>
      </c>
      <c r="Q271" s="100">
        <v>1023.66</v>
      </c>
    </row>
    <row r="272" spans="1:17" x14ac:dyDescent="0.3">
      <c r="A272"/>
      <c r="B272"/>
      <c r="C272"/>
      <c r="D272"/>
      <c r="E272" s="98"/>
      <c r="F272"/>
      <c r="G272" s="99">
        <v>46295</v>
      </c>
      <c r="H272" t="s">
        <v>205</v>
      </c>
      <c r="I272"/>
      <c r="J272" t="s">
        <v>108</v>
      </c>
      <c r="K272" t="s">
        <v>109</v>
      </c>
      <c r="L272" s="100">
        <v>2.7</v>
      </c>
      <c r="M272" t="s">
        <v>206</v>
      </c>
      <c r="N272" t="s">
        <v>279</v>
      </c>
      <c r="O272" s="98">
        <v>0</v>
      </c>
      <c r="P272" t="s">
        <v>207</v>
      </c>
      <c r="Q272" s="100">
        <v>1023.66</v>
      </c>
    </row>
    <row r="273" spans="1:17" x14ac:dyDescent="0.3">
      <c r="A273"/>
      <c r="B273"/>
      <c r="C273"/>
      <c r="D273"/>
      <c r="E273" s="98"/>
      <c r="F273"/>
      <c r="G273" s="99">
        <v>46295</v>
      </c>
      <c r="H273" t="s">
        <v>205</v>
      </c>
      <c r="I273"/>
      <c r="J273" t="s">
        <v>52</v>
      </c>
      <c r="K273" t="s">
        <v>53</v>
      </c>
      <c r="L273" s="100">
        <v>3.44</v>
      </c>
      <c r="M273" t="s">
        <v>130</v>
      </c>
      <c r="N273" t="s">
        <v>279</v>
      </c>
      <c r="O273" s="98">
        <v>0</v>
      </c>
      <c r="P273" t="s">
        <v>207</v>
      </c>
      <c r="Q273" s="100">
        <v>1023.66</v>
      </c>
    </row>
    <row r="274" spans="1:17" x14ac:dyDescent="0.3">
      <c r="A274"/>
      <c r="B274"/>
      <c r="C274"/>
      <c r="D274"/>
      <c r="E274" s="98"/>
      <c r="F274"/>
      <c r="G274" s="99">
        <v>46295</v>
      </c>
      <c r="H274" t="s">
        <v>205</v>
      </c>
      <c r="I274"/>
      <c r="J274" t="s">
        <v>106</v>
      </c>
      <c r="K274" t="s">
        <v>107</v>
      </c>
      <c r="L274" s="100">
        <v>3.31</v>
      </c>
      <c r="M274" t="s">
        <v>130</v>
      </c>
      <c r="N274" t="s">
        <v>279</v>
      </c>
      <c r="O274" s="98">
        <v>0</v>
      </c>
      <c r="P274" t="s">
        <v>207</v>
      </c>
      <c r="Q274" s="100">
        <v>1023.66</v>
      </c>
    </row>
    <row r="275" spans="1:17" x14ac:dyDescent="0.3">
      <c r="A275"/>
      <c r="B275"/>
      <c r="C275"/>
      <c r="D275"/>
      <c r="E275" s="98"/>
      <c r="F275"/>
      <c r="G275" s="99">
        <v>46295</v>
      </c>
      <c r="H275" t="s">
        <v>205</v>
      </c>
      <c r="I275"/>
      <c r="J275" t="s">
        <v>56</v>
      </c>
      <c r="K275" t="s">
        <v>57</v>
      </c>
      <c r="L275" s="100">
        <v>2.3199999999999998</v>
      </c>
      <c r="M275" t="s">
        <v>130</v>
      </c>
      <c r="N275" t="s">
        <v>279</v>
      </c>
      <c r="O275" s="98">
        <v>0</v>
      </c>
      <c r="P275" t="s">
        <v>207</v>
      </c>
      <c r="Q275" s="100">
        <v>1023.66</v>
      </c>
    </row>
    <row r="276" spans="1:17" x14ac:dyDescent="0.3">
      <c r="A276"/>
      <c r="B276"/>
      <c r="C276"/>
      <c r="D276"/>
      <c r="E276" s="98"/>
      <c r="F276"/>
      <c r="G276" s="99">
        <v>46295</v>
      </c>
      <c r="H276" t="s">
        <v>205</v>
      </c>
      <c r="I276"/>
      <c r="J276" t="s">
        <v>108</v>
      </c>
      <c r="K276" t="s">
        <v>109</v>
      </c>
      <c r="L276" s="100">
        <v>5.4</v>
      </c>
      <c r="M276" t="s">
        <v>206</v>
      </c>
      <c r="N276" t="s">
        <v>279</v>
      </c>
      <c r="O276" s="98">
        <v>0</v>
      </c>
      <c r="P276" t="s">
        <v>207</v>
      </c>
      <c r="Q276" s="100">
        <v>2047.33</v>
      </c>
    </row>
    <row r="277" spans="1:17" x14ac:dyDescent="0.3">
      <c r="A277"/>
      <c r="B277"/>
      <c r="C277"/>
      <c r="D277"/>
      <c r="E277" s="98"/>
      <c r="F277"/>
      <c r="G277" s="99">
        <v>46295</v>
      </c>
      <c r="H277" t="s">
        <v>205</v>
      </c>
      <c r="I277"/>
      <c r="J277" t="s">
        <v>104</v>
      </c>
      <c r="K277" t="s">
        <v>105</v>
      </c>
      <c r="L277" s="100">
        <v>11.12</v>
      </c>
      <c r="M277" t="s">
        <v>206</v>
      </c>
      <c r="N277" t="s">
        <v>279</v>
      </c>
      <c r="O277" s="98">
        <v>0</v>
      </c>
      <c r="P277" t="s">
        <v>207</v>
      </c>
      <c r="Q277" s="100">
        <v>2047.33</v>
      </c>
    </row>
    <row r="278" spans="1:17" x14ac:dyDescent="0.3">
      <c r="A278"/>
      <c r="B278"/>
      <c r="C278"/>
      <c r="D278"/>
      <c r="E278" s="98"/>
      <c r="F278"/>
      <c r="G278" s="99">
        <v>46295</v>
      </c>
      <c r="H278" t="s">
        <v>205</v>
      </c>
      <c r="I278"/>
      <c r="J278" t="s">
        <v>54</v>
      </c>
      <c r="K278" t="s">
        <v>55</v>
      </c>
      <c r="L278" s="100">
        <v>4.6399999999999997</v>
      </c>
      <c r="M278" t="s">
        <v>206</v>
      </c>
      <c r="N278" t="s">
        <v>279</v>
      </c>
      <c r="O278" s="98">
        <v>0</v>
      </c>
      <c r="P278" t="s">
        <v>207</v>
      </c>
      <c r="Q278" s="100">
        <v>2047.33</v>
      </c>
    </row>
    <row r="279" spans="1:17" x14ac:dyDescent="0.3">
      <c r="A279"/>
      <c r="B279"/>
      <c r="C279"/>
      <c r="D279"/>
      <c r="E279" s="98"/>
      <c r="F279"/>
      <c r="G279" s="99">
        <v>46295</v>
      </c>
      <c r="H279" t="s">
        <v>205</v>
      </c>
      <c r="I279"/>
      <c r="J279" t="s">
        <v>106</v>
      </c>
      <c r="K279" t="s">
        <v>107</v>
      </c>
      <c r="L279" s="100">
        <v>6.61</v>
      </c>
      <c r="M279" t="s">
        <v>130</v>
      </c>
      <c r="N279" t="s">
        <v>279</v>
      </c>
      <c r="O279" s="98">
        <v>0</v>
      </c>
      <c r="P279" t="s">
        <v>207</v>
      </c>
      <c r="Q279" s="100">
        <v>2047.33</v>
      </c>
    </row>
    <row r="280" spans="1:17" x14ac:dyDescent="0.3">
      <c r="A280"/>
      <c r="B280"/>
      <c r="C280"/>
      <c r="D280"/>
      <c r="E280" s="98"/>
      <c r="F280"/>
      <c r="G280" s="99">
        <v>46295</v>
      </c>
      <c r="H280" t="s">
        <v>205</v>
      </c>
      <c r="I280"/>
      <c r="J280" t="s">
        <v>52</v>
      </c>
      <c r="K280" t="s">
        <v>53</v>
      </c>
      <c r="L280" s="100">
        <v>6.88</v>
      </c>
      <c r="M280" t="s">
        <v>130</v>
      </c>
      <c r="N280" t="s">
        <v>279</v>
      </c>
      <c r="O280" s="98">
        <v>0</v>
      </c>
      <c r="P280" t="s">
        <v>207</v>
      </c>
      <c r="Q280" s="100">
        <v>2047.33</v>
      </c>
    </row>
    <row r="281" spans="1:17" x14ac:dyDescent="0.3">
      <c r="A281"/>
      <c r="B281"/>
      <c r="C281"/>
      <c r="D281"/>
      <c r="E281" s="98"/>
      <c r="F281"/>
      <c r="G281" s="99">
        <v>46295</v>
      </c>
      <c r="H281" t="s">
        <v>205</v>
      </c>
      <c r="I281"/>
      <c r="J281" t="s">
        <v>56</v>
      </c>
      <c r="K281" t="s">
        <v>57</v>
      </c>
      <c r="L281" s="100">
        <v>4.6399999999999997</v>
      </c>
      <c r="M281" t="s">
        <v>130</v>
      </c>
      <c r="N281" t="s">
        <v>279</v>
      </c>
      <c r="O281" s="98">
        <v>0</v>
      </c>
      <c r="P281" t="s">
        <v>207</v>
      </c>
      <c r="Q281" s="100">
        <v>2047.33</v>
      </c>
    </row>
    <row r="282" spans="1:17" x14ac:dyDescent="0.3">
      <c r="A282"/>
      <c r="B282"/>
      <c r="C282"/>
      <c r="D282"/>
      <c r="E282" s="98"/>
      <c r="F282"/>
      <c r="G282" s="99">
        <v>46295</v>
      </c>
      <c r="H282" t="s">
        <v>205</v>
      </c>
      <c r="I282"/>
      <c r="J282" t="s">
        <v>104</v>
      </c>
      <c r="K282" t="s">
        <v>105</v>
      </c>
      <c r="L282" s="100">
        <v>21.02</v>
      </c>
      <c r="M282" t="s">
        <v>206</v>
      </c>
      <c r="N282" t="s">
        <v>279</v>
      </c>
      <c r="O282" s="98">
        <v>0</v>
      </c>
      <c r="P282" t="s">
        <v>207</v>
      </c>
      <c r="Q282" s="100">
        <v>3870.92</v>
      </c>
    </row>
    <row r="283" spans="1:17" x14ac:dyDescent="0.3">
      <c r="A283"/>
      <c r="B283"/>
      <c r="C283"/>
      <c r="D283"/>
      <c r="E283" s="98"/>
      <c r="F283"/>
      <c r="G283" s="99">
        <v>46295</v>
      </c>
      <c r="H283" t="s">
        <v>205</v>
      </c>
      <c r="I283"/>
      <c r="J283" t="s">
        <v>108</v>
      </c>
      <c r="K283" t="s">
        <v>109</v>
      </c>
      <c r="L283" s="100">
        <v>10.220000000000001</v>
      </c>
      <c r="M283" t="s">
        <v>206</v>
      </c>
      <c r="N283" t="s">
        <v>279</v>
      </c>
      <c r="O283" s="98">
        <v>0</v>
      </c>
      <c r="P283" t="s">
        <v>207</v>
      </c>
      <c r="Q283" s="100">
        <v>3870.92</v>
      </c>
    </row>
    <row r="284" spans="1:17" x14ac:dyDescent="0.3">
      <c r="A284"/>
      <c r="B284"/>
      <c r="C284"/>
      <c r="D284"/>
      <c r="E284" s="98"/>
      <c r="F284"/>
      <c r="G284" s="99">
        <v>46295</v>
      </c>
      <c r="H284" t="s">
        <v>205</v>
      </c>
      <c r="I284"/>
      <c r="J284" t="s">
        <v>36</v>
      </c>
      <c r="K284" t="s">
        <v>37</v>
      </c>
      <c r="L284" s="100">
        <v>24.41</v>
      </c>
      <c r="M284" t="s">
        <v>206</v>
      </c>
      <c r="N284" t="s">
        <v>279</v>
      </c>
      <c r="O284" s="98">
        <v>0</v>
      </c>
      <c r="P284" t="s">
        <v>207</v>
      </c>
      <c r="Q284" s="100">
        <v>3870.92</v>
      </c>
    </row>
    <row r="285" spans="1:17" x14ac:dyDescent="0.3">
      <c r="A285"/>
      <c r="B285"/>
      <c r="C285"/>
      <c r="D285"/>
      <c r="E285" s="98"/>
      <c r="F285"/>
      <c r="G285" s="99">
        <v>46295</v>
      </c>
      <c r="H285" t="s">
        <v>205</v>
      </c>
      <c r="I285"/>
      <c r="J285" t="s">
        <v>54</v>
      </c>
      <c r="K285" t="s">
        <v>55</v>
      </c>
      <c r="L285" s="100">
        <v>11.15</v>
      </c>
      <c r="M285" t="s">
        <v>206</v>
      </c>
      <c r="N285" t="s">
        <v>279</v>
      </c>
      <c r="O285" s="98">
        <v>0</v>
      </c>
      <c r="P285" t="s">
        <v>207</v>
      </c>
      <c r="Q285" s="100">
        <v>3870.92</v>
      </c>
    </row>
    <row r="286" spans="1:17" x14ac:dyDescent="0.3">
      <c r="A286"/>
      <c r="B286"/>
      <c r="C286"/>
      <c r="D286"/>
      <c r="E286" s="98"/>
      <c r="F286"/>
      <c r="G286" s="99">
        <v>46295</v>
      </c>
      <c r="H286" t="s">
        <v>205</v>
      </c>
      <c r="I286"/>
      <c r="J286" t="s">
        <v>106</v>
      </c>
      <c r="K286" t="s">
        <v>107</v>
      </c>
      <c r="L286" s="100">
        <v>12.5</v>
      </c>
      <c r="M286" t="s">
        <v>130</v>
      </c>
      <c r="N286" t="s">
        <v>279</v>
      </c>
      <c r="O286" s="98">
        <v>0</v>
      </c>
      <c r="P286" t="s">
        <v>207</v>
      </c>
      <c r="Q286" s="100">
        <v>3870.92</v>
      </c>
    </row>
    <row r="287" spans="1:17" x14ac:dyDescent="0.3">
      <c r="A287"/>
      <c r="B287"/>
      <c r="C287"/>
      <c r="D287"/>
      <c r="E287" s="98"/>
      <c r="F287"/>
      <c r="G287" s="99">
        <v>46295</v>
      </c>
      <c r="H287" t="s">
        <v>205</v>
      </c>
      <c r="I287"/>
      <c r="J287" t="s">
        <v>56</v>
      </c>
      <c r="K287" t="s">
        <v>57</v>
      </c>
      <c r="L287" s="100">
        <v>11.15</v>
      </c>
      <c r="M287" t="s">
        <v>130</v>
      </c>
      <c r="N287" t="s">
        <v>279</v>
      </c>
      <c r="O287" s="98">
        <v>0</v>
      </c>
      <c r="P287" t="s">
        <v>207</v>
      </c>
      <c r="Q287" s="100">
        <v>3870.92</v>
      </c>
    </row>
    <row r="288" spans="1:17" x14ac:dyDescent="0.3">
      <c r="A288"/>
      <c r="B288"/>
      <c r="C288"/>
      <c r="D288"/>
      <c r="E288" s="98"/>
      <c r="F288"/>
      <c r="G288" s="99">
        <v>46295</v>
      </c>
      <c r="H288" t="s">
        <v>205</v>
      </c>
      <c r="I288"/>
      <c r="J288" t="s">
        <v>23</v>
      </c>
      <c r="K288" t="s">
        <v>24</v>
      </c>
      <c r="L288" s="100">
        <v>5.03</v>
      </c>
      <c r="M288" t="s">
        <v>130</v>
      </c>
      <c r="N288" t="s">
        <v>279</v>
      </c>
      <c r="O288" s="98">
        <v>0</v>
      </c>
      <c r="P288" t="s">
        <v>207</v>
      </c>
      <c r="Q288" s="100">
        <v>3870.92</v>
      </c>
    </row>
    <row r="289" spans="1:17" x14ac:dyDescent="0.3">
      <c r="A289"/>
      <c r="B289"/>
      <c r="C289"/>
      <c r="D289"/>
      <c r="E289" s="98"/>
      <c r="F289"/>
      <c r="G289" s="99">
        <v>46295</v>
      </c>
      <c r="H289" t="s">
        <v>205</v>
      </c>
      <c r="I289"/>
      <c r="J289" t="s">
        <v>52</v>
      </c>
      <c r="K289" t="s">
        <v>53</v>
      </c>
      <c r="L289" s="100">
        <v>16.54</v>
      </c>
      <c r="M289" t="s">
        <v>130</v>
      </c>
      <c r="N289" t="s">
        <v>279</v>
      </c>
      <c r="O289" s="98">
        <v>0</v>
      </c>
      <c r="P289" t="s">
        <v>207</v>
      </c>
      <c r="Q289" s="100">
        <v>3870.92</v>
      </c>
    </row>
    <row r="290" spans="1:17" x14ac:dyDescent="0.3">
      <c r="A290"/>
      <c r="B290"/>
      <c r="C290"/>
      <c r="D290"/>
      <c r="E290" s="98"/>
      <c r="F290"/>
      <c r="G290" s="99">
        <v>46295</v>
      </c>
      <c r="H290" t="s">
        <v>208</v>
      </c>
      <c r="I290" t="s">
        <v>209</v>
      </c>
      <c r="J290" t="s">
        <v>26</v>
      </c>
      <c r="K290" t="s">
        <v>27</v>
      </c>
      <c r="L290" s="100">
        <v>145</v>
      </c>
      <c r="M290" t="s">
        <v>210</v>
      </c>
      <c r="N290" t="s">
        <v>279</v>
      </c>
      <c r="O290" s="98">
        <v>0</v>
      </c>
      <c r="P290" t="s">
        <v>207</v>
      </c>
      <c r="Q290" s="100">
        <v>3870.92</v>
      </c>
    </row>
    <row r="291" spans="1:17" x14ac:dyDescent="0.3">
      <c r="A291"/>
      <c r="B291"/>
      <c r="C291"/>
      <c r="D291"/>
      <c r="E291" s="98"/>
      <c r="F291"/>
      <c r="G291" s="99">
        <v>46295</v>
      </c>
      <c r="H291" t="s">
        <v>211</v>
      </c>
      <c r="I291" t="s">
        <v>212</v>
      </c>
      <c r="J291" t="s">
        <v>38</v>
      </c>
      <c r="K291" t="s">
        <v>39</v>
      </c>
      <c r="L291" s="100">
        <v>19.36</v>
      </c>
      <c r="M291" t="s">
        <v>206</v>
      </c>
      <c r="N291" t="s">
        <v>279</v>
      </c>
      <c r="O291" s="98">
        <v>0</v>
      </c>
      <c r="P291" t="s">
        <v>207</v>
      </c>
      <c r="Q291" s="100">
        <v>3870.92</v>
      </c>
    </row>
    <row r="292" spans="1:17" x14ac:dyDescent="0.3">
      <c r="A292"/>
      <c r="B292"/>
      <c r="C292"/>
      <c r="D292"/>
      <c r="E292" s="98"/>
      <c r="F292"/>
      <c r="G292" s="99">
        <v>46295</v>
      </c>
      <c r="H292" t="s">
        <v>216</v>
      </c>
      <c r="I292" t="s">
        <v>217</v>
      </c>
      <c r="J292" t="s">
        <v>40</v>
      </c>
      <c r="K292" t="s">
        <v>41</v>
      </c>
      <c r="L292" s="100">
        <v>116.13</v>
      </c>
      <c r="M292" t="s">
        <v>210</v>
      </c>
      <c r="N292" t="s">
        <v>279</v>
      </c>
      <c r="O292" s="98">
        <v>0</v>
      </c>
      <c r="P292" t="s">
        <v>207</v>
      </c>
      <c r="Q292" s="100">
        <v>3870.92</v>
      </c>
    </row>
    <row r="293" spans="1:17" x14ac:dyDescent="0.3">
      <c r="A293"/>
      <c r="B293"/>
      <c r="C293"/>
      <c r="D293"/>
      <c r="E293" s="98"/>
      <c r="F293"/>
      <c r="G293" s="99">
        <v>46295</v>
      </c>
      <c r="H293" t="s">
        <v>213</v>
      </c>
      <c r="I293" t="s">
        <v>229</v>
      </c>
      <c r="J293" t="s">
        <v>14</v>
      </c>
      <c r="K293" t="s">
        <v>15</v>
      </c>
      <c r="L293" s="100">
        <v>387.09</v>
      </c>
      <c r="M293" t="s">
        <v>210</v>
      </c>
      <c r="N293" t="s">
        <v>279</v>
      </c>
      <c r="O293" s="98">
        <v>0</v>
      </c>
      <c r="P293" t="s">
        <v>207</v>
      </c>
      <c r="Q293" s="100">
        <v>3870.92</v>
      </c>
    </row>
    <row r="294" spans="1:17" x14ac:dyDescent="0.3">
      <c r="A294"/>
      <c r="B294"/>
      <c r="C294"/>
      <c r="D294"/>
      <c r="E294" s="98"/>
      <c r="F294"/>
      <c r="G294" s="99">
        <v>46295</v>
      </c>
      <c r="H294" t="s">
        <v>213</v>
      </c>
      <c r="I294" t="s">
        <v>229</v>
      </c>
      <c r="J294" t="s">
        <v>14</v>
      </c>
      <c r="K294" t="s">
        <v>15</v>
      </c>
      <c r="L294" s="100">
        <v>387.09</v>
      </c>
      <c r="M294" t="s">
        <v>130</v>
      </c>
      <c r="N294" t="s">
        <v>279</v>
      </c>
      <c r="O294" s="98">
        <v>0</v>
      </c>
      <c r="P294" t="s">
        <v>207</v>
      </c>
      <c r="Q294" s="100">
        <v>3870.92</v>
      </c>
    </row>
    <row r="295" spans="1:17" x14ac:dyDescent="0.3">
      <c r="A295"/>
      <c r="B295"/>
      <c r="C295"/>
      <c r="D295"/>
      <c r="E295" s="98"/>
      <c r="F295"/>
      <c r="G295" s="99">
        <v>46295</v>
      </c>
      <c r="H295" t="s">
        <v>205</v>
      </c>
      <c r="I295"/>
      <c r="J295" t="s">
        <v>36</v>
      </c>
      <c r="K295" t="s">
        <v>37</v>
      </c>
      <c r="L295" s="100">
        <v>27.86</v>
      </c>
      <c r="M295" t="s">
        <v>206</v>
      </c>
      <c r="N295" t="s">
        <v>279</v>
      </c>
      <c r="O295" s="98">
        <v>0</v>
      </c>
      <c r="P295" t="s">
        <v>207</v>
      </c>
      <c r="Q295" s="100">
        <v>3326.96</v>
      </c>
    </row>
    <row r="296" spans="1:17" x14ac:dyDescent="0.3">
      <c r="A296"/>
      <c r="B296"/>
      <c r="C296"/>
      <c r="D296"/>
      <c r="E296" s="98"/>
      <c r="F296"/>
      <c r="G296" s="99">
        <v>46295</v>
      </c>
      <c r="H296" t="s">
        <v>205</v>
      </c>
      <c r="I296"/>
      <c r="J296" t="s">
        <v>54</v>
      </c>
      <c r="K296" t="s">
        <v>55</v>
      </c>
      <c r="L296" s="100">
        <v>11.15</v>
      </c>
      <c r="M296" t="s">
        <v>206</v>
      </c>
      <c r="N296" t="s">
        <v>279</v>
      </c>
      <c r="O296" s="98">
        <v>0</v>
      </c>
      <c r="P296" t="s">
        <v>207</v>
      </c>
      <c r="Q296" s="100">
        <v>3326.96</v>
      </c>
    </row>
    <row r="297" spans="1:17" x14ac:dyDescent="0.3">
      <c r="A297"/>
      <c r="B297"/>
      <c r="C297"/>
      <c r="D297"/>
      <c r="E297" s="98"/>
      <c r="F297"/>
      <c r="G297" s="99">
        <v>46295</v>
      </c>
      <c r="H297" t="s">
        <v>205</v>
      </c>
      <c r="I297"/>
      <c r="J297" t="s">
        <v>108</v>
      </c>
      <c r="K297" t="s">
        <v>109</v>
      </c>
      <c r="L297" s="100">
        <v>8.7799999999999994</v>
      </c>
      <c r="M297" t="s">
        <v>206</v>
      </c>
      <c r="N297" t="s">
        <v>279</v>
      </c>
      <c r="O297" s="98">
        <v>0</v>
      </c>
      <c r="P297" t="s">
        <v>207</v>
      </c>
      <c r="Q297" s="100">
        <v>3326.96</v>
      </c>
    </row>
    <row r="298" spans="1:17" x14ac:dyDescent="0.3">
      <c r="A298"/>
      <c r="B298"/>
      <c r="C298"/>
      <c r="D298"/>
      <c r="E298" s="98"/>
      <c r="F298"/>
      <c r="G298" s="99">
        <v>46295</v>
      </c>
      <c r="H298" t="s">
        <v>205</v>
      </c>
      <c r="I298"/>
      <c r="J298" t="s">
        <v>104</v>
      </c>
      <c r="K298" t="s">
        <v>105</v>
      </c>
      <c r="L298" s="100">
        <v>18.07</v>
      </c>
      <c r="M298" t="s">
        <v>206</v>
      </c>
      <c r="N298" t="s">
        <v>279</v>
      </c>
      <c r="O298" s="98">
        <v>0</v>
      </c>
      <c r="P298" t="s">
        <v>207</v>
      </c>
      <c r="Q298" s="100">
        <v>3326.96</v>
      </c>
    </row>
    <row r="299" spans="1:17" x14ac:dyDescent="0.3">
      <c r="A299"/>
      <c r="B299"/>
      <c r="C299"/>
      <c r="D299"/>
      <c r="E299" s="98"/>
      <c r="F299"/>
      <c r="G299" s="99">
        <v>46295</v>
      </c>
      <c r="H299" t="s">
        <v>205</v>
      </c>
      <c r="I299"/>
      <c r="J299" t="s">
        <v>106</v>
      </c>
      <c r="K299" t="s">
        <v>107</v>
      </c>
      <c r="L299" s="100">
        <v>10.75</v>
      </c>
      <c r="M299" t="s">
        <v>130</v>
      </c>
      <c r="N299" t="s">
        <v>279</v>
      </c>
      <c r="O299" s="98">
        <v>0</v>
      </c>
      <c r="P299" t="s">
        <v>207</v>
      </c>
      <c r="Q299" s="100">
        <v>3326.96</v>
      </c>
    </row>
    <row r="300" spans="1:17" x14ac:dyDescent="0.3">
      <c r="A300"/>
      <c r="B300"/>
      <c r="C300"/>
      <c r="D300"/>
      <c r="E300" s="98"/>
      <c r="F300"/>
      <c r="G300" s="99">
        <v>46295</v>
      </c>
      <c r="H300" t="s">
        <v>205</v>
      </c>
      <c r="I300"/>
      <c r="J300" t="s">
        <v>56</v>
      </c>
      <c r="K300" t="s">
        <v>57</v>
      </c>
      <c r="L300" s="100">
        <v>11.15</v>
      </c>
      <c r="M300" t="s">
        <v>130</v>
      </c>
      <c r="N300" t="s">
        <v>279</v>
      </c>
      <c r="O300" s="98">
        <v>0</v>
      </c>
      <c r="P300" t="s">
        <v>207</v>
      </c>
      <c r="Q300" s="100">
        <v>3326.96</v>
      </c>
    </row>
    <row r="301" spans="1:17" x14ac:dyDescent="0.3">
      <c r="A301"/>
      <c r="B301"/>
      <c r="C301"/>
      <c r="D301"/>
      <c r="E301" s="98"/>
      <c r="F301"/>
      <c r="G301" s="99">
        <v>46295</v>
      </c>
      <c r="H301" t="s">
        <v>205</v>
      </c>
      <c r="I301"/>
      <c r="J301" t="s">
        <v>52</v>
      </c>
      <c r="K301" t="s">
        <v>53</v>
      </c>
      <c r="L301" s="100">
        <v>16.54</v>
      </c>
      <c r="M301" t="s">
        <v>130</v>
      </c>
      <c r="N301" t="s">
        <v>279</v>
      </c>
      <c r="O301" s="98">
        <v>0</v>
      </c>
      <c r="P301" t="s">
        <v>207</v>
      </c>
      <c r="Q301" s="100">
        <v>3326.96</v>
      </c>
    </row>
    <row r="302" spans="1:17" x14ac:dyDescent="0.3">
      <c r="A302"/>
      <c r="B302"/>
      <c r="C302"/>
      <c r="D302"/>
      <c r="E302" s="98"/>
      <c r="F302"/>
      <c r="G302" s="99">
        <v>46295</v>
      </c>
      <c r="H302" t="s">
        <v>208</v>
      </c>
      <c r="I302" t="s">
        <v>209</v>
      </c>
      <c r="J302" t="s">
        <v>26</v>
      </c>
      <c r="K302" t="s">
        <v>27</v>
      </c>
      <c r="L302" s="100">
        <v>127</v>
      </c>
      <c r="M302" t="s">
        <v>210</v>
      </c>
      <c r="N302" t="s">
        <v>279</v>
      </c>
      <c r="O302" s="98">
        <v>0</v>
      </c>
      <c r="P302" t="s">
        <v>207</v>
      </c>
      <c r="Q302" s="100">
        <v>3326.96</v>
      </c>
    </row>
    <row r="303" spans="1:17" x14ac:dyDescent="0.3">
      <c r="A303"/>
      <c r="B303"/>
      <c r="C303"/>
      <c r="D303"/>
      <c r="E303" s="98"/>
      <c r="F303"/>
      <c r="G303" s="99">
        <v>46295</v>
      </c>
      <c r="H303" t="s">
        <v>211</v>
      </c>
      <c r="I303" t="s">
        <v>215</v>
      </c>
      <c r="J303" t="s">
        <v>38</v>
      </c>
      <c r="K303" t="s">
        <v>39</v>
      </c>
      <c r="L303" s="100">
        <v>12.98</v>
      </c>
      <c r="M303" t="s">
        <v>206</v>
      </c>
      <c r="N303" t="s">
        <v>279</v>
      </c>
      <c r="O303" s="98">
        <v>0</v>
      </c>
      <c r="P303" t="s">
        <v>207</v>
      </c>
      <c r="Q303" s="100">
        <v>3326.96</v>
      </c>
    </row>
    <row r="304" spans="1:17" x14ac:dyDescent="0.3">
      <c r="A304"/>
      <c r="B304"/>
      <c r="C304"/>
      <c r="D304"/>
      <c r="E304" s="98"/>
      <c r="F304"/>
      <c r="G304" s="99">
        <v>46295</v>
      </c>
      <c r="H304" t="s">
        <v>218</v>
      </c>
      <c r="I304" t="s">
        <v>222</v>
      </c>
      <c r="J304" t="s">
        <v>18</v>
      </c>
      <c r="K304" t="s">
        <v>19</v>
      </c>
      <c r="L304" s="100">
        <v>178.99</v>
      </c>
      <c r="M304" t="s">
        <v>210</v>
      </c>
      <c r="N304" t="s">
        <v>279</v>
      </c>
      <c r="O304" s="98">
        <v>0</v>
      </c>
      <c r="P304" t="s">
        <v>207</v>
      </c>
      <c r="Q304" s="100">
        <v>3326.96</v>
      </c>
    </row>
    <row r="305" spans="1:17" x14ac:dyDescent="0.3">
      <c r="A305"/>
      <c r="B305"/>
      <c r="C305"/>
      <c r="D305"/>
      <c r="E305" s="98"/>
      <c r="F305"/>
      <c r="G305" s="99">
        <v>46295</v>
      </c>
      <c r="H305" t="s">
        <v>218</v>
      </c>
      <c r="I305" t="s">
        <v>222</v>
      </c>
      <c r="J305" t="s">
        <v>18</v>
      </c>
      <c r="K305" t="s">
        <v>19</v>
      </c>
      <c r="L305" s="100">
        <v>185.64</v>
      </c>
      <c r="M305" t="s">
        <v>130</v>
      </c>
      <c r="N305" t="s">
        <v>279</v>
      </c>
      <c r="O305" s="98">
        <v>0</v>
      </c>
      <c r="P305" t="s">
        <v>207</v>
      </c>
      <c r="Q305" s="100">
        <v>3326.96</v>
      </c>
    </row>
    <row r="306" spans="1:17" x14ac:dyDescent="0.3">
      <c r="A306"/>
      <c r="B306"/>
      <c r="C306"/>
      <c r="D306"/>
      <c r="E306" s="98"/>
      <c r="F306"/>
      <c r="G306" s="99">
        <v>46295</v>
      </c>
      <c r="H306" t="s">
        <v>205</v>
      </c>
      <c r="I306"/>
      <c r="J306" t="s">
        <v>104</v>
      </c>
      <c r="K306" t="s">
        <v>105</v>
      </c>
      <c r="L306" s="100">
        <v>22.06</v>
      </c>
      <c r="M306" t="s">
        <v>206</v>
      </c>
      <c r="N306" t="s">
        <v>279</v>
      </c>
      <c r="O306" s="98">
        <v>0</v>
      </c>
      <c r="P306" t="s">
        <v>207</v>
      </c>
      <c r="Q306" s="100">
        <v>4061.75</v>
      </c>
    </row>
    <row r="307" spans="1:17" x14ac:dyDescent="0.3">
      <c r="A307"/>
      <c r="B307"/>
      <c r="C307"/>
      <c r="D307"/>
      <c r="E307" s="98"/>
      <c r="F307"/>
      <c r="G307" s="99">
        <v>46295</v>
      </c>
      <c r="H307" t="s">
        <v>205</v>
      </c>
      <c r="I307"/>
      <c r="J307" t="s">
        <v>88</v>
      </c>
      <c r="K307" t="s">
        <v>89</v>
      </c>
      <c r="L307" s="100">
        <v>39.770000000000003</v>
      </c>
      <c r="M307" t="s">
        <v>206</v>
      </c>
      <c r="N307" t="s">
        <v>279</v>
      </c>
      <c r="O307" s="98">
        <v>0</v>
      </c>
      <c r="P307" t="s">
        <v>207</v>
      </c>
      <c r="Q307" s="100">
        <v>4061.75</v>
      </c>
    </row>
    <row r="308" spans="1:17" x14ac:dyDescent="0.3">
      <c r="A308"/>
      <c r="B308"/>
      <c r="C308"/>
      <c r="D308"/>
      <c r="E308" s="98"/>
      <c r="F308"/>
      <c r="G308" s="99">
        <v>46295</v>
      </c>
      <c r="H308" t="s">
        <v>205</v>
      </c>
      <c r="I308"/>
      <c r="J308" t="s">
        <v>54</v>
      </c>
      <c r="K308" t="s">
        <v>55</v>
      </c>
      <c r="L308" s="100">
        <v>11.15</v>
      </c>
      <c r="M308" t="s">
        <v>206</v>
      </c>
      <c r="N308" t="s">
        <v>279</v>
      </c>
      <c r="O308" s="98">
        <v>0</v>
      </c>
      <c r="P308" t="s">
        <v>207</v>
      </c>
      <c r="Q308" s="100">
        <v>4061.75</v>
      </c>
    </row>
    <row r="309" spans="1:17" x14ac:dyDescent="0.3">
      <c r="A309"/>
      <c r="B309"/>
      <c r="C309"/>
      <c r="D309"/>
      <c r="E309" s="98"/>
      <c r="F309"/>
      <c r="G309" s="99">
        <v>46295</v>
      </c>
      <c r="H309" t="s">
        <v>205</v>
      </c>
      <c r="I309"/>
      <c r="J309" t="s">
        <v>108</v>
      </c>
      <c r="K309" t="s">
        <v>109</v>
      </c>
      <c r="L309" s="100">
        <v>10.72</v>
      </c>
      <c r="M309" t="s">
        <v>206</v>
      </c>
      <c r="N309" t="s">
        <v>279</v>
      </c>
      <c r="O309" s="98">
        <v>0</v>
      </c>
      <c r="P309" t="s">
        <v>207</v>
      </c>
      <c r="Q309" s="100">
        <v>4061.75</v>
      </c>
    </row>
    <row r="310" spans="1:17" x14ac:dyDescent="0.3">
      <c r="A310"/>
      <c r="B310"/>
      <c r="C310"/>
      <c r="D310"/>
      <c r="E310" s="98"/>
      <c r="F310"/>
      <c r="G310" s="99">
        <v>46295</v>
      </c>
      <c r="H310" t="s">
        <v>205</v>
      </c>
      <c r="I310"/>
      <c r="J310" t="s">
        <v>52</v>
      </c>
      <c r="K310" t="s">
        <v>53</v>
      </c>
      <c r="L310" s="100">
        <v>16.54</v>
      </c>
      <c r="M310" t="s">
        <v>130</v>
      </c>
      <c r="N310" t="s">
        <v>279</v>
      </c>
      <c r="O310" s="98">
        <v>0</v>
      </c>
      <c r="P310" t="s">
        <v>207</v>
      </c>
      <c r="Q310" s="100">
        <v>4061.75</v>
      </c>
    </row>
    <row r="311" spans="1:17" x14ac:dyDescent="0.3">
      <c r="A311"/>
      <c r="B311"/>
      <c r="C311"/>
      <c r="D311"/>
      <c r="E311" s="98"/>
      <c r="F311"/>
      <c r="G311" s="99">
        <v>46295</v>
      </c>
      <c r="H311" t="s">
        <v>205</v>
      </c>
      <c r="I311"/>
      <c r="J311" t="s">
        <v>106</v>
      </c>
      <c r="K311" t="s">
        <v>107</v>
      </c>
      <c r="L311" s="100">
        <v>13.12</v>
      </c>
      <c r="M311" t="s">
        <v>130</v>
      </c>
      <c r="N311" t="s">
        <v>279</v>
      </c>
      <c r="O311" s="98">
        <v>0</v>
      </c>
      <c r="P311" t="s">
        <v>207</v>
      </c>
      <c r="Q311" s="100">
        <v>4061.75</v>
      </c>
    </row>
    <row r="312" spans="1:17" x14ac:dyDescent="0.3">
      <c r="A312"/>
      <c r="B312"/>
      <c r="C312"/>
      <c r="D312"/>
      <c r="E312" s="98"/>
      <c r="F312"/>
      <c r="G312" s="99">
        <v>46295</v>
      </c>
      <c r="H312" t="s">
        <v>205</v>
      </c>
      <c r="I312"/>
      <c r="J312" t="s">
        <v>56</v>
      </c>
      <c r="K312" t="s">
        <v>57</v>
      </c>
      <c r="L312" s="100">
        <v>11.15</v>
      </c>
      <c r="M312" t="s">
        <v>130</v>
      </c>
      <c r="N312" t="s">
        <v>279</v>
      </c>
      <c r="O312" s="98">
        <v>0</v>
      </c>
      <c r="P312" t="s">
        <v>207</v>
      </c>
      <c r="Q312" s="100">
        <v>4061.75</v>
      </c>
    </row>
    <row r="313" spans="1:17" x14ac:dyDescent="0.3">
      <c r="A313"/>
      <c r="B313"/>
      <c r="C313"/>
      <c r="D313"/>
      <c r="E313" s="98"/>
      <c r="F313"/>
      <c r="G313" s="99">
        <v>46295</v>
      </c>
      <c r="H313" t="s">
        <v>208</v>
      </c>
      <c r="I313" t="s">
        <v>209</v>
      </c>
      <c r="J313" t="s">
        <v>26</v>
      </c>
      <c r="K313" t="s">
        <v>27</v>
      </c>
      <c r="L313" s="100">
        <v>199.5</v>
      </c>
      <c r="M313" t="s">
        <v>210</v>
      </c>
      <c r="N313" t="s">
        <v>279</v>
      </c>
      <c r="O313" s="98">
        <v>0</v>
      </c>
      <c r="P313" t="s">
        <v>207</v>
      </c>
      <c r="Q313" s="100">
        <v>4061.75</v>
      </c>
    </row>
    <row r="314" spans="1:17" x14ac:dyDescent="0.3">
      <c r="A314"/>
      <c r="B314"/>
      <c r="C314"/>
      <c r="D314"/>
      <c r="E314" s="98"/>
      <c r="F314"/>
      <c r="G314" s="99">
        <v>46295</v>
      </c>
      <c r="H314" t="s">
        <v>211</v>
      </c>
      <c r="I314" t="s">
        <v>215</v>
      </c>
      <c r="J314" t="s">
        <v>38</v>
      </c>
      <c r="K314" t="s">
        <v>39</v>
      </c>
      <c r="L314" s="100">
        <v>15.6</v>
      </c>
      <c r="M314" t="s">
        <v>206</v>
      </c>
      <c r="N314" t="s">
        <v>279</v>
      </c>
      <c r="O314" s="98">
        <v>0</v>
      </c>
      <c r="P314" t="s">
        <v>207</v>
      </c>
      <c r="Q314" s="100">
        <v>4061.75</v>
      </c>
    </row>
    <row r="315" spans="1:17" x14ac:dyDescent="0.3">
      <c r="A315"/>
      <c r="B315"/>
      <c r="C315"/>
      <c r="D315"/>
      <c r="E315" s="98"/>
      <c r="F315"/>
      <c r="G315" s="99">
        <v>46295</v>
      </c>
      <c r="H315" t="s">
        <v>220</v>
      </c>
      <c r="I315" t="s">
        <v>221</v>
      </c>
      <c r="J315" t="s">
        <v>48</v>
      </c>
      <c r="K315" t="s">
        <v>49</v>
      </c>
      <c r="L315" s="100">
        <v>83.34</v>
      </c>
      <c r="M315" t="s">
        <v>210</v>
      </c>
      <c r="N315" t="s">
        <v>279</v>
      </c>
      <c r="O315" s="98">
        <v>0</v>
      </c>
      <c r="P315" t="s">
        <v>207</v>
      </c>
      <c r="Q315" s="100">
        <v>4061.75</v>
      </c>
    </row>
    <row r="316" spans="1:17" x14ac:dyDescent="0.3">
      <c r="A316"/>
      <c r="B316"/>
      <c r="C316"/>
      <c r="D316"/>
      <c r="E316" s="98"/>
      <c r="F316"/>
      <c r="G316" s="99">
        <v>46295</v>
      </c>
      <c r="H316" t="s">
        <v>218</v>
      </c>
      <c r="I316" t="s">
        <v>222</v>
      </c>
      <c r="J316" t="s">
        <v>18</v>
      </c>
      <c r="K316" t="s">
        <v>19</v>
      </c>
      <c r="L316" s="100">
        <v>218.52</v>
      </c>
      <c r="M316" t="s">
        <v>210</v>
      </c>
      <c r="N316" t="s">
        <v>279</v>
      </c>
      <c r="O316" s="98">
        <v>0</v>
      </c>
      <c r="P316" t="s">
        <v>207</v>
      </c>
      <c r="Q316" s="100">
        <v>4061.75</v>
      </c>
    </row>
    <row r="317" spans="1:17" x14ac:dyDescent="0.3">
      <c r="A317"/>
      <c r="B317"/>
      <c r="C317"/>
      <c r="D317"/>
      <c r="E317" s="98"/>
      <c r="F317"/>
      <c r="G317" s="99">
        <v>46295</v>
      </c>
      <c r="H317" t="s">
        <v>218</v>
      </c>
      <c r="I317" t="s">
        <v>222</v>
      </c>
      <c r="J317" t="s">
        <v>18</v>
      </c>
      <c r="K317" t="s">
        <v>19</v>
      </c>
      <c r="L317" s="100">
        <v>226.65</v>
      </c>
      <c r="M317" t="s">
        <v>130</v>
      </c>
      <c r="N317" t="s">
        <v>279</v>
      </c>
      <c r="O317" s="98">
        <v>0</v>
      </c>
      <c r="P317" t="s">
        <v>207</v>
      </c>
      <c r="Q317" s="100">
        <v>4061.75</v>
      </c>
    </row>
    <row r="318" spans="1:17" x14ac:dyDescent="0.3">
      <c r="A318"/>
      <c r="B318"/>
      <c r="C318"/>
      <c r="D318"/>
      <c r="E318" s="98"/>
      <c r="F318"/>
      <c r="G318" s="99">
        <v>46295</v>
      </c>
      <c r="H318" t="s">
        <v>205</v>
      </c>
      <c r="I318"/>
      <c r="J318" t="s">
        <v>36</v>
      </c>
      <c r="K318" t="s">
        <v>37</v>
      </c>
      <c r="L318" s="100">
        <v>16.739999999999998</v>
      </c>
      <c r="M318" t="s">
        <v>206</v>
      </c>
      <c r="N318" t="s">
        <v>279</v>
      </c>
      <c r="O318" s="98">
        <v>0</v>
      </c>
      <c r="P318" t="s">
        <v>207</v>
      </c>
      <c r="Q318" s="100">
        <v>3434.54</v>
      </c>
    </row>
    <row r="319" spans="1:17" x14ac:dyDescent="0.3">
      <c r="A319"/>
      <c r="B319"/>
      <c r="C319"/>
      <c r="D319"/>
      <c r="E319" s="98"/>
      <c r="F319"/>
      <c r="G319" s="99">
        <v>46295</v>
      </c>
      <c r="H319" t="s">
        <v>205</v>
      </c>
      <c r="I319"/>
      <c r="J319" t="s">
        <v>108</v>
      </c>
      <c r="K319" t="s">
        <v>109</v>
      </c>
      <c r="L319" s="100">
        <v>9.07</v>
      </c>
      <c r="M319" t="s">
        <v>206</v>
      </c>
      <c r="N319" t="s">
        <v>279</v>
      </c>
      <c r="O319" s="98">
        <v>0</v>
      </c>
      <c r="P319" t="s">
        <v>207</v>
      </c>
      <c r="Q319" s="100">
        <v>3434.54</v>
      </c>
    </row>
    <row r="320" spans="1:17" x14ac:dyDescent="0.3">
      <c r="A320"/>
      <c r="B320"/>
      <c r="C320"/>
      <c r="D320"/>
      <c r="E320" s="98"/>
      <c r="F320"/>
      <c r="G320" s="99">
        <v>46295</v>
      </c>
      <c r="H320" t="s">
        <v>205</v>
      </c>
      <c r="I320"/>
      <c r="J320" t="s">
        <v>54</v>
      </c>
      <c r="K320" t="s">
        <v>55</v>
      </c>
      <c r="L320" s="100">
        <v>11.15</v>
      </c>
      <c r="M320" t="s">
        <v>206</v>
      </c>
      <c r="N320" t="s">
        <v>279</v>
      </c>
      <c r="O320" s="98">
        <v>0</v>
      </c>
      <c r="P320" t="s">
        <v>207</v>
      </c>
      <c r="Q320" s="100">
        <v>3434.54</v>
      </c>
    </row>
    <row r="321" spans="1:17" x14ac:dyDescent="0.3">
      <c r="A321"/>
      <c r="B321"/>
      <c r="C321"/>
      <c r="D321"/>
      <c r="E321" s="98"/>
      <c r="F321"/>
      <c r="G321" s="99">
        <v>46295</v>
      </c>
      <c r="H321" t="s">
        <v>205</v>
      </c>
      <c r="I321"/>
      <c r="J321" t="s">
        <v>104</v>
      </c>
      <c r="K321" t="s">
        <v>105</v>
      </c>
      <c r="L321" s="100">
        <v>18.649999999999999</v>
      </c>
      <c r="M321" t="s">
        <v>206</v>
      </c>
      <c r="N321" t="s">
        <v>279</v>
      </c>
      <c r="O321" s="98">
        <v>0</v>
      </c>
      <c r="P321" t="s">
        <v>207</v>
      </c>
      <c r="Q321" s="100">
        <v>3434.54</v>
      </c>
    </row>
    <row r="322" spans="1:17" x14ac:dyDescent="0.3">
      <c r="A322"/>
      <c r="B322"/>
      <c r="C322"/>
      <c r="D322"/>
      <c r="E322" s="98"/>
      <c r="F322"/>
      <c r="G322" s="99">
        <v>46295</v>
      </c>
      <c r="H322" t="s">
        <v>205</v>
      </c>
      <c r="I322"/>
      <c r="J322" t="s">
        <v>52</v>
      </c>
      <c r="K322" t="s">
        <v>53</v>
      </c>
      <c r="L322" s="100">
        <v>16.54</v>
      </c>
      <c r="M322" t="s">
        <v>130</v>
      </c>
      <c r="N322" t="s">
        <v>279</v>
      </c>
      <c r="O322" s="98">
        <v>0</v>
      </c>
      <c r="P322" t="s">
        <v>207</v>
      </c>
      <c r="Q322" s="100">
        <v>3434.54</v>
      </c>
    </row>
    <row r="323" spans="1:17" x14ac:dyDescent="0.3">
      <c r="A323"/>
      <c r="B323"/>
      <c r="C323"/>
      <c r="D323"/>
      <c r="E323" s="98"/>
      <c r="F323"/>
      <c r="G323" s="99">
        <v>46295</v>
      </c>
      <c r="H323" t="s">
        <v>205</v>
      </c>
      <c r="I323"/>
      <c r="J323" t="s">
        <v>23</v>
      </c>
      <c r="K323" t="s">
        <v>24</v>
      </c>
      <c r="L323" s="100">
        <v>4.46</v>
      </c>
      <c r="M323" t="s">
        <v>130</v>
      </c>
      <c r="N323" t="s">
        <v>279</v>
      </c>
      <c r="O323" s="98">
        <v>0</v>
      </c>
      <c r="P323" t="s">
        <v>207</v>
      </c>
      <c r="Q323" s="100">
        <v>3434.54</v>
      </c>
    </row>
    <row r="324" spans="1:17" x14ac:dyDescent="0.3">
      <c r="A324"/>
      <c r="B324"/>
      <c r="C324"/>
      <c r="D324"/>
      <c r="E324" s="98"/>
      <c r="F324"/>
      <c r="G324" s="99">
        <v>46295</v>
      </c>
      <c r="H324" t="s">
        <v>205</v>
      </c>
      <c r="I324"/>
      <c r="J324" t="s">
        <v>56</v>
      </c>
      <c r="K324" t="s">
        <v>57</v>
      </c>
      <c r="L324" s="100">
        <v>11.15</v>
      </c>
      <c r="M324" t="s">
        <v>130</v>
      </c>
      <c r="N324" t="s">
        <v>279</v>
      </c>
      <c r="O324" s="98">
        <v>0</v>
      </c>
      <c r="P324" t="s">
        <v>207</v>
      </c>
      <c r="Q324" s="100">
        <v>3434.54</v>
      </c>
    </row>
    <row r="325" spans="1:17" x14ac:dyDescent="0.3">
      <c r="A325"/>
      <c r="B325"/>
      <c r="C325"/>
      <c r="D325"/>
      <c r="E325" s="98"/>
      <c r="F325"/>
      <c r="G325" s="99">
        <v>46295</v>
      </c>
      <c r="H325" t="s">
        <v>205</v>
      </c>
      <c r="I325"/>
      <c r="J325" t="s">
        <v>106</v>
      </c>
      <c r="K325" t="s">
        <v>107</v>
      </c>
      <c r="L325" s="100">
        <v>11.09</v>
      </c>
      <c r="M325" t="s">
        <v>130</v>
      </c>
      <c r="N325" t="s">
        <v>279</v>
      </c>
      <c r="O325" s="98">
        <v>0</v>
      </c>
      <c r="P325" t="s">
        <v>207</v>
      </c>
      <c r="Q325" s="100">
        <v>3434.54</v>
      </c>
    </row>
    <row r="326" spans="1:17" x14ac:dyDescent="0.3">
      <c r="A326"/>
      <c r="B326"/>
      <c r="C326"/>
      <c r="D326"/>
      <c r="E326" s="98"/>
      <c r="F326"/>
      <c r="G326" s="99">
        <v>46295</v>
      </c>
      <c r="H326" t="s">
        <v>208</v>
      </c>
      <c r="I326" t="s">
        <v>226</v>
      </c>
      <c r="J326" t="s">
        <v>62</v>
      </c>
      <c r="K326" t="s">
        <v>63</v>
      </c>
      <c r="L326" s="100">
        <v>113</v>
      </c>
      <c r="M326" t="s">
        <v>210</v>
      </c>
      <c r="N326" t="s">
        <v>279</v>
      </c>
      <c r="O326" s="98">
        <v>0</v>
      </c>
      <c r="P326" t="s">
        <v>207</v>
      </c>
      <c r="Q326" s="100">
        <v>3434.54</v>
      </c>
    </row>
    <row r="327" spans="1:17" x14ac:dyDescent="0.3">
      <c r="A327"/>
      <c r="B327"/>
      <c r="C327"/>
      <c r="D327"/>
      <c r="E327" s="98"/>
      <c r="F327"/>
      <c r="G327" s="99">
        <v>46295</v>
      </c>
      <c r="H327" t="s">
        <v>211</v>
      </c>
      <c r="I327" t="s">
        <v>237</v>
      </c>
      <c r="J327" t="s">
        <v>38</v>
      </c>
      <c r="K327" t="s">
        <v>39</v>
      </c>
      <c r="L327" s="100">
        <v>10.31</v>
      </c>
      <c r="M327" t="s">
        <v>206</v>
      </c>
      <c r="N327" t="s">
        <v>279</v>
      </c>
      <c r="O327" s="98">
        <v>0</v>
      </c>
      <c r="P327" t="s">
        <v>207</v>
      </c>
      <c r="Q327" s="100">
        <v>3434.54</v>
      </c>
    </row>
    <row r="328" spans="1:17" x14ac:dyDescent="0.3">
      <c r="A328"/>
      <c r="B328"/>
      <c r="C328"/>
      <c r="D328"/>
      <c r="E328" s="98"/>
      <c r="F328"/>
      <c r="G328" s="99">
        <v>46295</v>
      </c>
      <c r="H328" t="s">
        <v>216</v>
      </c>
      <c r="I328" t="s">
        <v>217</v>
      </c>
      <c r="J328" t="s">
        <v>40</v>
      </c>
      <c r="K328" t="s">
        <v>41</v>
      </c>
      <c r="L328" s="100">
        <v>1125</v>
      </c>
      <c r="M328" t="s">
        <v>206</v>
      </c>
      <c r="N328" t="s">
        <v>279</v>
      </c>
      <c r="O328" s="98">
        <v>0</v>
      </c>
      <c r="P328" t="s">
        <v>207</v>
      </c>
      <c r="Q328" s="100">
        <v>3434.54</v>
      </c>
    </row>
    <row r="329" spans="1:17" x14ac:dyDescent="0.3">
      <c r="A329"/>
      <c r="B329"/>
      <c r="C329"/>
      <c r="D329"/>
      <c r="E329" s="98"/>
      <c r="F329"/>
      <c r="G329" s="99">
        <v>46295</v>
      </c>
      <c r="H329" t="s">
        <v>213</v>
      </c>
      <c r="I329" t="s">
        <v>214</v>
      </c>
      <c r="J329" t="s">
        <v>14</v>
      </c>
      <c r="K329" t="s">
        <v>15</v>
      </c>
      <c r="L329" s="100">
        <v>257.58999999999997</v>
      </c>
      <c r="M329" t="s">
        <v>210</v>
      </c>
      <c r="N329" t="s">
        <v>279</v>
      </c>
      <c r="O329" s="98">
        <v>0</v>
      </c>
      <c r="P329" t="s">
        <v>207</v>
      </c>
      <c r="Q329" s="100">
        <v>3434.54</v>
      </c>
    </row>
    <row r="330" spans="1:17" x14ac:dyDescent="0.3">
      <c r="A330"/>
      <c r="B330"/>
      <c r="C330"/>
      <c r="D330"/>
      <c r="E330" s="98"/>
      <c r="F330"/>
      <c r="G330" s="99">
        <v>46295</v>
      </c>
      <c r="H330" t="s">
        <v>213</v>
      </c>
      <c r="I330" t="s">
        <v>214</v>
      </c>
      <c r="J330" t="s">
        <v>14</v>
      </c>
      <c r="K330" t="s">
        <v>15</v>
      </c>
      <c r="L330" s="100">
        <v>257.58999999999997</v>
      </c>
      <c r="M330" t="s">
        <v>130</v>
      </c>
      <c r="N330" t="s">
        <v>279</v>
      </c>
      <c r="O330" s="98">
        <v>0</v>
      </c>
      <c r="P330" t="s">
        <v>207</v>
      </c>
      <c r="Q330" s="100">
        <v>3434.54</v>
      </c>
    </row>
    <row r="331" spans="1:17" x14ac:dyDescent="0.3">
      <c r="A331"/>
      <c r="B331"/>
      <c r="C331"/>
      <c r="D331"/>
      <c r="E331" s="98"/>
      <c r="F331"/>
      <c r="G331" s="99">
        <v>46295</v>
      </c>
      <c r="H331" t="s">
        <v>205</v>
      </c>
      <c r="I331"/>
      <c r="J331" t="s">
        <v>108</v>
      </c>
      <c r="K331" t="s">
        <v>109</v>
      </c>
      <c r="L331" s="100">
        <v>9.39</v>
      </c>
      <c r="M331" t="s">
        <v>206</v>
      </c>
      <c r="N331" t="s">
        <v>279</v>
      </c>
      <c r="O331" s="98">
        <v>0</v>
      </c>
      <c r="P331" t="s">
        <v>207</v>
      </c>
      <c r="Q331" s="100">
        <v>3556.66</v>
      </c>
    </row>
    <row r="332" spans="1:17" x14ac:dyDescent="0.3">
      <c r="A332"/>
      <c r="B332"/>
      <c r="C332"/>
      <c r="D332"/>
      <c r="E332" s="98"/>
      <c r="F332"/>
      <c r="G332" s="99">
        <v>46295</v>
      </c>
      <c r="H332" t="s">
        <v>205</v>
      </c>
      <c r="I332"/>
      <c r="J332" t="s">
        <v>104</v>
      </c>
      <c r="K332" t="s">
        <v>105</v>
      </c>
      <c r="L332" s="100">
        <v>19.309999999999999</v>
      </c>
      <c r="M332" t="s">
        <v>206</v>
      </c>
      <c r="N332" t="s">
        <v>279</v>
      </c>
      <c r="O332" s="98">
        <v>0</v>
      </c>
      <c r="P332" t="s">
        <v>207</v>
      </c>
      <c r="Q332" s="100">
        <v>3556.66</v>
      </c>
    </row>
    <row r="333" spans="1:17" x14ac:dyDescent="0.3">
      <c r="A333"/>
      <c r="B333"/>
      <c r="C333"/>
      <c r="D333"/>
      <c r="E333" s="98"/>
      <c r="F333"/>
      <c r="G333" s="99">
        <v>46295</v>
      </c>
      <c r="H333" t="s">
        <v>205</v>
      </c>
      <c r="I333"/>
      <c r="J333" t="s">
        <v>54</v>
      </c>
      <c r="K333" t="s">
        <v>55</v>
      </c>
      <c r="L333" s="100">
        <v>8.1199999999999992</v>
      </c>
      <c r="M333" t="s">
        <v>206</v>
      </c>
      <c r="N333" t="s">
        <v>279</v>
      </c>
      <c r="O333" s="98">
        <v>0</v>
      </c>
      <c r="P333" t="s">
        <v>207</v>
      </c>
      <c r="Q333" s="100">
        <v>3556.66</v>
      </c>
    </row>
    <row r="334" spans="1:17" x14ac:dyDescent="0.3">
      <c r="A334"/>
      <c r="B334"/>
      <c r="C334"/>
      <c r="D334"/>
      <c r="E334" s="98"/>
      <c r="F334"/>
      <c r="G334" s="99">
        <v>46295</v>
      </c>
      <c r="H334" t="s">
        <v>205</v>
      </c>
      <c r="I334"/>
      <c r="J334" t="s">
        <v>106</v>
      </c>
      <c r="K334" t="s">
        <v>107</v>
      </c>
      <c r="L334" s="100">
        <v>11.49</v>
      </c>
      <c r="M334" t="s">
        <v>130</v>
      </c>
      <c r="N334" t="s">
        <v>279</v>
      </c>
      <c r="O334" s="98">
        <v>0</v>
      </c>
      <c r="P334" t="s">
        <v>207</v>
      </c>
      <c r="Q334" s="100">
        <v>3556.66</v>
      </c>
    </row>
    <row r="335" spans="1:17" x14ac:dyDescent="0.3">
      <c r="A335"/>
      <c r="B335"/>
      <c r="C335"/>
      <c r="D335"/>
      <c r="E335" s="98"/>
      <c r="F335"/>
      <c r="G335" s="99">
        <v>46295</v>
      </c>
      <c r="H335" t="s">
        <v>205</v>
      </c>
      <c r="I335"/>
      <c r="J335" t="s">
        <v>56</v>
      </c>
      <c r="K335" t="s">
        <v>57</v>
      </c>
      <c r="L335" s="100">
        <v>8.1199999999999992</v>
      </c>
      <c r="M335" t="s">
        <v>130</v>
      </c>
      <c r="N335" t="s">
        <v>279</v>
      </c>
      <c r="O335" s="98">
        <v>0</v>
      </c>
      <c r="P335" t="s">
        <v>207</v>
      </c>
      <c r="Q335" s="100">
        <v>3556.66</v>
      </c>
    </row>
    <row r="336" spans="1:17" x14ac:dyDescent="0.3">
      <c r="A336"/>
      <c r="B336"/>
      <c r="C336"/>
      <c r="D336"/>
      <c r="E336" s="98"/>
      <c r="F336"/>
      <c r="G336" s="99">
        <v>46295</v>
      </c>
      <c r="H336" t="s">
        <v>205</v>
      </c>
      <c r="I336"/>
      <c r="J336" t="s">
        <v>52</v>
      </c>
      <c r="K336" t="s">
        <v>53</v>
      </c>
      <c r="L336" s="100">
        <v>12.05</v>
      </c>
      <c r="M336" t="s">
        <v>130</v>
      </c>
      <c r="N336" t="s">
        <v>279</v>
      </c>
      <c r="O336" s="98">
        <v>0</v>
      </c>
      <c r="P336" t="s">
        <v>207</v>
      </c>
      <c r="Q336" s="100">
        <v>3556.66</v>
      </c>
    </row>
    <row r="337" spans="1:17" x14ac:dyDescent="0.3">
      <c r="A337"/>
      <c r="B337"/>
      <c r="C337"/>
      <c r="D337"/>
      <c r="E337" s="98"/>
      <c r="F337"/>
      <c r="G337" s="99">
        <v>46295</v>
      </c>
      <c r="H337" t="s">
        <v>205</v>
      </c>
      <c r="I337"/>
      <c r="J337" t="s">
        <v>54</v>
      </c>
      <c r="K337" t="s">
        <v>55</v>
      </c>
      <c r="L337" s="100">
        <v>12.26</v>
      </c>
      <c r="M337" t="s">
        <v>206</v>
      </c>
      <c r="N337" t="s">
        <v>279</v>
      </c>
      <c r="O337" s="98">
        <v>0</v>
      </c>
      <c r="P337" t="s">
        <v>207</v>
      </c>
      <c r="Q337" s="100">
        <v>1812.8</v>
      </c>
    </row>
    <row r="338" spans="1:17" x14ac:dyDescent="0.3">
      <c r="A338"/>
      <c r="B338"/>
      <c r="C338"/>
      <c r="D338"/>
      <c r="E338" s="98"/>
      <c r="F338"/>
      <c r="G338" s="99">
        <v>46295</v>
      </c>
      <c r="H338" t="s">
        <v>205</v>
      </c>
      <c r="I338"/>
      <c r="J338" t="s">
        <v>104</v>
      </c>
      <c r="K338" t="s">
        <v>105</v>
      </c>
      <c r="L338" s="100">
        <v>9.84</v>
      </c>
      <c r="M338" t="s">
        <v>206</v>
      </c>
      <c r="N338" t="s">
        <v>279</v>
      </c>
      <c r="O338" s="98">
        <v>0</v>
      </c>
      <c r="P338" t="s">
        <v>207</v>
      </c>
      <c r="Q338" s="100">
        <v>1812.8</v>
      </c>
    </row>
    <row r="339" spans="1:17" x14ac:dyDescent="0.3">
      <c r="A339"/>
      <c r="B339"/>
      <c r="C339"/>
      <c r="D339"/>
      <c r="E339" s="98"/>
      <c r="F339"/>
      <c r="G339" s="99">
        <v>46295</v>
      </c>
      <c r="H339" t="s">
        <v>205</v>
      </c>
      <c r="I339"/>
      <c r="J339" t="s">
        <v>108</v>
      </c>
      <c r="K339" t="s">
        <v>109</v>
      </c>
      <c r="L339" s="100">
        <v>4.79</v>
      </c>
      <c r="M339" t="s">
        <v>206</v>
      </c>
      <c r="N339" t="s">
        <v>279</v>
      </c>
      <c r="O339" s="98">
        <v>0</v>
      </c>
      <c r="P339" t="s">
        <v>207</v>
      </c>
      <c r="Q339" s="100">
        <v>1812.8</v>
      </c>
    </row>
    <row r="340" spans="1:17" x14ac:dyDescent="0.3">
      <c r="A340"/>
      <c r="B340"/>
      <c r="C340"/>
      <c r="D340"/>
      <c r="E340" s="98"/>
      <c r="F340"/>
      <c r="G340" s="99">
        <v>46295</v>
      </c>
      <c r="H340" t="s">
        <v>205</v>
      </c>
      <c r="I340"/>
      <c r="J340" t="s">
        <v>52</v>
      </c>
      <c r="K340" t="s">
        <v>53</v>
      </c>
      <c r="L340" s="100">
        <v>18.18</v>
      </c>
      <c r="M340" t="s">
        <v>130</v>
      </c>
      <c r="N340" t="s">
        <v>279</v>
      </c>
      <c r="O340" s="98">
        <v>0</v>
      </c>
      <c r="P340" t="s">
        <v>207</v>
      </c>
      <c r="Q340" s="100">
        <v>1812.8</v>
      </c>
    </row>
    <row r="341" spans="1:17" x14ac:dyDescent="0.3">
      <c r="A341"/>
      <c r="B341"/>
      <c r="C341"/>
      <c r="D341"/>
      <c r="E341" s="98"/>
      <c r="F341"/>
      <c r="G341" s="99">
        <v>46295</v>
      </c>
      <c r="H341" t="s">
        <v>205</v>
      </c>
      <c r="I341"/>
      <c r="J341" t="s">
        <v>106</v>
      </c>
      <c r="K341" t="s">
        <v>107</v>
      </c>
      <c r="L341" s="100">
        <v>5.86</v>
      </c>
      <c r="M341" t="s">
        <v>130</v>
      </c>
      <c r="N341" t="s">
        <v>279</v>
      </c>
      <c r="O341" s="98">
        <v>0</v>
      </c>
      <c r="P341" t="s">
        <v>207</v>
      </c>
      <c r="Q341" s="100">
        <v>1812.8</v>
      </c>
    </row>
    <row r="342" spans="1:17" x14ac:dyDescent="0.3">
      <c r="A342"/>
      <c r="B342"/>
      <c r="C342"/>
      <c r="D342"/>
      <c r="E342" s="98"/>
      <c r="F342"/>
      <c r="G342" s="99">
        <v>46295</v>
      </c>
      <c r="H342" t="s">
        <v>205</v>
      </c>
      <c r="I342"/>
      <c r="J342" t="s">
        <v>56</v>
      </c>
      <c r="K342" t="s">
        <v>57</v>
      </c>
      <c r="L342" s="100">
        <v>12.26</v>
      </c>
      <c r="M342" t="s">
        <v>130</v>
      </c>
      <c r="N342" t="s">
        <v>279</v>
      </c>
      <c r="O342" s="98">
        <v>0</v>
      </c>
      <c r="P342" t="s">
        <v>207</v>
      </c>
      <c r="Q342" s="100">
        <v>1812.8</v>
      </c>
    </row>
    <row r="343" spans="1:17" x14ac:dyDescent="0.3">
      <c r="A343"/>
      <c r="B343"/>
      <c r="C343"/>
      <c r="D343"/>
      <c r="E343" s="98"/>
      <c r="F343"/>
      <c r="G343" s="99">
        <v>46295</v>
      </c>
      <c r="H343" t="s">
        <v>208</v>
      </c>
      <c r="I343" t="s">
        <v>230</v>
      </c>
      <c r="J343" t="s">
        <v>66</v>
      </c>
      <c r="K343" t="s">
        <v>67</v>
      </c>
      <c r="L343" s="100">
        <v>78.5</v>
      </c>
      <c r="M343" t="s">
        <v>210</v>
      </c>
      <c r="N343" t="s">
        <v>279</v>
      </c>
      <c r="O343" s="98">
        <v>0</v>
      </c>
      <c r="P343" t="s">
        <v>207</v>
      </c>
      <c r="Q343" s="100">
        <v>1812.8</v>
      </c>
    </row>
    <row r="344" spans="1:17" x14ac:dyDescent="0.3">
      <c r="A344"/>
      <c r="B344"/>
      <c r="C344"/>
      <c r="D344"/>
      <c r="E344" s="98"/>
      <c r="F344"/>
      <c r="G344" s="99">
        <v>46295</v>
      </c>
      <c r="H344" t="s">
        <v>218</v>
      </c>
      <c r="I344" t="s">
        <v>222</v>
      </c>
      <c r="J344" t="s">
        <v>18</v>
      </c>
      <c r="K344" t="s">
        <v>19</v>
      </c>
      <c r="L344" s="100">
        <v>97.53</v>
      </c>
      <c r="M344" t="s">
        <v>210</v>
      </c>
      <c r="N344" t="s">
        <v>279</v>
      </c>
      <c r="O344" s="98">
        <v>0</v>
      </c>
      <c r="P344" t="s">
        <v>207</v>
      </c>
      <c r="Q344" s="100">
        <v>1812.8</v>
      </c>
    </row>
    <row r="345" spans="1:17" x14ac:dyDescent="0.3">
      <c r="A345"/>
      <c r="B345"/>
      <c r="C345"/>
      <c r="D345"/>
      <c r="E345" s="98"/>
      <c r="F345"/>
      <c r="G345" s="99">
        <v>46295</v>
      </c>
      <c r="H345" t="s">
        <v>218</v>
      </c>
      <c r="I345" t="s">
        <v>222</v>
      </c>
      <c r="J345" t="s">
        <v>18</v>
      </c>
      <c r="K345" t="s">
        <v>19</v>
      </c>
      <c r="L345" s="100">
        <v>101.15</v>
      </c>
      <c r="M345" t="s">
        <v>130</v>
      </c>
      <c r="N345" t="s">
        <v>279</v>
      </c>
      <c r="O345" s="98">
        <v>0</v>
      </c>
      <c r="P345" t="s">
        <v>207</v>
      </c>
      <c r="Q345" s="100">
        <v>1812.8</v>
      </c>
    </row>
    <row r="346" spans="1:17" x14ac:dyDescent="0.3">
      <c r="A346"/>
      <c r="B346"/>
      <c r="C346"/>
      <c r="D346"/>
      <c r="E346" s="98"/>
      <c r="F346"/>
      <c r="G346" s="99">
        <v>46295</v>
      </c>
      <c r="H346" t="s">
        <v>205</v>
      </c>
      <c r="I346"/>
      <c r="J346" t="s">
        <v>108</v>
      </c>
      <c r="K346" t="s">
        <v>109</v>
      </c>
      <c r="L346" s="100">
        <v>7.54</v>
      </c>
      <c r="M346" t="s">
        <v>206</v>
      </c>
      <c r="N346" t="s">
        <v>279</v>
      </c>
      <c r="O346" s="98">
        <v>0</v>
      </c>
      <c r="P346" t="s">
        <v>207</v>
      </c>
      <c r="Q346" s="100">
        <v>2856.62</v>
      </c>
    </row>
    <row r="347" spans="1:17" x14ac:dyDescent="0.3">
      <c r="A347"/>
      <c r="B347"/>
      <c r="C347"/>
      <c r="D347"/>
      <c r="E347" s="98"/>
      <c r="F347"/>
      <c r="G347" s="99">
        <v>46295</v>
      </c>
      <c r="H347" t="s">
        <v>205</v>
      </c>
      <c r="I347"/>
      <c r="J347" t="s">
        <v>54</v>
      </c>
      <c r="K347" t="s">
        <v>55</v>
      </c>
      <c r="L347" s="100">
        <v>11.15</v>
      </c>
      <c r="M347" t="s">
        <v>206</v>
      </c>
      <c r="N347" t="s">
        <v>279</v>
      </c>
      <c r="O347" s="98">
        <v>0</v>
      </c>
      <c r="P347" t="s">
        <v>207</v>
      </c>
      <c r="Q347" s="100">
        <v>2856.62</v>
      </c>
    </row>
    <row r="348" spans="1:17" x14ac:dyDescent="0.3">
      <c r="A348"/>
      <c r="B348"/>
      <c r="C348"/>
      <c r="D348"/>
      <c r="E348" s="98"/>
      <c r="F348"/>
      <c r="G348" s="99">
        <v>46295</v>
      </c>
      <c r="H348" t="s">
        <v>205</v>
      </c>
      <c r="I348"/>
      <c r="J348" t="s">
        <v>88</v>
      </c>
      <c r="K348" t="s">
        <v>89</v>
      </c>
      <c r="L348" s="100">
        <v>39.770000000000003</v>
      </c>
      <c r="M348" t="s">
        <v>206</v>
      </c>
      <c r="N348" t="s">
        <v>279</v>
      </c>
      <c r="O348" s="98">
        <v>0</v>
      </c>
      <c r="P348" t="s">
        <v>207</v>
      </c>
      <c r="Q348" s="100">
        <v>2856.62</v>
      </c>
    </row>
    <row r="349" spans="1:17" x14ac:dyDescent="0.3">
      <c r="A349"/>
      <c r="B349"/>
      <c r="C349"/>
      <c r="D349"/>
      <c r="E349" s="98"/>
      <c r="F349"/>
      <c r="G349" s="99">
        <v>46295</v>
      </c>
      <c r="H349" t="s">
        <v>205</v>
      </c>
      <c r="I349"/>
      <c r="J349" t="s">
        <v>104</v>
      </c>
      <c r="K349" t="s">
        <v>105</v>
      </c>
      <c r="L349" s="100">
        <v>15.51</v>
      </c>
      <c r="M349" t="s">
        <v>206</v>
      </c>
      <c r="N349" t="s">
        <v>279</v>
      </c>
      <c r="O349" s="98">
        <v>0</v>
      </c>
      <c r="P349" t="s">
        <v>207</v>
      </c>
      <c r="Q349" s="100">
        <v>2856.62</v>
      </c>
    </row>
    <row r="350" spans="1:17" x14ac:dyDescent="0.3">
      <c r="A350"/>
      <c r="B350"/>
      <c r="C350"/>
      <c r="D350"/>
      <c r="E350" s="98"/>
      <c r="F350"/>
      <c r="G350" s="99">
        <v>46295</v>
      </c>
      <c r="H350" t="s">
        <v>205</v>
      </c>
      <c r="I350"/>
      <c r="J350" t="s">
        <v>100</v>
      </c>
      <c r="K350" t="s">
        <v>101</v>
      </c>
      <c r="L350" s="100">
        <v>10</v>
      </c>
      <c r="M350" t="s">
        <v>206</v>
      </c>
      <c r="N350" t="s">
        <v>279</v>
      </c>
      <c r="O350" s="98">
        <v>0</v>
      </c>
      <c r="P350" t="s">
        <v>207</v>
      </c>
      <c r="Q350" s="100">
        <v>2856.62</v>
      </c>
    </row>
    <row r="351" spans="1:17" x14ac:dyDescent="0.3">
      <c r="A351"/>
      <c r="B351"/>
      <c r="C351"/>
      <c r="D351"/>
      <c r="E351" s="98"/>
      <c r="F351"/>
      <c r="G351" s="99">
        <v>46295</v>
      </c>
      <c r="H351" t="s">
        <v>205</v>
      </c>
      <c r="I351"/>
      <c r="J351" t="s">
        <v>56</v>
      </c>
      <c r="K351" t="s">
        <v>57</v>
      </c>
      <c r="L351" s="100">
        <v>11.15</v>
      </c>
      <c r="M351" t="s">
        <v>130</v>
      </c>
      <c r="N351" t="s">
        <v>279</v>
      </c>
      <c r="O351" s="98">
        <v>0</v>
      </c>
      <c r="P351" t="s">
        <v>207</v>
      </c>
      <c r="Q351" s="100">
        <v>2856.62</v>
      </c>
    </row>
    <row r="352" spans="1:17" x14ac:dyDescent="0.3">
      <c r="A352"/>
      <c r="B352"/>
      <c r="C352"/>
      <c r="D352"/>
      <c r="E352" s="98"/>
      <c r="F352"/>
      <c r="G352" s="99">
        <v>46295</v>
      </c>
      <c r="H352" t="s">
        <v>205</v>
      </c>
      <c r="I352"/>
      <c r="J352" t="s">
        <v>106</v>
      </c>
      <c r="K352" t="s">
        <v>107</v>
      </c>
      <c r="L352" s="100">
        <v>9.23</v>
      </c>
      <c r="M352" t="s">
        <v>130</v>
      </c>
      <c r="N352" t="s">
        <v>279</v>
      </c>
      <c r="O352" s="98">
        <v>0</v>
      </c>
      <c r="P352" t="s">
        <v>207</v>
      </c>
      <c r="Q352" s="100">
        <v>2856.62</v>
      </c>
    </row>
    <row r="353" spans="1:17" x14ac:dyDescent="0.3">
      <c r="A353"/>
      <c r="B353"/>
      <c r="C353"/>
      <c r="D353"/>
      <c r="E353" s="98"/>
      <c r="F353"/>
      <c r="G353" s="99">
        <v>46295</v>
      </c>
      <c r="H353" t="s">
        <v>205</v>
      </c>
      <c r="I353"/>
      <c r="J353" t="s">
        <v>52</v>
      </c>
      <c r="K353" t="s">
        <v>53</v>
      </c>
      <c r="L353" s="100">
        <v>16.54</v>
      </c>
      <c r="M353" t="s">
        <v>130</v>
      </c>
      <c r="N353" t="s">
        <v>279</v>
      </c>
      <c r="O353" s="98">
        <v>0</v>
      </c>
      <c r="P353" t="s">
        <v>207</v>
      </c>
      <c r="Q353" s="100">
        <v>2856.62</v>
      </c>
    </row>
    <row r="354" spans="1:17" x14ac:dyDescent="0.3">
      <c r="A354"/>
      <c r="B354"/>
      <c r="C354"/>
      <c r="D354"/>
      <c r="E354" s="98"/>
      <c r="F354"/>
      <c r="G354" s="99">
        <v>46295</v>
      </c>
      <c r="H354" t="s">
        <v>208</v>
      </c>
      <c r="I354" t="s">
        <v>209</v>
      </c>
      <c r="J354" t="s">
        <v>26</v>
      </c>
      <c r="K354" t="s">
        <v>27</v>
      </c>
      <c r="L354" s="100">
        <v>72.5</v>
      </c>
      <c r="M354" t="s">
        <v>210</v>
      </c>
      <c r="N354" t="s">
        <v>279</v>
      </c>
      <c r="O354" s="98">
        <v>0</v>
      </c>
      <c r="P354" t="s">
        <v>207</v>
      </c>
      <c r="Q354" s="100">
        <v>2856.62</v>
      </c>
    </row>
    <row r="355" spans="1:17" x14ac:dyDescent="0.3">
      <c r="A355"/>
      <c r="B355"/>
      <c r="C355"/>
      <c r="D355"/>
      <c r="E355" s="98"/>
      <c r="F355"/>
      <c r="G355" s="99">
        <v>46295</v>
      </c>
      <c r="H355" t="s">
        <v>211</v>
      </c>
      <c r="I355" t="s">
        <v>215</v>
      </c>
      <c r="J355" t="s">
        <v>38</v>
      </c>
      <c r="K355" t="s">
        <v>39</v>
      </c>
      <c r="L355" s="100">
        <v>13.62</v>
      </c>
      <c r="M355" t="s">
        <v>206</v>
      </c>
      <c r="N355" t="s">
        <v>279</v>
      </c>
      <c r="O355" s="98">
        <v>0</v>
      </c>
      <c r="P355" t="s">
        <v>207</v>
      </c>
      <c r="Q355" s="100">
        <v>2856.62</v>
      </c>
    </row>
    <row r="356" spans="1:17" x14ac:dyDescent="0.3">
      <c r="A356"/>
      <c r="B356"/>
      <c r="C356"/>
      <c r="D356"/>
      <c r="E356" s="98"/>
      <c r="F356"/>
      <c r="G356" s="99">
        <v>46295</v>
      </c>
      <c r="H356" t="s">
        <v>218</v>
      </c>
      <c r="I356" t="s">
        <v>222</v>
      </c>
      <c r="J356" t="s">
        <v>18</v>
      </c>
      <c r="K356" t="s">
        <v>19</v>
      </c>
      <c r="L356" s="100">
        <v>153.69</v>
      </c>
      <c r="M356" t="s">
        <v>210</v>
      </c>
      <c r="N356" t="s">
        <v>279</v>
      </c>
      <c r="O356" s="98">
        <v>0</v>
      </c>
      <c r="P356" t="s">
        <v>207</v>
      </c>
      <c r="Q356" s="100">
        <v>2856.62</v>
      </c>
    </row>
    <row r="357" spans="1:17" x14ac:dyDescent="0.3">
      <c r="A357"/>
      <c r="B357"/>
      <c r="C357"/>
      <c r="D357"/>
      <c r="E357" s="98"/>
      <c r="F357"/>
      <c r="G357" s="99">
        <v>46295</v>
      </c>
      <c r="H357" t="s">
        <v>218</v>
      </c>
      <c r="I357" t="s">
        <v>222</v>
      </c>
      <c r="J357" t="s">
        <v>18</v>
      </c>
      <c r="K357" t="s">
        <v>19</v>
      </c>
      <c r="L357" s="100">
        <v>159.4</v>
      </c>
      <c r="M357" t="s">
        <v>130</v>
      </c>
      <c r="N357" t="s">
        <v>279</v>
      </c>
      <c r="O357" s="98">
        <v>0</v>
      </c>
      <c r="P357" t="s">
        <v>207</v>
      </c>
      <c r="Q357" s="100">
        <v>2856.62</v>
      </c>
    </row>
    <row r="358" spans="1:17" x14ac:dyDescent="0.3">
      <c r="A358"/>
      <c r="B358"/>
      <c r="C358"/>
      <c r="D358"/>
      <c r="E358" s="98"/>
      <c r="F358"/>
      <c r="G358" s="99">
        <v>46295</v>
      </c>
      <c r="H358" t="s">
        <v>205</v>
      </c>
      <c r="I358"/>
      <c r="J358" t="s">
        <v>108</v>
      </c>
      <c r="K358" t="s">
        <v>109</v>
      </c>
      <c r="L358" s="100">
        <v>3.62</v>
      </c>
      <c r="M358" t="s">
        <v>206</v>
      </c>
      <c r="N358" t="s">
        <v>279</v>
      </c>
      <c r="O358" s="98">
        <v>0</v>
      </c>
      <c r="P358" t="s">
        <v>207</v>
      </c>
      <c r="Q358" s="100">
        <v>1369.89</v>
      </c>
    </row>
    <row r="359" spans="1:17" x14ac:dyDescent="0.3">
      <c r="A359"/>
      <c r="B359"/>
      <c r="C359"/>
      <c r="D359"/>
      <c r="E359" s="98"/>
      <c r="F359"/>
      <c r="G359" s="99">
        <v>46295</v>
      </c>
      <c r="H359" t="s">
        <v>205</v>
      </c>
      <c r="I359"/>
      <c r="J359" t="s">
        <v>104</v>
      </c>
      <c r="K359" t="s">
        <v>105</v>
      </c>
      <c r="L359" s="100">
        <v>7.44</v>
      </c>
      <c r="M359" t="s">
        <v>206</v>
      </c>
      <c r="N359" t="s">
        <v>279</v>
      </c>
      <c r="O359" s="98">
        <v>0</v>
      </c>
      <c r="P359" t="s">
        <v>207</v>
      </c>
      <c r="Q359" s="100">
        <v>1369.89</v>
      </c>
    </row>
    <row r="360" spans="1:17" x14ac:dyDescent="0.3">
      <c r="A360"/>
      <c r="B360"/>
      <c r="C360"/>
      <c r="D360"/>
      <c r="E360" s="98"/>
      <c r="F360"/>
      <c r="G360" s="99">
        <v>46295</v>
      </c>
      <c r="H360" t="s">
        <v>205</v>
      </c>
      <c r="I360"/>
      <c r="J360" t="s">
        <v>54</v>
      </c>
      <c r="K360" t="s">
        <v>55</v>
      </c>
      <c r="L360" s="100">
        <v>11.15</v>
      </c>
      <c r="M360" t="s">
        <v>206</v>
      </c>
      <c r="N360" t="s">
        <v>279</v>
      </c>
      <c r="O360" s="98">
        <v>0</v>
      </c>
      <c r="P360" t="s">
        <v>207</v>
      </c>
      <c r="Q360" s="100">
        <v>1369.89</v>
      </c>
    </row>
    <row r="361" spans="1:17" x14ac:dyDescent="0.3">
      <c r="A361"/>
      <c r="B361"/>
      <c r="C361"/>
      <c r="D361"/>
      <c r="E361" s="98"/>
      <c r="F361"/>
      <c r="G361" s="99">
        <v>46295</v>
      </c>
      <c r="H361" t="s">
        <v>205</v>
      </c>
      <c r="I361"/>
      <c r="J361" t="s">
        <v>84</v>
      </c>
      <c r="K361" t="s">
        <v>85</v>
      </c>
      <c r="L361" s="100">
        <v>86.67</v>
      </c>
      <c r="M361" t="s">
        <v>210</v>
      </c>
      <c r="N361" t="s">
        <v>279</v>
      </c>
      <c r="O361" s="98">
        <v>0</v>
      </c>
      <c r="P361" t="s">
        <v>207</v>
      </c>
      <c r="Q361" s="100">
        <v>1369.89</v>
      </c>
    </row>
    <row r="362" spans="1:17" x14ac:dyDescent="0.3">
      <c r="A362"/>
      <c r="B362"/>
      <c r="C362"/>
      <c r="D362"/>
      <c r="E362" s="98"/>
      <c r="F362"/>
      <c r="G362" s="99">
        <v>46295</v>
      </c>
      <c r="H362" t="s">
        <v>205</v>
      </c>
      <c r="I362"/>
      <c r="J362" t="s">
        <v>52</v>
      </c>
      <c r="K362" t="s">
        <v>53</v>
      </c>
      <c r="L362" s="100">
        <v>16.54</v>
      </c>
      <c r="M362" t="s">
        <v>130</v>
      </c>
      <c r="N362" t="s">
        <v>279</v>
      </c>
      <c r="O362" s="98">
        <v>0</v>
      </c>
      <c r="P362" t="s">
        <v>207</v>
      </c>
      <c r="Q362" s="100">
        <v>1369.89</v>
      </c>
    </row>
    <row r="363" spans="1:17" x14ac:dyDescent="0.3">
      <c r="A363"/>
      <c r="B363"/>
      <c r="C363"/>
      <c r="D363"/>
      <c r="E363" s="98"/>
      <c r="F363"/>
      <c r="G363" s="99">
        <v>46295</v>
      </c>
      <c r="H363" t="s">
        <v>205</v>
      </c>
      <c r="I363"/>
      <c r="J363" t="s">
        <v>106</v>
      </c>
      <c r="K363" t="s">
        <v>107</v>
      </c>
      <c r="L363" s="100">
        <v>4.42</v>
      </c>
      <c r="M363" t="s">
        <v>130</v>
      </c>
      <c r="N363" t="s">
        <v>279</v>
      </c>
      <c r="O363" s="98">
        <v>0</v>
      </c>
      <c r="P363" t="s">
        <v>207</v>
      </c>
      <c r="Q363" s="100">
        <v>1369.89</v>
      </c>
    </row>
    <row r="364" spans="1:17" x14ac:dyDescent="0.3">
      <c r="A364"/>
      <c r="B364"/>
      <c r="C364"/>
      <c r="D364"/>
      <c r="E364" s="98"/>
      <c r="F364"/>
      <c r="G364" s="99">
        <v>46295</v>
      </c>
      <c r="H364" t="s">
        <v>205</v>
      </c>
      <c r="I364"/>
      <c r="J364" t="s">
        <v>56</v>
      </c>
      <c r="K364" t="s">
        <v>57</v>
      </c>
      <c r="L364" s="100">
        <v>11.15</v>
      </c>
      <c r="M364" t="s">
        <v>130</v>
      </c>
      <c r="N364" t="s">
        <v>279</v>
      </c>
      <c r="O364" s="98">
        <v>0</v>
      </c>
      <c r="P364" t="s">
        <v>207</v>
      </c>
      <c r="Q364" s="100">
        <v>1369.89</v>
      </c>
    </row>
    <row r="365" spans="1:17" x14ac:dyDescent="0.3">
      <c r="A365"/>
      <c r="B365"/>
      <c r="C365"/>
      <c r="D365"/>
      <c r="E365" s="98"/>
      <c r="F365"/>
      <c r="G365" s="99">
        <v>46295</v>
      </c>
      <c r="H365" t="s">
        <v>216</v>
      </c>
      <c r="I365" t="s">
        <v>217</v>
      </c>
      <c r="J365" t="s">
        <v>40</v>
      </c>
      <c r="K365" t="s">
        <v>41</v>
      </c>
      <c r="L365" s="100">
        <v>41.1</v>
      </c>
      <c r="M365" t="s">
        <v>210</v>
      </c>
      <c r="N365" t="s">
        <v>279</v>
      </c>
      <c r="O365" s="98">
        <v>0</v>
      </c>
      <c r="P365" t="s">
        <v>207</v>
      </c>
      <c r="Q365" s="100">
        <v>1369.89</v>
      </c>
    </row>
    <row r="366" spans="1:17" x14ac:dyDescent="0.3">
      <c r="A366"/>
      <c r="B366"/>
      <c r="C366"/>
      <c r="D366"/>
      <c r="E366" s="98"/>
      <c r="F366"/>
      <c r="G366" s="99">
        <v>46295</v>
      </c>
      <c r="H366" t="s">
        <v>218</v>
      </c>
      <c r="I366" t="s">
        <v>222</v>
      </c>
      <c r="J366" t="s">
        <v>18</v>
      </c>
      <c r="K366" t="s">
        <v>19</v>
      </c>
      <c r="L366" s="100">
        <v>73.7</v>
      </c>
      <c r="M366" t="s">
        <v>210</v>
      </c>
      <c r="N366" t="s">
        <v>279</v>
      </c>
      <c r="O366" s="98">
        <v>0</v>
      </c>
      <c r="P366" t="s">
        <v>207</v>
      </c>
      <c r="Q366" s="100">
        <v>1369.89</v>
      </c>
    </row>
    <row r="367" spans="1:17" x14ac:dyDescent="0.3">
      <c r="A367"/>
      <c r="B367"/>
      <c r="C367"/>
      <c r="D367"/>
      <c r="E367" s="98"/>
      <c r="F367"/>
      <c r="G367" s="99">
        <v>46295</v>
      </c>
      <c r="H367" t="s">
        <v>218</v>
      </c>
      <c r="I367" t="s">
        <v>222</v>
      </c>
      <c r="J367" t="s">
        <v>18</v>
      </c>
      <c r="K367" t="s">
        <v>19</v>
      </c>
      <c r="L367" s="100">
        <v>76.44</v>
      </c>
      <c r="M367" t="s">
        <v>130</v>
      </c>
      <c r="N367" t="s">
        <v>279</v>
      </c>
      <c r="O367" s="98">
        <v>0</v>
      </c>
      <c r="P367" t="s">
        <v>207</v>
      </c>
      <c r="Q367" s="100">
        <v>1369.89</v>
      </c>
    </row>
    <row r="368" spans="1:17" x14ac:dyDescent="0.3">
      <c r="A368"/>
      <c r="B368"/>
      <c r="C368"/>
      <c r="D368"/>
      <c r="E368" s="98"/>
      <c r="F368"/>
      <c r="G368" s="99">
        <v>46295</v>
      </c>
      <c r="H368" t="s">
        <v>205</v>
      </c>
      <c r="I368"/>
      <c r="J368" t="s">
        <v>108</v>
      </c>
      <c r="K368" t="s">
        <v>109</v>
      </c>
      <c r="L368" s="100">
        <v>8.8000000000000007</v>
      </c>
      <c r="M368" t="s">
        <v>206</v>
      </c>
      <c r="N368" t="s">
        <v>279</v>
      </c>
      <c r="O368" s="98">
        <v>0</v>
      </c>
      <c r="P368" t="s">
        <v>207</v>
      </c>
      <c r="Q368" s="100">
        <v>3333.33</v>
      </c>
    </row>
    <row r="369" spans="1:17" x14ac:dyDescent="0.3">
      <c r="A369"/>
      <c r="B369"/>
      <c r="C369"/>
      <c r="D369"/>
      <c r="E369" s="98"/>
      <c r="F369"/>
      <c r="G369" s="99">
        <v>46295</v>
      </c>
      <c r="H369" t="s">
        <v>205</v>
      </c>
      <c r="I369"/>
      <c r="J369" t="s">
        <v>104</v>
      </c>
      <c r="K369" t="s">
        <v>105</v>
      </c>
      <c r="L369" s="100">
        <v>18.100000000000001</v>
      </c>
      <c r="M369" t="s">
        <v>206</v>
      </c>
      <c r="N369" t="s">
        <v>279</v>
      </c>
      <c r="O369" s="98">
        <v>0</v>
      </c>
      <c r="P369" t="s">
        <v>207</v>
      </c>
      <c r="Q369" s="100">
        <v>3333.33</v>
      </c>
    </row>
    <row r="370" spans="1:17" x14ac:dyDescent="0.3">
      <c r="A370"/>
      <c r="B370"/>
      <c r="C370"/>
      <c r="D370"/>
      <c r="E370" s="98"/>
      <c r="F370"/>
      <c r="G370" s="99">
        <v>46295</v>
      </c>
      <c r="H370" t="s">
        <v>205</v>
      </c>
      <c r="I370"/>
      <c r="J370" t="s">
        <v>54</v>
      </c>
      <c r="K370" t="s">
        <v>55</v>
      </c>
      <c r="L370" s="100">
        <v>11.15</v>
      </c>
      <c r="M370" t="s">
        <v>206</v>
      </c>
      <c r="N370" t="s">
        <v>279</v>
      </c>
      <c r="O370" s="98">
        <v>0</v>
      </c>
      <c r="P370" t="s">
        <v>207</v>
      </c>
      <c r="Q370" s="100">
        <v>3333.33</v>
      </c>
    </row>
    <row r="371" spans="1:17" x14ac:dyDescent="0.3">
      <c r="A371"/>
      <c r="B371"/>
      <c r="C371"/>
      <c r="D371"/>
      <c r="E371" s="98"/>
      <c r="F371"/>
      <c r="G371" s="99">
        <v>46295</v>
      </c>
      <c r="H371" t="s">
        <v>205</v>
      </c>
      <c r="I371"/>
      <c r="J371" t="s">
        <v>23</v>
      </c>
      <c r="K371" t="s">
        <v>24</v>
      </c>
      <c r="L371" s="100">
        <v>4.33</v>
      </c>
      <c r="M371" t="s">
        <v>130</v>
      </c>
      <c r="N371" t="s">
        <v>279</v>
      </c>
      <c r="O371" s="98">
        <v>0</v>
      </c>
      <c r="P371" t="s">
        <v>207</v>
      </c>
      <c r="Q371" s="100">
        <v>3333.33</v>
      </c>
    </row>
    <row r="372" spans="1:17" x14ac:dyDescent="0.3">
      <c r="A372"/>
      <c r="B372"/>
      <c r="C372"/>
      <c r="D372"/>
      <c r="E372" s="98"/>
      <c r="F372"/>
      <c r="G372" s="99">
        <v>46295</v>
      </c>
      <c r="H372" t="s">
        <v>205</v>
      </c>
      <c r="I372"/>
      <c r="J372" t="s">
        <v>52</v>
      </c>
      <c r="K372" t="s">
        <v>53</v>
      </c>
      <c r="L372" s="100">
        <v>16.54</v>
      </c>
      <c r="M372" t="s">
        <v>130</v>
      </c>
      <c r="N372" t="s">
        <v>279</v>
      </c>
      <c r="O372" s="98">
        <v>0</v>
      </c>
      <c r="P372" t="s">
        <v>207</v>
      </c>
      <c r="Q372" s="100">
        <v>3333.33</v>
      </c>
    </row>
    <row r="373" spans="1:17" x14ac:dyDescent="0.3">
      <c r="A373"/>
      <c r="B373"/>
      <c r="C373"/>
      <c r="D373"/>
      <c r="E373" s="98"/>
      <c r="F373"/>
      <c r="G373" s="99">
        <v>46295</v>
      </c>
      <c r="H373" t="s">
        <v>205</v>
      </c>
      <c r="I373"/>
      <c r="J373" t="s">
        <v>106</v>
      </c>
      <c r="K373" t="s">
        <v>107</v>
      </c>
      <c r="L373" s="100">
        <v>10.77</v>
      </c>
      <c r="M373" t="s">
        <v>130</v>
      </c>
      <c r="N373" t="s">
        <v>279</v>
      </c>
      <c r="O373" s="98">
        <v>0</v>
      </c>
      <c r="P373" t="s">
        <v>207</v>
      </c>
      <c r="Q373" s="100">
        <v>3333.33</v>
      </c>
    </row>
    <row r="374" spans="1:17" x14ac:dyDescent="0.3">
      <c r="A374"/>
      <c r="B374"/>
      <c r="C374"/>
      <c r="D374"/>
      <c r="E374" s="98"/>
      <c r="F374"/>
      <c r="G374" s="99">
        <v>46295</v>
      </c>
      <c r="H374" t="s">
        <v>205</v>
      </c>
      <c r="I374"/>
      <c r="J374" t="s">
        <v>56</v>
      </c>
      <c r="K374" t="s">
        <v>57</v>
      </c>
      <c r="L374" s="100">
        <v>11.15</v>
      </c>
      <c r="M374" t="s">
        <v>130</v>
      </c>
      <c r="N374" t="s">
        <v>279</v>
      </c>
      <c r="O374" s="98">
        <v>0</v>
      </c>
      <c r="P374" t="s">
        <v>207</v>
      </c>
      <c r="Q374" s="100">
        <v>3333.33</v>
      </c>
    </row>
    <row r="375" spans="1:17" x14ac:dyDescent="0.3">
      <c r="A375"/>
      <c r="B375"/>
      <c r="C375"/>
      <c r="D375"/>
      <c r="E375" s="98"/>
      <c r="F375"/>
      <c r="G375" s="99">
        <v>46295</v>
      </c>
      <c r="H375" t="s">
        <v>208</v>
      </c>
      <c r="I375" t="s">
        <v>225</v>
      </c>
      <c r="J375" t="s">
        <v>70</v>
      </c>
      <c r="K375" t="s">
        <v>71</v>
      </c>
      <c r="L375" s="100">
        <v>51</v>
      </c>
      <c r="M375" t="s">
        <v>210</v>
      </c>
      <c r="N375" t="s">
        <v>279</v>
      </c>
      <c r="O375" s="98">
        <v>0</v>
      </c>
      <c r="P375" t="s">
        <v>207</v>
      </c>
      <c r="Q375" s="100">
        <v>3333.33</v>
      </c>
    </row>
    <row r="376" spans="1:17" x14ac:dyDescent="0.3">
      <c r="A376"/>
      <c r="B376"/>
      <c r="C376"/>
      <c r="D376"/>
      <c r="E376" s="98"/>
      <c r="F376"/>
      <c r="G376" s="99">
        <v>46295</v>
      </c>
      <c r="H376" t="s">
        <v>211</v>
      </c>
      <c r="I376" t="s">
        <v>237</v>
      </c>
      <c r="J376" t="s">
        <v>38</v>
      </c>
      <c r="K376" t="s">
        <v>39</v>
      </c>
      <c r="L376" s="100">
        <v>10</v>
      </c>
      <c r="M376" t="s">
        <v>206</v>
      </c>
      <c r="N376" t="s">
        <v>279</v>
      </c>
      <c r="O376" s="98">
        <v>0</v>
      </c>
      <c r="P376" t="s">
        <v>207</v>
      </c>
      <c r="Q376" s="100">
        <v>3333.33</v>
      </c>
    </row>
    <row r="377" spans="1:17" x14ac:dyDescent="0.3">
      <c r="A377"/>
      <c r="B377"/>
      <c r="C377"/>
      <c r="D377"/>
      <c r="E377" s="98"/>
      <c r="F377"/>
      <c r="G377" s="99">
        <v>46295</v>
      </c>
      <c r="H377" t="s">
        <v>216</v>
      </c>
      <c r="I377" t="s">
        <v>217</v>
      </c>
      <c r="J377" t="s">
        <v>40</v>
      </c>
      <c r="K377" t="s">
        <v>41</v>
      </c>
      <c r="L377" s="100">
        <v>100</v>
      </c>
      <c r="M377" t="s">
        <v>210</v>
      </c>
      <c r="N377" t="s">
        <v>279</v>
      </c>
      <c r="O377" s="98">
        <v>0</v>
      </c>
      <c r="P377" t="s">
        <v>207</v>
      </c>
      <c r="Q377" s="100">
        <v>3333.33</v>
      </c>
    </row>
    <row r="378" spans="1:17" x14ac:dyDescent="0.3">
      <c r="A378"/>
      <c r="B378"/>
      <c r="C378"/>
      <c r="D378"/>
      <c r="E378" s="98"/>
      <c r="F378"/>
      <c r="G378" s="99">
        <v>46295</v>
      </c>
      <c r="H378" t="s">
        <v>213</v>
      </c>
      <c r="I378" t="s">
        <v>238</v>
      </c>
      <c r="J378" t="s">
        <v>14</v>
      </c>
      <c r="K378" t="s">
        <v>15</v>
      </c>
      <c r="L378" s="100">
        <v>166.67</v>
      </c>
      <c r="M378" t="s">
        <v>210</v>
      </c>
      <c r="N378" t="s">
        <v>279</v>
      </c>
      <c r="O378" s="98">
        <v>0</v>
      </c>
      <c r="P378" t="s">
        <v>207</v>
      </c>
      <c r="Q378" s="100">
        <v>3333.33</v>
      </c>
    </row>
    <row r="379" spans="1:17" x14ac:dyDescent="0.3">
      <c r="A379"/>
      <c r="B379"/>
      <c r="C379"/>
      <c r="D379"/>
      <c r="E379" s="98"/>
      <c r="F379"/>
      <c r="G379" s="99">
        <v>46295</v>
      </c>
      <c r="H379" t="s">
        <v>213</v>
      </c>
      <c r="I379" t="s">
        <v>238</v>
      </c>
      <c r="J379" t="s">
        <v>14</v>
      </c>
      <c r="K379" t="s">
        <v>15</v>
      </c>
      <c r="L379" s="100">
        <v>166.67</v>
      </c>
      <c r="M379" t="s">
        <v>130</v>
      </c>
      <c r="N379" t="s">
        <v>279</v>
      </c>
      <c r="O379" s="98">
        <v>0</v>
      </c>
      <c r="P379" t="s">
        <v>207</v>
      </c>
      <c r="Q379" s="100">
        <v>3333.33</v>
      </c>
    </row>
    <row r="380" spans="1:17" x14ac:dyDescent="0.3">
      <c r="A380"/>
      <c r="B380"/>
      <c r="C380"/>
      <c r="D380"/>
      <c r="E380" s="98"/>
      <c r="F380"/>
      <c r="G380" s="99">
        <v>46295</v>
      </c>
      <c r="H380" t="s">
        <v>205</v>
      </c>
      <c r="I380"/>
      <c r="J380" t="s">
        <v>108</v>
      </c>
      <c r="K380" t="s">
        <v>109</v>
      </c>
      <c r="L380" s="100">
        <v>4.37</v>
      </c>
      <c r="M380" t="s">
        <v>206</v>
      </c>
      <c r="N380" t="s">
        <v>279</v>
      </c>
      <c r="O380" s="98">
        <v>0</v>
      </c>
      <c r="P380" t="s">
        <v>207</v>
      </c>
      <c r="Q380" s="100">
        <v>1653.88</v>
      </c>
    </row>
    <row r="381" spans="1:17" x14ac:dyDescent="0.3">
      <c r="A381"/>
      <c r="B381"/>
      <c r="C381"/>
      <c r="D381"/>
      <c r="E381" s="98"/>
      <c r="F381"/>
      <c r="G381" s="99">
        <v>46295</v>
      </c>
      <c r="H381" t="s">
        <v>205</v>
      </c>
      <c r="I381"/>
      <c r="J381" t="s">
        <v>104</v>
      </c>
      <c r="K381" t="s">
        <v>105</v>
      </c>
      <c r="L381" s="100">
        <v>8.98</v>
      </c>
      <c r="M381" t="s">
        <v>206</v>
      </c>
      <c r="N381" t="s">
        <v>279</v>
      </c>
      <c r="O381" s="98">
        <v>0</v>
      </c>
      <c r="P381" t="s">
        <v>207</v>
      </c>
      <c r="Q381" s="100">
        <v>1653.88</v>
      </c>
    </row>
    <row r="382" spans="1:17" x14ac:dyDescent="0.3">
      <c r="A382"/>
      <c r="B382"/>
      <c r="C382"/>
      <c r="D382"/>
      <c r="E382" s="98"/>
      <c r="F382"/>
      <c r="G382" s="99">
        <v>46295</v>
      </c>
      <c r="H382" t="s">
        <v>205</v>
      </c>
      <c r="I382"/>
      <c r="J382" t="s">
        <v>54</v>
      </c>
      <c r="K382" t="s">
        <v>55</v>
      </c>
      <c r="L382" s="100">
        <v>12.01</v>
      </c>
      <c r="M382" t="s">
        <v>206</v>
      </c>
      <c r="N382" t="s">
        <v>279</v>
      </c>
      <c r="O382" s="98">
        <v>0</v>
      </c>
      <c r="P382" t="s">
        <v>207</v>
      </c>
      <c r="Q382" s="100">
        <v>1653.88</v>
      </c>
    </row>
    <row r="383" spans="1:17" x14ac:dyDescent="0.3">
      <c r="A383"/>
      <c r="B383"/>
      <c r="C383"/>
      <c r="D383"/>
      <c r="E383" s="98"/>
      <c r="F383"/>
      <c r="G383" s="99">
        <v>46295</v>
      </c>
      <c r="H383" t="s">
        <v>205</v>
      </c>
      <c r="I383"/>
      <c r="J383" t="s">
        <v>106</v>
      </c>
      <c r="K383" t="s">
        <v>107</v>
      </c>
      <c r="L383" s="100">
        <v>5.34</v>
      </c>
      <c r="M383" t="s">
        <v>130</v>
      </c>
      <c r="N383" t="s">
        <v>279</v>
      </c>
      <c r="O383" s="98">
        <v>0</v>
      </c>
      <c r="P383" t="s">
        <v>207</v>
      </c>
      <c r="Q383" s="100">
        <v>1653.88</v>
      </c>
    </row>
    <row r="384" spans="1:17" x14ac:dyDescent="0.3">
      <c r="A384"/>
      <c r="B384"/>
      <c r="C384"/>
      <c r="D384"/>
      <c r="E384" s="98"/>
      <c r="F384"/>
      <c r="G384" s="99">
        <v>46295</v>
      </c>
      <c r="H384" t="s">
        <v>205</v>
      </c>
      <c r="I384"/>
      <c r="J384" t="s">
        <v>56</v>
      </c>
      <c r="K384" t="s">
        <v>57</v>
      </c>
      <c r="L384" s="100">
        <v>12.01</v>
      </c>
      <c r="M384" t="s">
        <v>130</v>
      </c>
      <c r="N384" t="s">
        <v>279</v>
      </c>
      <c r="O384" s="98">
        <v>0</v>
      </c>
      <c r="P384" t="s">
        <v>207</v>
      </c>
      <c r="Q384" s="100">
        <v>1653.88</v>
      </c>
    </row>
    <row r="385" spans="1:17" x14ac:dyDescent="0.3">
      <c r="A385"/>
      <c r="B385"/>
      <c r="C385"/>
      <c r="D385"/>
      <c r="E385" s="98"/>
      <c r="F385"/>
      <c r="G385" s="99">
        <v>46295</v>
      </c>
      <c r="H385" t="s">
        <v>205</v>
      </c>
      <c r="I385"/>
      <c r="J385" t="s">
        <v>52</v>
      </c>
      <c r="K385" t="s">
        <v>53</v>
      </c>
      <c r="L385" s="100">
        <v>17.82</v>
      </c>
      <c r="M385" t="s">
        <v>130</v>
      </c>
      <c r="N385" t="s">
        <v>279</v>
      </c>
      <c r="O385" s="98">
        <v>0</v>
      </c>
      <c r="P385" t="s">
        <v>207</v>
      </c>
      <c r="Q385" s="100">
        <v>1653.88</v>
      </c>
    </row>
    <row r="386" spans="1:17" x14ac:dyDescent="0.3">
      <c r="A386"/>
      <c r="B386"/>
      <c r="C386"/>
      <c r="D386"/>
      <c r="E386" s="98"/>
      <c r="F386"/>
      <c r="G386" s="99">
        <v>46295</v>
      </c>
      <c r="H386" t="s">
        <v>205</v>
      </c>
      <c r="I386"/>
      <c r="J386" t="s">
        <v>92</v>
      </c>
      <c r="K386" t="s">
        <v>93</v>
      </c>
      <c r="L386" s="100">
        <v>37.32</v>
      </c>
      <c r="M386" t="s">
        <v>206</v>
      </c>
      <c r="N386" t="s">
        <v>279</v>
      </c>
      <c r="O386" s="98">
        <v>0</v>
      </c>
      <c r="P386" t="s">
        <v>207</v>
      </c>
      <c r="Q386" s="100">
        <v>2488.02</v>
      </c>
    </row>
    <row r="387" spans="1:17" x14ac:dyDescent="0.3">
      <c r="A387"/>
      <c r="B387"/>
      <c r="C387"/>
      <c r="D387"/>
      <c r="E387" s="98"/>
      <c r="F387"/>
      <c r="G387" s="99">
        <v>46295</v>
      </c>
      <c r="H387" t="s">
        <v>205</v>
      </c>
      <c r="I387"/>
      <c r="J387" t="s">
        <v>104</v>
      </c>
      <c r="K387" t="s">
        <v>105</v>
      </c>
      <c r="L387" s="100">
        <v>13.51</v>
      </c>
      <c r="M387" t="s">
        <v>206</v>
      </c>
      <c r="N387" t="s">
        <v>279</v>
      </c>
      <c r="O387" s="98">
        <v>0</v>
      </c>
      <c r="P387" t="s">
        <v>207</v>
      </c>
      <c r="Q387" s="100">
        <v>2488.02</v>
      </c>
    </row>
    <row r="388" spans="1:17" x14ac:dyDescent="0.3">
      <c r="A388"/>
      <c r="B388"/>
      <c r="C388"/>
      <c r="D388"/>
      <c r="E388" s="98"/>
      <c r="F388"/>
      <c r="G388" s="99">
        <v>46295</v>
      </c>
      <c r="H388" t="s">
        <v>205</v>
      </c>
      <c r="I388"/>
      <c r="J388" t="s">
        <v>108</v>
      </c>
      <c r="K388" t="s">
        <v>109</v>
      </c>
      <c r="L388" s="100">
        <v>6.57</v>
      </c>
      <c r="M388" t="s">
        <v>206</v>
      </c>
      <c r="N388" t="s">
        <v>279</v>
      </c>
      <c r="O388" s="98">
        <v>0</v>
      </c>
      <c r="P388" t="s">
        <v>207</v>
      </c>
      <c r="Q388" s="100">
        <v>2488.02</v>
      </c>
    </row>
    <row r="389" spans="1:17" x14ac:dyDescent="0.3">
      <c r="A389"/>
      <c r="B389"/>
      <c r="C389"/>
      <c r="D389"/>
      <c r="E389" s="98"/>
      <c r="F389"/>
      <c r="G389" s="99">
        <v>46295</v>
      </c>
      <c r="H389" t="s">
        <v>205</v>
      </c>
      <c r="I389"/>
      <c r="J389" t="s">
        <v>54</v>
      </c>
      <c r="K389" t="s">
        <v>55</v>
      </c>
      <c r="L389" s="100">
        <v>11.15</v>
      </c>
      <c r="M389" t="s">
        <v>206</v>
      </c>
      <c r="N389" t="s">
        <v>279</v>
      </c>
      <c r="O389" s="98">
        <v>0</v>
      </c>
      <c r="P389" t="s">
        <v>207</v>
      </c>
      <c r="Q389" s="100">
        <v>2488.02</v>
      </c>
    </row>
    <row r="390" spans="1:17" x14ac:dyDescent="0.3">
      <c r="A390"/>
      <c r="B390"/>
      <c r="C390"/>
      <c r="D390"/>
      <c r="E390" s="98"/>
      <c r="F390"/>
      <c r="G390" s="99">
        <v>46295</v>
      </c>
      <c r="H390" t="s">
        <v>205</v>
      </c>
      <c r="I390"/>
      <c r="J390" t="s">
        <v>84</v>
      </c>
      <c r="K390" t="s">
        <v>85</v>
      </c>
      <c r="L390" s="100">
        <v>86.67</v>
      </c>
      <c r="M390" t="s">
        <v>210</v>
      </c>
      <c r="N390" t="s">
        <v>279</v>
      </c>
      <c r="O390" s="98">
        <v>0</v>
      </c>
      <c r="P390" t="s">
        <v>207</v>
      </c>
      <c r="Q390" s="100">
        <v>2488.02</v>
      </c>
    </row>
    <row r="391" spans="1:17" x14ac:dyDescent="0.3">
      <c r="A391"/>
      <c r="B391"/>
      <c r="C391"/>
      <c r="D391"/>
      <c r="E391" s="98"/>
      <c r="F391"/>
      <c r="G391" s="99">
        <v>46295</v>
      </c>
      <c r="H391" t="s">
        <v>205</v>
      </c>
      <c r="I391"/>
      <c r="J391" t="s">
        <v>106</v>
      </c>
      <c r="K391" t="s">
        <v>107</v>
      </c>
      <c r="L391" s="100">
        <v>8.0399999999999991</v>
      </c>
      <c r="M391" t="s">
        <v>130</v>
      </c>
      <c r="N391" t="s">
        <v>279</v>
      </c>
      <c r="O391" s="98">
        <v>0</v>
      </c>
      <c r="P391" t="s">
        <v>207</v>
      </c>
      <c r="Q391" s="100">
        <v>2488.02</v>
      </c>
    </row>
    <row r="392" spans="1:17" x14ac:dyDescent="0.3">
      <c r="A392"/>
      <c r="B392"/>
      <c r="C392"/>
      <c r="D392"/>
      <c r="E392" s="98"/>
      <c r="F392"/>
      <c r="G392" s="99">
        <v>46295</v>
      </c>
      <c r="H392" t="s">
        <v>205</v>
      </c>
      <c r="I392"/>
      <c r="J392" t="s">
        <v>56</v>
      </c>
      <c r="K392" t="s">
        <v>57</v>
      </c>
      <c r="L392" s="100">
        <v>11.15</v>
      </c>
      <c r="M392" t="s">
        <v>130</v>
      </c>
      <c r="N392" t="s">
        <v>279</v>
      </c>
      <c r="O392" s="98">
        <v>0</v>
      </c>
      <c r="P392" t="s">
        <v>207</v>
      </c>
      <c r="Q392" s="100">
        <v>2488.02</v>
      </c>
    </row>
    <row r="393" spans="1:17" x14ac:dyDescent="0.3">
      <c r="A393"/>
      <c r="B393"/>
      <c r="C393"/>
      <c r="D393"/>
      <c r="E393" s="98"/>
      <c r="F393"/>
      <c r="G393" s="99">
        <v>46295</v>
      </c>
      <c r="H393" t="s">
        <v>205</v>
      </c>
      <c r="I393"/>
      <c r="J393" t="s">
        <v>52</v>
      </c>
      <c r="K393" t="s">
        <v>53</v>
      </c>
      <c r="L393" s="100">
        <v>16.54</v>
      </c>
      <c r="M393" t="s">
        <v>130</v>
      </c>
      <c r="N393" t="s">
        <v>279</v>
      </c>
      <c r="O393" s="98">
        <v>0</v>
      </c>
      <c r="P393" t="s">
        <v>207</v>
      </c>
      <c r="Q393" s="100">
        <v>2488.02</v>
      </c>
    </row>
    <row r="394" spans="1:17" x14ac:dyDescent="0.3">
      <c r="A394"/>
      <c r="B394"/>
      <c r="C394"/>
      <c r="D394"/>
      <c r="E394" s="98"/>
      <c r="F394"/>
      <c r="G394" s="99">
        <v>46295</v>
      </c>
      <c r="H394" t="s">
        <v>208</v>
      </c>
      <c r="I394" t="s">
        <v>230</v>
      </c>
      <c r="J394" t="s">
        <v>66</v>
      </c>
      <c r="K394" t="s">
        <v>67</v>
      </c>
      <c r="L394" s="100">
        <v>28.5</v>
      </c>
      <c r="M394" t="s">
        <v>210</v>
      </c>
      <c r="N394" t="s">
        <v>279</v>
      </c>
      <c r="O394" s="98">
        <v>0</v>
      </c>
      <c r="P394" t="s">
        <v>207</v>
      </c>
      <c r="Q394" s="100">
        <v>2488.02</v>
      </c>
    </row>
    <row r="395" spans="1:17" x14ac:dyDescent="0.3">
      <c r="A395"/>
      <c r="B395"/>
      <c r="C395"/>
      <c r="D395"/>
      <c r="E395" s="98"/>
      <c r="F395"/>
      <c r="G395" s="99">
        <v>46295</v>
      </c>
      <c r="H395" t="s">
        <v>211</v>
      </c>
      <c r="I395" t="s">
        <v>239</v>
      </c>
      <c r="J395" t="s">
        <v>38</v>
      </c>
      <c r="K395" t="s">
        <v>39</v>
      </c>
      <c r="L395" s="100">
        <v>10.51</v>
      </c>
      <c r="M395" t="s">
        <v>206</v>
      </c>
      <c r="N395" t="s">
        <v>279</v>
      </c>
      <c r="O395" s="98">
        <v>0</v>
      </c>
      <c r="P395" t="s">
        <v>207</v>
      </c>
      <c r="Q395" s="100">
        <v>2488.02</v>
      </c>
    </row>
    <row r="396" spans="1:17" x14ac:dyDescent="0.3">
      <c r="A396"/>
      <c r="B396"/>
      <c r="C396"/>
      <c r="D396"/>
      <c r="E396" s="98"/>
      <c r="F396"/>
      <c r="G396" s="99">
        <v>46295</v>
      </c>
      <c r="H396" t="s">
        <v>216</v>
      </c>
      <c r="I396" t="s">
        <v>217</v>
      </c>
      <c r="J396" t="s">
        <v>40</v>
      </c>
      <c r="K396" t="s">
        <v>41</v>
      </c>
      <c r="L396" s="100">
        <v>1244.01</v>
      </c>
      <c r="M396" t="s">
        <v>210</v>
      </c>
      <c r="N396" t="s">
        <v>279</v>
      </c>
      <c r="O396" s="98">
        <v>0</v>
      </c>
      <c r="P396" t="s">
        <v>207</v>
      </c>
      <c r="Q396" s="100">
        <v>2488.02</v>
      </c>
    </row>
    <row r="397" spans="1:17" x14ac:dyDescent="0.3">
      <c r="A397"/>
      <c r="B397"/>
      <c r="C397"/>
      <c r="D397"/>
      <c r="E397" s="98"/>
      <c r="F397"/>
      <c r="G397" s="99">
        <v>46295</v>
      </c>
      <c r="H397" t="s">
        <v>218</v>
      </c>
      <c r="I397" t="s">
        <v>222</v>
      </c>
      <c r="J397" t="s">
        <v>18</v>
      </c>
      <c r="K397" t="s">
        <v>19</v>
      </c>
      <c r="L397" s="100">
        <v>133.86000000000001</v>
      </c>
      <c r="M397" t="s">
        <v>210</v>
      </c>
      <c r="N397" t="s">
        <v>279</v>
      </c>
      <c r="O397" s="98">
        <v>0</v>
      </c>
      <c r="P397" t="s">
        <v>207</v>
      </c>
      <c r="Q397" s="100">
        <v>2488.02</v>
      </c>
    </row>
    <row r="398" spans="1:17" x14ac:dyDescent="0.3">
      <c r="A398"/>
      <c r="B398"/>
      <c r="C398"/>
      <c r="D398"/>
      <c r="E398" s="98"/>
      <c r="F398"/>
      <c r="G398" s="99">
        <v>46295</v>
      </c>
      <c r="H398" t="s">
        <v>218</v>
      </c>
      <c r="I398" t="s">
        <v>222</v>
      </c>
      <c r="J398" t="s">
        <v>18</v>
      </c>
      <c r="K398" t="s">
        <v>19</v>
      </c>
      <c r="L398" s="100">
        <v>138.83000000000001</v>
      </c>
      <c r="M398" t="s">
        <v>130</v>
      </c>
      <c r="N398" t="s">
        <v>279</v>
      </c>
      <c r="O398" s="98">
        <v>0</v>
      </c>
      <c r="P398" t="s">
        <v>207</v>
      </c>
      <c r="Q398" s="100">
        <v>2488.02</v>
      </c>
    </row>
    <row r="399" spans="1:17" x14ac:dyDescent="0.3">
      <c r="A399"/>
      <c r="B399"/>
      <c r="C399"/>
      <c r="D399"/>
      <c r="E399" s="98"/>
      <c r="F399"/>
      <c r="G399" s="99">
        <v>46295</v>
      </c>
      <c r="H399" t="s">
        <v>205</v>
      </c>
      <c r="I399"/>
      <c r="J399" t="s">
        <v>88</v>
      </c>
      <c r="K399" t="s">
        <v>89</v>
      </c>
      <c r="L399" s="100">
        <v>39.770000000000003</v>
      </c>
      <c r="M399" t="s">
        <v>206</v>
      </c>
      <c r="N399" t="s">
        <v>279</v>
      </c>
      <c r="O399" s="98">
        <v>0</v>
      </c>
      <c r="P399" t="s">
        <v>207</v>
      </c>
      <c r="Q399" s="100">
        <v>4145.08</v>
      </c>
    </row>
    <row r="400" spans="1:17" x14ac:dyDescent="0.3">
      <c r="A400"/>
      <c r="B400"/>
      <c r="C400"/>
      <c r="D400"/>
      <c r="E400" s="98"/>
      <c r="F400"/>
      <c r="G400" s="99">
        <v>46295</v>
      </c>
      <c r="H400" t="s">
        <v>205</v>
      </c>
      <c r="I400"/>
      <c r="J400" t="s">
        <v>108</v>
      </c>
      <c r="K400" t="s">
        <v>109</v>
      </c>
      <c r="L400" s="100">
        <v>10.94</v>
      </c>
      <c r="M400" t="s">
        <v>206</v>
      </c>
      <c r="N400" t="s">
        <v>279</v>
      </c>
      <c r="O400" s="98">
        <v>0</v>
      </c>
      <c r="P400" t="s">
        <v>207</v>
      </c>
      <c r="Q400" s="100">
        <v>4145.08</v>
      </c>
    </row>
    <row r="401" spans="1:17" x14ac:dyDescent="0.3">
      <c r="A401"/>
      <c r="B401"/>
      <c r="C401"/>
      <c r="D401"/>
      <c r="E401" s="98"/>
      <c r="F401"/>
      <c r="G401" s="99">
        <v>46295</v>
      </c>
      <c r="H401" t="s">
        <v>205</v>
      </c>
      <c r="I401"/>
      <c r="J401" t="s">
        <v>104</v>
      </c>
      <c r="K401" t="s">
        <v>105</v>
      </c>
      <c r="L401" s="100">
        <v>22.51</v>
      </c>
      <c r="M401" t="s">
        <v>206</v>
      </c>
      <c r="N401" t="s">
        <v>279</v>
      </c>
      <c r="O401" s="98">
        <v>0</v>
      </c>
      <c r="P401" t="s">
        <v>207</v>
      </c>
      <c r="Q401" s="100">
        <v>4145.08</v>
      </c>
    </row>
    <row r="402" spans="1:17" x14ac:dyDescent="0.3">
      <c r="A402"/>
      <c r="B402"/>
      <c r="C402"/>
      <c r="D402"/>
      <c r="E402" s="98"/>
      <c r="F402"/>
      <c r="G402" s="99">
        <v>46295</v>
      </c>
      <c r="H402" t="s">
        <v>205</v>
      </c>
      <c r="I402"/>
      <c r="J402" t="s">
        <v>100</v>
      </c>
      <c r="K402" t="s">
        <v>101</v>
      </c>
      <c r="L402" s="100">
        <v>2</v>
      </c>
      <c r="M402" t="s">
        <v>206</v>
      </c>
      <c r="N402" t="s">
        <v>279</v>
      </c>
      <c r="O402" s="98">
        <v>0</v>
      </c>
      <c r="P402" t="s">
        <v>207</v>
      </c>
      <c r="Q402" s="100">
        <v>4145.08</v>
      </c>
    </row>
    <row r="403" spans="1:17" x14ac:dyDescent="0.3">
      <c r="A403"/>
      <c r="B403"/>
      <c r="C403"/>
      <c r="D403"/>
      <c r="E403" s="98"/>
      <c r="F403"/>
      <c r="G403" s="99">
        <v>46295</v>
      </c>
      <c r="H403" t="s">
        <v>205</v>
      </c>
      <c r="I403"/>
      <c r="J403" t="s">
        <v>54</v>
      </c>
      <c r="K403" t="s">
        <v>55</v>
      </c>
      <c r="L403" s="100">
        <v>11.15</v>
      </c>
      <c r="M403" t="s">
        <v>206</v>
      </c>
      <c r="N403" t="s">
        <v>279</v>
      </c>
      <c r="O403" s="98">
        <v>0</v>
      </c>
      <c r="P403" t="s">
        <v>207</v>
      </c>
      <c r="Q403" s="100">
        <v>4145.08</v>
      </c>
    </row>
    <row r="404" spans="1:17" x14ac:dyDescent="0.3">
      <c r="A404"/>
      <c r="B404"/>
      <c r="C404"/>
      <c r="D404"/>
      <c r="E404" s="98"/>
      <c r="F404"/>
      <c r="G404" s="99">
        <v>46295</v>
      </c>
      <c r="H404" t="s">
        <v>205</v>
      </c>
      <c r="I404"/>
      <c r="J404" t="s">
        <v>52</v>
      </c>
      <c r="K404" t="s">
        <v>53</v>
      </c>
      <c r="L404" s="100">
        <v>16.54</v>
      </c>
      <c r="M404" t="s">
        <v>130</v>
      </c>
      <c r="N404" t="s">
        <v>279</v>
      </c>
      <c r="O404" s="98">
        <v>0</v>
      </c>
      <c r="P404" t="s">
        <v>207</v>
      </c>
      <c r="Q404" s="100">
        <v>4145.08</v>
      </c>
    </row>
    <row r="405" spans="1:17" x14ac:dyDescent="0.3">
      <c r="A405"/>
      <c r="B405"/>
      <c r="C405"/>
      <c r="D405"/>
      <c r="E405" s="98"/>
      <c r="F405"/>
      <c r="G405" s="99">
        <v>46295</v>
      </c>
      <c r="H405" t="s">
        <v>205</v>
      </c>
      <c r="I405"/>
      <c r="J405" t="s">
        <v>56</v>
      </c>
      <c r="K405" t="s">
        <v>57</v>
      </c>
      <c r="L405" s="100">
        <v>11.15</v>
      </c>
      <c r="M405" t="s">
        <v>130</v>
      </c>
      <c r="N405" t="s">
        <v>279</v>
      </c>
      <c r="O405" s="98">
        <v>0</v>
      </c>
      <c r="P405" t="s">
        <v>207</v>
      </c>
      <c r="Q405" s="100">
        <v>4145.08</v>
      </c>
    </row>
    <row r="406" spans="1:17" x14ac:dyDescent="0.3">
      <c r="A406"/>
      <c r="B406"/>
      <c r="C406"/>
      <c r="D406"/>
      <c r="E406" s="98"/>
      <c r="F406"/>
      <c r="G406" s="99">
        <v>46295</v>
      </c>
      <c r="H406" t="s">
        <v>205</v>
      </c>
      <c r="I406"/>
      <c r="J406" t="s">
        <v>106</v>
      </c>
      <c r="K406" t="s">
        <v>107</v>
      </c>
      <c r="L406" s="100">
        <v>13.39</v>
      </c>
      <c r="M406" t="s">
        <v>130</v>
      </c>
      <c r="N406" t="s">
        <v>279</v>
      </c>
      <c r="O406" s="98">
        <v>0</v>
      </c>
      <c r="P406" t="s">
        <v>207</v>
      </c>
      <c r="Q406" s="100">
        <v>4145.08</v>
      </c>
    </row>
    <row r="407" spans="1:17" x14ac:dyDescent="0.3">
      <c r="A407"/>
      <c r="B407"/>
      <c r="C407"/>
      <c r="D407"/>
      <c r="E407" s="98"/>
      <c r="F407"/>
      <c r="G407" s="99">
        <v>46295</v>
      </c>
      <c r="H407" t="s">
        <v>208</v>
      </c>
      <c r="I407" t="s">
        <v>209</v>
      </c>
      <c r="J407" t="s">
        <v>26</v>
      </c>
      <c r="K407" t="s">
        <v>27</v>
      </c>
      <c r="L407" s="100">
        <v>72.5</v>
      </c>
      <c r="M407" t="s">
        <v>210</v>
      </c>
      <c r="N407" t="s">
        <v>279</v>
      </c>
      <c r="O407" s="98">
        <v>0</v>
      </c>
      <c r="P407" t="s">
        <v>207</v>
      </c>
      <c r="Q407" s="100">
        <v>4145.08</v>
      </c>
    </row>
    <row r="408" spans="1:17" x14ac:dyDescent="0.3">
      <c r="A408"/>
      <c r="B408"/>
      <c r="C408"/>
      <c r="D408"/>
      <c r="E408" s="98"/>
      <c r="F408"/>
      <c r="G408" s="99">
        <v>46295</v>
      </c>
      <c r="H408" t="s">
        <v>211</v>
      </c>
      <c r="I408" t="s">
        <v>215</v>
      </c>
      <c r="J408" t="s">
        <v>38</v>
      </c>
      <c r="K408" t="s">
        <v>39</v>
      </c>
      <c r="L408" s="100">
        <v>15.6</v>
      </c>
      <c r="M408" t="s">
        <v>206</v>
      </c>
      <c r="N408" t="s">
        <v>279</v>
      </c>
      <c r="O408" s="98">
        <v>0</v>
      </c>
      <c r="P408" t="s">
        <v>207</v>
      </c>
      <c r="Q408" s="100">
        <v>4145.08</v>
      </c>
    </row>
    <row r="409" spans="1:17" x14ac:dyDescent="0.3">
      <c r="A409"/>
      <c r="B409"/>
      <c r="C409"/>
      <c r="D409"/>
      <c r="E409" s="98"/>
      <c r="F409"/>
      <c r="G409" s="99">
        <v>46295</v>
      </c>
      <c r="H409" t="s">
        <v>218</v>
      </c>
      <c r="I409" t="s">
        <v>222</v>
      </c>
      <c r="J409" t="s">
        <v>18</v>
      </c>
      <c r="K409" t="s">
        <v>19</v>
      </c>
      <c r="L409" s="100">
        <v>223.01</v>
      </c>
      <c r="M409" t="s">
        <v>210</v>
      </c>
      <c r="N409" t="s">
        <v>279</v>
      </c>
      <c r="O409" s="98">
        <v>0</v>
      </c>
      <c r="P409" t="s">
        <v>207</v>
      </c>
      <c r="Q409" s="100">
        <v>4145.08</v>
      </c>
    </row>
    <row r="410" spans="1:17" x14ac:dyDescent="0.3">
      <c r="A410"/>
      <c r="B410"/>
      <c r="C410"/>
      <c r="D410"/>
      <c r="E410" s="98"/>
      <c r="F410"/>
      <c r="G410" s="99">
        <v>46295</v>
      </c>
      <c r="H410" t="s">
        <v>218</v>
      </c>
      <c r="I410" t="s">
        <v>222</v>
      </c>
      <c r="J410" t="s">
        <v>18</v>
      </c>
      <c r="K410" t="s">
        <v>19</v>
      </c>
      <c r="L410" s="100">
        <v>231.3</v>
      </c>
      <c r="M410" t="s">
        <v>130</v>
      </c>
      <c r="N410" t="s">
        <v>279</v>
      </c>
      <c r="O410" s="98">
        <v>0</v>
      </c>
      <c r="P410" t="s">
        <v>207</v>
      </c>
      <c r="Q410" s="100">
        <v>4145.08</v>
      </c>
    </row>
    <row r="411" spans="1:17" x14ac:dyDescent="0.3">
      <c r="A411"/>
      <c r="B411"/>
      <c r="C411"/>
      <c r="D411"/>
      <c r="E411" s="98"/>
      <c r="F411"/>
      <c r="G411" s="99">
        <v>46295</v>
      </c>
      <c r="H411" t="s">
        <v>205</v>
      </c>
      <c r="I411"/>
      <c r="J411" t="s">
        <v>54</v>
      </c>
      <c r="K411" t="s">
        <v>55</v>
      </c>
      <c r="L411" s="100">
        <v>2.3199999999999998</v>
      </c>
      <c r="M411" t="s">
        <v>206</v>
      </c>
      <c r="N411" t="s">
        <v>279</v>
      </c>
      <c r="O411" s="98">
        <v>0</v>
      </c>
      <c r="P411" t="s">
        <v>207</v>
      </c>
      <c r="Q411" s="100">
        <v>1023.66</v>
      </c>
    </row>
    <row r="412" spans="1:17" x14ac:dyDescent="0.3">
      <c r="A412"/>
      <c r="B412"/>
      <c r="C412"/>
      <c r="D412"/>
      <c r="E412" s="98"/>
      <c r="F412"/>
      <c r="G412" s="99">
        <v>46295</v>
      </c>
      <c r="H412" t="s">
        <v>205</v>
      </c>
      <c r="I412"/>
      <c r="J412" t="s">
        <v>108</v>
      </c>
      <c r="K412" t="s">
        <v>109</v>
      </c>
      <c r="L412" s="100">
        <v>2.7</v>
      </c>
      <c r="M412" t="s">
        <v>206</v>
      </c>
      <c r="N412" t="s">
        <v>279</v>
      </c>
      <c r="O412" s="98">
        <v>0</v>
      </c>
      <c r="P412" t="s">
        <v>207</v>
      </c>
      <c r="Q412" s="100">
        <v>1023.66</v>
      </c>
    </row>
    <row r="413" spans="1:17" x14ac:dyDescent="0.3">
      <c r="A413"/>
      <c r="B413"/>
      <c r="C413"/>
      <c r="D413"/>
      <c r="E413" s="98"/>
      <c r="F413"/>
      <c r="G413" s="99">
        <v>46295</v>
      </c>
      <c r="H413" t="s">
        <v>205</v>
      </c>
      <c r="I413"/>
      <c r="J413" t="s">
        <v>104</v>
      </c>
      <c r="K413" t="s">
        <v>105</v>
      </c>
      <c r="L413" s="100">
        <v>5.56</v>
      </c>
      <c r="M413" t="s">
        <v>206</v>
      </c>
      <c r="N413" t="s">
        <v>279</v>
      </c>
      <c r="O413" s="98">
        <v>0</v>
      </c>
      <c r="P413" t="s">
        <v>207</v>
      </c>
      <c r="Q413" s="100">
        <v>1023.66</v>
      </c>
    </row>
    <row r="414" spans="1:17" x14ac:dyDescent="0.3">
      <c r="A414"/>
      <c r="B414"/>
      <c r="C414"/>
      <c r="D414"/>
      <c r="E414" s="98"/>
      <c r="F414"/>
      <c r="G414" s="99">
        <v>46295</v>
      </c>
      <c r="H414" t="s">
        <v>205</v>
      </c>
      <c r="I414"/>
      <c r="J414" t="s">
        <v>52</v>
      </c>
      <c r="K414" t="s">
        <v>53</v>
      </c>
      <c r="L414" s="100">
        <v>3.44</v>
      </c>
      <c r="M414" t="s">
        <v>130</v>
      </c>
      <c r="N414" t="s">
        <v>279</v>
      </c>
      <c r="O414" s="98">
        <v>0</v>
      </c>
      <c r="P414" t="s">
        <v>207</v>
      </c>
      <c r="Q414" s="100">
        <v>1023.66</v>
      </c>
    </row>
    <row r="415" spans="1:17" x14ac:dyDescent="0.3">
      <c r="A415"/>
      <c r="B415"/>
      <c r="C415"/>
      <c r="D415"/>
      <c r="E415" s="98"/>
      <c r="F415"/>
      <c r="G415" s="99">
        <v>46295</v>
      </c>
      <c r="H415" t="s">
        <v>205</v>
      </c>
      <c r="I415"/>
      <c r="J415" t="s">
        <v>56</v>
      </c>
      <c r="K415" t="s">
        <v>57</v>
      </c>
      <c r="L415" s="100">
        <v>2.3199999999999998</v>
      </c>
      <c r="M415" t="s">
        <v>130</v>
      </c>
      <c r="N415" t="s">
        <v>279</v>
      </c>
      <c r="O415" s="98">
        <v>0</v>
      </c>
      <c r="P415" t="s">
        <v>207</v>
      </c>
      <c r="Q415" s="100">
        <v>1023.66</v>
      </c>
    </row>
    <row r="416" spans="1:17" x14ac:dyDescent="0.3">
      <c r="A416"/>
      <c r="B416"/>
      <c r="C416"/>
      <c r="D416"/>
      <c r="E416" s="98"/>
      <c r="F416"/>
      <c r="G416" s="99">
        <v>46295</v>
      </c>
      <c r="H416" t="s">
        <v>205</v>
      </c>
      <c r="I416"/>
      <c r="J416" t="s">
        <v>106</v>
      </c>
      <c r="K416" t="s">
        <v>107</v>
      </c>
      <c r="L416" s="100">
        <v>3.31</v>
      </c>
      <c r="M416" t="s">
        <v>130</v>
      </c>
      <c r="N416" t="s">
        <v>279</v>
      </c>
      <c r="O416" s="98">
        <v>0</v>
      </c>
      <c r="P416" t="s">
        <v>207</v>
      </c>
      <c r="Q416" s="100">
        <v>1023.66</v>
      </c>
    </row>
    <row r="417" spans="1:17" x14ac:dyDescent="0.3">
      <c r="A417"/>
      <c r="B417"/>
      <c r="C417"/>
      <c r="D417"/>
      <c r="E417" s="98"/>
      <c r="F417"/>
      <c r="G417" s="99">
        <v>46295</v>
      </c>
      <c r="H417" t="s">
        <v>205</v>
      </c>
      <c r="I417"/>
      <c r="J417" t="s">
        <v>108</v>
      </c>
      <c r="K417" t="s">
        <v>109</v>
      </c>
      <c r="L417" s="100">
        <v>0.32</v>
      </c>
      <c r="M417" t="s">
        <v>206</v>
      </c>
      <c r="N417" t="s">
        <v>279</v>
      </c>
      <c r="O417" s="98">
        <v>0</v>
      </c>
      <c r="P417" t="s">
        <v>207</v>
      </c>
      <c r="Q417" s="100">
        <v>120.25</v>
      </c>
    </row>
    <row r="418" spans="1:17" x14ac:dyDescent="0.3">
      <c r="A418"/>
      <c r="B418"/>
      <c r="C418"/>
      <c r="D418"/>
      <c r="E418" s="98"/>
      <c r="F418"/>
      <c r="G418" s="99">
        <v>46295</v>
      </c>
      <c r="H418" t="s">
        <v>205</v>
      </c>
      <c r="I418"/>
      <c r="J418" t="s">
        <v>104</v>
      </c>
      <c r="K418" t="s">
        <v>105</v>
      </c>
      <c r="L418" s="100">
        <v>0.65</v>
      </c>
      <c r="M418" t="s">
        <v>206</v>
      </c>
      <c r="N418" t="s">
        <v>279</v>
      </c>
      <c r="O418" s="98">
        <v>0</v>
      </c>
      <c r="P418" t="s">
        <v>207</v>
      </c>
      <c r="Q418" s="100">
        <v>120.25</v>
      </c>
    </row>
    <row r="419" spans="1:17" x14ac:dyDescent="0.3">
      <c r="A419"/>
      <c r="B419"/>
      <c r="C419"/>
      <c r="D419"/>
      <c r="E419" s="98"/>
      <c r="F419"/>
      <c r="G419" s="99">
        <v>46295</v>
      </c>
      <c r="H419" t="s">
        <v>205</v>
      </c>
      <c r="I419"/>
      <c r="J419" t="s">
        <v>54</v>
      </c>
      <c r="K419" t="s">
        <v>55</v>
      </c>
      <c r="L419" s="100">
        <v>0.9</v>
      </c>
      <c r="M419" t="s">
        <v>206</v>
      </c>
      <c r="N419" t="s">
        <v>279</v>
      </c>
      <c r="O419" s="98">
        <v>0</v>
      </c>
      <c r="P419" t="s">
        <v>207</v>
      </c>
      <c r="Q419" s="100">
        <v>120.25</v>
      </c>
    </row>
    <row r="420" spans="1:17" x14ac:dyDescent="0.3">
      <c r="A420"/>
      <c r="B420"/>
      <c r="C420"/>
      <c r="D420"/>
      <c r="E420" s="98"/>
      <c r="F420"/>
      <c r="G420" s="99">
        <v>46295</v>
      </c>
      <c r="H420" t="s">
        <v>205</v>
      </c>
      <c r="I420"/>
      <c r="J420" t="s">
        <v>106</v>
      </c>
      <c r="K420" t="s">
        <v>107</v>
      </c>
      <c r="L420" s="100">
        <v>0.39</v>
      </c>
      <c r="M420" t="s">
        <v>130</v>
      </c>
      <c r="N420" t="s">
        <v>279</v>
      </c>
      <c r="O420" s="98">
        <v>0</v>
      </c>
      <c r="P420" t="s">
        <v>207</v>
      </c>
      <c r="Q420" s="100">
        <v>120.25</v>
      </c>
    </row>
    <row r="421" spans="1:17" x14ac:dyDescent="0.3">
      <c r="A421"/>
      <c r="B421"/>
      <c r="C421"/>
      <c r="D421"/>
      <c r="E421" s="98"/>
      <c r="F421"/>
      <c r="G421" s="99">
        <v>46295</v>
      </c>
      <c r="H421" t="s">
        <v>205</v>
      </c>
      <c r="I421"/>
      <c r="J421" t="s">
        <v>52</v>
      </c>
      <c r="K421" t="s">
        <v>53</v>
      </c>
      <c r="L421" s="100">
        <v>1.34</v>
      </c>
      <c r="M421" t="s">
        <v>130</v>
      </c>
      <c r="N421" t="s">
        <v>279</v>
      </c>
      <c r="O421" s="98">
        <v>0</v>
      </c>
      <c r="P421" t="s">
        <v>207</v>
      </c>
      <c r="Q421" s="100">
        <v>120.25</v>
      </c>
    </row>
    <row r="422" spans="1:17" x14ac:dyDescent="0.3">
      <c r="A422"/>
      <c r="B422"/>
      <c r="C422"/>
      <c r="D422"/>
      <c r="E422" s="98"/>
      <c r="F422"/>
      <c r="G422" s="99">
        <v>46295</v>
      </c>
      <c r="H422" t="s">
        <v>205</v>
      </c>
      <c r="I422"/>
      <c r="J422" t="s">
        <v>56</v>
      </c>
      <c r="K422" t="s">
        <v>57</v>
      </c>
      <c r="L422" s="100">
        <v>0.9</v>
      </c>
      <c r="M422" t="s">
        <v>130</v>
      </c>
      <c r="N422" t="s">
        <v>279</v>
      </c>
      <c r="O422" s="98">
        <v>0</v>
      </c>
      <c r="P422" t="s">
        <v>207</v>
      </c>
      <c r="Q422" s="100">
        <v>120.25</v>
      </c>
    </row>
    <row r="423" spans="1:17" x14ac:dyDescent="0.3">
      <c r="A423"/>
      <c r="B423"/>
      <c r="C423"/>
      <c r="D423"/>
      <c r="E423" s="98"/>
      <c r="F423"/>
      <c r="G423" s="99">
        <v>46295</v>
      </c>
      <c r="H423" t="s">
        <v>205</v>
      </c>
      <c r="I423"/>
      <c r="J423" t="s">
        <v>54</v>
      </c>
      <c r="K423" t="s">
        <v>55</v>
      </c>
      <c r="L423" s="100">
        <v>7.66</v>
      </c>
      <c r="M423" t="s">
        <v>206</v>
      </c>
      <c r="N423" t="s">
        <v>279</v>
      </c>
      <c r="O423" s="98">
        <v>0</v>
      </c>
      <c r="P423" t="s">
        <v>207</v>
      </c>
      <c r="Q423" s="100">
        <v>942.15</v>
      </c>
    </row>
    <row r="424" spans="1:17" x14ac:dyDescent="0.3">
      <c r="A424"/>
      <c r="B424"/>
      <c r="C424"/>
      <c r="D424"/>
      <c r="E424" s="98"/>
      <c r="F424"/>
      <c r="G424" s="99">
        <v>46295</v>
      </c>
      <c r="H424" t="s">
        <v>205</v>
      </c>
      <c r="I424"/>
      <c r="J424" t="s">
        <v>104</v>
      </c>
      <c r="K424" t="s">
        <v>105</v>
      </c>
      <c r="L424" s="100">
        <v>5.12</v>
      </c>
      <c r="M424" t="s">
        <v>206</v>
      </c>
      <c r="N424" t="s">
        <v>279</v>
      </c>
      <c r="O424" s="98">
        <v>0</v>
      </c>
      <c r="P424" t="s">
        <v>207</v>
      </c>
      <c r="Q424" s="100">
        <v>942.15</v>
      </c>
    </row>
    <row r="425" spans="1:17" x14ac:dyDescent="0.3">
      <c r="A425"/>
      <c r="B425"/>
      <c r="C425"/>
      <c r="D425"/>
      <c r="E425" s="98"/>
      <c r="F425"/>
      <c r="G425" s="99">
        <v>46295</v>
      </c>
      <c r="H425" t="s">
        <v>205</v>
      </c>
      <c r="I425"/>
      <c r="J425" t="s">
        <v>108</v>
      </c>
      <c r="K425" t="s">
        <v>109</v>
      </c>
      <c r="L425" s="100">
        <v>2.4900000000000002</v>
      </c>
      <c r="M425" t="s">
        <v>206</v>
      </c>
      <c r="N425" t="s">
        <v>279</v>
      </c>
      <c r="O425" s="98">
        <v>0</v>
      </c>
      <c r="P425" t="s">
        <v>207</v>
      </c>
      <c r="Q425" s="100">
        <v>942.15</v>
      </c>
    </row>
    <row r="426" spans="1:17" x14ac:dyDescent="0.3">
      <c r="A426"/>
      <c r="B426"/>
      <c r="C426"/>
      <c r="D426"/>
      <c r="E426" s="98"/>
      <c r="F426"/>
      <c r="G426" s="99">
        <v>46295</v>
      </c>
      <c r="H426" t="s">
        <v>205</v>
      </c>
      <c r="I426"/>
      <c r="J426" t="s">
        <v>106</v>
      </c>
      <c r="K426" t="s">
        <v>107</v>
      </c>
      <c r="L426" s="100">
        <v>3.04</v>
      </c>
      <c r="M426" t="s">
        <v>130</v>
      </c>
      <c r="N426" t="s">
        <v>279</v>
      </c>
      <c r="O426" s="98">
        <v>0</v>
      </c>
      <c r="P426" t="s">
        <v>207</v>
      </c>
      <c r="Q426" s="100">
        <v>942.15</v>
      </c>
    </row>
    <row r="427" spans="1:17" x14ac:dyDescent="0.3">
      <c r="A427"/>
      <c r="B427"/>
      <c r="C427"/>
      <c r="D427"/>
      <c r="E427" s="98"/>
      <c r="F427"/>
      <c r="G427" s="99">
        <v>46295</v>
      </c>
      <c r="H427" t="s">
        <v>205</v>
      </c>
      <c r="I427"/>
      <c r="J427" t="s">
        <v>52</v>
      </c>
      <c r="K427" t="s">
        <v>53</v>
      </c>
      <c r="L427" s="100">
        <v>11.36</v>
      </c>
      <c r="M427" t="s">
        <v>130</v>
      </c>
      <c r="N427" t="s">
        <v>279</v>
      </c>
      <c r="O427" s="98">
        <v>0</v>
      </c>
      <c r="P427" t="s">
        <v>207</v>
      </c>
      <c r="Q427" s="100">
        <v>942.15</v>
      </c>
    </row>
    <row r="428" spans="1:17" x14ac:dyDescent="0.3">
      <c r="A428"/>
      <c r="B428"/>
      <c r="C428"/>
      <c r="D428"/>
      <c r="E428" s="98"/>
      <c r="F428"/>
      <c r="G428" s="99">
        <v>46295</v>
      </c>
      <c r="H428" t="s">
        <v>205</v>
      </c>
      <c r="I428"/>
      <c r="J428" t="s">
        <v>56</v>
      </c>
      <c r="K428" t="s">
        <v>57</v>
      </c>
      <c r="L428" s="100">
        <v>7.66</v>
      </c>
      <c r="M428" t="s">
        <v>130</v>
      </c>
      <c r="N428" t="s">
        <v>279</v>
      </c>
      <c r="O428" s="98">
        <v>0</v>
      </c>
      <c r="P428" t="s">
        <v>207</v>
      </c>
      <c r="Q428" s="100">
        <v>942.15</v>
      </c>
    </row>
    <row r="429" spans="1:17" x14ac:dyDescent="0.3">
      <c r="A429"/>
      <c r="B429"/>
      <c r="C429"/>
      <c r="D429"/>
      <c r="E429" s="98"/>
      <c r="F429"/>
      <c r="G429" s="99">
        <v>46295</v>
      </c>
      <c r="H429" t="s">
        <v>205</v>
      </c>
      <c r="I429"/>
      <c r="J429" t="s">
        <v>90</v>
      </c>
      <c r="K429" t="s">
        <v>91</v>
      </c>
      <c r="L429" s="100">
        <v>60.67</v>
      </c>
      <c r="M429" t="s">
        <v>206</v>
      </c>
      <c r="N429" t="s">
        <v>279</v>
      </c>
      <c r="O429" s="98">
        <v>0</v>
      </c>
      <c r="P429" t="s">
        <v>207</v>
      </c>
      <c r="Q429" s="100">
        <v>5851.8</v>
      </c>
    </row>
    <row r="430" spans="1:17" x14ac:dyDescent="0.3">
      <c r="A430"/>
      <c r="B430"/>
      <c r="C430"/>
      <c r="D430"/>
      <c r="E430" s="98"/>
      <c r="F430"/>
      <c r="G430" s="99">
        <v>46295</v>
      </c>
      <c r="H430" t="s">
        <v>205</v>
      </c>
      <c r="I430"/>
      <c r="J430" t="s">
        <v>54</v>
      </c>
      <c r="K430" t="s">
        <v>55</v>
      </c>
      <c r="L430" s="100">
        <v>11.15</v>
      </c>
      <c r="M430" t="s">
        <v>206</v>
      </c>
      <c r="N430" t="s">
        <v>279</v>
      </c>
      <c r="O430" s="98">
        <v>0</v>
      </c>
      <c r="P430" t="s">
        <v>207</v>
      </c>
      <c r="Q430" s="100">
        <v>5851.8</v>
      </c>
    </row>
    <row r="431" spans="1:17" x14ac:dyDescent="0.3">
      <c r="A431"/>
      <c r="B431"/>
      <c r="C431"/>
      <c r="D431"/>
      <c r="E431" s="98"/>
      <c r="F431"/>
      <c r="G431" s="99">
        <v>46295</v>
      </c>
      <c r="H431" t="s">
        <v>205</v>
      </c>
      <c r="I431"/>
      <c r="J431" t="s">
        <v>108</v>
      </c>
      <c r="K431" t="s">
        <v>109</v>
      </c>
      <c r="L431" s="100">
        <v>15.45</v>
      </c>
      <c r="M431" t="s">
        <v>206</v>
      </c>
      <c r="N431" t="s">
        <v>279</v>
      </c>
      <c r="O431" s="98">
        <v>0</v>
      </c>
      <c r="P431" t="s">
        <v>207</v>
      </c>
      <c r="Q431" s="100">
        <v>5851.8</v>
      </c>
    </row>
    <row r="432" spans="1:17" x14ac:dyDescent="0.3">
      <c r="A432"/>
      <c r="B432"/>
      <c r="C432"/>
      <c r="D432"/>
      <c r="E432" s="98"/>
      <c r="F432"/>
      <c r="G432" s="99">
        <v>46295</v>
      </c>
      <c r="H432" t="s">
        <v>205</v>
      </c>
      <c r="I432"/>
      <c r="J432" t="s">
        <v>104</v>
      </c>
      <c r="K432" t="s">
        <v>105</v>
      </c>
      <c r="L432" s="100">
        <v>31.78</v>
      </c>
      <c r="M432" t="s">
        <v>206</v>
      </c>
      <c r="N432" t="s">
        <v>279</v>
      </c>
      <c r="O432" s="98">
        <v>0</v>
      </c>
      <c r="P432" t="s">
        <v>207</v>
      </c>
      <c r="Q432" s="100">
        <v>5851.8</v>
      </c>
    </row>
    <row r="433" spans="1:17" x14ac:dyDescent="0.3">
      <c r="A433"/>
      <c r="B433"/>
      <c r="C433"/>
      <c r="D433"/>
      <c r="E433" s="98"/>
      <c r="F433"/>
      <c r="G433" s="99">
        <v>46295</v>
      </c>
      <c r="H433" t="s">
        <v>205</v>
      </c>
      <c r="I433"/>
      <c r="J433" t="s">
        <v>52</v>
      </c>
      <c r="K433" t="s">
        <v>53</v>
      </c>
      <c r="L433" s="100">
        <v>16.54</v>
      </c>
      <c r="M433" t="s">
        <v>130</v>
      </c>
      <c r="N433" t="s">
        <v>279</v>
      </c>
      <c r="O433" s="98">
        <v>0</v>
      </c>
      <c r="P433" t="s">
        <v>207</v>
      </c>
      <c r="Q433" s="100">
        <v>5851.8</v>
      </c>
    </row>
    <row r="434" spans="1:17" x14ac:dyDescent="0.3">
      <c r="A434"/>
      <c r="B434"/>
      <c r="C434"/>
      <c r="D434"/>
      <c r="E434" s="98"/>
      <c r="F434"/>
      <c r="G434" s="99">
        <v>46295</v>
      </c>
      <c r="H434" t="s">
        <v>205</v>
      </c>
      <c r="I434"/>
      <c r="J434" t="s">
        <v>23</v>
      </c>
      <c r="K434" t="s">
        <v>24</v>
      </c>
      <c r="L434" s="100">
        <v>7.61</v>
      </c>
      <c r="M434" t="s">
        <v>130</v>
      </c>
      <c r="N434" t="s">
        <v>279</v>
      </c>
      <c r="O434" s="98">
        <v>0</v>
      </c>
      <c r="P434" t="s">
        <v>207</v>
      </c>
      <c r="Q434" s="100">
        <v>5851.8</v>
      </c>
    </row>
    <row r="435" spans="1:17" x14ac:dyDescent="0.3">
      <c r="A435"/>
      <c r="B435"/>
      <c r="C435"/>
      <c r="D435"/>
      <c r="E435" s="98"/>
      <c r="F435"/>
      <c r="G435" s="99">
        <v>46295</v>
      </c>
      <c r="H435" t="s">
        <v>205</v>
      </c>
      <c r="I435"/>
      <c r="J435" t="s">
        <v>56</v>
      </c>
      <c r="K435" t="s">
        <v>57</v>
      </c>
      <c r="L435" s="100">
        <v>11.15</v>
      </c>
      <c r="M435" t="s">
        <v>130</v>
      </c>
      <c r="N435" t="s">
        <v>279</v>
      </c>
      <c r="O435" s="98">
        <v>0</v>
      </c>
      <c r="P435" t="s">
        <v>207</v>
      </c>
      <c r="Q435" s="100">
        <v>5851.8</v>
      </c>
    </row>
    <row r="436" spans="1:17" x14ac:dyDescent="0.3">
      <c r="A436"/>
      <c r="B436"/>
      <c r="C436"/>
      <c r="D436"/>
      <c r="E436" s="98"/>
      <c r="F436"/>
      <c r="G436" s="99">
        <v>46295</v>
      </c>
      <c r="H436" t="s">
        <v>205</v>
      </c>
      <c r="I436"/>
      <c r="J436" t="s">
        <v>106</v>
      </c>
      <c r="K436" t="s">
        <v>107</v>
      </c>
      <c r="L436" s="100">
        <v>18.899999999999999</v>
      </c>
      <c r="M436" t="s">
        <v>130</v>
      </c>
      <c r="N436" t="s">
        <v>279</v>
      </c>
      <c r="O436" s="98">
        <v>0</v>
      </c>
      <c r="P436" t="s">
        <v>207</v>
      </c>
      <c r="Q436" s="100">
        <v>5851.8</v>
      </c>
    </row>
    <row r="437" spans="1:17" x14ac:dyDescent="0.3">
      <c r="A437"/>
      <c r="B437"/>
      <c r="C437"/>
      <c r="D437"/>
      <c r="E437" s="98"/>
      <c r="F437"/>
      <c r="G437" s="99">
        <v>46295</v>
      </c>
      <c r="H437" t="s">
        <v>208</v>
      </c>
      <c r="I437" t="s">
        <v>209</v>
      </c>
      <c r="J437" t="s">
        <v>26</v>
      </c>
      <c r="K437" t="s">
        <v>27</v>
      </c>
      <c r="L437" s="100">
        <v>145</v>
      </c>
      <c r="M437" t="s">
        <v>210</v>
      </c>
      <c r="N437" t="s">
        <v>279</v>
      </c>
      <c r="O437" s="98">
        <v>0</v>
      </c>
      <c r="P437" t="s">
        <v>207</v>
      </c>
      <c r="Q437" s="100">
        <v>5851.8</v>
      </c>
    </row>
    <row r="438" spans="1:17" x14ac:dyDescent="0.3">
      <c r="A438"/>
      <c r="B438"/>
      <c r="C438"/>
      <c r="D438"/>
      <c r="E438" s="98"/>
      <c r="F438"/>
      <c r="G438" s="99">
        <v>46295</v>
      </c>
      <c r="H438" t="s">
        <v>211</v>
      </c>
      <c r="I438" t="s">
        <v>212</v>
      </c>
      <c r="J438" t="s">
        <v>38</v>
      </c>
      <c r="K438" t="s">
        <v>39</v>
      </c>
      <c r="L438" s="100">
        <v>23.15</v>
      </c>
      <c r="M438" t="s">
        <v>206</v>
      </c>
      <c r="N438" t="s">
        <v>279</v>
      </c>
      <c r="O438" s="98">
        <v>0</v>
      </c>
      <c r="P438" t="s">
        <v>207</v>
      </c>
      <c r="Q438" s="100">
        <v>5851.8</v>
      </c>
    </row>
    <row r="439" spans="1:17" x14ac:dyDescent="0.3">
      <c r="A439"/>
      <c r="B439"/>
      <c r="C439"/>
      <c r="D439"/>
      <c r="E439" s="98"/>
      <c r="F439"/>
      <c r="G439" s="99">
        <v>46295</v>
      </c>
      <c r="H439" t="s">
        <v>213</v>
      </c>
      <c r="I439" t="s">
        <v>229</v>
      </c>
      <c r="J439" t="s">
        <v>14</v>
      </c>
      <c r="K439" t="s">
        <v>15</v>
      </c>
      <c r="L439" s="100">
        <v>585.17999999999995</v>
      </c>
      <c r="M439" t="s">
        <v>210</v>
      </c>
      <c r="N439" t="s">
        <v>279</v>
      </c>
      <c r="O439" s="98">
        <v>0</v>
      </c>
      <c r="P439" t="s">
        <v>207</v>
      </c>
      <c r="Q439" s="100">
        <v>5851.8</v>
      </c>
    </row>
    <row r="440" spans="1:17" x14ac:dyDescent="0.3">
      <c r="A440"/>
      <c r="B440"/>
      <c r="C440"/>
      <c r="D440"/>
      <c r="E440" s="98"/>
      <c r="F440"/>
      <c r="G440" s="99">
        <v>46295</v>
      </c>
      <c r="H440" t="s">
        <v>213</v>
      </c>
      <c r="I440" t="s">
        <v>229</v>
      </c>
      <c r="J440" t="s">
        <v>14</v>
      </c>
      <c r="K440" t="s">
        <v>15</v>
      </c>
      <c r="L440" s="100">
        <v>585.17999999999995</v>
      </c>
      <c r="M440" t="s">
        <v>130</v>
      </c>
      <c r="N440" t="s">
        <v>279</v>
      </c>
      <c r="O440" s="98">
        <v>0</v>
      </c>
      <c r="P440" t="s">
        <v>207</v>
      </c>
      <c r="Q440" s="100">
        <v>5851.8</v>
      </c>
    </row>
    <row r="441" spans="1:17" x14ac:dyDescent="0.3">
      <c r="A441"/>
      <c r="B441"/>
      <c r="C441"/>
      <c r="D441"/>
      <c r="E441" s="98"/>
      <c r="F441"/>
      <c r="G441" s="99">
        <v>46295</v>
      </c>
      <c r="H441" t="s">
        <v>205</v>
      </c>
      <c r="I441"/>
      <c r="J441" t="s">
        <v>104</v>
      </c>
      <c r="K441" t="s">
        <v>105</v>
      </c>
      <c r="L441" s="100">
        <v>11.15</v>
      </c>
      <c r="M441" t="s">
        <v>206</v>
      </c>
      <c r="N441" t="s">
        <v>279</v>
      </c>
      <c r="O441" s="98">
        <v>0</v>
      </c>
      <c r="P441" t="s">
        <v>207</v>
      </c>
      <c r="Q441" s="100">
        <v>2053.5700000000002</v>
      </c>
    </row>
    <row r="442" spans="1:17" x14ac:dyDescent="0.3">
      <c r="A442"/>
      <c r="B442"/>
      <c r="C442"/>
      <c r="D442"/>
      <c r="E442" s="98"/>
      <c r="F442"/>
      <c r="G442" s="99">
        <v>46295</v>
      </c>
      <c r="H442" t="s">
        <v>205</v>
      </c>
      <c r="I442"/>
      <c r="J442" t="s">
        <v>88</v>
      </c>
      <c r="K442" t="s">
        <v>89</v>
      </c>
      <c r="L442" s="100">
        <v>39.770000000000003</v>
      </c>
      <c r="M442" t="s">
        <v>206</v>
      </c>
      <c r="N442" t="s">
        <v>279</v>
      </c>
      <c r="O442" s="98">
        <v>0</v>
      </c>
      <c r="P442" t="s">
        <v>207</v>
      </c>
      <c r="Q442" s="100">
        <v>2053.5700000000002</v>
      </c>
    </row>
    <row r="443" spans="1:17" x14ac:dyDescent="0.3">
      <c r="A443"/>
      <c r="B443"/>
      <c r="C443"/>
      <c r="D443"/>
      <c r="E443" s="98"/>
      <c r="F443"/>
      <c r="G443" s="99">
        <v>46295</v>
      </c>
      <c r="H443" t="s">
        <v>205</v>
      </c>
      <c r="I443"/>
      <c r="J443" t="s">
        <v>54</v>
      </c>
      <c r="K443" t="s">
        <v>55</v>
      </c>
      <c r="L443" s="100">
        <v>11.15</v>
      </c>
      <c r="M443" t="s">
        <v>206</v>
      </c>
      <c r="N443" t="s">
        <v>279</v>
      </c>
      <c r="O443" s="98">
        <v>0</v>
      </c>
      <c r="P443" t="s">
        <v>207</v>
      </c>
      <c r="Q443" s="100">
        <v>2053.5700000000002</v>
      </c>
    </row>
    <row r="444" spans="1:17" x14ac:dyDescent="0.3">
      <c r="A444"/>
      <c r="B444"/>
      <c r="C444"/>
      <c r="D444"/>
      <c r="E444" s="98"/>
      <c r="F444"/>
      <c r="G444" s="99">
        <v>46295</v>
      </c>
      <c r="H444" t="s">
        <v>205</v>
      </c>
      <c r="I444"/>
      <c r="J444" t="s">
        <v>108</v>
      </c>
      <c r="K444" t="s">
        <v>109</v>
      </c>
      <c r="L444" s="100">
        <v>5.42</v>
      </c>
      <c r="M444" t="s">
        <v>206</v>
      </c>
      <c r="N444" t="s">
        <v>279</v>
      </c>
      <c r="O444" s="98">
        <v>0</v>
      </c>
      <c r="P444" t="s">
        <v>207</v>
      </c>
      <c r="Q444" s="100">
        <v>2053.5700000000002</v>
      </c>
    </row>
    <row r="445" spans="1:17" x14ac:dyDescent="0.3">
      <c r="A445"/>
      <c r="B445"/>
      <c r="C445"/>
      <c r="D445"/>
      <c r="E445" s="98"/>
      <c r="F445"/>
      <c r="G445" s="99">
        <v>46295</v>
      </c>
      <c r="H445" t="s">
        <v>205</v>
      </c>
      <c r="I445"/>
      <c r="J445" t="s">
        <v>52</v>
      </c>
      <c r="K445" t="s">
        <v>53</v>
      </c>
      <c r="L445" s="100">
        <v>16.54</v>
      </c>
      <c r="M445" t="s">
        <v>130</v>
      </c>
      <c r="N445" t="s">
        <v>279</v>
      </c>
      <c r="O445" s="98">
        <v>0</v>
      </c>
      <c r="P445" t="s">
        <v>207</v>
      </c>
      <c r="Q445" s="100">
        <v>2053.5700000000002</v>
      </c>
    </row>
    <row r="446" spans="1:17" x14ac:dyDescent="0.3">
      <c r="A446"/>
      <c r="B446"/>
      <c r="C446"/>
      <c r="D446"/>
      <c r="E446" s="98"/>
      <c r="F446"/>
      <c r="G446" s="99">
        <v>46295</v>
      </c>
      <c r="H446" t="s">
        <v>205</v>
      </c>
      <c r="I446"/>
      <c r="J446" t="s">
        <v>106</v>
      </c>
      <c r="K446" t="s">
        <v>107</v>
      </c>
      <c r="L446" s="100">
        <v>6.63</v>
      </c>
      <c r="M446" t="s">
        <v>130</v>
      </c>
      <c r="N446" t="s">
        <v>279</v>
      </c>
      <c r="O446" s="98">
        <v>0</v>
      </c>
      <c r="P446" t="s">
        <v>207</v>
      </c>
      <c r="Q446" s="100">
        <v>2053.5700000000002</v>
      </c>
    </row>
    <row r="447" spans="1:17" x14ac:dyDescent="0.3">
      <c r="A447"/>
      <c r="B447"/>
      <c r="C447"/>
      <c r="D447"/>
      <c r="E447" s="98"/>
      <c r="F447"/>
      <c r="G447" s="99">
        <v>46295</v>
      </c>
      <c r="H447" t="s">
        <v>205</v>
      </c>
      <c r="I447"/>
      <c r="J447" t="s">
        <v>56</v>
      </c>
      <c r="K447" t="s">
        <v>57</v>
      </c>
      <c r="L447" s="100">
        <v>11.15</v>
      </c>
      <c r="M447" t="s">
        <v>130</v>
      </c>
      <c r="N447" t="s">
        <v>279</v>
      </c>
      <c r="O447" s="98">
        <v>0</v>
      </c>
      <c r="P447" t="s">
        <v>207</v>
      </c>
      <c r="Q447" s="100">
        <v>2053.5700000000002</v>
      </c>
    </row>
    <row r="448" spans="1:17" x14ac:dyDescent="0.3">
      <c r="A448"/>
      <c r="B448"/>
      <c r="C448"/>
      <c r="D448"/>
      <c r="E448" s="98"/>
      <c r="F448"/>
      <c r="G448" s="99">
        <v>46295</v>
      </c>
      <c r="H448" t="s">
        <v>208</v>
      </c>
      <c r="I448" t="s">
        <v>209</v>
      </c>
      <c r="J448" t="s">
        <v>26</v>
      </c>
      <c r="K448" t="s">
        <v>27</v>
      </c>
      <c r="L448" s="100">
        <v>72.5</v>
      </c>
      <c r="M448" t="s">
        <v>210</v>
      </c>
      <c r="N448" t="s">
        <v>279</v>
      </c>
      <c r="O448" s="98">
        <v>0</v>
      </c>
      <c r="P448" t="s">
        <v>207</v>
      </c>
      <c r="Q448" s="100">
        <v>2053.5700000000002</v>
      </c>
    </row>
    <row r="449" spans="1:17" x14ac:dyDescent="0.3">
      <c r="A449"/>
      <c r="B449"/>
      <c r="C449"/>
      <c r="D449"/>
      <c r="E449" s="98"/>
      <c r="F449"/>
      <c r="G449" s="99">
        <v>46295</v>
      </c>
      <c r="H449" t="s">
        <v>211</v>
      </c>
      <c r="I449" t="s">
        <v>215</v>
      </c>
      <c r="J449" t="s">
        <v>38</v>
      </c>
      <c r="K449" t="s">
        <v>39</v>
      </c>
      <c r="L449" s="100">
        <v>12.59</v>
      </c>
      <c r="M449" t="s">
        <v>206</v>
      </c>
      <c r="N449" t="s">
        <v>279</v>
      </c>
      <c r="O449" s="98">
        <v>0</v>
      </c>
      <c r="P449" t="s">
        <v>207</v>
      </c>
      <c r="Q449" s="100">
        <v>2053.5700000000002</v>
      </c>
    </row>
    <row r="450" spans="1:17" x14ac:dyDescent="0.3">
      <c r="A450"/>
      <c r="B450"/>
      <c r="C450"/>
      <c r="D450"/>
      <c r="E450" s="98"/>
      <c r="F450"/>
      <c r="G450" s="99">
        <v>46295</v>
      </c>
      <c r="H450" t="s">
        <v>216</v>
      </c>
      <c r="I450" t="s">
        <v>217</v>
      </c>
      <c r="J450" t="s">
        <v>40</v>
      </c>
      <c r="K450" t="s">
        <v>41</v>
      </c>
      <c r="L450" s="100">
        <v>61.61</v>
      </c>
      <c r="M450" t="s">
        <v>210</v>
      </c>
      <c r="N450" t="s">
        <v>279</v>
      </c>
      <c r="O450" s="98">
        <v>0</v>
      </c>
      <c r="P450" t="s">
        <v>207</v>
      </c>
      <c r="Q450" s="100">
        <v>2053.5700000000002</v>
      </c>
    </row>
    <row r="451" spans="1:17" x14ac:dyDescent="0.3">
      <c r="A451"/>
      <c r="B451"/>
      <c r="C451"/>
      <c r="D451"/>
      <c r="E451" s="98"/>
      <c r="F451"/>
      <c r="G451" s="99">
        <v>46295</v>
      </c>
      <c r="H451" t="s">
        <v>218</v>
      </c>
      <c r="I451" t="s">
        <v>219</v>
      </c>
      <c r="J451" t="s">
        <v>30</v>
      </c>
      <c r="K451" t="s">
        <v>31</v>
      </c>
      <c r="L451" s="100">
        <v>102.68</v>
      </c>
      <c r="M451" t="s">
        <v>210</v>
      </c>
      <c r="N451" t="s">
        <v>279</v>
      </c>
      <c r="O451" s="98">
        <v>0</v>
      </c>
      <c r="P451" t="s">
        <v>207</v>
      </c>
      <c r="Q451" s="100">
        <v>2053.5700000000002</v>
      </c>
    </row>
    <row r="452" spans="1:17" x14ac:dyDescent="0.3">
      <c r="A452"/>
      <c r="B452"/>
      <c r="C452"/>
      <c r="D452"/>
      <c r="E452" s="98"/>
      <c r="F452"/>
      <c r="G452" s="99">
        <v>46295</v>
      </c>
      <c r="H452" t="s">
        <v>218</v>
      </c>
      <c r="I452" t="s">
        <v>219</v>
      </c>
      <c r="J452" t="s">
        <v>30</v>
      </c>
      <c r="K452" t="s">
        <v>31</v>
      </c>
      <c r="L452" s="100">
        <v>114.59</v>
      </c>
      <c r="M452" t="s">
        <v>130</v>
      </c>
      <c r="N452" t="s">
        <v>279</v>
      </c>
      <c r="O452" s="98">
        <v>0</v>
      </c>
      <c r="P452" t="s">
        <v>207</v>
      </c>
      <c r="Q452" s="100">
        <v>2053.5700000000002</v>
      </c>
    </row>
    <row r="453" spans="1:17" x14ac:dyDescent="0.3">
      <c r="A453"/>
      <c r="B453"/>
      <c r="C453"/>
      <c r="D453"/>
      <c r="E453" s="98"/>
      <c r="F453"/>
      <c r="G453" s="99">
        <v>46295</v>
      </c>
      <c r="H453" t="s">
        <v>205</v>
      </c>
      <c r="I453"/>
      <c r="J453" t="s">
        <v>104</v>
      </c>
      <c r="K453" t="s">
        <v>105</v>
      </c>
      <c r="L453" s="100">
        <v>19.25</v>
      </c>
      <c r="M453" t="s">
        <v>206</v>
      </c>
      <c r="N453" t="s">
        <v>279</v>
      </c>
      <c r="O453" s="98">
        <v>0</v>
      </c>
      <c r="P453" t="s">
        <v>207</v>
      </c>
      <c r="Q453" s="100">
        <v>3545.21</v>
      </c>
    </row>
    <row r="454" spans="1:17" x14ac:dyDescent="0.3">
      <c r="A454"/>
      <c r="B454"/>
      <c r="C454"/>
      <c r="D454"/>
      <c r="E454" s="98"/>
      <c r="F454"/>
      <c r="G454" s="99">
        <v>46295</v>
      </c>
      <c r="H454" t="s">
        <v>205</v>
      </c>
      <c r="I454"/>
      <c r="J454" t="s">
        <v>88</v>
      </c>
      <c r="K454" t="s">
        <v>89</v>
      </c>
      <c r="L454" s="100">
        <v>39.770000000000003</v>
      </c>
      <c r="M454" t="s">
        <v>206</v>
      </c>
      <c r="N454" t="s">
        <v>279</v>
      </c>
      <c r="O454" s="98">
        <v>0</v>
      </c>
      <c r="P454" t="s">
        <v>207</v>
      </c>
      <c r="Q454" s="100">
        <v>3545.21</v>
      </c>
    </row>
    <row r="455" spans="1:17" x14ac:dyDescent="0.3">
      <c r="A455"/>
      <c r="B455"/>
      <c r="C455"/>
      <c r="D455"/>
      <c r="E455" s="98"/>
      <c r="F455"/>
      <c r="G455" s="99">
        <v>46295</v>
      </c>
      <c r="H455" t="s">
        <v>205</v>
      </c>
      <c r="I455"/>
      <c r="J455" t="s">
        <v>54</v>
      </c>
      <c r="K455" t="s">
        <v>55</v>
      </c>
      <c r="L455" s="100">
        <v>11.15</v>
      </c>
      <c r="M455" t="s">
        <v>206</v>
      </c>
      <c r="N455" t="s">
        <v>279</v>
      </c>
      <c r="O455" s="98">
        <v>0</v>
      </c>
      <c r="P455" t="s">
        <v>207</v>
      </c>
      <c r="Q455" s="100">
        <v>3545.21</v>
      </c>
    </row>
    <row r="456" spans="1:17" x14ac:dyDescent="0.3">
      <c r="A456"/>
      <c r="B456"/>
      <c r="C456"/>
      <c r="D456"/>
      <c r="E456" s="98"/>
      <c r="F456"/>
      <c r="G456" s="99">
        <v>46295</v>
      </c>
      <c r="H456" t="s">
        <v>205</v>
      </c>
      <c r="I456"/>
      <c r="J456" t="s">
        <v>108</v>
      </c>
      <c r="K456" t="s">
        <v>109</v>
      </c>
      <c r="L456" s="100">
        <v>9.36</v>
      </c>
      <c r="M456" t="s">
        <v>206</v>
      </c>
      <c r="N456" t="s">
        <v>279</v>
      </c>
      <c r="O456" s="98">
        <v>0</v>
      </c>
      <c r="P456" t="s">
        <v>207</v>
      </c>
      <c r="Q456" s="100">
        <v>3545.21</v>
      </c>
    </row>
    <row r="457" spans="1:17" x14ac:dyDescent="0.3">
      <c r="A457"/>
      <c r="B457"/>
      <c r="C457"/>
      <c r="D457"/>
      <c r="E457" s="98"/>
      <c r="F457"/>
      <c r="G457" s="99">
        <v>46295</v>
      </c>
      <c r="H457" t="s">
        <v>205</v>
      </c>
      <c r="I457"/>
      <c r="J457" t="s">
        <v>106</v>
      </c>
      <c r="K457" t="s">
        <v>107</v>
      </c>
      <c r="L457" s="100">
        <v>11.45</v>
      </c>
      <c r="M457" t="s">
        <v>130</v>
      </c>
      <c r="N457" t="s">
        <v>279</v>
      </c>
      <c r="O457" s="98">
        <v>0</v>
      </c>
      <c r="P457" t="s">
        <v>207</v>
      </c>
      <c r="Q457" s="100">
        <v>3545.21</v>
      </c>
    </row>
    <row r="458" spans="1:17" x14ac:dyDescent="0.3">
      <c r="A458"/>
      <c r="B458"/>
      <c r="C458"/>
      <c r="D458"/>
      <c r="E458" s="98"/>
      <c r="F458"/>
      <c r="G458" s="99">
        <v>46295</v>
      </c>
      <c r="H458" t="s">
        <v>205</v>
      </c>
      <c r="I458"/>
      <c r="J458" t="s">
        <v>56</v>
      </c>
      <c r="K458" t="s">
        <v>57</v>
      </c>
      <c r="L458" s="100">
        <v>11.15</v>
      </c>
      <c r="M458" t="s">
        <v>130</v>
      </c>
      <c r="N458" t="s">
        <v>279</v>
      </c>
      <c r="O458" s="98">
        <v>0</v>
      </c>
      <c r="P458" t="s">
        <v>207</v>
      </c>
      <c r="Q458" s="100">
        <v>3545.21</v>
      </c>
    </row>
    <row r="459" spans="1:17" x14ac:dyDescent="0.3">
      <c r="A459"/>
      <c r="B459"/>
      <c r="C459"/>
      <c r="D459"/>
      <c r="E459" s="98"/>
      <c r="F459"/>
      <c r="G459" s="99">
        <v>46295</v>
      </c>
      <c r="H459" t="s">
        <v>205</v>
      </c>
      <c r="I459"/>
      <c r="J459" t="s">
        <v>52</v>
      </c>
      <c r="K459" t="s">
        <v>53</v>
      </c>
      <c r="L459" s="100">
        <v>16.54</v>
      </c>
      <c r="M459" t="s">
        <v>130</v>
      </c>
      <c r="N459" t="s">
        <v>279</v>
      </c>
      <c r="O459" s="98">
        <v>0</v>
      </c>
      <c r="P459" t="s">
        <v>207</v>
      </c>
      <c r="Q459" s="100">
        <v>3545.21</v>
      </c>
    </row>
    <row r="460" spans="1:17" x14ac:dyDescent="0.3">
      <c r="A460"/>
      <c r="B460"/>
      <c r="C460"/>
      <c r="D460"/>
      <c r="E460" s="98"/>
      <c r="F460"/>
      <c r="G460" s="99">
        <v>46295</v>
      </c>
      <c r="H460" t="s">
        <v>208</v>
      </c>
      <c r="I460" t="s">
        <v>209</v>
      </c>
      <c r="J460" t="s">
        <v>26</v>
      </c>
      <c r="K460" t="s">
        <v>27</v>
      </c>
      <c r="L460" s="100">
        <v>127</v>
      </c>
      <c r="M460" t="s">
        <v>210</v>
      </c>
      <c r="N460" t="s">
        <v>279</v>
      </c>
      <c r="O460" s="98">
        <v>0</v>
      </c>
      <c r="P460" t="s">
        <v>207</v>
      </c>
      <c r="Q460" s="100">
        <v>3545.21</v>
      </c>
    </row>
    <row r="461" spans="1:17" x14ac:dyDescent="0.3">
      <c r="A461"/>
      <c r="B461"/>
      <c r="C461"/>
      <c r="D461"/>
      <c r="E461" s="98"/>
      <c r="F461"/>
      <c r="G461" s="99">
        <v>46295</v>
      </c>
      <c r="H461" t="s">
        <v>216</v>
      </c>
      <c r="I461" t="s">
        <v>217</v>
      </c>
      <c r="J461" t="s">
        <v>40</v>
      </c>
      <c r="K461" t="s">
        <v>41</v>
      </c>
      <c r="L461" s="100">
        <v>106.36</v>
      </c>
      <c r="M461" t="s">
        <v>210</v>
      </c>
      <c r="N461" t="s">
        <v>279</v>
      </c>
      <c r="O461" s="98">
        <v>0</v>
      </c>
      <c r="P461" t="s">
        <v>207</v>
      </c>
      <c r="Q461" s="100">
        <v>3545.21</v>
      </c>
    </row>
    <row r="462" spans="1:17" x14ac:dyDescent="0.3">
      <c r="A462"/>
      <c r="B462"/>
      <c r="C462"/>
      <c r="D462"/>
      <c r="E462" s="98"/>
      <c r="F462"/>
      <c r="G462" s="99">
        <v>46295</v>
      </c>
      <c r="H462" t="s">
        <v>220</v>
      </c>
      <c r="I462" t="s">
        <v>221</v>
      </c>
      <c r="J462" t="s">
        <v>48</v>
      </c>
      <c r="K462" t="s">
        <v>49</v>
      </c>
      <c r="L462" s="100">
        <v>141.66999999999999</v>
      </c>
      <c r="M462" t="s">
        <v>210</v>
      </c>
      <c r="N462" t="s">
        <v>279</v>
      </c>
      <c r="O462" s="98">
        <v>0</v>
      </c>
      <c r="P462" t="s">
        <v>207</v>
      </c>
      <c r="Q462" s="100">
        <v>3545.21</v>
      </c>
    </row>
    <row r="463" spans="1:17" x14ac:dyDescent="0.3">
      <c r="A463"/>
      <c r="B463"/>
      <c r="C463"/>
      <c r="D463"/>
      <c r="E463" s="98"/>
      <c r="F463"/>
      <c r="G463" s="99">
        <v>46295</v>
      </c>
      <c r="H463" t="s">
        <v>218</v>
      </c>
      <c r="I463" t="s">
        <v>222</v>
      </c>
      <c r="J463" t="s">
        <v>18</v>
      </c>
      <c r="K463" t="s">
        <v>19</v>
      </c>
      <c r="L463" s="100">
        <v>190.73</v>
      </c>
      <c r="M463" t="s">
        <v>210</v>
      </c>
      <c r="N463" t="s">
        <v>279</v>
      </c>
      <c r="O463" s="98">
        <v>0</v>
      </c>
      <c r="P463" t="s">
        <v>207</v>
      </c>
      <c r="Q463" s="100">
        <v>3545.21</v>
      </c>
    </row>
    <row r="464" spans="1:17" x14ac:dyDescent="0.3">
      <c r="A464"/>
      <c r="B464"/>
      <c r="C464"/>
      <c r="D464"/>
      <c r="E464" s="98"/>
      <c r="F464"/>
      <c r="G464" s="99">
        <v>46295</v>
      </c>
      <c r="H464" t="s">
        <v>218</v>
      </c>
      <c r="I464" t="s">
        <v>222</v>
      </c>
      <c r="J464" t="s">
        <v>18</v>
      </c>
      <c r="K464" t="s">
        <v>19</v>
      </c>
      <c r="L464" s="100">
        <v>197.82</v>
      </c>
      <c r="M464" t="s">
        <v>130</v>
      </c>
      <c r="N464" t="s">
        <v>279</v>
      </c>
      <c r="O464" s="98">
        <v>0</v>
      </c>
      <c r="P464" t="s">
        <v>207</v>
      </c>
      <c r="Q464" s="100">
        <v>3545.21</v>
      </c>
    </row>
    <row r="465" spans="1:17" x14ac:dyDescent="0.3">
      <c r="A465"/>
      <c r="B465"/>
      <c r="C465"/>
      <c r="D465"/>
      <c r="E465" s="98"/>
      <c r="F465"/>
      <c r="G465" s="99">
        <v>46295</v>
      </c>
      <c r="H465" t="s">
        <v>205</v>
      </c>
      <c r="I465"/>
      <c r="J465" t="s">
        <v>104</v>
      </c>
      <c r="K465" t="s">
        <v>105</v>
      </c>
      <c r="L465" s="100">
        <v>7.12</v>
      </c>
      <c r="M465" t="s">
        <v>206</v>
      </c>
      <c r="N465" t="s">
        <v>279</v>
      </c>
      <c r="O465" s="98">
        <v>0</v>
      </c>
      <c r="P465" t="s">
        <v>207</v>
      </c>
      <c r="Q465" s="100">
        <v>1310.96</v>
      </c>
    </row>
    <row r="466" spans="1:17" x14ac:dyDescent="0.3">
      <c r="A466"/>
      <c r="B466"/>
      <c r="C466"/>
      <c r="D466"/>
      <c r="E466" s="98"/>
      <c r="F466"/>
      <c r="G466" s="99">
        <v>46295</v>
      </c>
      <c r="H466" t="s">
        <v>205</v>
      </c>
      <c r="I466"/>
      <c r="J466" t="s">
        <v>54</v>
      </c>
      <c r="K466" t="s">
        <v>55</v>
      </c>
      <c r="L466" s="100">
        <v>11.15</v>
      </c>
      <c r="M466" t="s">
        <v>206</v>
      </c>
      <c r="N466" t="s">
        <v>279</v>
      </c>
      <c r="O466" s="98">
        <v>0</v>
      </c>
      <c r="P466" t="s">
        <v>207</v>
      </c>
      <c r="Q466" s="100">
        <v>1310.96</v>
      </c>
    </row>
    <row r="467" spans="1:17" x14ac:dyDescent="0.3">
      <c r="A467"/>
      <c r="B467"/>
      <c r="C467"/>
      <c r="D467"/>
      <c r="E467" s="98"/>
      <c r="F467"/>
      <c r="G467" s="99">
        <v>46295</v>
      </c>
      <c r="H467" t="s">
        <v>205</v>
      </c>
      <c r="I467"/>
      <c r="J467" t="s">
        <v>108</v>
      </c>
      <c r="K467" t="s">
        <v>109</v>
      </c>
      <c r="L467" s="100">
        <v>3.46</v>
      </c>
      <c r="M467" t="s">
        <v>206</v>
      </c>
      <c r="N467" t="s">
        <v>279</v>
      </c>
      <c r="O467" s="98">
        <v>0</v>
      </c>
      <c r="P467" t="s">
        <v>207</v>
      </c>
      <c r="Q467" s="100">
        <v>1310.96</v>
      </c>
    </row>
    <row r="468" spans="1:17" x14ac:dyDescent="0.3">
      <c r="A468"/>
      <c r="B468"/>
      <c r="C468"/>
      <c r="D468"/>
      <c r="E468" s="98"/>
      <c r="F468"/>
      <c r="G468" s="99">
        <v>46295</v>
      </c>
      <c r="H468" t="s">
        <v>205</v>
      </c>
      <c r="I468"/>
      <c r="J468" t="s">
        <v>52</v>
      </c>
      <c r="K468" t="s">
        <v>53</v>
      </c>
      <c r="L468" s="100">
        <v>16.54</v>
      </c>
      <c r="M468" t="s">
        <v>130</v>
      </c>
      <c r="N468" t="s">
        <v>279</v>
      </c>
      <c r="O468" s="98">
        <v>0</v>
      </c>
      <c r="P468" t="s">
        <v>207</v>
      </c>
      <c r="Q468" s="100">
        <v>1310.96</v>
      </c>
    </row>
    <row r="469" spans="1:17" x14ac:dyDescent="0.3">
      <c r="A469"/>
      <c r="B469"/>
      <c r="C469"/>
      <c r="D469"/>
      <c r="E469" s="98"/>
      <c r="F469"/>
      <c r="G469" s="99">
        <v>46295</v>
      </c>
      <c r="H469" t="s">
        <v>205</v>
      </c>
      <c r="I469"/>
      <c r="J469" t="s">
        <v>106</v>
      </c>
      <c r="K469" t="s">
        <v>107</v>
      </c>
      <c r="L469" s="100">
        <v>4.2300000000000004</v>
      </c>
      <c r="M469" t="s">
        <v>130</v>
      </c>
      <c r="N469" t="s">
        <v>279</v>
      </c>
      <c r="O469" s="98">
        <v>0</v>
      </c>
      <c r="P469" t="s">
        <v>207</v>
      </c>
      <c r="Q469" s="100">
        <v>1310.96</v>
      </c>
    </row>
    <row r="470" spans="1:17" x14ac:dyDescent="0.3">
      <c r="A470"/>
      <c r="B470"/>
      <c r="C470"/>
      <c r="D470"/>
      <c r="E470" s="98"/>
      <c r="F470"/>
      <c r="G470" s="99">
        <v>46295</v>
      </c>
      <c r="H470" t="s">
        <v>205</v>
      </c>
      <c r="I470"/>
      <c r="J470" t="s">
        <v>56</v>
      </c>
      <c r="K470" t="s">
        <v>57</v>
      </c>
      <c r="L470" s="100">
        <v>11.15</v>
      </c>
      <c r="M470" t="s">
        <v>130</v>
      </c>
      <c r="N470" t="s">
        <v>279</v>
      </c>
      <c r="O470" s="98">
        <v>0</v>
      </c>
      <c r="P470" t="s">
        <v>207</v>
      </c>
      <c r="Q470" s="100">
        <v>1310.96</v>
      </c>
    </row>
    <row r="471" spans="1:17" x14ac:dyDescent="0.3">
      <c r="A471"/>
      <c r="B471"/>
      <c r="C471"/>
      <c r="D471"/>
      <c r="E471" s="98"/>
      <c r="F471"/>
      <c r="G471" s="99">
        <v>46295</v>
      </c>
      <c r="H471" t="s">
        <v>211</v>
      </c>
      <c r="I471" t="s">
        <v>215</v>
      </c>
      <c r="J471" t="s">
        <v>38</v>
      </c>
      <c r="K471" t="s">
        <v>39</v>
      </c>
      <c r="L471" s="100">
        <v>6.62</v>
      </c>
      <c r="M471" t="s">
        <v>206</v>
      </c>
      <c r="N471" t="s">
        <v>279</v>
      </c>
      <c r="O471" s="98">
        <v>0</v>
      </c>
      <c r="P471" t="s">
        <v>207</v>
      </c>
      <c r="Q471" s="100">
        <v>1310.96</v>
      </c>
    </row>
    <row r="472" spans="1:17" x14ac:dyDescent="0.3">
      <c r="A472"/>
      <c r="B472"/>
      <c r="C472"/>
      <c r="D472"/>
      <c r="E472" s="98"/>
      <c r="F472"/>
      <c r="G472" s="99">
        <v>46295</v>
      </c>
      <c r="H472" t="s">
        <v>218</v>
      </c>
      <c r="I472" t="s">
        <v>222</v>
      </c>
      <c r="J472" t="s">
        <v>18</v>
      </c>
      <c r="K472" t="s">
        <v>19</v>
      </c>
      <c r="L472" s="100">
        <v>70.53</v>
      </c>
      <c r="M472" t="s">
        <v>210</v>
      </c>
      <c r="N472" t="s">
        <v>279</v>
      </c>
      <c r="O472" s="98">
        <v>0</v>
      </c>
      <c r="P472" t="s">
        <v>207</v>
      </c>
      <c r="Q472" s="100">
        <v>1310.96</v>
      </c>
    </row>
    <row r="473" spans="1:17" x14ac:dyDescent="0.3">
      <c r="A473"/>
      <c r="B473"/>
      <c r="C473"/>
      <c r="D473"/>
      <c r="E473" s="98"/>
      <c r="F473"/>
      <c r="G473" s="99">
        <v>46295</v>
      </c>
      <c r="H473" t="s">
        <v>218</v>
      </c>
      <c r="I473" t="s">
        <v>222</v>
      </c>
      <c r="J473" t="s">
        <v>18</v>
      </c>
      <c r="K473" t="s">
        <v>19</v>
      </c>
      <c r="L473" s="100">
        <v>73.150000000000006</v>
      </c>
      <c r="M473" t="s">
        <v>130</v>
      </c>
      <c r="N473" t="s">
        <v>279</v>
      </c>
      <c r="O473" s="98">
        <v>0</v>
      </c>
      <c r="P473" t="s">
        <v>207</v>
      </c>
      <c r="Q473" s="100">
        <v>1310.96</v>
      </c>
    </row>
    <row r="474" spans="1:17" x14ac:dyDescent="0.3">
      <c r="A474"/>
      <c r="B474"/>
      <c r="C474"/>
      <c r="D474"/>
      <c r="E474" s="98"/>
      <c r="F474"/>
      <c r="G474" s="99">
        <v>46295</v>
      </c>
      <c r="H474" t="s">
        <v>205</v>
      </c>
      <c r="I474"/>
      <c r="J474" t="s">
        <v>54</v>
      </c>
      <c r="K474" t="s">
        <v>55</v>
      </c>
      <c r="L474" s="100">
        <v>11.15</v>
      </c>
      <c r="M474" t="s">
        <v>206</v>
      </c>
      <c r="N474" t="s">
        <v>279</v>
      </c>
      <c r="O474" s="98">
        <v>0</v>
      </c>
      <c r="P474" t="s">
        <v>207</v>
      </c>
      <c r="Q474" s="100">
        <v>4078.07</v>
      </c>
    </row>
    <row r="475" spans="1:17" x14ac:dyDescent="0.3">
      <c r="A475"/>
      <c r="B475"/>
      <c r="C475"/>
      <c r="D475"/>
      <c r="E475" s="98"/>
      <c r="F475"/>
      <c r="G475" s="99">
        <v>46295</v>
      </c>
      <c r="H475" t="s">
        <v>205</v>
      </c>
      <c r="I475"/>
      <c r="J475" t="s">
        <v>108</v>
      </c>
      <c r="K475" t="s">
        <v>109</v>
      </c>
      <c r="L475" s="100">
        <v>10.77</v>
      </c>
      <c r="M475" t="s">
        <v>206</v>
      </c>
      <c r="N475" t="s">
        <v>279</v>
      </c>
      <c r="O475" s="98">
        <v>0</v>
      </c>
      <c r="P475" t="s">
        <v>207</v>
      </c>
      <c r="Q475" s="100">
        <v>4078.07</v>
      </c>
    </row>
    <row r="476" spans="1:17" x14ac:dyDescent="0.3">
      <c r="A476"/>
      <c r="B476"/>
      <c r="C476"/>
      <c r="D476"/>
      <c r="E476" s="98"/>
      <c r="F476"/>
      <c r="G476" s="99">
        <v>46295</v>
      </c>
      <c r="H476" t="s">
        <v>205</v>
      </c>
      <c r="I476"/>
      <c r="J476" t="s">
        <v>104</v>
      </c>
      <c r="K476" t="s">
        <v>105</v>
      </c>
      <c r="L476" s="100">
        <v>22.14</v>
      </c>
      <c r="M476" t="s">
        <v>206</v>
      </c>
      <c r="N476" t="s">
        <v>279</v>
      </c>
      <c r="O476" s="98">
        <v>0</v>
      </c>
      <c r="P476" t="s">
        <v>207</v>
      </c>
      <c r="Q476" s="100">
        <v>4078.07</v>
      </c>
    </row>
    <row r="477" spans="1:17" x14ac:dyDescent="0.3">
      <c r="A477"/>
      <c r="B477"/>
      <c r="C477"/>
      <c r="D477"/>
      <c r="E477" s="98"/>
      <c r="F477"/>
      <c r="G477" s="99">
        <v>46295</v>
      </c>
      <c r="H477" t="s">
        <v>205</v>
      </c>
      <c r="I477"/>
      <c r="J477" t="s">
        <v>100</v>
      </c>
      <c r="K477" t="s">
        <v>101</v>
      </c>
      <c r="L477" s="100">
        <v>12.5</v>
      </c>
      <c r="M477" t="s">
        <v>206</v>
      </c>
      <c r="N477" t="s">
        <v>279</v>
      </c>
      <c r="O477" s="98">
        <v>0</v>
      </c>
      <c r="P477" t="s">
        <v>207</v>
      </c>
      <c r="Q477" s="100">
        <v>4078.07</v>
      </c>
    </row>
    <row r="478" spans="1:17" x14ac:dyDescent="0.3">
      <c r="A478"/>
      <c r="B478"/>
      <c r="C478"/>
      <c r="D478"/>
      <c r="E478" s="98"/>
      <c r="F478"/>
      <c r="G478" s="99">
        <v>46295</v>
      </c>
      <c r="H478" t="s">
        <v>205</v>
      </c>
      <c r="I478"/>
      <c r="J478" t="s">
        <v>56</v>
      </c>
      <c r="K478" t="s">
        <v>57</v>
      </c>
      <c r="L478" s="100">
        <v>11.15</v>
      </c>
      <c r="M478" t="s">
        <v>130</v>
      </c>
      <c r="N478" t="s">
        <v>279</v>
      </c>
      <c r="O478" s="98">
        <v>0</v>
      </c>
      <c r="P478" t="s">
        <v>207</v>
      </c>
      <c r="Q478" s="100">
        <v>4078.07</v>
      </c>
    </row>
    <row r="479" spans="1:17" x14ac:dyDescent="0.3">
      <c r="A479"/>
      <c r="B479"/>
      <c r="C479"/>
      <c r="D479"/>
      <c r="E479" s="98"/>
      <c r="F479"/>
      <c r="G479" s="99">
        <v>46295</v>
      </c>
      <c r="H479" t="s">
        <v>205</v>
      </c>
      <c r="I479"/>
      <c r="J479" t="s">
        <v>52</v>
      </c>
      <c r="K479" t="s">
        <v>53</v>
      </c>
      <c r="L479" s="100">
        <v>16.54</v>
      </c>
      <c r="M479" t="s">
        <v>130</v>
      </c>
      <c r="N479" t="s">
        <v>279</v>
      </c>
      <c r="O479" s="98">
        <v>0</v>
      </c>
      <c r="P479" t="s">
        <v>207</v>
      </c>
      <c r="Q479" s="100">
        <v>4078.07</v>
      </c>
    </row>
    <row r="480" spans="1:17" x14ac:dyDescent="0.3">
      <c r="A480"/>
      <c r="B480"/>
      <c r="C480"/>
      <c r="D480"/>
      <c r="E480" s="98"/>
      <c r="F480"/>
      <c r="G480" s="99">
        <v>46295</v>
      </c>
      <c r="H480" t="s">
        <v>205</v>
      </c>
      <c r="I480"/>
      <c r="J480" t="s">
        <v>23</v>
      </c>
      <c r="K480" t="s">
        <v>24</v>
      </c>
      <c r="L480" s="100">
        <v>5.3</v>
      </c>
      <c r="M480" t="s">
        <v>130</v>
      </c>
      <c r="N480" t="s">
        <v>279</v>
      </c>
      <c r="O480" s="98">
        <v>0</v>
      </c>
      <c r="P480" t="s">
        <v>207</v>
      </c>
      <c r="Q480" s="100">
        <v>4078.07</v>
      </c>
    </row>
    <row r="481" spans="1:17" x14ac:dyDescent="0.3">
      <c r="A481"/>
      <c r="B481"/>
      <c r="C481"/>
      <c r="D481"/>
      <c r="E481" s="98"/>
      <c r="F481"/>
      <c r="G481" s="99">
        <v>46295</v>
      </c>
      <c r="H481" t="s">
        <v>205</v>
      </c>
      <c r="I481"/>
      <c r="J481" t="s">
        <v>106</v>
      </c>
      <c r="K481" t="s">
        <v>107</v>
      </c>
      <c r="L481" s="100">
        <v>13.17</v>
      </c>
      <c r="M481" t="s">
        <v>130</v>
      </c>
      <c r="N481" t="s">
        <v>279</v>
      </c>
      <c r="O481" s="98">
        <v>0</v>
      </c>
      <c r="P481" t="s">
        <v>207</v>
      </c>
      <c r="Q481" s="100">
        <v>4078.07</v>
      </c>
    </row>
    <row r="482" spans="1:17" x14ac:dyDescent="0.3">
      <c r="A482"/>
      <c r="B482"/>
      <c r="C482"/>
      <c r="D482"/>
      <c r="E482" s="98"/>
      <c r="F482"/>
      <c r="G482" s="99">
        <v>46295</v>
      </c>
      <c r="H482" t="s">
        <v>211</v>
      </c>
      <c r="I482" t="s">
        <v>212</v>
      </c>
      <c r="J482" t="s">
        <v>38</v>
      </c>
      <c r="K482" t="s">
        <v>39</v>
      </c>
      <c r="L482" s="100">
        <v>19.47</v>
      </c>
      <c r="M482" t="s">
        <v>206</v>
      </c>
      <c r="N482" t="s">
        <v>279</v>
      </c>
      <c r="O482" s="98">
        <v>0</v>
      </c>
      <c r="P482" t="s">
        <v>207</v>
      </c>
      <c r="Q482" s="100">
        <v>4078.07</v>
      </c>
    </row>
    <row r="483" spans="1:17" x14ac:dyDescent="0.3">
      <c r="A483"/>
      <c r="B483"/>
      <c r="C483"/>
      <c r="D483"/>
      <c r="E483" s="98"/>
      <c r="F483"/>
      <c r="G483" s="99">
        <v>46295</v>
      </c>
      <c r="H483" t="s">
        <v>216</v>
      </c>
      <c r="I483" t="s">
        <v>217</v>
      </c>
      <c r="J483" t="s">
        <v>40</v>
      </c>
      <c r="K483" t="s">
        <v>41</v>
      </c>
      <c r="L483" s="100">
        <v>122.34</v>
      </c>
      <c r="M483" t="s">
        <v>210</v>
      </c>
      <c r="N483" t="s">
        <v>279</v>
      </c>
      <c r="O483" s="98">
        <v>0</v>
      </c>
      <c r="P483" t="s">
        <v>207</v>
      </c>
      <c r="Q483" s="100">
        <v>4078.07</v>
      </c>
    </row>
    <row r="484" spans="1:17" x14ac:dyDescent="0.3">
      <c r="A484"/>
      <c r="B484"/>
      <c r="C484"/>
      <c r="D484"/>
      <c r="E484" s="98"/>
      <c r="F484"/>
      <c r="G484" s="99">
        <v>46295</v>
      </c>
      <c r="H484" t="s">
        <v>213</v>
      </c>
      <c r="I484" t="s">
        <v>229</v>
      </c>
      <c r="J484" t="s">
        <v>14</v>
      </c>
      <c r="K484" t="s">
        <v>15</v>
      </c>
      <c r="L484" s="100">
        <v>407.81</v>
      </c>
      <c r="M484" t="s">
        <v>210</v>
      </c>
      <c r="N484" t="s">
        <v>279</v>
      </c>
      <c r="O484" s="98">
        <v>0</v>
      </c>
      <c r="P484" t="s">
        <v>207</v>
      </c>
      <c r="Q484" s="100">
        <v>4078.07</v>
      </c>
    </row>
    <row r="485" spans="1:17" x14ac:dyDescent="0.3">
      <c r="A485"/>
      <c r="B485"/>
      <c r="C485"/>
      <c r="D485"/>
      <c r="E485" s="98"/>
      <c r="F485"/>
      <c r="G485" s="99">
        <v>46295</v>
      </c>
      <c r="H485" t="s">
        <v>213</v>
      </c>
      <c r="I485" t="s">
        <v>229</v>
      </c>
      <c r="J485" t="s">
        <v>14</v>
      </c>
      <c r="K485" t="s">
        <v>15</v>
      </c>
      <c r="L485" s="100">
        <v>407.81</v>
      </c>
      <c r="M485" t="s">
        <v>130</v>
      </c>
      <c r="N485" t="s">
        <v>279</v>
      </c>
      <c r="O485" s="98">
        <v>0</v>
      </c>
      <c r="P485" t="s">
        <v>207</v>
      </c>
      <c r="Q485" s="100">
        <v>4078.07</v>
      </c>
    </row>
    <row r="486" spans="1:17" x14ac:dyDescent="0.3">
      <c r="A486"/>
      <c r="B486"/>
      <c r="C486"/>
      <c r="D486"/>
      <c r="E486" s="98"/>
      <c r="F486"/>
      <c r="G486" s="99">
        <v>46295</v>
      </c>
      <c r="H486" t="s">
        <v>205</v>
      </c>
      <c r="I486"/>
      <c r="J486" t="s">
        <v>104</v>
      </c>
      <c r="K486" t="s">
        <v>105</v>
      </c>
      <c r="L486" s="100">
        <v>25.51</v>
      </c>
      <c r="M486" t="s">
        <v>206</v>
      </c>
      <c r="N486" t="s">
        <v>279</v>
      </c>
      <c r="O486" s="98">
        <v>0</v>
      </c>
      <c r="P486" t="s">
        <v>207</v>
      </c>
      <c r="Q486" s="100">
        <v>4698.05</v>
      </c>
    </row>
    <row r="487" spans="1:17" x14ac:dyDescent="0.3">
      <c r="A487"/>
      <c r="B487"/>
      <c r="C487"/>
      <c r="D487"/>
      <c r="E487" s="98"/>
      <c r="F487"/>
      <c r="G487" s="99">
        <v>46295</v>
      </c>
      <c r="H487" t="s">
        <v>205</v>
      </c>
      <c r="I487"/>
      <c r="J487" t="s">
        <v>90</v>
      </c>
      <c r="K487" t="s">
        <v>91</v>
      </c>
      <c r="L487" s="100">
        <v>57.42</v>
      </c>
      <c r="M487" t="s">
        <v>206</v>
      </c>
      <c r="N487" t="s">
        <v>279</v>
      </c>
      <c r="O487" s="98">
        <v>0</v>
      </c>
      <c r="P487" t="s">
        <v>207</v>
      </c>
      <c r="Q487" s="100">
        <v>4698.05</v>
      </c>
    </row>
    <row r="488" spans="1:17" x14ac:dyDescent="0.3">
      <c r="A488"/>
      <c r="B488"/>
      <c r="C488"/>
      <c r="D488"/>
      <c r="E488" s="98"/>
      <c r="F488"/>
      <c r="G488" s="99">
        <v>46295</v>
      </c>
      <c r="H488" t="s">
        <v>205</v>
      </c>
      <c r="I488"/>
      <c r="J488" t="s">
        <v>54</v>
      </c>
      <c r="K488" t="s">
        <v>55</v>
      </c>
      <c r="L488" s="100">
        <v>11.15</v>
      </c>
      <c r="M488" t="s">
        <v>206</v>
      </c>
      <c r="N488" t="s">
        <v>279</v>
      </c>
      <c r="O488" s="98">
        <v>0</v>
      </c>
      <c r="P488" t="s">
        <v>207</v>
      </c>
      <c r="Q488" s="100">
        <v>4698.05</v>
      </c>
    </row>
    <row r="489" spans="1:17" x14ac:dyDescent="0.3">
      <c r="A489"/>
      <c r="B489"/>
      <c r="C489"/>
      <c r="D489"/>
      <c r="E489" s="98"/>
      <c r="F489"/>
      <c r="G489" s="99">
        <v>46295</v>
      </c>
      <c r="H489" t="s">
        <v>205</v>
      </c>
      <c r="I489"/>
      <c r="J489" t="s">
        <v>108</v>
      </c>
      <c r="K489" t="s">
        <v>109</v>
      </c>
      <c r="L489" s="100">
        <v>12.4</v>
      </c>
      <c r="M489" t="s">
        <v>206</v>
      </c>
      <c r="N489" t="s">
        <v>279</v>
      </c>
      <c r="O489" s="98">
        <v>0</v>
      </c>
      <c r="P489" t="s">
        <v>207</v>
      </c>
      <c r="Q489" s="100">
        <v>4698.05</v>
      </c>
    </row>
    <row r="490" spans="1:17" x14ac:dyDescent="0.3">
      <c r="A490"/>
      <c r="B490"/>
      <c r="C490"/>
      <c r="D490"/>
      <c r="E490" s="98"/>
      <c r="F490"/>
      <c r="G490" s="99">
        <v>46295</v>
      </c>
      <c r="H490" t="s">
        <v>205</v>
      </c>
      <c r="I490"/>
      <c r="J490" t="s">
        <v>106</v>
      </c>
      <c r="K490" t="s">
        <v>107</v>
      </c>
      <c r="L490" s="100">
        <v>15.17</v>
      </c>
      <c r="M490" t="s">
        <v>130</v>
      </c>
      <c r="N490" t="s">
        <v>279</v>
      </c>
      <c r="O490" s="98">
        <v>0</v>
      </c>
      <c r="P490" t="s">
        <v>207</v>
      </c>
      <c r="Q490" s="100">
        <v>4698.05</v>
      </c>
    </row>
    <row r="491" spans="1:17" x14ac:dyDescent="0.3">
      <c r="A491"/>
      <c r="B491"/>
      <c r="C491"/>
      <c r="D491"/>
      <c r="E491" s="98"/>
      <c r="F491"/>
      <c r="G491" s="99">
        <v>46295</v>
      </c>
      <c r="H491" t="s">
        <v>205</v>
      </c>
      <c r="I491"/>
      <c r="J491" t="s">
        <v>56</v>
      </c>
      <c r="K491" t="s">
        <v>57</v>
      </c>
      <c r="L491" s="100">
        <v>11.15</v>
      </c>
      <c r="M491" t="s">
        <v>130</v>
      </c>
      <c r="N491" t="s">
        <v>279</v>
      </c>
      <c r="O491" s="98">
        <v>0</v>
      </c>
      <c r="P491" t="s">
        <v>207</v>
      </c>
      <c r="Q491" s="100">
        <v>4698.05</v>
      </c>
    </row>
    <row r="492" spans="1:17" x14ac:dyDescent="0.3">
      <c r="A492"/>
      <c r="B492"/>
      <c r="C492"/>
      <c r="D492"/>
      <c r="E492" s="98"/>
      <c r="F492"/>
      <c r="G492" s="99">
        <v>46295</v>
      </c>
      <c r="H492" t="s">
        <v>205</v>
      </c>
      <c r="I492"/>
      <c r="J492" t="s">
        <v>52</v>
      </c>
      <c r="K492" t="s">
        <v>53</v>
      </c>
      <c r="L492" s="100">
        <v>16.54</v>
      </c>
      <c r="M492" t="s">
        <v>130</v>
      </c>
      <c r="N492" t="s">
        <v>279</v>
      </c>
      <c r="O492" s="98">
        <v>0</v>
      </c>
      <c r="P492" t="s">
        <v>207</v>
      </c>
      <c r="Q492" s="100">
        <v>4698.05</v>
      </c>
    </row>
    <row r="493" spans="1:17" x14ac:dyDescent="0.3">
      <c r="A493"/>
      <c r="B493"/>
      <c r="C493"/>
      <c r="D493"/>
      <c r="E493" s="98"/>
      <c r="F493"/>
      <c r="G493" s="99">
        <v>46295</v>
      </c>
      <c r="H493" t="s">
        <v>205</v>
      </c>
      <c r="I493"/>
      <c r="J493" t="s">
        <v>23</v>
      </c>
      <c r="K493" t="s">
        <v>24</v>
      </c>
      <c r="L493" s="100">
        <v>6.11</v>
      </c>
      <c r="M493" t="s">
        <v>130</v>
      </c>
      <c r="N493" t="s">
        <v>279</v>
      </c>
      <c r="O493" s="98">
        <v>0</v>
      </c>
      <c r="P493" t="s">
        <v>207</v>
      </c>
      <c r="Q493" s="100">
        <v>4698.05</v>
      </c>
    </row>
    <row r="494" spans="1:17" x14ac:dyDescent="0.3">
      <c r="A494"/>
      <c r="B494"/>
      <c r="C494"/>
      <c r="D494"/>
      <c r="E494" s="98"/>
      <c r="F494"/>
      <c r="G494" s="99">
        <v>46295</v>
      </c>
      <c r="H494" t="s">
        <v>208</v>
      </c>
      <c r="I494" t="s">
        <v>209</v>
      </c>
      <c r="J494" t="s">
        <v>26</v>
      </c>
      <c r="K494" t="s">
        <v>27</v>
      </c>
      <c r="L494" s="100">
        <v>72.5</v>
      </c>
      <c r="M494" t="s">
        <v>210</v>
      </c>
      <c r="N494" t="s">
        <v>279</v>
      </c>
      <c r="O494" s="98">
        <v>0</v>
      </c>
      <c r="P494" t="s">
        <v>207</v>
      </c>
      <c r="Q494" s="100">
        <v>4698.05</v>
      </c>
    </row>
    <row r="495" spans="1:17" x14ac:dyDescent="0.3">
      <c r="A495"/>
      <c r="B495"/>
      <c r="C495"/>
      <c r="D495"/>
      <c r="E495" s="98"/>
      <c r="F495"/>
      <c r="G495" s="99">
        <v>46295</v>
      </c>
      <c r="H495" t="s">
        <v>213</v>
      </c>
      <c r="I495" t="s">
        <v>229</v>
      </c>
      <c r="J495" t="s">
        <v>14</v>
      </c>
      <c r="K495" t="s">
        <v>15</v>
      </c>
      <c r="L495" s="100">
        <v>469.81</v>
      </c>
      <c r="M495" t="s">
        <v>210</v>
      </c>
      <c r="N495" t="s">
        <v>279</v>
      </c>
      <c r="O495" s="98">
        <v>0</v>
      </c>
      <c r="P495" t="s">
        <v>207</v>
      </c>
      <c r="Q495" s="100">
        <v>4698.05</v>
      </c>
    </row>
    <row r="496" spans="1:17" x14ac:dyDescent="0.3">
      <c r="A496"/>
      <c r="B496"/>
      <c r="C496"/>
      <c r="D496"/>
      <c r="E496" s="98"/>
      <c r="F496"/>
      <c r="G496" s="99">
        <v>46295</v>
      </c>
      <c r="H496" t="s">
        <v>213</v>
      </c>
      <c r="I496" t="s">
        <v>229</v>
      </c>
      <c r="J496" t="s">
        <v>14</v>
      </c>
      <c r="K496" t="s">
        <v>15</v>
      </c>
      <c r="L496" s="100">
        <v>469.81</v>
      </c>
      <c r="M496" t="s">
        <v>130</v>
      </c>
      <c r="N496" t="s">
        <v>279</v>
      </c>
      <c r="O496" s="98">
        <v>0</v>
      </c>
      <c r="P496" t="s">
        <v>207</v>
      </c>
      <c r="Q496" s="100">
        <v>4698.05</v>
      </c>
    </row>
    <row r="497" spans="1:17" x14ac:dyDescent="0.3">
      <c r="A497"/>
      <c r="B497"/>
      <c r="C497"/>
      <c r="D497"/>
      <c r="E497" s="98"/>
      <c r="F497"/>
      <c r="G497" s="99">
        <v>46295</v>
      </c>
      <c r="H497" t="s">
        <v>205</v>
      </c>
      <c r="I497"/>
      <c r="J497" t="s">
        <v>54</v>
      </c>
      <c r="K497" t="s">
        <v>55</v>
      </c>
      <c r="L497" s="100">
        <v>3.25</v>
      </c>
      <c r="M497" t="s">
        <v>206</v>
      </c>
      <c r="N497" t="s">
        <v>279</v>
      </c>
      <c r="O497" s="98">
        <v>0</v>
      </c>
      <c r="P497" t="s">
        <v>207</v>
      </c>
      <c r="Q497" s="100">
        <v>1433.13</v>
      </c>
    </row>
    <row r="498" spans="1:17" x14ac:dyDescent="0.3">
      <c r="A498"/>
      <c r="B498"/>
      <c r="C498"/>
      <c r="D498"/>
      <c r="E498" s="98"/>
      <c r="F498"/>
      <c r="G498" s="99">
        <v>46295</v>
      </c>
      <c r="H498" t="s">
        <v>205</v>
      </c>
      <c r="I498"/>
      <c r="J498" t="s">
        <v>108</v>
      </c>
      <c r="K498" t="s">
        <v>109</v>
      </c>
      <c r="L498" s="100">
        <v>3.78</v>
      </c>
      <c r="M498" t="s">
        <v>206</v>
      </c>
      <c r="N498" t="s">
        <v>279</v>
      </c>
      <c r="O498" s="98">
        <v>0</v>
      </c>
      <c r="P498" t="s">
        <v>207</v>
      </c>
      <c r="Q498" s="100">
        <v>1433.13</v>
      </c>
    </row>
    <row r="499" spans="1:17" x14ac:dyDescent="0.3">
      <c r="A499"/>
      <c r="B499"/>
      <c r="C499"/>
      <c r="D499"/>
      <c r="E499" s="98"/>
      <c r="F499"/>
      <c r="G499" s="99">
        <v>46295</v>
      </c>
      <c r="H499" t="s">
        <v>205</v>
      </c>
      <c r="I499"/>
      <c r="J499" t="s">
        <v>100</v>
      </c>
      <c r="K499" t="s">
        <v>101</v>
      </c>
      <c r="L499" s="100">
        <v>10</v>
      </c>
      <c r="M499" t="s">
        <v>206</v>
      </c>
      <c r="N499" t="s">
        <v>279</v>
      </c>
      <c r="O499" s="98">
        <v>0</v>
      </c>
      <c r="P499" t="s">
        <v>207</v>
      </c>
      <c r="Q499" s="100">
        <v>1433.13</v>
      </c>
    </row>
    <row r="500" spans="1:17" x14ac:dyDescent="0.3">
      <c r="A500"/>
      <c r="B500"/>
      <c r="C500"/>
      <c r="D500"/>
      <c r="E500" s="98"/>
      <c r="F500"/>
      <c r="G500" s="99">
        <v>46295</v>
      </c>
      <c r="H500" t="s">
        <v>205</v>
      </c>
      <c r="I500"/>
      <c r="J500" t="s">
        <v>104</v>
      </c>
      <c r="K500" t="s">
        <v>105</v>
      </c>
      <c r="L500" s="100">
        <v>7.78</v>
      </c>
      <c r="M500" t="s">
        <v>206</v>
      </c>
      <c r="N500" t="s">
        <v>279</v>
      </c>
      <c r="O500" s="98">
        <v>0</v>
      </c>
      <c r="P500" t="s">
        <v>207</v>
      </c>
      <c r="Q500" s="100">
        <v>1433.13</v>
      </c>
    </row>
    <row r="501" spans="1:17" x14ac:dyDescent="0.3">
      <c r="A501"/>
      <c r="B501"/>
      <c r="C501"/>
      <c r="D501"/>
      <c r="E501" s="98"/>
      <c r="F501"/>
      <c r="G501" s="99">
        <v>46295</v>
      </c>
      <c r="H501" t="s">
        <v>205</v>
      </c>
      <c r="I501"/>
      <c r="J501" t="s">
        <v>56</v>
      </c>
      <c r="K501" t="s">
        <v>57</v>
      </c>
      <c r="L501" s="100">
        <v>3.25</v>
      </c>
      <c r="M501" t="s">
        <v>130</v>
      </c>
      <c r="N501" t="s">
        <v>279</v>
      </c>
      <c r="O501" s="98">
        <v>0</v>
      </c>
      <c r="P501" t="s">
        <v>207</v>
      </c>
      <c r="Q501" s="100">
        <v>1433.13</v>
      </c>
    </row>
    <row r="502" spans="1:17" x14ac:dyDescent="0.3">
      <c r="A502"/>
      <c r="B502"/>
      <c r="C502"/>
      <c r="D502"/>
      <c r="E502" s="98"/>
      <c r="F502"/>
      <c r="G502" s="99">
        <v>46295</v>
      </c>
      <c r="H502" t="s">
        <v>205</v>
      </c>
      <c r="I502"/>
      <c r="J502" t="s">
        <v>52</v>
      </c>
      <c r="K502" t="s">
        <v>53</v>
      </c>
      <c r="L502" s="100">
        <v>4.82</v>
      </c>
      <c r="M502" t="s">
        <v>130</v>
      </c>
      <c r="N502" t="s">
        <v>279</v>
      </c>
      <c r="O502" s="98">
        <v>0</v>
      </c>
      <c r="P502" t="s">
        <v>207</v>
      </c>
      <c r="Q502" s="100">
        <v>1433.13</v>
      </c>
    </row>
    <row r="503" spans="1:17" x14ac:dyDescent="0.3">
      <c r="A503"/>
      <c r="B503"/>
      <c r="C503"/>
      <c r="D503"/>
      <c r="E503" s="98"/>
      <c r="F503"/>
      <c r="G503" s="99">
        <v>46295</v>
      </c>
      <c r="H503" t="s">
        <v>205</v>
      </c>
      <c r="I503"/>
      <c r="J503" t="s">
        <v>23</v>
      </c>
      <c r="K503" t="s">
        <v>24</v>
      </c>
      <c r="L503" s="100">
        <v>1.86</v>
      </c>
      <c r="M503" t="s">
        <v>130</v>
      </c>
      <c r="N503" t="s">
        <v>279</v>
      </c>
      <c r="O503" s="98">
        <v>0</v>
      </c>
      <c r="P503" t="s">
        <v>207</v>
      </c>
      <c r="Q503" s="100">
        <v>1433.13</v>
      </c>
    </row>
    <row r="504" spans="1:17" x14ac:dyDescent="0.3">
      <c r="A504"/>
      <c r="B504"/>
      <c r="C504"/>
      <c r="D504"/>
      <c r="E504" s="98"/>
      <c r="F504"/>
      <c r="G504" s="99">
        <v>46295</v>
      </c>
      <c r="H504" t="s">
        <v>205</v>
      </c>
      <c r="I504"/>
      <c r="J504" t="s">
        <v>106</v>
      </c>
      <c r="K504" t="s">
        <v>107</v>
      </c>
      <c r="L504" s="100">
        <v>4.63</v>
      </c>
      <c r="M504" t="s">
        <v>130</v>
      </c>
      <c r="N504" t="s">
        <v>279</v>
      </c>
      <c r="O504" s="98">
        <v>0</v>
      </c>
      <c r="P504" t="s">
        <v>207</v>
      </c>
      <c r="Q504" s="100">
        <v>1433.13</v>
      </c>
    </row>
    <row r="505" spans="1:17" x14ac:dyDescent="0.3">
      <c r="A505"/>
      <c r="B505"/>
      <c r="C505"/>
      <c r="D505"/>
      <c r="E505" s="98"/>
      <c r="F505"/>
      <c r="G505" s="99">
        <v>46295</v>
      </c>
      <c r="H505" t="s">
        <v>213</v>
      </c>
      <c r="I505" t="s">
        <v>229</v>
      </c>
      <c r="J505" t="s">
        <v>14</v>
      </c>
      <c r="K505" t="s">
        <v>15</v>
      </c>
      <c r="L505" s="100">
        <v>143.31</v>
      </c>
      <c r="M505" t="s">
        <v>210</v>
      </c>
      <c r="N505" t="s">
        <v>279</v>
      </c>
      <c r="O505" s="98">
        <v>0</v>
      </c>
      <c r="P505" t="s">
        <v>207</v>
      </c>
      <c r="Q505" s="100">
        <v>1433.13</v>
      </c>
    </row>
    <row r="506" spans="1:17" x14ac:dyDescent="0.3">
      <c r="A506"/>
      <c r="B506"/>
      <c r="C506"/>
      <c r="D506"/>
      <c r="E506" s="98"/>
      <c r="F506"/>
      <c r="G506" s="99">
        <v>46295</v>
      </c>
      <c r="H506" t="s">
        <v>213</v>
      </c>
      <c r="I506" t="s">
        <v>229</v>
      </c>
      <c r="J506" t="s">
        <v>14</v>
      </c>
      <c r="K506" t="s">
        <v>15</v>
      </c>
      <c r="L506" s="100">
        <v>143.31</v>
      </c>
      <c r="M506" t="s">
        <v>130</v>
      </c>
      <c r="N506" t="s">
        <v>279</v>
      </c>
      <c r="O506" s="98">
        <v>0</v>
      </c>
      <c r="P506" t="s">
        <v>207</v>
      </c>
      <c r="Q506" s="100">
        <v>1433.13</v>
      </c>
    </row>
    <row r="507" spans="1:17" x14ac:dyDescent="0.3">
      <c r="A507"/>
      <c r="B507"/>
      <c r="C507"/>
      <c r="D507"/>
      <c r="E507" s="98"/>
      <c r="F507"/>
      <c r="G507" s="99">
        <v>46295</v>
      </c>
      <c r="H507" t="s">
        <v>205</v>
      </c>
      <c r="I507"/>
      <c r="J507" t="s">
        <v>104</v>
      </c>
      <c r="K507" t="s">
        <v>105</v>
      </c>
      <c r="L507" s="100">
        <v>14.45</v>
      </c>
      <c r="M507" t="s">
        <v>206</v>
      </c>
      <c r="N507" t="s">
        <v>279</v>
      </c>
      <c r="O507" s="98">
        <v>0</v>
      </c>
      <c r="P507" t="s">
        <v>207</v>
      </c>
      <c r="Q507" s="100">
        <v>2661.53</v>
      </c>
    </row>
    <row r="508" spans="1:17" x14ac:dyDescent="0.3">
      <c r="A508"/>
      <c r="B508"/>
      <c r="C508"/>
      <c r="D508"/>
      <c r="E508" s="98"/>
      <c r="F508"/>
      <c r="G508" s="99">
        <v>46295</v>
      </c>
      <c r="H508" t="s">
        <v>205</v>
      </c>
      <c r="I508"/>
      <c r="J508" t="s">
        <v>54</v>
      </c>
      <c r="K508" t="s">
        <v>55</v>
      </c>
      <c r="L508" s="100">
        <v>6.03</v>
      </c>
      <c r="M508" t="s">
        <v>206</v>
      </c>
      <c r="N508" t="s">
        <v>279</v>
      </c>
      <c r="O508" s="98">
        <v>0</v>
      </c>
      <c r="P508" t="s">
        <v>207</v>
      </c>
      <c r="Q508" s="100">
        <v>2661.53</v>
      </c>
    </row>
    <row r="509" spans="1:17" x14ac:dyDescent="0.3">
      <c r="A509"/>
      <c r="B509"/>
      <c r="C509"/>
      <c r="D509"/>
      <c r="E509" s="98"/>
      <c r="F509"/>
      <c r="G509" s="99">
        <v>46295</v>
      </c>
      <c r="H509" t="s">
        <v>205</v>
      </c>
      <c r="I509"/>
      <c r="J509" t="s">
        <v>108</v>
      </c>
      <c r="K509" t="s">
        <v>109</v>
      </c>
      <c r="L509" s="100">
        <v>7.03</v>
      </c>
      <c r="M509" t="s">
        <v>206</v>
      </c>
      <c r="N509" t="s">
        <v>279</v>
      </c>
      <c r="O509" s="98">
        <v>0</v>
      </c>
      <c r="P509" t="s">
        <v>207</v>
      </c>
      <c r="Q509" s="100">
        <v>2661.53</v>
      </c>
    </row>
    <row r="510" spans="1:17" x14ac:dyDescent="0.3">
      <c r="A510"/>
      <c r="B510"/>
      <c r="C510"/>
      <c r="D510"/>
      <c r="E510" s="98"/>
      <c r="F510"/>
      <c r="G510" s="99">
        <v>46295</v>
      </c>
      <c r="H510" t="s">
        <v>205</v>
      </c>
      <c r="I510"/>
      <c r="J510" t="s">
        <v>106</v>
      </c>
      <c r="K510" t="s">
        <v>107</v>
      </c>
      <c r="L510" s="100">
        <v>8.6</v>
      </c>
      <c r="M510" t="s">
        <v>130</v>
      </c>
      <c r="N510" t="s">
        <v>279</v>
      </c>
      <c r="O510" s="98">
        <v>0</v>
      </c>
      <c r="P510" t="s">
        <v>207</v>
      </c>
      <c r="Q510" s="100">
        <v>2661.53</v>
      </c>
    </row>
    <row r="511" spans="1:17" x14ac:dyDescent="0.3">
      <c r="A511"/>
      <c r="B511"/>
      <c r="C511"/>
      <c r="D511"/>
      <c r="E511" s="98"/>
      <c r="F511"/>
      <c r="G511" s="99">
        <v>46295</v>
      </c>
      <c r="H511" t="s">
        <v>205</v>
      </c>
      <c r="I511"/>
      <c r="J511" t="s">
        <v>56</v>
      </c>
      <c r="K511" t="s">
        <v>57</v>
      </c>
      <c r="L511" s="100">
        <v>6.03</v>
      </c>
      <c r="M511" t="s">
        <v>130</v>
      </c>
      <c r="N511" t="s">
        <v>279</v>
      </c>
      <c r="O511" s="98">
        <v>0</v>
      </c>
      <c r="P511" t="s">
        <v>207</v>
      </c>
      <c r="Q511" s="100">
        <v>2661.53</v>
      </c>
    </row>
    <row r="512" spans="1:17" x14ac:dyDescent="0.3">
      <c r="A512"/>
      <c r="B512"/>
      <c r="C512"/>
      <c r="D512"/>
      <c r="E512" s="98"/>
      <c r="F512"/>
      <c r="G512" s="99">
        <v>46295</v>
      </c>
      <c r="H512" t="s">
        <v>205</v>
      </c>
      <c r="I512"/>
      <c r="J512" t="s">
        <v>52</v>
      </c>
      <c r="K512" t="s">
        <v>53</v>
      </c>
      <c r="L512" s="100">
        <v>8.9499999999999993</v>
      </c>
      <c r="M512" t="s">
        <v>130</v>
      </c>
      <c r="N512" t="s">
        <v>279</v>
      </c>
      <c r="O512" s="98">
        <v>0</v>
      </c>
      <c r="P512" t="s">
        <v>207</v>
      </c>
      <c r="Q512" s="100">
        <v>2661.53</v>
      </c>
    </row>
    <row r="513" spans="1:17" x14ac:dyDescent="0.3">
      <c r="A513"/>
      <c r="B513"/>
      <c r="C513"/>
      <c r="D513"/>
      <c r="E513" s="98"/>
      <c r="F513"/>
      <c r="G513" s="99">
        <v>46295</v>
      </c>
      <c r="H513" t="s">
        <v>205</v>
      </c>
      <c r="I513"/>
      <c r="J513" t="s">
        <v>54</v>
      </c>
      <c r="K513" t="s">
        <v>55</v>
      </c>
      <c r="L513" s="100">
        <v>11.15</v>
      </c>
      <c r="M513" t="s">
        <v>206</v>
      </c>
      <c r="N513" t="s">
        <v>279</v>
      </c>
      <c r="O513" s="98">
        <v>0</v>
      </c>
      <c r="P513" t="s">
        <v>207</v>
      </c>
      <c r="Q513" s="100">
        <v>2458.42</v>
      </c>
    </row>
    <row r="514" spans="1:17" x14ac:dyDescent="0.3">
      <c r="A514"/>
      <c r="B514"/>
      <c r="C514"/>
      <c r="D514"/>
      <c r="E514" s="98"/>
      <c r="F514"/>
      <c r="G514" s="99">
        <v>46295</v>
      </c>
      <c r="H514" t="s">
        <v>205</v>
      </c>
      <c r="I514"/>
      <c r="J514" t="s">
        <v>108</v>
      </c>
      <c r="K514" t="s">
        <v>109</v>
      </c>
      <c r="L514" s="100">
        <v>6.49</v>
      </c>
      <c r="M514" t="s">
        <v>206</v>
      </c>
      <c r="N514" t="s">
        <v>279</v>
      </c>
      <c r="O514" s="98">
        <v>0</v>
      </c>
      <c r="P514" t="s">
        <v>207</v>
      </c>
      <c r="Q514" s="100">
        <v>2458.42</v>
      </c>
    </row>
    <row r="515" spans="1:17" x14ac:dyDescent="0.3">
      <c r="A515"/>
      <c r="B515"/>
      <c r="C515"/>
      <c r="D515"/>
      <c r="E515" s="98"/>
      <c r="F515"/>
      <c r="G515" s="99">
        <v>46295</v>
      </c>
      <c r="H515" t="s">
        <v>205</v>
      </c>
      <c r="I515"/>
      <c r="J515" t="s">
        <v>104</v>
      </c>
      <c r="K515" t="s">
        <v>105</v>
      </c>
      <c r="L515" s="100">
        <v>13.35</v>
      </c>
      <c r="M515" t="s">
        <v>206</v>
      </c>
      <c r="N515" t="s">
        <v>279</v>
      </c>
      <c r="O515" s="98">
        <v>0</v>
      </c>
      <c r="P515" t="s">
        <v>207</v>
      </c>
      <c r="Q515" s="100">
        <v>2458.42</v>
      </c>
    </row>
    <row r="516" spans="1:17" x14ac:dyDescent="0.3">
      <c r="A516"/>
      <c r="B516"/>
      <c r="C516"/>
      <c r="D516"/>
      <c r="E516" s="98"/>
      <c r="F516"/>
      <c r="G516" s="99">
        <v>46295</v>
      </c>
      <c r="H516" t="s">
        <v>205</v>
      </c>
      <c r="I516"/>
      <c r="J516" t="s">
        <v>92</v>
      </c>
      <c r="K516" t="s">
        <v>93</v>
      </c>
      <c r="L516" s="100">
        <v>36.880000000000003</v>
      </c>
      <c r="M516" t="s">
        <v>206</v>
      </c>
      <c r="N516" t="s">
        <v>279</v>
      </c>
      <c r="O516" s="98">
        <v>0</v>
      </c>
      <c r="P516" t="s">
        <v>207</v>
      </c>
      <c r="Q516" s="100">
        <v>2458.42</v>
      </c>
    </row>
    <row r="517" spans="1:17" x14ac:dyDescent="0.3">
      <c r="A517"/>
      <c r="B517"/>
      <c r="C517"/>
      <c r="D517"/>
      <c r="E517" s="98"/>
      <c r="F517"/>
      <c r="G517" s="99">
        <v>46295</v>
      </c>
      <c r="H517" t="s">
        <v>205</v>
      </c>
      <c r="I517"/>
      <c r="J517" t="s">
        <v>84</v>
      </c>
      <c r="K517" t="s">
        <v>85</v>
      </c>
      <c r="L517" s="100">
        <v>86.67</v>
      </c>
      <c r="M517" t="s">
        <v>210</v>
      </c>
      <c r="N517" t="s">
        <v>279</v>
      </c>
      <c r="O517" s="98">
        <v>0</v>
      </c>
      <c r="P517" t="s">
        <v>207</v>
      </c>
      <c r="Q517" s="100">
        <v>2458.42</v>
      </c>
    </row>
    <row r="518" spans="1:17" x14ac:dyDescent="0.3">
      <c r="A518"/>
      <c r="B518"/>
      <c r="C518"/>
      <c r="D518"/>
      <c r="E518" s="98"/>
      <c r="F518"/>
      <c r="G518" s="99">
        <v>46295</v>
      </c>
      <c r="H518" t="s">
        <v>205</v>
      </c>
      <c r="I518"/>
      <c r="J518" t="s">
        <v>56</v>
      </c>
      <c r="K518" t="s">
        <v>57</v>
      </c>
      <c r="L518" s="100">
        <v>11.15</v>
      </c>
      <c r="M518" t="s">
        <v>130</v>
      </c>
      <c r="N518" t="s">
        <v>279</v>
      </c>
      <c r="O518" s="98">
        <v>0</v>
      </c>
      <c r="P518" t="s">
        <v>207</v>
      </c>
      <c r="Q518" s="100">
        <v>2458.42</v>
      </c>
    </row>
    <row r="519" spans="1:17" x14ac:dyDescent="0.3">
      <c r="A519"/>
      <c r="B519"/>
      <c r="C519"/>
      <c r="D519"/>
      <c r="E519" s="98"/>
      <c r="F519"/>
      <c r="G519" s="99">
        <v>46295</v>
      </c>
      <c r="H519" t="s">
        <v>205</v>
      </c>
      <c r="I519"/>
      <c r="J519" t="s">
        <v>52</v>
      </c>
      <c r="K519" t="s">
        <v>53</v>
      </c>
      <c r="L519" s="100">
        <v>16.54</v>
      </c>
      <c r="M519" t="s">
        <v>130</v>
      </c>
      <c r="N519" t="s">
        <v>279</v>
      </c>
      <c r="O519" s="98">
        <v>0</v>
      </c>
      <c r="P519" t="s">
        <v>207</v>
      </c>
      <c r="Q519" s="100">
        <v>2458.42</v>
      </c>
    </row>
    <row r="520" spans="1:17" x14ac:dyDescent="0.3">
      <c r="A520"/>
      <c r="B520"/>
      <c r="C520"/>
      <c r="D520"/>
      <c r="E520" s="98"/>
      <c r="F520"/>
      <c r="G520" s="99">
        <v>46295</v>
      </c>
      <c r="H520" t="s">
        <v>205</v>
      </c>
      <c r="I520"/>
      <c r="J520" t="s">
        <v>106</v>
      </c>
      <c r="K520" t="s">
        <v>107</v>
      </c>
      <c r="L520" s="100">
        <v>7.94</v>
      </c>
      <c r="M520" t="s">
        <v>130</v>
      </c>
      <c r="N520" t="s">
        <v>279</v>
      </c>
      <c r="O520" s="98">
        <v>0</v>
      </c>
      <c r="P520" t="s">
        <v>207</v>
      </c>
      <c r="Q520" s="100">
        <v>2458.42</v>
      </c>
    </row>
    <row r="521" spans="1:17" x14ac:dyDescent="0.3">
      <c r="A521"/>
      <c r="B521"/>
      <c r="C521"/>
      <c r="D521"/>
      <c r="E521" s="98"/>
      <c r="F521"/>
      <c r="G521" s="99">
        <v>46295</v>
      </c>
      <c r="H521" t="s">
        <v>208</v>
      </c>
      <c r="I521" t="s">
        <v>209</v>
      </c>
      <c r="J521" t="s">
        <v>26</v>
      </c>
      <c r="K521" t="s">
        <v>27</v>
      </c>
      <c r="L521" s="100">
        <v>72.5</v>
      </c>
      <c r="M521" t="s">
        <v>210</v>
      </c>
      <c r="N521" t="s">
        <v>279</v>
      </c>
      <c r="O521" s="98">
        <v>0</v>
      </c>
      <c r="P521" t="s">
        <v>207</v>
      </c>
      <c r="Q521" s="100">
        <v>2458.42</v>
      </c>
    </row>
    <row r="522" spans="1:17" x14ac:dyDescent="0.3">
      <c r="A522"/>
      <c r="B522"/>
      <c r="C522"/>
      <c r="D522"/>
      <c r="E522" s="98"/>
      <c r="F522"/>
      <c r="G522" s="99">
        <v>46295</v>
      </c>
      <c r="H522" t="s">
        <v>211</v>
      </c>
      <c r="I522" t="s">
        <v>215</v>
      </c>
      <c r="J522" t="s">
        <v>38</v>
      </c>
      <c r="K522" t="s">
        <v>39</v>
      </c>
      <c r="L522" s="100">
        <v>9.25</v>
      </c>
      <c r="M522" t="s">
        <v>206</v>
      </c>
      <c r="N522" t="s">
        <v>279</v>
      </c>
      <c r="O522" s="98">
        <v>0</v>
      </c>
      <c r="P522" t="s">
        <v>207</v>
      </c>
      <c r="Q522" s="100">
        <v>2458.42</v>
      </c>
    </row>
    <row r="523" spans="1:17" x14ac:dyDescent="0.3">
      <c r="A523"/>
      <c r="B523"/>
      <c r="C523"/>
      <c r="D523"/>
      <c r="E523" s="98"/>
      <c r="F523"/>
      <c r="G523" s="99">
        <v>46295</v>
      </c>
      <c r="H523" t="s">
        <v>216</v>
      </c>
      <c r="I523" t="s">
        <v>217</v>
      </c>
      <c r="J523" t="s">
        <v>40</v>
      </c>
      <c r="K523" t="s">
        <v>41</v>
      </c>
      <c r="L523" s="100">
        <v>73.75</v>
      </c>
      <c r="M523" t="s">
        <v>210</v>
      </c>
      <c r="N523" t="s">
        <v>279</v>
      </c>
      <c r="O523" s="98">
        <v>0</v>
      </c>
      <c r="P523" t="s">
        <v>207</v>
      </c>
      <c r="Q523" s="100">
        <v>2458.42</v>
      </c>
    </row>
    <row r="524" spans="1:17" x14ac:dyDescent="0.3">
      <c r="A524"/>
      <c r="B524"/>
      <c r="C524"/>
      <c r="D524"/>
      <c r="E524" s="98"/>
      <c r="F524"/>
      <c r="G524" s="99">
        <v>46295</v>
      </c>
      <c r="H524" t="s">
        <v>218</v>
      </c>
      <c r="I524" t="s">
        <v>222</v>
      </c>
      <c r="J524" t="s">
        <v>18</v>
      </c>
      <c r="K524" t="s">
        <v>19</v>
      </c>
      <c r="L524" s="100">
        <v>132.26</v>
      </c>
      <c r="M524" t="s">
        <v>210</v>
      </c>
      <c r="N524" t="s">
        <v>279</v>
      </c>
      <c r="O524" s="98">
        <v>0</v>
      </c>
      <c r="P524" t="s">
        <v>207</v>
      </c>
      <c r="Q524" s="100">
        <v>2458.42</v>
      </c>
    </row>
    <row r="525" spans="1:17" x14ac:dyDescent="0.3">
      <c r="A525"/>
      <c r="B525"/>
      <c r="C525"/>
      <c r="D525"/>
      <c r="E525" s="98"/>
      <c r="F525"/>
      <c r="G525" s="99">
        <v>46295</v>
      </c>
      <c r="H525" t="s">
        <v>218</v>
      </c>
      <c r="I525" t="s">
        <v>222</v>
      </c>
      <c r="J525" t="s">
        <v>18</v>
      </c>
      <c r="K525" t="s">
        <v>19</v>
      </c>
      <c r="L525" s="100">
        <v>137.18</v>
      </c>
      <c r="M525" t="s">
        <v>130</v>
      </c>
      <c r="N525" t="s">
        <v>279</v>
      </c>
      <c r="O525" s="98">
        <v>0</v>
      </c>
      <c r="P525" t="s">
        <v>207</v>
      </c>
      <c r="Q525" s="100">
        <v>2458.42</v>
      </c>
    </row>
    <row r="526" spans="1:17" x14ac:dyDescent="0.3">
      <c r="A526"/>
      <c r="B526"/>
      <c r="C526"/>
      <c r="D526"/>
      <c r="E526" s="98"/>
      <c r="F526"/>
      <c r="G526" s="99">
        <v>46295</v>
      </c>
      <c r="H526" t="s">
        <v>205</v>
      </c>
      <c r="I526"/>
      <c r="J526" t="s">
        <v>54</v>
      </c>
      <c r="K526" t="s">
        <v>55</v>
      </c>
      <c r="L526" s="100">
        <v>0</v>
      </c>
      <c r="M526" t="s">
        <v>206</v>
      </c>
      <c r="N526" t="s">
        <v>279</v>
      </c>
      <c r="O526" s="98">
        <v>0</v>
      </c>
      <c r="P526" t="s">
        <v>207</v>
      </c>
      <c r="Q526" s="100">
        <v>0</v>
      </c>
    </row>
    <row r="527" spans="1:17" x14ac:dyDescent="0.3">
      <c r="A527"/>
      <c r="B527"/>
      <c r="C527"/>
      <c r="D527"/>
      <c r="E527" s="98"/>
      <c r="F527"/>
      <c r="G527" s="99">
        <v>46295</v>
      </c>
      <c r="H527" t="s">
        <v>205</v>
      </c>
      <c r="I527"/>
      <c r="J527" t="s">
        <v>88</v>
      </c>
      <c r="K527" t="s">
        <v>89</v>
      </c>
      <c r="L527" s="100">
        <v>0</v>
      </c>
      <c r="M527" t="s">
        <v>206</v>
      </c>
      <c r="N527" t="s">
        <v>279</v>
      </c>
      <c r="O527" s="98">
        <v>0</v>
      </c>
      <c r="P527" t="s">
        <v>207</v>
      </c>
      <c r="Q527" s="100">
        <v>0</v>
      </c>
    </row>
    <row r="528" spans="1:17" x14ac:dyDescent="0.3">
      <c r="A528"/>
      <c r="B528"/>
      <c r="C528"/>
      <c r="D528"/>
      <c r="E528" s="98"/>
      <c r="F528"/>
      <c r="G528" s="99">
        <v>46295</v>
      </c>
      <c r="H528" t="s">
        <v>205</v>
      </c>
      <c r="I528"/>
      <c r="J528" t="s">
        <v>52</v>
      </c>
      <c r="K528" t="s">
        <v>53</v>
      </c>
      <c r="L528" s="100">
        <v>16.54</v>
      </c>
      <c r="M528" t="s">
        <v>130</v>
      </c>
      <c r="N528" t="s">
        <v>279</v>
      </c>
      <c r="O528" s="98">
        <v>0</v>
      </c>
      <c r="P528" t="s">
        <v>207</v>
      </c>
      <c r="Q528" s="100">
        <v>0</v>
      </c>
    </row>
    <row r="529" spans="1:17" x14ac:dyDescent="0.3">
      <c r="A529"/>
      <c r="B529"/>
      <c r="C529"/>
      <c r="D529"/>
      <c r="E529" s="98"/>
      <c r="F529"/>
      <c r="G529" s="99">
        <v>46295</v>
      </c>
      <c r="H529" t="s">
        <v>205</v>
      </c>
      <c r="I529"/>
      <c r="J529" t="s">
        <v>56</v>
      </c>
      <c r="K529" t="s">
        <v>57</v>
      </c>
      <c r="L529" s="100">
        <v>11.15</v>
      </c>
      <c r="M529" t="s">
        <v>130</v>
      </c>
      <c r="N529" t="s">
        <v>279</v>
      </c>
      <c r="O529" s="98">
        <v>0</v>
      </c>
      <c r="P529" t="s">
        <v>207</v>
      </c>
      <c r="Q529" s="100">
        <v>0</v>
      </c>
    </row>
    <row r="530" spans="1:17" x14ac:dyDescent="0.3">
      <c r="A530"/>
      <c r="B530"/>
      <c r="C530"/>
      <c r="D530"/>
      <c r="E530" s="98"/>
      <c r="F530"/>
      <c r="G530" s="99">
        <v>46295</v>
      </c>
      <c r="H530" t="s">
        <v>208</v>
      </c>
      <c r="I530" t="s">
        <v>209</v>
      </c>
      <c r="J530" t="s">
        <v>26</v>
      </c>
      <c r="K530" t="s">
        <v>27</v>
      </c>
      <c r="L530" s="100">
        <v>0</v>
      </c>
      <c r="M530" t="s">
        <v>210</v>
      </c>
      <c r="N530" t="s">
        <v>279</v>
      </c>
      <c r="O530" s="98">
        <v>0</v>
      </c>
      <c r="P530" t="s">
        <v>207</v>
      </c>
      <c r="Q530" s="100">
        <v>0</v>
      </c>
    </row>
    <row r="531" spans="1:17" x14ac:dyDescent="0.3">
      <c r="A531"/>
      <c r="B531"/>
      <c r="C531"/>
      <c r="D531"/>
      <c r="E531" s="98"/>
      <c r="F531"/>
      <c r="G531" s="99">
        <v>46295</v>
      </c>
      <c r="H531" t="s">
        <v>205</v>
      </c>
      <c r="I531"/>
      <c r="J531" t="s">
        <v>54</v>
      </c>
      <c r="K531" t="s">
        <v>55</v>
      </c>
      <c r="L531" s="100">
        <v>1.45</v>
      </c>
      <c r="M531" t="s">
        <v>206</v>
      </c>
      <c r="N531" t="s">
        <v>279</v>
      </c>
      <c r="O531" s="98">
        <v>0</v>
      </c>
      <c r="P531" t="s">
        <v>207</v>
      </c>
      <c r="Q531" s="100">
        <v>585.41</v>
      </c>
    </row>
    <row r="532" spans="1:17" x14ac:dyDescent="0.3">
      <c r="A532"/>
      <c r="B532"/>
      <c r="C532"/>
      <c r="D532"/>
      <c r="E532" s="98"/>
      <c r="F532"/>
      <c r="G532" s="99">
        <v>46295</v>
      </c>
      <c r="H532" t="s">
        <v>205</v>
      </c>
      <c r="I532"/>
      <c r="J532" t="s">
        <v>104</v>
      </c>
      <c r="K532" t="s">
        <v>105</v>
      </c>
      <c r="L532" s="100">
        <v>3.18</v>
      </c>
      <c r="M532" t="s">
        <v>206</v>
      </c>
      <c r="N532" t="s">
        <v>279</v>
      </c>
      <c r="O532" s="98">
        <v>0</v>
      </c>
      <c r="P532" t="s">
        <v>207</v>
      </c>
      <c r="Q532" s="100">
        <v>585.41</v>
      </c>
    </row>
    <row r="533" spans="1:17" x14ac:dyDescent="0.3">
      <c r="A533"/>
      <c r="B533"/>
      <c r="C533"/>
      <c r="D533"/>
      <c r="E533" s="98"/>
      <c r="F533"/>
      <c r="G533" s="99">
        <v>46295</v>
      </c>
      <c r="H533" t="s">
        <v>205</v>
      </c>
      <c r="I533"/>
      <c r="J533" t="s">
        <v>108</v>
      </c>
      <c r="K533" t="s">
        <v>109</v>
      </c>
      <c r="L533" s="100">
        <v>1.55</v>
      </c>
      <c r="M533" t="s">
        <v>206</v>
      </c>
      <c r="N533" t="s">
        <v>279</v>
      </c>
      <c r="O533" s="98">
        <v>0</v>
      </c>
      <c r="P533" t="s">
        <v>207</v>
      </c>
      <c r="Q533" s="100">
        <v>585.41</v>
      </c>
    </row>
    <row r="534" spans="1:17" x14ac:dyDescent="0.3">
      <c r="A534"/>
      <c r="B534"/>
      <c r="C534"/>
      <c r="D534"/>
      <c r="E534" s="98"/>
      <c r="F534"/>
      <c r="G534" s="99">
        <v>46295</v>
      </c>
      <c r="H534" t="s">
        <v>205</v>
      </c>
      <c r="I534"/>
      <c r="J534" t="s">
        <v>106</v>
      </c>
      <c r="K534" t="s">
        <v>107</v>
      </c>
      <c r="L534" s="100">
        <v>1.89</v>
      </c>
      <c r="M534" t="s">
        <v>130</v>
      </c>
      <c r="N534" t="s">
        <v>279</v>
      </c>
      <c r="O534" s="98">
        <v>0</v>
      </c>
      <c r="P534" t="s">
        <v>207</v>
      </c>
      <c r="Q534" s="100">
        <v>585.41</v>
      </c>
    </row>
    <row r="535" spans="1:17" x14ac:dyDescent="0.3">
      <c r="A535"/>
      <c r="B535"/>
      <c r="C535"/>
      <c r="D535"/>
      <c r="E535" s="98"/>
      <c r="F535"/>
      <c r="G535" s="99">
        <v>46295</v>
      </c>
      <c r="H535" t="s">
        <v>205</v>
      </c>
      <c r="I535"/>
      <c r="J535" t="s">
        <v>52</v>
      </c>
      <c r="K535" t="s">
        <v>53</v>
      </c>
      <c r="L535" s="100">
        <v>2.15</v>
      </c>
      <c r="M535" t="s">
        <v>130</v>
      </c>
      <c r="N535" t="s">
        <v>279</v>
      </c>
      <c r="O535" s="98">
        <v>0</v>
      </c>
      <c r="P535" t="s">
        <v>207</v>
      </c>
      <c r="Q535" s="100">
        <v>585.41</v>
      </c>
    </row>
    <row r="536" spans="1:17" x14ac:dyDescent="0.3">
      <c r="A536"/>
      <c r="B536"/>
      <c r="C536"/>
      <c r="D536"/>
      <c r="E536" s="98"/>
      <c r="F536"/>
      <c r="G536" s="99">
        <v>46295</v>
      </c>
      <c r="H536" t="s">
        <v>205</v>
      </c>
      <c r="I536"/>
      <c r="J536" t="s">
        <v>56</v>
      </c>
      <c r="K536" t="s">
        <v>57</v>
      </c>
      <c r="L536" s="100">
        <v>1.45</v>
      </c>
      <c r="M536" t="s">
        <v>130</v>
      </c>
      <c r="N536" t="s">
        <v>279</v>
      </c>
      <c r="O536" s="98">
        <v>0</v>
      </c>
      <c r="P536" t="s">
        <v>207</v>
      </c>
      <c r="Q536" s="100">
        <v>585.41</v>
      </c>
    </row>
    <row r="537" spans="1:17" x14ac:dyDescent="0.3">
      <c r="A537"/>
      <c r="B537"/>
      <c r="C537"/>
      <c r="D537"/>
      <c r="E537" s="98"/>
      <c r="F537"/>
      <c r="G537" s="99">
        <v>46295</v>
      </c>
      <c r="H537" t="s">
        <v>205</v>
      </c>
      <c r="I537"/>
      <c r="J537" t="s">
        <v>104</v>
      </c>
      <c r="K537" t="s">
        <v>105</v>
      </c>
      <c r="L537" s="100">
        <v>28.46</v>
      </c>
      <c r="M537" t="s">
        <v>206</v>
      </c>
      <c r="N537" t="s">
        <v>279</v>
      </c>
      <c r="O537" s="98">
        <v>0</v>
      </c>
      <c r="P537" t="s">
        <v>207</v>
      </c>
      <c r="Q537" s="100">
        <v>5241.84</v>
      </c>
    </row>
    <row r="538" spans="1:17" x14ac:dyDescent="0.3">
      <c r="A538"/>
      <c r="B538"/>
      <c r="C538"/>
      <c r="D538"/>
      <c r="E538" s="98"/>
      <c r="F538"/>
      <c r="G538" s="99">
        <v>46295</v>
      </c>
      <c r="H538" t="s">
        <v>205</v>
      </c>
      <c r="I538"/>
      <c r="J538" t="s">
        <v>108</v>
      </c>
      <c r="K538" t="s">
        <v>109</v>
      </c>
      <c r="L538" s="100">
        <v>13.84</v>
      </c>
      <c r="M538" t="s">
        <v>206</v>
      </c>
      <c r="N538" t="s">
        <v>279</v>
      </c>
      <c r="O538" s="98">
        <v>0</v>
      </c>
      <c r="P538" t="s">
        <v>207</v>
      </c>
      <c r="Q538" s="100">
        <v>5241.84</v>
      </c>
    </row>
    <row r="539" spans="1:17" x14ac:dyDescent="0.3">
      <c r="A539"/>
      <c r="B539"/>
      <c r="C539"/>
      <c r="D539"/>
      <c r="E539" s="98"/>
      <c r="F539"/>
      <c r="G539" s="99">
        <v>46295</v>
      </c>
      <c r="H539" t="s">
        <v>205</v>
      </c>
      <c r="I539"/>
      <c r="J539" t="s">
        <v>90</v>
      </c>
      <c r="K539" t="s">
        <v>91</v>
      </c>
      <c r="L539" s="100">
        <v>57.42</v>
      </c>
      <c r="M539" t="s">
        <v>206</v>
      </c>
      <c r="N539" t="s">
        <v>279</v>
      </c>
      <c r="O539" s="98">
        <v>0</v>
      </c>
      <c r="P539" t="s">
        <v>207</v>
      </c>
      <c r="Q539" s="100">
        <v>5241.84</v>
      </c>
    </row>
    <row r="540" spans="1:17" x14ac:dyDescent="0.3">
      <c r="A540"/>
      <c r="B540"/>
      <c r="C540"/>
      <c r="D540"/>
      <c r="E540" s="98"/>
      <c r="F540"/>
      <c r="G540" s="99">
        <v>46295</v>
      </c>
      <c r="H540" t="s">
        <v>205</v>
      </c>
      <c r="I540"/>
      <c r="J540" t="s">
        <v>54</v>
      </c>
      <c r="K540" t="s">
        <v>55</v>
      </c>
      <c r="L540" s="100">
        <v>11.15</v>
      </c>
      <c r="M540" t="s">
        <v>206</v>
      </c>
      <c r="N540" t="s">
        <v>279</v>
      </c>
      <c r="O540" s="98">
        <v>0</v>
      </c>
      <c r="P540" t="s">
        <v>207</v>
      </c>
      <c r="Q540" s="100">
        <v>5241.84</v>
      </c>
    </row>
    <row r="541" spans="1:17" x14ac:dyDescent="0.3">
      <c r="A541"/>
      <c r="B541"/>
      <c r="C541"/>
      <c r="D541"/>
      <c r="E541" s="98"/>
      <c r="F541"/>
      <c r="G541" s="99">
        <v>46295</v>
      </c>
      <c r="H541" t="s">
        <v>205</v>
      </c>
      <c r="I541"/>
      <c r="J541" t="s">
        <v>36</v>
      </c>
      <c r="K541" t="s">
        <v>37</v>
      </c>
      <c r="L541" s="100">
        <v>45.1</v>
      </c>
      <c r="M541" t="s">
        <v>206</v>
      </c>
      <c r="N541" t="s">
        <v>279</v>
      </c>
      <c r="O541" s="98">
        <v>0</v>
      </c>
      <c r="P541" t="s">
        <v>207</v>
      </c>
      <c r="Q541" s="100">
        <v>5241.84</v>
      </c>
    </row>
    <row r="542" spans="1:17" x14ac:dyDescent="0.3">
      <c r="A542"/>
      <c r="B542"/>
      <c r="C542"/>
      <c r="D542"/>
      <c r="E542" s="98"/>
      <c r="F542"/>
      <c r="G542" s="99">
        <v>46295</v>
      </c>
      <c r="H542" t="s">
        <v>205</v>
      </c>
      <c r="I542"/>
      <c r="J542" t="s">
        <v>56</v>
      </c>
      <c r="K542" t="s">
        <v>57</v>
      </c>
      <c r="L542" s="100">
        <v>11.15</v>
      </c>
      <c r="M542" t="s">
        <v>130</v>
      </c>
      <c r="N542" t="s">
        <v>279</v>
      </c>
      <c r="O542" s="98">
        <v>0</v>
      </c>
      <c r="P542" t="s">
        <v>207</v>
      </c>
      <c r="Q542" s="100">
        <v>5241.84</v>
      </c>
    </row>
    <row r="543" spans="1:17" x14ac:dyDescent="0.3">
      <c r="A543"/>
      <c r="B543"/>
      <c r="C543"/>
      <c r="D543"/>
      <c r="E543" s="98"/>
      <c r="F543"/>
      <c r="G543" s="99">
        <v>46295</v>
      </c>
      <c r="H543" t="s">
        <v>205</v>
      </c>
      <c r="I543"/>
      <c r="J543" t="s">
        <v>52</v>
      </c>
      <c r="K543" t="s">
        <v>53</v>
      </c>
      <c r="L543" s="100">
        <v>16.54</v>
      </c>
      <c r="M543" t="s">
        <v>130</v>
      </c>
      <c r="N543" t="s">
        <v>279</v>
      </c>
      <c r="O543" s="98">
        <v>0</v>
      </c>
      <c r="P543" t="s">
        <v>207</v>
      </c>
      <c r="Q543" s="100">
        <v>5241.84</v>
      </c>
    </row>
    <row r="544" spans="1:17" x14ac:dyDescent="0.3">
      <c r="A544"/>
      <c r="B544"/>
      <c r="C544"/>
      <c r="D544"/>
      <c r="E544" s="98"/>
      <c r="F544"/>
      <c r="G544" s="99">
        <v>46295</v>
      </c>
      <c r="H544" t="s">
        <v>205</v>
      </c>
      <c r="I544"/>
      <c r="J544" t="s">
        <v>23</v>
      </c>
      <c r="K544" t="s">
        <v>24</v>
      </c>
      <c r="L544" s="100">
        <v>6.81</v>
      </c>
      <c r="M544" t="s">
        <v>130</v>
      </c>
      <c r="N544" t="s">
        <v>279</v>
      </c>
      <c r="O544" s="98">
        <v>0</v>
      </c>
      <c r="P544" t="s">
        <v>207</v>
      </c>
      <c r="Q544" s="100">
        <v>5241.84</v>
      </c>
    </row>
    <row r="545" spans="1:17" x14ac:dyDescent="0.3">
      <c r="A545"/>
      <c r="B545"/>
      <c r="C545"/>
      <c r="D545"/>
      <c r="E545" s="98"/>
      <c r="F545"/>
      <c r="G545" s="99">
        <v>46295</v>
      </c>
      <c r="H545" t="s">
        <v>205</v>
      </c>
      <c r="I545"/>
      <c r="J545" t="s">
        <v>106</v>
      </c>
      <c r="K545" t="s">
        <v>107</v>
      </c>
      <c r="L545" s="100">
        <v>16.93</v>
      </c>
      <c r="M545" t="s">
        <v>130</v>
      </c>
      <c r="N545" t="s">
        <v>279</v>
      </c>
      <c r="O545" s="98">
        <v>0</v>
      </c>
      <c r="P545" t="s">
        <v>207</v>
      </c>
      <c r="Q545" s="100">
        <v>5241.84</v>
      </c>
    </row>
    <row r="546" spans="1:17" x14ac:dyDescent="0.3">
      <c r="A546"/>
      <c r="B546"/>
      <c r="C546"/>
      <c r="D546"/>
      <c r="E546" s="98"/>
      <c r="F546"/>
      <c r="G546" s="99">
        <v>46295</v>
      </c>
      <c r="H546" t="s">
        <v>208</v>
      </c>
      <c r="I546" t="s">
        <v>240</v>
      </c>
      <c r="J546" t="s">
        <v>64</v>
      </c>
      <c r="K546" t="s">
        <v>65</v>
      </c>
      <c r="L546" s="100">
        <v>12.5</v>
      </c>
      <c r="M546" t="s">
        <v>210</v>
      </c>
      <c r="N546" t="s">
        <v>279</v>
      </c>
      <c r="O546" s="98">
        <v>0</v>
      </c>
      <c r="P546" t="s">
        <v>207</v>
      </c>
      <c r="Q546" s="100">
        <v>5241.84</v>
      </c>
    </row>
    <row r="547" spans="1:17" x14ac:dyDescent="0.3">
      <c r="A547"/>
      <c r="B547"/>
      <c r="C547"/>
      <c r="D547"/>
      <c r="E547" s="98"/>
      <c r="F547"/>
      <c r="G547" s="99">
        <v>46295</v>
      </c>
      <c r="H547" t="s">
        <v>211</v>
      </c>
      <c r="I547" t="s">
        <v>212</v>
      </c>
      <c r="J547" t="s">
        <v>38</v>
      </c>
      <c r="K547" t="s">
        <v>39</v>
      </c>
      <c r="L547" s="100">
        <v>19.96</v>
      </c>
      <c r="M547" t="s">
        <v>206</v>
      </c>
      <c r="N547" t="s">
        <v>279</v>
      </c>
      <c r="O547" s="98">
        <v>0</v>
      </c>
      <c r="P547" t="s">
        <v>207</v>
      </c>
      <c r="Q547" s="100">
        <v>5241.84</v>
      </c>
    </row>
    <row r="548" spans="1:17" x14ac:dyDescent="0.3">
      <c r="A548"/>
      <c r="B548"/>
      <c r="C548"/>
      <c r="D548"/>
      <c r="E548" s="98"/>
      <c r="F548"/>
      <c r="G548" s="99">
        <v>46295</v>
      </c>
      <c r="H548" t="s">
        <v>216</v>
      </c>
      <c r="I548" t="s">
        <v>217</v>
      </c>
      <c r="J548" t="s">
        <v>40</v>
      </c>
      <c r="K548" t="s">
        <v>41</v>
      </c>
      <c r="L548" s="100">
        <v>366.93</v>
      </c>
      <c r="M548" t="s">
        <v>210</v>
      </c>
      <c r="N548" t="s">
        <v>279</v>
      </c>
      <c r="O548" s="98">
        <v>0</v>
      </c>
      <c r="P548" t="s">
        <v>207</v>
      </c>
      <c r="Q548" s="100">
        <v>5241.84</v>
      </c>
    </row>
    <row r="549" spans="1:17" x14ac:dyDescent="0.3">
      <c r="A549"/>
      <c r="B549"/>
      <c r="C549"/>
      <c r="D549"/>
      <c r="E549" s="98"/>
      <c r="F549"/>
      <c r="G549" s="99">
        <v>46295</v>
      </c>
      <c r="H549" t="s">
        <v>231</v>
      </c>
      <c r="I549" t="s">
        <v>241</v>
      </c>
      <c r="J549" t="s">
        <v>143</v>
      </c>
      <c r="K549" t="s">
        <v>77</v>
      </c>
      <c r="L549" s="100">
        <v>-73.97</v>
      </c>
      <c r="M549" t="s">
        <v>210</v>
      </c>
      <c r="N549" t="s">
        <v>279</v>
      </c>
      <c r="O549" s="98">
        <v>0</v>
      </c>
      <c r="P549" t="s">
        <v>207</v>
      </c>
      <c r="Q549" s="100">
        <v>5241.84</v>
      </c>
    </row>
    <row r="550" spans="1:17" x14ac:dyDescent="0.3">
      <c r="A550"/>
      <c r="B550"/>
      <c r="C550"/>
      <c r="D550"/>
      <c r="E550" s="98"/>
      <c r="F550"/>
      <c r="G550" s="99">
        <v>46295</v>
      </c>
      <c r="H550" t="s">
        <v>213</v>
      </c>
      <c r="I550" t="s">
        <v>229</v>
      </c>
      <c r="J550" t="s">
        <v>14</v>
      </c>
      <c r="K550" t="s">
        <v>15</v>
      </c>
      <c r="L550" s="100">
        <v>524.17999999999995</v>
      </c>
      <c r="M550" t="s">
        <v>210</v>
      </c>
      <c r="N550" t="s">
        <v>279</v>
      </c>
      <c r="O550" s="98">
        <v>0</v>
      </c>
      <c r="P550" t="s">
        <v>207</v>
      </c>
      <c r="Q550" s="100">
        <v>5241.84</v>
      </c>
    </row>
    <row r="551" spans="1:17" x14ac:dyDescent="0.3">
      <c r="A551"/>
      <c r="B551"/>
      <c r="C551"/>
      <c r="D551"/>
      <c r="E551" s="98"/>
      <c r="F551"/>
      <c r="G551" s="99">
        <v>46295</v>
      </c>
      <c r="H551" t="s">
        <v>213</v>
      </c>
      <c r="I551" t="s">
        <v>229</v>
      </c>
      <c r="J551" t="s">
        <v>14</v>
      </c>
      <c r="K551" t="s">
        <v>15</v>
      </c>
      <c r="L551" s="100">
        <v>524.17999999999995</v>
      </c>
      <c r="M551" t="s">
        <v>130</v>
      </c>
      <c r="N551" t="s">
        <v>279</v>
      </c>
      <c r="O551" s="98">
        <v>0</v>
      </c>
      <c r="P551" t="s">
        <v>207</v>
      </c>
      <c r="Q551" s="100">
        <v>5241.84</v>
      </c>
    </row>
    <row r="552" spans="1:17" x14ac:dyDescent="0.3">
      <c r="A552"/>
      <c r="B552"/>
      <c r="C552"/>
      <c r="D552"/>
      <c r="E552" s="98"/>
      <c r="F552"/>
      <c r="G552" s="99">
        <v>46295</v>
      </c>
      <c r="H552" t="s">
        <v>205</v>
      </c>
      <c r="I552"/>
      <c r="J552" t="s">
        <v>104</v>
      </c>
      <c r="K552" t="s">
        <v>105</v>
      </c>
      <c r="L552" s="100">
        <v>5.09</v>
      </c>
      <c r="M552" t="s">
        <v>206</v>
      </c>
      <c r="N552" t="s">
        <v>279</v>
      </c>
      <c r="O552" s="98">
        <v>0</v>
      </c>
      <c r="P552" t="s">
        <v>207</v>
      </c>
      <c r="Q552" s="100">
        <v>936.67</v>
      </c>
    </row>
    <row r="553" spans="1:17" x14ac:dyDescent="0.3">
      <c r="A553"/>
      <c r="B553"/>
      <c r="C553"/>
      <c r="D553"/>
      <c r="E553" s="98"/>
      <c r="F553"/>
      <c r="G553" s="99">
        <v>46295</v>
      </c>
      <c r="H553" t="s">
        <v>205</v>
      </c>
      <c r="I553"/>
      <c r="J553" t="s">
        <v>108</v>
      </c>
      <c r="K553" t="s">
        <v>109</v>
      </c>
      <c r="L553" s="100">
        <v>2.4700000000000002</v>
      </c>
      <c r="M553" t="s">
        <v>206</v>
      </c>
      <c r="N553" t="s">
        <v>279</v>
      </c>
      <c r="O553" s="98">
        <v>0</v>
      </c>
      <c r="P553" t="s">
        <v>207</v>
      </c>
      <c r="Q553" s="100">
        <v>936.67</v>
      </c>
    </row>
    <row r="554" spans="1:17" x14ac:dyDescent="0.3">
      <c r="A554"/>
      <c r="B554"/>
      <c r="C554"/>
      <c r="D554"/>
      <c r="E554" s="98"/>
      <c r="F554"/>
      <c r="G554" s="99">
        <v>46295</v>
      </c>
      <c r="H554" t="s">
        <v>205</v>
      </c>
      <c r="I554"/>
      <c r="J554" t="s">
        <v>54</v>
      </c>
      <c r="K554" t="s">
        <v>55</v>
      </c>
      <c r="L554" s="100">
        <v>2.3199999999999998</v>
      </c>
      <c r="M554" t="s">
        <v>206</v>
      </c>
      <c r="N554" t="s">
        <v>279</v>
      </c>
      <c r="O554" s="98">
        <v>0</v>
      </c>
      <c r="P554" t="s">
        <v>207</v>
      </c>
      <c r="Q554" s="100">
        <v>936.67</v>
      </c>
    </row>
    <row r="555" spans="1:17" x14ac:dyDescent="0.3">
      <c r="A555"/>
      <c r="B555"/>
      <c r="C555"/>
      <c r="D555"/>
      <c r="E555" s="98"/>
      <c r="F555"/>
      <c r="G555" s="99">
        <v>46295</v>
      </c>
      <c r="H555" t="s">
        <v>205</v>
      </c>
      <c r="I555"/>
      <c r="J555" t="s">
        <v>56</v>
      </c>
      <c r="K555" t="s">
        <v>57</v>
      </c>
      <c r="L555" s="100">
        <v>2.3199999999999998</v>
      </c>
      <c r="M555" t="s">
        <v>130</v>
      </c>
      <c r="N555" t="s">
        <v>279</v>
      </c>
      <c r="O555" s="98">
        <v>0</v>
      </c>
      <c r="P555" t="s">
        <v>207</v>
      </c>
      <c r="Q555" s="100">
        <v>936.67</v>
      </c>
    </row>
    <row r="556" spans="1:17" x14ac:dyDescent="0.3">
      <c r="A556"/>
      <c r="B556"/>
      <c r="C556"/>
      <c r="D556"/>
      <c r="E556" s="98"/>
      <c r="F556"/>
      <c r="G556" s="99">
        <v>46295</v>
      </c>
      <c r="H556" t="s">
        <v>205</v>
      </c>
      <c r="I556"/>
      <c r="J556" t="s">
        <v>106</v>
      </c>
      <c r="K556" t="s">
        <v>107</v>
      </c>
      <c r="L556" s="100">
        <v>3.03</v>
      </c>
      <c r="M556" t="s">
        <v>130</v>
      </c>
      <c r="N556" t="s">
        <v>279</v>
      </c>
      <c r="O556" s="98">
        <v>0</v>
      </c>
      <c r="P556" t="s">
        <v>207</v>
      </c>
      <c r="Q556" s="100">
        <v>936.67</v>
      </c>
    </row>
    <row r="557" spans="1:17" x14ac:dyDescent="0.3">
      <c r="A557"/>
      <c r="B557"/>
      <c r="C557"/>
      <c r="D557"/>
      <c r="E557" s="98"/>
      <c r="F557"/>
      <c r="G557" s="99">
        <v>46295</v>
      </c>
      <c r="H557" t="s">
        <v>205</v>
      </c>
      <c r="I557"/>
      <c r="J557" t="s">
        <v>52</v>
      </c>
      <c r="K557" t="s">
        <v>53</v>
      </c>
      <c r="L557" s="100">
        <v>3.44</v>
      </c>
      <c r="M557" t="s">
        <v>130</v>
      </c>
      <c r="N557" t="s">
        <v>279</v>
      </c>
      <c r="O557" s="98">
        <v>0</v>
      </c>
      <c r="P557" t="s">
        <v>207</v>
      </c>
      <c r="Q557" s="100">
        <v>936.67</v>
      </c>
    </row>
    <row r="558" spans="1:17" x14ac:dyDescent="0.3">
      <c r="A558"/>
      <c r="B558"/>
      <c r="C558"/>
      <c r="D558"/>
      <c r="E558" s="98"/>
      <c r="F558"/>
      <c r="G558" s="99">
        <v>46295</v>
      </c>
      <c r="H558" t="s">
        <v>235</v>
      </c>
      <c r="I558" t="s">
        <v>249</v>
      </c>
      <c r="J558" t="s">
        <v>20</v>
      </c>
      <c r="K558" t="s">
        <v>21</v>
      </c>
      <c r="L558" s="100">
        <v>70.62</v>
      </c>
      <c r="M558" t="s">
        <v>210</v>
      </c>
      <c r="N558" t="s">
        <v>279</v>
      </c>
      <c r="O558" s="98">
        <v>0</v>
      </c>
      <c r="P558" t="s">
        <v>207</v>
      </c>
      <c r="Q558" s="100">
        <v>936.67</v>
      </c>
    </row>
    <row r="559" spans="1:17" x14ac:dyDescent="0.3">
      <c r="A559"/>
      <c r="B559"/>
      <c r="C559"/>
      <c r="D559"/>
      <c r="E559" s="98"/>
      <c r="F559"/>
      <c r="G559" s="99">
        <v>46295</v>
      </c>
      <c r="H559" t="s">
        <v>235</v>
      </c>
      <c r="I559" t="s">
        <v>249</v>
      </c>
      <c r="J559" t="s">
        <v>20</v>
      </c>
      <c r="K559" t="s">
        <v>21</v>
      </c>
      <c r="L559" s="100">
        <v>72.5</v>
      </c>
      <c r="M559" t="s">
        <v>130</v>
      </c>
      <c r="N559" t="s">
        <v>279</v>
      </c>
      <c r="O559" s="98">
        <v>0</v>
      </c>
      <c r="P559" t="s">
        <v>207</v>
      </c>
      <c r="Q559" s="100">
        <v>936.67</v>
      </c>
    </row>
    <row r="560" spans="1:17" x14ac:dyDescent="0.3">
      <c r="A560"/>
      <c r="B560"/>
      <c r="C560"/>
      <c r="D560"/>
      <c r="E560" s="98"/>
      <c r="F560"/>
      <c r="G560" s="99">
        <v>46295</v>
      </c>
      <c r="H560" t="s">
        <v>205</v>
      </c>
      <c r="I560"/>
      <c r="J560" t="s">
        <v>108</v>
      </c>
      <c r="K560" t="s">
        <v>109</v>
      </c>
      <c r="L560" s="100">
        <v>10.17</v>
      </c>
      <c r="M560" t="s">
        <v>206</v>
      </c>
      <c r="N560" t="s">
        <v>279</v>
      </c>
      <c r="O560" s="98">
        <v>0</v>
      </c>
      <c r="P560" t="s">
        <v>207</v>
      </c>
      <c r="Q560" s="100">
        <v>3851.18</v>
      </c>
    </row>
    <row r="561" spans="1:17" x14ac:dyDescent="0.3">
      <c r="A561"/>
      <c r="B561"/>
      <c r="C561"/>
      <c r="D561"/>
      <c r="E561" s="98"/>
      <c r="F561"/>
      <c r="G561" s="99">
        <v>46295</v>
      </c>
      <c r="H561" t="s">
        <v>205</v>
      </c>
      <c r="I561"/>
      <c r="J561" t="s">
        <v>54</v>
      </c>
      <c r="K561" t="s">
        <v>55</v>
      </c>
      <c r="L561" s="100">
        <v>11.15</v>
      </c>
      <c r="M561" t="s">
        <v>206</v>
      </c>
      <c r="N561" t="s">
        <v>279</v>
      </c>
      <c r="O561" s="98">
        <v>0</v>
      </c>
      <c r="P561" t="s">
        <v>207</v>
      </c>
      <c r="Q561" s="100">
        <v>3851.18</v>
      </c>
    </row>
    <row r="562" spans="1:17" x14ac:dyDescent="0.3">
      <c r="A562"/>
      <c r="B562"/>
      <c r="C562"/>
      <c r="D562"/>
      <c r="E562" s="98"/>
      <c r="F562"/>
      <c r="G562" s="99">
        <v>46295</v>
      </c>
      <c r="H562" t="s">
        <v>205</v>
      </c>
      <c r="I562"/>
      <c r="J562" t="s">
        <v>104</v>
      </c>
      <c r="K562" t="s">
        <v>105</v>
      </c>
      <c r="L562" s="100">
        <v>20.91</v>
      </c>
      <c r="M562" t="s">
        <v>206</v>
      </c>
      <c r="N562" t="s">
        <v>279</v>
      </c>
      <c r="O562" s="98">
        <v>0</v>
      </c>
      <c r="P562" t="s">
        <v>207</v>
      </c>
      <c r="Q562" s="100">
        <v>3851.18</v>
      </c>
    </row>
    <row r="563" spans="1:17" x14ac:dyDescent="0.3">
      <c r="A563"/>
      <c r="B563"/>
      <c r="C563"/>
      <c r="D563"/>
      <c r="E563" s="98"/>
      <c r="F563"/>
      <c r="G563" s="99">
        <v>46295</v>
      </c>
      <c r="H563" t="s">
        <v>205</v>
      </c>
      <c r="I563"/>
      <c r="J563" t="s">
        <v>106</v>
      </c>
      <c r="K563" t="s">
        <v>107</v>
      </c>
      <c r="L563" s="100">
        <v>12.44</v>
      </c>
      <c r="M563" t="s">
        <v>130</v>
      </c>
      <c r="N563" t="s">
        <v>279</v>
      </c>
      <c r="O563" s="98">
        <v>0</v>
      </c>
      <c r="P563" t="s">
        <v>207</v>
      </c>
      <c r="Q563" s="100">
        <v>3851.18</v>
      </c>
    </row>
    <row r="564" spans="1:17" x14ac:dyDescent="0.3">
      <c r="A564"/>
      <c r="B564"/>
      <c r="C564"/>
      <c r="D564"/>
      <c r="E564" s="98"/>
      <c r="F564"/>
      <c r="G564" s="99">
        <v>46295</v>
      </c>
      <c r="H564" t="s">
        <v>205</v>
      </c>
      <c r="I564"/>
      <c r="J564" t="s">
        <v>56</v>
      </c>
      <c r="K564" t="s">
        <v>57</v>
      </c>
      <c r="L564" s="100">
        <v>11.15</v>
      </c>
      <c r="M564" t="s">
        <v>130</v>
      </c>
      <c r="N564" t="s">
        <v>279</v>
      </c>
      <c r="O564" s="98">
        <v>0</v>
      </c>
      <c r="P564" t="s">
        <v>207</v>
      </c>
      <c r="Q564" s="100">
        <v>3851.18</v>
      </c>
    </row>
    <row r="565" spans="1:17" x14ac:dyDescent="0.3">
      <c r="A565"/>
      <c r="B565"/>
      <c r="C565"/>
      <c r="D565"/>
      <c r="E565" s="98"/>
      <c r="F565"/>
      <c r="G565" s="99">
        <v>46295</v>
      </c>
      <c r="H565" t="s">
        <v>205</v>
      </c>
      <c r="I565"/>
      <c r="J565" t="s">
        <v>52</v>
      </c>
      <c r="K565" t="s">
        <v>53</v>
      </c>
      <c r="L565" s="100">
        <v>16.54</v>
      </c>
      <c r="M565" t="s">
        <v>130</v>
      </c>
      <c r="N565" t="s">
        <v>279</v>
      </c>
      <c r="O565" s="98">
        <v>0</v>
      </c>
      <c r="P565" t="s">
        <v>207</v>
      </c>
      <c r="Q565" s="100">
        <v>3851.18</v>
      </c>
    </row>
    <row r="566" spans="1:17" x14ac:dyDescent="0.3">
      <c r="A566"/>
      <c r="B566"/>
      <c r="C566"/>
      <c r="D566"/>
      <c r="E566" s="98"/>
      <c r="F566"/>
      <c r="G566" s="99">
        <v>46295</v>
      </c>
      <c r="H566" t="s">
        <v>208</v>
      </c>
      <c r="I566" t="s">
        <v>225</v>
      </c>
      <c r="J566" t="s">
        <v>70</v>
      </c>
      <c r="K566" t="s">
        <v>71</v>
      </c>
      <c r="L566" s="100">
        <v>51</v>
      </c>
      <c r="M566" t="s">
        <v>210</v>
      </c>
      <c r="N566" t="s">
        <v>279</v>
      </c>
      <c r="O566" s="98">
        <v>0</v>
      </c>
      <c r="P566" t="s">
        <v>207</v>
      </c>
      <c r="Q566" s="100">
        <v>3851.18</v>
      </c>
    </row>
    <row r="567" spans="1:17" x14ac:dyDescent="0.3">
      <c r="A567"/>
      <c r="B567"/>
      <c r="C567"/>
      <c r="D567"/>
      <c r="E567" s="98"/>
      <c r="F567"/>
      <c r="G567" s="99">
        <v>46295</v>
      </c>
      <c r="H567" t="s">
        <v>216</v>
      </c>
      <c r="I567" t="s">
        <v>217</v>
      </c>
      <c r="J567" t="s">
        <v>40</v>
      </c>
      <c r="K567" t="s">
        <v>41</v>
      </c>
      <c r="L567" s="100">
        <v>115.54</v>
      </c>
      <c r="M567" t="s">
        <v>210</v>
      </c>
      <c r="N567" t="s">
        <v>279</v>
      </c>
      <c r="O567" s="98">
        <v>0</v>
      </c>
      <c r="P567" t="s">
        <v>207</v>
      </c>
      <c r="Q567" s="100">
        <v>3851.18</v>
      </c>
    </row>
    <row r="568" spans="1:17" x14ac:dyDescent="0.3">
      <c r="A568"/>
      <c r="B568"/>
      <c r="C568"/>
      <c r="D568"/>
      <c r="E568" s="98"/>
      <c r="F568"/>
      <c r="G568" s="99">
        <v>46295</v>
      </c>
      <c r="H568" t="s">
        <v>218</v>
      </c>
      <c r="I568" t="s">
        <v>222</v>
      </c>
      <c r="J568" t="s">
        <v>18</v>
      </c>
      <c r="K568" t="s">
        <v>19</v>
      </c>
      <c r="L568" s="100">
        <v>207.19</v>
      </c>
      <c r="M568" t="s">
        <v>210</v>
      </c>
      <c r="N568" t="s">
        <v>279</v>
      </c>
      <c r="O568" s="98">
        <v>0</v>
      </c>
      <c r="P568" t="s">
        <v>207</v>
      </c>
      <c r="Q568" s="100">
        <v>3851.18</v>
      </c>
    </row>
    <row r="569" spans="1:17" x14ac:dyDescent="0.3">
      <c r="A569"/>
      <c r="B569"/>
      <c r="C569"/>
      <c r="D569"/>
      <c r="E569" s="98"/>
      <c r="F569"/>
      <c r="G569" s="99">
        <v>46295</v>
      </c>
      <c r="H569" t="s">
        <v>218</v>
      </c>
      <c r="I569" t="s">
        <v>222</v>
      </c>
      <c r="J569" t="s">
        <v>18</v>
      </c>
      <c r="K569" t="s">
        <v>19</v>
      </c>
      <c r="L569" s="100">
        <v>214.9</v>
      </c>
      <c r="M569" t="s">
        <v>130</v>
      </c>
      <c r="N569" t="s">
        <v>279</v>
      </c>
      <c r="O569" s="98">
        <v>0</v>
      </c>
      <c r="P569" t="s">
        <v>207</v>
      </c>
      <c r="Q569" s="100">
        <v>3851.18</v>
      </c>
    </row>
    <row r="570" spans="1:17" x14ac:dyDescent="0.3">
      <c r="A570"/>
      <c r="B570"/>
      <c r="C570"/>
      <c r="D570"/>
      <c r="E570" s="98"/>
      <c r="F570"/>
      <c r="G570" s="99">
        <v>46295</v>
      </c>
      <c r="H570" t="s">
        <v>205</v>
      </c>
      <c r="I570"/>
      <c r="J570" t="s">
        <v>104</v>
      </c>
      <c r="K570" t="s">
        <v>105</v>
      </c>
      <c r="L570" s="100">
        <v>15.75</v>
      </c>
      <c r="M570" t="s">
        <v>206</v>
      </c>
      <c r="N570" t="s">
        <v>279</v>
      </c>
      <c r="O570" s="98">
        <v>0</v>
      </c>
      <c r="P570" t="s">
        <v>207</v>
      </c>
      <c r="Q570" s="100">
        <v>2900.54</v>
      </c>
    </row>
    <row r="571" spans="1:17" x14ac:dyDescent="0.3">
      <c r="A571"/>
      <c r="B571"/>
      <c r="C571"/>
      <c r="D571"/>
      <c r="E571" s="98"/>
      <c r="F571"/>
      <c r="G571" s="99">
        <v>46295</v>
      </c>
      <c r="H571" t="s">
        <v>205</v>
      </c>
      <c r="I571"/>
      <c r="J571" t="s">
        <v>54</v>
      </c>
      <c r="K571" t="s">
        <v>55</v>
      </c>
      <c r="L571" s="100">
        <v>11.15</v>
      </c>
      <c r="M571" t="s">
        <v>206</v>
      </c>
      <c r="N571" t="s">
        <v>279</v>
      </c>
      <c r="O571" s="98">
        <v>0</v>
      </c>
      <c r="P571" t="s">
        <v>207</v>
      </c>
      <c r="Q571" s="100">
        <v>2900.54</v>
      </c>
    </row>
    <row r="572" spans="1:17" x14ac:dyDescent="0.3">
      <c r="A572"/>
      <c r="B572"/>
      <c r="C572"/>
      <c r="D572"/>
      <c r="E572" s="98"/>
      <c r="F572"/>
      <c r="G572" s="99">
        <v>46295</v>
      </c>
      <c r="H572" t="s">
        <v>205</v>
      </c>
      <c r="I572"/>
      <c r="J572" t="s">
        <v>108</v>
      </c>
      <c r="K572" t="s">
        <v>109</v>
      </c>
      <c r="L572" s="100">
        <v>7.66</v>
      </c>
      <c r="M572" t="s">
        <v>206</v>
      </c>
      <c r="N572" t="s">
        <v>279</v>
      </c>
      <c r="O572" s="98">
        <v>0</v>
      </c>
      <c r="P572" t="s">
        <v>207</v>
      </c>
      <c r="Q572" s="100">
        <v>2900.54</v>
      </c>
    </row>
    <row r="573" spans="1:17" x14ac:dyDescent="0.3">
      <c r="A573"/>
      <c r="B573"/>
      <c r="C573"/>
      <c r="D573"/>
      <c r="E573" s="98"/>
      <c r="F573"/>
      <c r="G573" s="99">
        <v>46295</v>
      </c>
      <c r="H573" t="s">
        <v>205</v>
      </c>
      <c r="I573"/>
      <c r="J573" t="s">
        <v>84</v>
      </c>
      <c r="K573" t="s">
        <v>85</v>
      </c>
      <c r="L573" s="100">
        <v>88.67</v>
      </c>
      <c r="M573" t="s">
        <v>210</v>
      </c>
      <c r="N573" t="s">
        <v>279</v>
      </c>
      <c r="O573" s="98">
        <v>0</v>
      </c>
      <c r="P573" t="s">
        <v>207</v>
      </c>
      <c r="Q573" s="100">
        <v>2900.54</v>
      </c>
    </row>
    <row r="574" spans="1:17" x14ac:dyDescent="0.3">
      <c r="A574"/>
      <c r="B574"/>
      <c r="C574"/>
      <c r="D574"/>
      <c r="E574" s="98"/>
      <c r="F574"/>
      <c r="G574" s="99">
        <v>46295</v>
      </c>
      <c r="H574" t="s">
        <v>205</v>
      </c>
      <c r="I574"/>
      <c r="J574" t="s">
        <v>52</v>
      </c>
      <c r="K574" t="s">
        <v>53</v>
      </c>
      <c r="L574" s="100">
        <v>16.54</v>
      </c>
      <c r="M574" t="s">
        <v>130</v>
      </c>
      <c r="N574" t="s">
        <v>279</v>
      </c>
      <c r="O574" s="98">
        <v>0</v>
      </c>
      <c r="P574" t="s">
        <v>207</v>
      </c>
      <c r="Q574" s="100">
        <v>2900.54</v>
      </c>
    </row>
    <row r="575" spans="1:17" x14ac:dyDescent="0.3">
      <c r="A575"/>
      <c r="B575"/>
      <c r="C575"/>
      <c r="D575"/>
      <c r="E575" s="98"/>
      <c r="F575"/>
      <c r="G575" s="99">
        <v>46295</v>
      </c>
      <c r="H575" t="s">
        <v>205</v>
      </c>
      <c r="I575"/>
      <c r="J575" t="s">
        <v>106</v>
      </c>
      <c r="K575" t="s">
        <v>107</v>
      </c>
      <c r="L575" s="100">
        <v>9.3699999999999992</v>
      </c>
      <c r="M575" t="s">
        <v>130</v>
      </c>
      <c r="N575" t="s">
        <v>279</v>
      </c>
      <c r="O575" s="98">
        <v>0</v>
      </c>
      <c r="P575" t="s">
        <v>207</v>
      </c>
      <c r="Q575" s="100">
        <v>2900.54</v>
      </c>
    </row>
    <row r="576" spans="1:17" x14ac:dyDescent="0.3">
      <c r="A576"/>
      <c r="B576"/>
      <c r="C576"/>
      <c r="D576"/>
      <c r="E576" s="98"/>
      <c r="F576"/>
      <c r="G576" s="99">
        <v>46295</v>
      </c>
      <c r="H576" t="s">
        <v>205</v>
      </c>
      <c r="I576"/>
      <c r="J576" t="s">
        <v>56</v>
      </c>
      <c r="K576" t="s">
        <v>57</v>
      </c>
      <c r="L576" s="100">
        <v>11.15</v>
      </c>
      <c r="M576" t="s">
        <v>130</v>
      </c>
      <c r="N576" t="s">
        <v>279</v>
      </c>
      <c r="O576" s="98">
        <v>0</v>
      </c>
      <c r="P576" t="s">
        <v>207</v>
      </c>
      <c r="Q576" s="100">
        <v>2900.54</v>
      </c>
    </row>
    <row r="577" spans="1:17" x14ac:dyDescent="0.3">
      <c r="A577"/>
      <c r="B577"/>
      <c r="C577"/>
      <c r="D577"/>
      <c r="E577" s="98"/>
      <c r="F577"/>
      <c r="G577" s="99">
        <v>46295</v>
      </c>
      <c r="H577" t="s">
        <v>208</v>
      </c>
      <c r="I577" t="s">
        <v>230</v>
      </c>
      <c r="J577" t="s">
        <v>66</v>
      </c>
      <c r="K577" t="s">
        <v>67</v>
      </c>
      <c r="L577" s="100">
        <v>28.5</v>
      </c>
      <c r="M577" t="s">
        <v>210</v>
      </c>
      <c r="N577" t="s">
        <v>279</v>
      </c>
      <c r="O577" s="98">
        <v>0</v>
      </c>
      <c r="P577" t="s">
        <v>207</v>
      </c>
      <c r="Q577" s="100">
        <v>2900.54</v>
      </c>
    </row>
    <row r="578" spans="1:17" x14ac:dyDescent="0.3">
      <c r="A578"/>
      <c r="B578"/>
      <c r="C578"/>
      <c r="D578"/>
      <c r="E578" s="98"/>
      <c r="F578"/>
      <c r="G578" s="99">
        <v>46295</v>
      </c>
      <c r="H578" t="s">
        <v>216</v>
      </c>
      <c r="I578" t="s">
        <v>217</v>
      </c>
      <c r="J578" t="s">
        <v>40</v>
      </c>
      <c r="K578" t="s">
        <v>41</v>
      </c>
      <c r="L578" s="100">
        <v>87.02</v>
      </c>
      <c r="M578" t="s">
        <v>210</v>
      </c>
      <c r="N578" t="s">
        <v>279</v>
      </c>
      <c r="O578" s="98">
        <v>0</v>
      </c>
      <c r="P578" t="s">
        <v>207</v>
      </c>
      <c r="Q578" s="100">
        <v>2900.54</v>
      </c>
    </row>
    <row r="579" spans="1:17" x14ac:dyDescent="0.3">
      <c r="A579"/>
      <c r="B579"/>
      <c r="C579"/>
      <c r="D579"/>
      <c r="E579" s="98"/>
      <c r="F579"/>
      <c r="G579" s="99">
        <v>46295</v>
      </c>
      <c r="H579" t="s">
        <v>231</v>
      </c>
      <c r="I579" t="s">
        <v>241</v>
      </c>
      <c r="J579" t="s">
        <v>143</v>
      </c>
      <c r="K579" t="s">
        <v>77</v>
      </c>
      <c r="L579" s="100">
        <v>50</v>
      </c>
      <c r="M579" t="s">
        <v>210</v>
      </c>
      <c r="N579" t="s">
        <v>279</v>
      </c>
      <c r="O579" s="98">
        <v>0</v>
      </c>
      <c r="P579" t="s">
        <v>207</v>
      </c>
      <c r="Q579" s="100">
        <v>2900.54</v>
      </c>
    </row>
    <row r="580" spans="1:17" x14ac:dyDescent="0.3">
      <c r="A580"/>
      <c r="B580"/>
      <c r="C580"/>
      <c r="D580"/>
      <c r="E580" s="98"/>
      <c r="F580"/>
      <c r="G580" s="99">
        <v>46295</v>
      </c>
      <c r="H580" t="s">
        <v>218</v>
      </c>
      <c r="I580" t="s">
        <v>222</v>
      </c>
      <c r="J580" t="s">
        <v>18</v>
      </c>
      <c r="K580" t="s">
        <v>19</v>
      </c>
      <c r="L580" s="100">
        <v>156.05000000000001</v>
      </c>
      <c r="M580" t="s">
        <v>210</v>
      </c>
      <c r="N580" t="s">
        <v>279</v>
      </c>
      <c r="O580" s="98">
        <v>0</v>
      </c>
      <c r="P580" t="s">
        <v>207</v>
      </c>
      <c r="Q580" s="100">
        <v>2900.54</v>
      </c>
    </row>
    <row r="581" spans="1:17" x14ac:dyDescent="0.3">
      <c r="A581"/>
      <c r="B581"/>
      <c r="C581"/>
      <c r="D581"/>
      <c r="E581" s="98"/>
      <c r="F581"/>
      <c r="G581" s="99">
        <v>46295</v>
      </c>
      <c r="H581" t="s">
        <v>218</v>
      </c>
      <c r="I581" t="s">
        <v>222</v>
      </c>
      <c r="J581" t="s">
        <v>18</v>
      </c>
      <c r="K581" t="s">
        <v>19</v>
      </c>
      <c r="L581" s="100">
        <v>161.85</v>
      </c>
      <c r="M581" t="s">
        <v>130</v>
      </c>
      <c r="N581" t="s">
        <v>279</v>
      </c>
      <c r="O581" s="98">
        <v>0</v>
      </c>
      <c r="P581" t="s">
        <v>207</v>
      </c>
      <c r="Q581" s="100">
        <v>2900.54</v>
      </c>
    </row>
    <row r="582" spans="1:17" x14ac:dyDescent="0.3">
      <c r="A582"/>
      <c r="B582"/>
      <c r="C582"/>
      <c r="D582"/>
      <c r="E582" s="98"/>
      <c r="F582"/>
      <c r="G582" s="99">
        <v>46295</v>
      </c>
      <c r="H582" t="s">
        <v>205</v>
      </c>
      <c r="I582"/>
      <c r="J582" t="s">
        <v>54</v>
      </c>
      <c r="K582" t="s">
        <v>55</v>
      </c>
      <c r="L582" s="100">
        <v>11.15</v>
      </c>
      <c r="M582" t="s">
        <v>206</v>
      </c>
      <c r="N582" t="s">
        <v>279</v>
      </c>
      <c r="O582" s="98">
        <v>0</v>
      </c>
      <c r="P582" t="s">
        <v>207</v>
      </c>
      <c r="Q582" s="100">
        <v>3866.63</v>
      </c>
    </row>
    <row r="583" spans="1:17" x14ac:dyDescent="0.3">
      <c r="A583"/>
      <c r="B583"/>
      <c r="C583"/>
      <c r="D583"/>
      <c r="E583" s="98"/>
      <c r="F583"/>
      <c r="G583" s="99">
        <v>46295</v>
      </c>
      <c r="H583" t="s">
        <v>205</v>
      </c>
      <c r="I583"/>
      <c r="J583" t="s">
        <v>108</v>
      </c>
      <c r="K583" t="s">
        <v>109</v>
      </c>
      <c r="L583" s="100">
        <v>10.210000000000001</v>
      </c>
      <c r="M583" t="s">
        <v>206</v>
      </c>
      <c r="N583" t="s">
        <v>279</v>
      </c>
      <c r="O583" s="98">
        <v>0</v>
      </c>
      <c r="P583" t="s">
        <v>207</v>
      </c>
      <c r="Q583" s="100">
        <v>3866.63</v>
      </c>
    </row>
    <row r="584" spans="1:17" x14ac:dyDescent="0.3">
      <c r="A584"/>
      <c r="B584"/>
      <c r="C584"/>
      <c r="D584"/>
      <c r="E584" s="98"/>
      <c r="F584"/>
      <c r="G584" s="99">
        <v>46295</v>
      </c>
      <c r="H584" t="s">
        <v>205</v>
      </c>
      <c r="I584"/>
      <c r="J584" t="s">
        <v>104</v>
      </c>
      <c r="K584" t="s">
        <v>105</v>
      </c>
      <c r="L584" s="100">
        <v>21</v>
      </c>
      <c r="M584" t="s">
        <v>206</v>
      </c>
      <c r="N584" t="s">
        <v>279</v>
      </c>
      <c r="O584" s="98">
        <v>0</v>
      </c>
      <c r="P584" t="s">
        <v>207</v>
      </c>
      <c r="Q584" s="100">
        <v>3866.63</v>
      </c>
    </row>
    <row r="585" spans="1:17" x14ac:dyDescent="0.3">
      <c r="A585"/>
      <c r="B585"/>
      <c r="C585"/>
      <c r="D585"/>
      <c r="E585" s="98"/>
      <c r="F585"/>
      <c r="G585" s="99">
        <v>46295</v>
      </c>
      <c r="H585" t="s">
        <v>205</v>
      </c>
      <c r="I585"/>
      <c r="J585" t="s">
        <v>52</v>
      </c>
      <c r="K585" t="s">
        <v>53</v>
      </c>
      <c r="L585" s="100">
        <v>16.54</v>
      </c>
      <c r="M585" t="s">
        <v>130</v>
      </c>
      <c r="N585" t="s">
        <v>279</v>
      </c>
      <c r="O585" s="98">
        <v>0</v>
      </c>
      <c r="P585" t="s">
        <v>207</v>
      </c>
      <c r="Q585" s="100">
        <v>3866.63</v>
      </c>
    </row>
    <row r="586" spans="1:17" x14ac:dyDescent="0.3">
      <c r="A586"/>
      <c r="B586"/>
      <c r="C586"/>
      <c r="D586"/>
      <c r="E586" s="98"/>
      <c r="F586"/>
      <c r="G586" s="99">
        <v>46295</v>
      </c>
      <c r="H586" t="s">
        <v>205</v>
      </c>
      <c r="I586"/>
      <c r="J586" t="s">
        <v>56</v>
      </c>
      <c r="K586" t="s">
        <v>57</v>
      </c>
      <c r="L586" s="100">
        <v>11.15</v>
      </c>
      <c r="M586" t="s">
        <v>130</v>
      </c>
      <c r="N586" t="s">
        <v>279</v>
      </c>
      <c r="O586" s="98">
        <v>0</v>
      </c>
      <c r="P586" t="s">
        <v>207</v>
      </c>
      <c r="Q586" s="100">
        <v>3866.63</v>
      </c>
    </row>
    <row r="587" spans="1:17" x14ac:dyDescent="0.3">
      <c r="A587"/>
      <c r="B587"/>
      <c r="C587"/>
      <c r="D587"/>
      <c r="E587" s="98"/>
      <c r="F587"/>
      <c r="G587" s="99">
        <v>46295</v>
      </c>
      <c r="H587" t="s">
        <v>205</v>
      </c>
      <c r="I587"/>
      <c r="J587" t="s">
        <v>106</v>
      </c>
      <c r="K587" t="s">
        <v>107</v>
      </c>
      <c r="L587" s="100">
        <v>12.49</v>
      </c>
      <c r="M587" t="s">
        <v>130</v>
      </c>
      <c r="N587" t="s">
        <v>279</v>
      </c>
      <c r="O587" s="98">
        <v>0</v>
      </c>
      <c r="P587" t="s">
        <v>207</v>
      </c>
      <c r="Q587" s="100">
        <v>3866.63</v>
      </c>
    </row>
    <row r="588" spans="1:17" x14ac:dyDescent="0.3">
      <c r="A588"/>
      <c r="B588"/>
      <c r="C588"/>
      <c r="D588"/>
      <c r="E588" s="98"/>
      <c r="F588"/>
      <c r="G588" s="99">
        <v>46295</v>
      </c>
      <c r="H588" t="s">
        <v>205</v>
      </c>
      <c r="I588"/>
      <c r="J588" t="s">
        <v>23</v>
      </c>
      <c r="K588" t="s">
        <v>24</v>
      </c>
      <c r="L588" s="100">
        <v>5.03</v>
      </c>
      <c r="M588" t="s">
        <v>130</v>
      </c>
      <c r="N588" t="s">
        <v>279</v>
      </c>
      <c r="O588" s="98">
        <v>0</v>
      </c>
      <c r="P588" t="s">
        <v>207</v>
      </c>
      <c r="Q588" s="100">
        <v>3866.63</v>
      </c>
    </row>
    <row r="589" spans="1:17" x14ac:dyDescent="0.3">
      <c r="A589"/>
      <c r="B589"/>
      <c r="C589"/>
      <c r="D589"/>
      <c r="E589" s="98"/>
      <c r="F589"/>
      <c r="G589" s="99">
        <v>46295</v>
      </c>
      <c r="H589" t="s">
        <v>208</v>
      </c>
      <c r="I589" t="s">
        <v>209</v>
      </c>
      <c r="J589" t="s">
        <v>26</v>
      </c>
      <c r="K589" t="s">
        <v>27</v>
      </c>
      <c r="L589" s="100">
        <v>199.5</v>
      </c>
      <c r="M589" t="s">
        <v>210</v>
      </c>
      <c r="N589" t="s">
        <v>279</v>
      </c>
      <c r="O589" s="98">
        <v>0</v>
      </c>
      <c r="P589" t="s">
        <v>207</v>
      </c>
      <c r="Q589" s="100">
        <v>3866.63</v>
      </c>
    </row>
    <row r="590" spans="1:17" x14ac:dyDescent="0.3">
      <c r="A590"/>
      <c r="B590"/>
      <c r="C590"/>
      <c r="D590"/>
      <c r="E590" s="98"/>
      <c r="F590"/>
      <c r="G590" s="99">
        <v>46295</v>
      </c>
      <c r="H590" t="s">
        <v>216</v>
      </c>
      <c r="I590" t="s">
        <v>217</v>
      </c>
      <c r="J590" t="s">
        <v>40</v>
      </c>
      <c r="K590" t="s">
        <v>41</v>
      </c>
      <c r="L590" s="100">
        <v>116</v>
      </c>
      <c r="M590" t="s">
        <v>210</v>
      </c>
      <c r="N590" t="s">
        <v>279</v>
      </c>
      <c r="O590" s="98">
        <v>0</v>
      </c>
      <c r="P590" t="s">
        <v>207</v>
      </c>
      <c r="Q590" s="100">
        <v>3866.63</v>
      </c>
    </row>
    <row r="591" spans="1:17" x14ac:dyDescent="0.3">
      <c r="A591"/>
      <c r="B591"/>
      <c r="C591"/>
      <c r="D591"/>
      <c r="E591" s="98"/>
      <c r="F591"/>
      <c r="G591" s="99">
        <v>46295</v>
      </c>
      <c r="H591" t="s">
        <v>213</v>
      </c>
      <c r="I591" t="s">
        <v>238</v>
      </c>
      <c r="J591" t="s">
        <v>14</v>
      </c>
      <c r="K591" t="s">
        <v>15</v>
      </c>
      <c r="L591" s="100">
        <v>193.33</v>
      </c>
      <c r="M591" t="s">
        <v>210</v>
      </c>
      <c r="N591" t="s">
        <v>279</v>
      </c>
      <c r="O591" s="98">
        <v>0</v>
      </c>
      <c r="P591" t="s">
        <v>207</v>
      </c>
      <c r="Q591" s="100">
        <v>3866.63</v>
      </c>
    </row>
    <row r="592" spans="1:17" x14ac:dyDescent="0.3">
      <c r="A592"/>
      <c r="B592"/>
      <c r="C592"/>
      <c r="D592"/>
      <c r="E592" s="98"/>
      <c r="F592"/>
      <c r="G592" s="99">
        <v>46295</v>
      </c>
      <c r="H592" t="s">
        <v>213</v>
      </c>
      <c r="I592" t="s">
        <v>238</v>
      </c>
      <c r="J592" t="s">
        <v>14</v>
      </c>
      <c r="K592" t="s">
        <v>15</v>
      </c>
      <c r="L592" s="100">
        <v>193.33</v>
      </c>
      <c r="M592" t="s">
        <v>130</v>
      </c>
      <c r="N592" t="s">
        <v>279</v>
      </c>
      <c r="O592" s="98">
        <v>0</v>
      </c>
      <c r="P592" t="s">
        <v>207</v>
      </c>
      <c r="Q592" s="100">
        <v>3866.63</v>
      </c>
    </row>
    <row r="593" spans="1:17" x14ac:dyDescent="0.3">
      <c r="A593"/>
      <c r="B593"/>
      <c r="C593"/>
      <c r="D593"/>
      <c r="E593" s="98"/>
      <c r="F593"/>
      <c r="G593" s="99">
        <v>46295</v>
      </c>
      <c r="H593" t="s">
        <v>205</v>
      </c>
      <c r="I593"/>
      <c r="J593" t="s">
        <v>104</v>
      </c>
      <c r="K593" t="s">
        <v>105</v>
      </c>
      <c r="L593" s="100">
        <v>9.93</v>
      </c>
      <c r="M593" t="s">
        <v>206</v>
      </c>
      <c r="N593" t="s">
        <v>279</v>
      </c>
      <c r="O593" s="98">
        <v>0</v>
      </c>
      <c r="P593" t="s">
        <v>207</v>
      </c>
      <c r="Q593" s="100">
        <v>1828.54</v>
      </c>
    </row>
    <row r="594" spans="1:17" x14ac:dyDescent="0.3">
      <c r="A594"/>
      <c r="B594"/>
      <c r="C594"/>
      <c r="D594"/>
      <c r="E594" s="98"/>
      <c r="F594"/>
      <c r="G594" s="99">
        <v>46295</v>
      </c>
      <c r="H594" t="s">
        <v>205</v>
      </c>
      <c r="I594"/>
      <c r="J594" t="s">
        <v>54</v>
      </c>
      <c r="K594" t="s">
        <v>55</v>
      </c>
      <c r="L594" s="100">
        <v>11.15</v>
      </c>
      <c r="M594" t="s">
        <v>206</v>
      </c>
      <c r="N594" t="s">
        <v>279</v>
      </c>
      <c r="O594" s="98">
        <v>0</v>
      </c>
      <c r="P594" t="s">
        <v>207</v>
      </c>
      <c r="Q594" s="100">
        <v>1828.54</v>
      </c>
    </row>
    <row r="595" spans="1:17" x14ac:dyDescent="0.3">
      <c r="A595"/>
      <c r="B595"/>
      <c r="C595"/>
      <c r="D595"/>
      <c r="E595" s="98"/>
      <c r="F595"/>
      <c r="G595" s="99">
        <v>46295</v>
      </c>
      <c r="H595" t="s">
        <v>205</v>
      </c>
      <c r="I595"/>
      <c r="J595" t="s">
        <v>108</v>
      </c>
      <c r="K595" t="s">
        <v>109</v>
      </c>
      <c r="L595" s="100">
        <v>4.83</v>
      </c>
      <c r="M595" t="s">
        <v>206</v>
      </c>
      <c r="N595" t="s">
        <v>279</v>
      </c>
      <c r="O595" s="98">
        <v>0</v>
      </c>
      <c r="P595" t="s">
        <v>207</v>
      </c>
      <c r="Q595" s="100">
        <v>1828.54</v>
      </c>
    </row>
    <row r="596" spans="1:17" x14ac:dyDescent="0.3">
      <c r="A596"/>
      <c r="B596"/>
      <c r="C596"/>
      <c r="D596"/>
      <c r="E596" s="98"/>
      <c r="F596"/>
      <c r="G596" s="99">
        <v>46295</v>
      </c>
      <c r="H596" t="s">
        <v>205</v>
      </c>
      <c r="I596"/>
      <c r="J596" t="s">
        <v>106</v>
      </c>
      <c r="K596" t="s">
        <v>107</v>
      </c>
      <c r="L596" s="100">
        <v>5.91</v>
      </c>
      <c r="M596" t="s">
        <v>130</v>
      </c>
      <c r="N596" t="s">
        <v>279</v>
      </c>
      <c r="O596" s="98">
        <v>0</v>
      </c>
      <c r="P596" t="s">
        <v>207</v>
      </c>
      <c r="Q596" s="100">
        <v>1828.54</v>
      </c>
    </row>
    <row r="597" spans="1:17" x14ac:dyDescent="0.3">
      <c r="A597"/>
      <c r="B597"/>
      <c r="C597"/>
      <c r="D597"/>
      <c r="E597" s="98"/>
      <c r="F597"/>
      <c r="G597" s="99">
        <v>46295</v>
      </c>
      <c r="H597" t="s">
        <v>205</v>
      </c>
      <c r="I597"/>
      <c r="J597" t="s">
        <v>56</v>
      </c>
      <c r="K597" t="s">
        <v>57</v>
      </c>
      <c r="L597" s="100">
        <v>11.15</v>
      </c>
      <c r="M597" t="s">
        <v>130</v>
      </c>
      <c r="N597" t="s">
        <v>279</v>
      </c>
      <c r="O597" s="98">
        <v>0</v>
      </c>
      <c r="P597" t="s">
        <v>207</v>
      </c>
      <c r="Q597" s="100">
        <v>1828.54</v>
      </c>
    </row>
    <row r="598" spans="1:17" x14ac:dyDescent="0.3">
      <c r="A598"/>
      <c r="B598"/>
      <c r="C598"/>
      <c r="D598"/>
      <c r="E598" s="98"/>
      <c r="F598"/>
      <c r="G598" s="99">
        <v>46295</v>
      </c>
      <c r="H598" t="s">
        <v>205</v>
      </c>
      <c r="I598"/>
      <c r="J598" t="s">
        <v>52</v>
      </c>
      <c r="K598" t="s">
        <v>53</v>
      </c>
      <c r="L598" s="100">
        <v>16.54</v>
      </c>
      <c r="M598" t="s">
        <v>130</v>
      </c>
      <c r="N598" t="s">
        <v>279</v>
      </c>
      <c r="O598" s="98">
        <v>0</v>
      </c>
      <c r="P598" t="s">
        <v>207</v>
      </c>
      <c r="Q598" s="100">
        <v>1828.54</v>
      </c>
    </row>
    <row r="599" spans="1:17" x14ac:dyDescent="0.3">
      <c r="A599"/>
      <c r="B599"/>
      <c r="C599"/>
      <c r="D599"/>
      <c r="E599" s="98"/>
      <c r="F599"/>
      <c r="G599" s="99">
        <v>46295</v>
      </c>
      <c r="H599" t="s">
        <v>208</v>
      </c>
      <c r="I599" t="s">
        <v>209</v>
      </c>
      <c r="J599" t="s">
        <v>26</v>
      </c>
      <c r="K599" t="s">
        <v>27</v>
      </c>
      <c r="L599" s="100">
        <v>72.5</v>
      </c>
      <c r="M599" t="s">
        <v>210</v>
      </c>
      <c r="N599" t="s">
        <v>279</v>
      </c>
      <c r="O599" s="98">
        <v>0</v>
      </c>
      <c r="P599" t="s">
        <v>207</v>
      </c>
      <c r="Q599" s="100">
        <v>1828.54</v>
      </c>
    </row>
    <row r="600" spans="1:17" x14ac:dyDescent="0.3">
      <c r="A600"/>
      <c r="B600"/>
      <c r="C600"/>
      <c r="D600"/>
      <c r="E600" s="98"/>
      <c r="F600"/>
      <c r="G600" s="99">
        <v>46295</v>
      </c>
      <c r="H600" t="s">
        <v>216</v>
      </c>
      <c r="I600" t="s">
        <v>217</v>
      </c>
      <c r="J600" t="s">
        <v>40</v>
      </c>
      <c r="K600" t="s">
        <v>41</v>
      </c>
      <c r="L600" s="100">
        <v>54.86</v>
      </c>
      <c r="M600" t="s">
        <v>210</v>
      </c>
      <c r="N600" t="s">
        <v>279</v>
      </c>
      <c r="O600" s="98">
        <v>0</v>
      </c>
      <c r="P600" t="s">
        <v>207</v>
      </c>
      <c r="Q600" s="100">
        <v>1828.54</v>
      </c>
    </row>
    <row r="601" spans="1:17" x14ac:dyDescent="0.3">
      <c r="A601"/>
      <c r="B601"/>
      <c r="C601"/>
      <c r="D601"/>
      <c r="E601" s="98"/>
      <c r="F601"/>
      <c r="G601" s="99">
        <v>46295</v>
      </c>
      <c r="H601" t="s">
        <v>218</v>
      </c>
      <c r="I601" t="s">
        <v>222</v>
      </c>
      <c r="J601" t="s">
        <v>18</v>
      </c>
      <c r="K601" t="s">
        <v>19</v>
      </c>
      <c r="L601" s="100">
        <v>98.38</v>
      </c>
      <c r="M601" t="s">
        <v>210</v>
      </c>
      <c r="N601" t="s">
        <v>279</v>
      </c>
      <c r="O601" s="98">
        <v>0</v>
      </c>
      <c r="P601" t="s">
        <v>207</v>
      </c>
      <c r="Q601" s="100">
        <v>1828.54</v>
      </c>
    </row>
    <row r="602" spans="1:17" x14ac:dyDescent="0.3">
      <c r="A602"/>
      <c r="B602"/>
      <c r="C602"/>
      <c r="D602"/>
      <c r="E602" s="98"/>
      <c r="F602"/>
      <c r="G602" s="99">
        <v>46295</v>
      </c>
      <c r="H602" t="s">
        <v>218</v>
      </c>
      <c r="I602" t="s">
        <v>222</v>
      </c>
      <c r="J602" t="s">
        <v>18</v>
      </c>
      <c r="K602" t="s">
        <v>19</v>
      </c>
      <c r="L602" s="100">
        <v>102.03</v>
      </c>
      <c r="M602" t="s">
        <v>130</v>
      </c>
      <c r="N602" t="s">
        <v>279</v>
      </c>
      <c r="O602" s="98">
        <v>0</v>
      </c>
      <c r="P602" t="s">
        <v>207</v>
      </c>
      <c r="Q602" s="100">
        <v>1828.54</v>
      </c>
    </row>
    <row r="603" spans="1:17" x14ac:dyDescent="0.3">
      <c r="A603"/>
      <c r="B603"/>
      <c r="C603"/>
      <c r="D603"/>
      <c r="E603" s="98"/>
      <c r="F603"/>
      <c r="G603" s="99">
        <v>46295</v>
      </c>
      <c r="H603" t="s">
        <v>205</v>
      </c>
      <c r="I603"/>
      <c r="J603" t="s">
        <v>104</v>
      </c>
      <c r="K603" t="s">
        <v>105</v>
      </c>
      <c r="L603" s="100">
        <v>30.64</v>
      </c>
      <c r="M603" t="s">
        <v>206</v>
      </c>
      <c r="N603" t="s">
        <v>279</v>
      </c>
      <c r="O603" s="98">
        <v>0</v>
      </c>
      <c r="P603" t="s">
        <v>207</v>
      </c>
      <c r="Q603" s="100">
        <v>5643.11</v>
      </c>
    </row>
    <row r="604" spans="1:17" x14ac:dyDescent="0.3">
      <c r="A604"/>
      <c r="B604"/>
      <c r="C604"/>
      <c r="D604"/>
      <c r="E604" s="98"/>
      <c r="F604"/>
      <c r="G604" s="99">
        <v>46295</v>
      </c>
      <c r="H604" t="s">
        <v>205</v>
      </c>
      <c r="I604"/>
      <c r="J604" t="s">
        <v>90</v>
      </c>
      <c r="K604" t="s">
        <v>91</v>
      </c>
      <c r="L604" s="100">
        <v>60.67</v>
      </c>
      <c r="M604" t="s">
        <v>206</v>
      </c>
      <c r="N604" t="s">
        <v>279</v>
      </c>
      <c r="O604" s="98">
        <v>0</v>
      </c>
      <c r="P604" t="s">
        <v>207</v>
      </c>
      <c r="Q604" s="100">
        <v>5643.11</v>
      </c>
    </row>
    <row r="605" spans="1:17" x14ac:dyDescent="0.3">
      <c r="A605"/>
      <c r="B605"/>
      <c r="C605"/>
      <c r="D605"/>
      <c r="E605" s="98"/>
      <c r="F605"/>
      <c r="G605" s="99">
        <v>46295</v>
      </c>
      <c r="H605" t="s">
        <v>205</v>
      </c>
      <c r="I605"/>
      <c r="J605" t="s">
        <v>108</v>
      </c>
      <c r="K605" t="s">
        <v>109</v>
      </c>
      <c r="L605" s="100">
        <v>14.9</v>
      </c>
      <c r="M605" t="s">
        <v>206</v>
      </c>
      <c r="N605" t="s">
        <v>279</v>
      </c>
      <c r="O605" s="98">
        <v>0</v>
      </c>
      <c r="P605" t="s">
        <v>207</v>
      </c>
      <c r="Q605" s="100">
        <v>5643.11</v>
      </c>
    </row>
    <row r="606" spans="1:17" x14ac:dyDescent="0.3">
      <c r="A606"/>
      <c r="B606"/>
      <c r="C606"/>
      <c r="D606"/>
      <c r="E606" s="98"/>
      <c r="F606"/>
      <c r="G606" s="99">
        <v>46295</v>
      </c>
      <c r="H606" t="s">
        <v>205</v>
      </c>
      <c r="I606"/>
      <c r="J606" t="s">
        <v>54</v>
      </c>
      <c r="K606" t="s">
        <v>55</v>
      </c>
      <c r="L606" s="100">
        <v>11.15</v>
      </c>
      <c r="M606" t="s">
        <v>206</v>
      </c>
      <c r="N606" t="s">
        <v>279</v>
      </c>
      <c r="O606" s="98">
        <v>0</v>
      </c>
      <c r="P606" t="s">
        <v>207</v>
      </c>
      <c r="Q606" s="100">
        <v>5643.11</v>
      </c>
    </row>
    <row r="607" spans="1:17" x14ac:dyDescent="0.3">
      <c r="A607"/>
      <c r="B607"/>
      <c r="C607"/>
      <c r="D607"/>
      <c r="E607" s="98"/>
      <c r="F607"/>
      <c r="G607" s="99">
        <v>46295</v>
      </c>
      <c r="H607" t="s">
        <v>205</v>
      </c>
      <c r="I607"/>
      <c r="J607" t="s">
        <v>44</v>
      </c>
      <c r="K607" t="s">
        <v>45</v>
      </c>
      <c r="L607" s="100">
        <v>448.65</v>
      </c>
      <c r="M607" t="s">
        <v>206</v>
      </c>
      <c r="N607" t="s">
        <v>279</v>
      </c>
      <c r="O607" s="98">
        <v>0</v>
      </c>
      <c r="P607" t="s">
        <v>207</v>
      </c>
      <c r="Q607" s="100">
        <v>5643.11</v>
      </c>
    </row>
    <row r="608" spans="1:17" x14ac:dyDescent="0.3">
      <c r="A608"/>
      <c r="B608"/>
      <c r="C608"/>
      <c r="D608"/>
      <c r="E608" s="98"/>
      <c r="F608"/>
      <c r="G608" s="99">
        <v>46295</v>
      </c>
      <c r="H608" t="s">
        <v>205</v>
      </c>
      <c r="I608"/>
      <c r="J608" t="s">
        <v>56</v>
      </c>
      <c r="K608" t="s">
        <v>57</v>
      </c>
      <c r="L608" s="100">
        <v>11.15</v>
      </c>
      <c r="M608" t="s">
        <v>130</v>
      </c>
      <c r="N608" t="s">
        <v>279</v>
      </c>
      <c r="O608" s="98">
        <v>0</v>
      </c>
      <c r="P608" t="s">
        <v>207</v>
      </c>
      <c r="Q608" s="100">
        <v>5643.11</v>
      </c>
    </row>
    <row r="609" spans="1:17" x14ac:dyDescent="0.3">
      <c r="A609"/>
      <c r="B609"/>
      <c r="C609"/>
      <c r="D609"/>
      <c r="E609" s="98"/>
      <c r="F609"/>
      <c r="G609" s="99">
        <v>46295</v>
      </c>
      <c r="H609" t="s">
        <v>205</v>
      </c>
      <c r="I609"/>
      <c r="J609" t="s">
        <v>52</v>
      </c>
      <c r="K609" t="s">
        <v>53</v>
      </c>
      <c r="L609" s="100">
        <v>16.54</v>
      </c>
      <c r="M609" t="s">
        <v>130</v>
      </c>
      <c r="N609" t="s">
        <v>279</v>
      </c>
      <c r="O609" s="98">
        <v>0</v>
      </c>
      <c r="P609" t="s">
        <v>207</v>
      </c>
      <c r="Q609" s="100">
        <v>5643.11</v>
      </c>
    </row>
    <row r="610" spans="1:17" x14ac:dyDescent="0.3">
      <c r="A610"/>
      <c r="B610"/>
      <c r="C610"/>
      <c r="D610"/>
      <c r="E610" s="98"/>
      <c r="F610"/>
      <c r="G610" s="99">
        <v>46295</v>
      </c>
      <c r="H610" t="s">
        <v>205</v>
      </c>
      <c r="I610"/>
      <c r="J610" t="s">
        <v>106</v>
      </c>
      <c r="K610" t="s">
        <v>107</v>
      </c>
      <c r="L610" s="100">
        <v>18.23</v>
      </c>
      <c r="M610" t="s">
        <v>130</v>
      </c>
      <c r="N610" t="s">
        <v>279</v>
      </c>
      <c r="O610" s="98">
        <v>0</v>
      </c>
      <c r="P610" t="s">
        <v>207</v>
      </c>
      <c r="Q610" s="100">
        <v>5643.11</v>
      </c>
    </row>
    <row r="611" spans="1:17" x14ac:dyDescent="0.3">
      <c r="A611"/>
      <c r="B611"/>
      <c r="C611"/>
      <c r="D611"/>
      <c r="E611" s="98"/>
      <c r="F611"/>
      <c r="G611" s="99">
        <v>46295</v>
      </c>
      <c r="H611" t="s">
        <v>208</v>
      </c>
      <c r="I611" t="s">
        <v>209</v>
      </c>
      <c r="J611" t="s">
        <v>26</v>
      </c>
      <c r="K611" t="s">
        <v>27</v>
      </c>
      <c r="L611" s="100">
        <v>145</v>
      </c>
      <c r="M611" t="s">
        <v>210</v>
      </c>
      <c r="N611" t="s">
        <v>279</v>
      </c>
      <c r="O611" s="98">
        <v>0</v>
      </c>
      <c r="P611" t="s">
        <v>207</v>
      </c>
      <c r="Q611" s="100">
        <v>5643.11</v>
      </c>
    </row>
    <row r="612" spans="1:17" x14ac:dyDescent="0.3">
      <c r="A612"/>
      <c r="B612"/>
      <c r="C612"/>
      <c r="D612"/>
      <c r="E612" s="98"/>
      <c r="F612"/>
      <c r="G612" s="99">
        <v>46295</v>
      </c>
      <c r="H612" t="s">
        <v>211</v>
      </c>
      <c r="I612" t="s">
        <v>215</v>
      </c>
      <c r="J612" t="s">
        <v>38</v>
      </c>
      <c r="K612" t="s">
        <v>39</v>
      </c>
      <c r="L612" s="100">
        <v>22.01</v>
      </c>
      <c r="M612" t="s">
        <v>206</v>
      </c>
      <c r="N612" t="s">
        <v>279</v>
      </c>
      <c r="O612" s="98">
        <v>0</v>
      </c>
      <c r="P612" t="s">
        <v>207</v>
      </c>
      <c r="Q612" s="100">
        <v>5643.11</v>
      </c>
    </row>
    <row r="613" spans="1:17" x14ac:dyDescent="0.3">
      <c r="A613"/>
      <c r="B613"/>
      <c r="C613"/>
      <c r="D613"/>
      <c r="E613" s="98"/>
      <c r="F613"/>
      <c r="G613" s="99">
        <v>46295</v>
      </c>
      <c r="H613" t="s">
        <v>218</v>
      </c>
      <c r="I613" t="s">
        <v>222</v>
      </c>
      <c r="J613" t="s">
        <v>18</v>
      </c>
      <c r="K613" t="s">
        <v>19</v>
      </c>
      <c r="L613" s="100">
        <v>303.60000000000002</v>
      </c>
      <c r="M613" t="s">
        <v>210</v>
      </c>
      <c r="N613" t="s">
        <v>279</v>
      </c>
      <c r="O613" s="98">
        <v>0</v>
      </c>
      <c r="P613" t="s">
        <v>207</v>
      </c>
      <c r="Q613" s="100">
        <v>5643.11</v>
      </c>
    </row>
    <row r="614" spans="1:17" x14ac:dyDescent="0.3">
      <c r="A614"/>
      <c r="B614"/>
      <c r="C614"/>
      <c r="D614"/>
      <c r="E614" s="98"/>
      <c r="F614"/>
      <c r="G614" s="99">
        <v>46295</v>
      </c>
      <c r="H614" t="s">
        <v>218</v>
      </c>
      <c r="I614" t="s">
        <v>222</v>
      </c>
      <c r="J614" t="s">
        <v>18</v>
      </c>
      <c r="K614" t="s">
        <v>19</v>
      </c>
      <c r="L614" s="100">
        <v>314.89</v>
      </c>
      <c r="M614" t="s">
        <v>130</v>
      </c>
      <c r="N614" t="s">
        <v>279</v>
      </c>
      <c r="O614" s="98">
        <v>0</v>
      </c>
      <c r="P614" t="s">
        <v>207</v>
      </c>
      <c r="Q614" s="100">
        <v>5643.11</v>
      </c>
    </row>
    <row r="615" spans="1:17" x14ac:dyDescent="0.3">
      <c r="A615"/>
      <c r="B615"/>
      <c r="C615"/>
      <c r="D615"/>
      <c r="E615" s="98"/>
      <c r="F615"/>
      <c r="G615" s="99">
        <v>46295</v>
      </c>
      <c r="H615" t="s">
        <v>205</v>
      </c>
      <c r="I615"/>
      <c r="J615" t="s">
        <v>54</v>
      </c>
      <c r="K615" t="s">
        <v>55</v>
      </c>
      <c r="L615" s="100">
        <v>11.15</v>
      </c>
      <c r="M615" t="s">
        <v>206</v>
      </c>
      <c r="N615" t="s">
        <v>279</v>
      </c>
      <c r="O615" s="98">
        <v>0</v>
      </c>
      <c r="P615" t="s">
        <v>207</v>
      </c>
      <c r="Q615" s="100">
        <v>2329.38</v>
      </c>
    </row>
    <row r="616" spans="1:17" x14ac:dyDescent="0.3">
      <c r="A616"/>
      <c r="B616"/>
      <c r="C616"/>
      <c r="D616"/>
      <c r="E616" s="98"/>
      <c r="F616"/>
      <c r="G616" s="99">
        <v>46295</v>
      </c>
      <c r="H616" t="s">
        <v>205</v>
      </c>
      <c r="I616"/>
      <c r="J616" t="s">
        <v>104</v>
      </c>
      <c r="K616" t="s">
        <v>105</v>
      </c>
      <c r="L616" s="100">
        <v>12.65</v>
      </c>
      <c r="M616" t="s">
        <v>206</v>
      </c>
      <c r="N616" t="s">
        <v>279</v>
      </c>
      <c r="O616" s="98">
        <v>0</v>
      </c>
      <c r="P616" t="s">
        <v>207</v>
      </c>
      <c r="Q616" s="100">
        <v>2329.38</v>
      </c>
    </row>
    <row r="617" spans="1:17" x14ac:dyDescent="0.3">
      <c r="A617"/>
      <c r="B617"/>
      <c r="C617"/>
      <c r="D617"/>
      <c r="E617" s="98"/>
      <c r="F617"/>
      <c r="G617" s="99">
        <v>46295</v>
      </c>
      <c r="H617" t="s">
        <v>205</v>
      </c>
      <c r="I617"/>
      <c r="J617" t="s">
        <v>108</v>
      </c>
      <c r="K617" t="s">
        <v>109</v>
      </c>
      <c r="L617" s="100">
        <v>6.15</v>
      </c>
      <c r="M617" t="s">
        <v>206</v>
      </c>
      <c r="N617" t="s">
        <v>279</v>
      </c>
      <c r="O617" s="98">
        <v>0</v>
      </c>
      <c r="P617" t="s">
        <v>207</v>
      </c>
      <c r="Q617" s="100">
        <v>2329.38</v>
      </c>
    </row>
    <row r="618" spans="1:17" x14ac:dyDescent="0.3">
      <c r="A618"/>
      <c r="B618"/>
      <c r="C618"/>
      <c r="D618"/>
      <c r="E618" s="98"/>
      <c r="F618"/>
      <c r="G618" s="99">
        <v>46295</v>
      </c>
      <c r="H618" t="s">
        <v>205</v>
      </c>
      <c r="I618"/>
      <c r="J618" t="s">
        <v>52</v>
      </c>
      <c r="K618" t="s">
        <v>53</v>
      </c>
      <c r="L618" s="100">
        <v>16.54</v>
      </c>
      <c r="M618" t="s">
        <v>130</v>
      </c>
      <c r="N618" t="s">
        <v>279</v>
      </c>
      <c r="O618" s="98">
        <v>0</v>
      </c>
      <c r="P618" t="s">
        <v>207</v>
      </c>
      <c r="Q618" s="100">
        <v>2329.38</v>
      </c>
    </row>
    <row r="619" spans="1:17" x14ac:dyDescent="0.3">
      <c r="A619"/>
      <c r="B619"/>
      <c r="C619"/>
      <c r="D619"/>
      <c r="E619" s="98"/>
      <c r="F619"/>
      <c r="G619" s="99">
        <v>46295</v>
      </c>
      <c r="H619" t="s">
        <v>205</v>
      </c>
      <c r="I619"/>
      <c r="J619" t="s">
        <v>106</v>
      </c>
      <c r="K619" t="s">
        <v>107</v>
      </c>
      <c r="L619" s="100">
        <v>7.52</v>
      </c>
      <c r="M619" t="s">
        <v>130</v>
      </c>
      <c r="N619" t="s">
        <v>279</v>
      </c>
      <c r="O619" s="98">
        <v>0</v>
      </c>
      <c r="P619" t="s">
        <v>207</v>
      </c>
      <c r="Q619" s="100">
        <v>2329.38</v>
      </c>
    </row>
    <row r="620" spans="1:17" x14ac:dyDescent="0.3">
      <c r="A620"/>
      <c r="B620"/>
      <c r="C620"/>
      <c r="D620"/>
      <c r="E620" s="98"/>
      <c r="F620"/>
      <c r="G620" s="99">
        <v>46295</v>
      </c>
      <c r="H620" t="s">
        <v>205</v>
      </c>
      <c r="I620"/>
      <c r="J620" t="s">
        <v>56</v>
      </c>
      <c r="K620" t="s">
        <v>57</v>
      </c>
      <c r="L620" s="100">
        <v>11.15</v>
      </c>
      <c r="M620" t="s">
        <v>130</v>
      </c>
      <c r="N620" t="s">
        <v>279</v>
      </c>
      <c r="O620" s="98">
        <v>0</v>
      </c>
      <c r="P620" t="s">
        <v>207</v>
      </c>
      <c r="Q620" s="100">
        <v>2329.38</v>
      </c>
    </row>
    <row r="621" spans="1:17" x14ac:dyDescent="0.3">
      <c r="A621"/>
      <c r="B621"/>
      <c r="C621"/>
      <c r="D621"/>
      <c r="E621" s="98"/>
      <c r="F621"/>
      <c r="G621" s="99">
        <v>46295</v>
      </c>
      <c r="H621" t="s">
        <v>208</v>
      </c>
      <c r="I621" t="s">
        <v>226</v>
      </c>
      <c r="J621" t="s">
        <v>62</v>
      </c>
      <c r="K621" t="s">
        <v>63</v>
      </c>
      <c r="L621" s="100">
        <v>41</v>
      </c>
      <c r="M621" t="s">
        <v>210</v>
      </c>
      <c r="N621" t="s">
        <v>279</v>
      </c>
      <c r="O621" s="98">
        <v>0</v>
      </c>
      <c r="P621" t="s">
        <v>207</v>
      </c>
      <c r="Q621" s="100">
        <v>2329.38</v>
      </c>
    </row>
    <row r="622" spans="1:17" x14ac:dyDescent="0.3">
      <c r="A622"/>
      <c r="B622"/>
      <c r="C622"/>
      <c r="D622"/>
      <c r="E622" s="98"/>
      <c r="F622"/>
      <c r="G622" s="99">
        <v>46295</v>
      </c>
      <c r="H622" t="s">
        <v>218</v>
      </c>
      <c r="I622" t="s">
        <v>222</v>
      </c>
      <c r="J622" t="s">
        <v>18</v>
      </c>
      <c r="K622" t="s">
        <v>19</v>
      </c>
      <c r="L622" s="100">
        <v>125.32</v>
      </c>
      <c r="M622" t="s">
        <v>210</v>
      </c>
      <c r="N622" t="s">
        <v>279</v>
      </c>
      <c r="O622" s="98">
        <v>0</v>
      </c>
      <c r="P622" t="s">
        <v>207</v>
      </c>
      <c r="Q622" s="100">
        <v>2329.38</v>
      </c>
    </row>
    <row r="623" spans="1:17" x14ac:dyDescent="0.3">
      <c r="A623"/>
      <c r="B623"/>
      <c r="C623"/>
      <c r="D623"/>
      <c r="E623" s="98"/>
      <c r="F623"/>
      <c r="G623" s="99">
        <v>46295</v>
      </c>
      <c r="H623" t="s">
        <v>218</v>
      </c>
      <c r="I623" t="s">
        <v>222</v>
      </c>
      <c r="J623" t="s">
        <v>18</v>
      </c>
      <c r="K623" t="s">
        <v>19</v>
      </c>
      <c r="L623" s="100">
        <v>129.97999999999999</v>
      </c>
      <c r="M623" t="s">
        <v>130</v>
      </c>
      <c r="N623" t="s">
        <v>279</v>
      </c>
      <c r="O623" s="98">
        <v>0</v>
      </c>
      <c r="P623" t="s">
        <v>207</v>
      </c>
      <c r="Q623" s="100">
        <v>2329.38</v>
      </c>
    </row>
    <row r="624" spans="1:17" x14ac:dyDescent="0.3">
      <c r="A624"/>
      <c r="B624"/>
      <c r="C624"/>
      <c r="D624"/>
      <c r="E624" s="98"/>
      <c r="F624"/>
      <c r="G624" s="99">
        <v>46295</v>
      </c>
      <c r="H624" t="s">
        <v>205</v>
      </c>
      <c r="I624"/>
      <c r="J624" t="s">
        <v>54</v>
      </c>
      <c r="K624" t="s">
        <v>55</v>
      </c>
      <c r="L624" s="100">
        <v>4.25</v>
      </c>
      <c r="M624" t="s">
        <v>206</v>
      </c>
      <c r="N624" t="s">
        <v>279</v>
      </c>
      <c r="O624" s="98">
        <v>0</v>
      </c>
      <c r="P624" t="s">
        <v>207</v>
      </c>
      <c r="Q624" s="100">
        <v>522.47</v>
      </c>
    </row>
    <row r="625" spans="1:17" x14ac:dyDescent="0.3">
      <c r="A625"/>
      <c r="B625"/>
      <c r="C625"/>
      <c r="D625"/>
      <c r="E625" s="98"/>
      <c r="F625"/>
      <c r="G625" s="99">
        <v>46295</v>
      </c>
      <c r="H625" t="s">
        <v>205</v>
      </c>
      <c r="I625"/>
      <c r="J625" t="s">
        <v>104</v>
      </c>
      <c r="K625" t="s">
        <v>105</v>
      </c>
      <c r="L625" s="100">
        <v>2.84</v>
      </c>
      <c r="M625" t="s">
        <v>206</v>
      </c>
      <c r="N625" t="s">
        <v>279</v>
      </c>
      <c r="O625" s="98">
        <v>0</v>
      </c>
      <c r="P625" t="s">
        <v>207</v>
      </c>
      <c r="Q625" s="100">
        <v>522.47</v>
      </c>
    </row>
    <row r="626" spans="1:17" x14ac:dyDescent="0.3">
      <c r="A626"/>
      <c r="B626"/>
      <c r="C626"/>
      <c r="D626"/>
      <c r="E626" s="98"/>
      <c r="F626"/>
      <c r="G626" s="99">
        <v>46295</v>
      </c>
      <c r="H626" t="s">
        <v>205</v>
      </c>
      <c r="I626"/>
      <c r="J626" t="s">
        <v>108</v>
      </c>
      <c r="K626" t="s">
        <v>109</v>
      </c>
      <c r="L626" s="100">
        <v>1.38</v>
      </c>
      <c r="M626" t="s">
        <v>206</v>
      </c>
      <c r="N626" t="s">
        <v>279</v>
      </c>
      <c r="O626" s="98">
        <v>0</v>
      </c>
      <c r="P626" t="s">
        <v>207</v>
      </c>
      <c r="Q626" s="100">
        <v>522.47</v>
      </c>
    </row>
    <row r="627" spans="1:17" x14ac:dyDescent="0.3">
      <c r="A627"/>
      <c r="B627"/>
      <c r="C627"/>
      <c r="D627"/>
      <c r="E627" s="98"/>
      <c r="F627"/>
      <c r="G627" s="99">
        <v>46295</v>
      </c>
      <c r="H627" t="s">
        <v>205</v>
      </c>
      <c r="I627"/>
      <c r="J627" t="s">
        <v>106</v>
      </c>
      <c r="K627" t="s">
        <v>107</v>
      </c>
      <c r="L627" s="100">
        <v>1.69</v>
      </c>
      <c r="M627" t="s">
        <v>130</v>
      </c>
      <c r="N627" t="s">
        <v>279</v>
      </c>
      <c r="O627" s="98">
        <v>0</v>
      </c>
      <c r="P627" t="s">
        <v>207</v>
      </c>
      <c r="Q627" s="100">
        <v>522.47</v>
      </c>
    </row>
    <row r="628" spans="1:17" x14ac:dyDescent="0.3">
      <c r="A628"/>
      <c r="B628"/>
      <c r="C628"/>
      <c r="D628"/>
      <c r="E628" s="98"/>
      <c r="F628"/>
      <c r="G628" s="99">
        <v>46295</v>
      </c>
      <c r="H628" t="s">
        <v>205</v>
      </c>
      <c r="I628"/>
      <c r="J628" t="s">
        <v>52</v>
      </c>
      <c r="K628" t="s">
        <v>53</v>
      </c>
      <c r="L628" s="100">
        <v>6.3</v>
      </c>
      <c r="M628" t="s">
        <v>130</v>
      </c>
      <c r="N628" t="s">
        <v>279</v>
      </c>
      <c r="O628" s="98">
        <v>0</v>
      </c>
      <c r="P628" t="s">
        <v>207</v>
      </c>
      <c r="Q628" s="100">
        <v>522.47</v>
      </c>
    </row>
    <row r="629" spans="1:17" x14ac:dyDescent="0.3">
      <c r="A629"/>
      <c r="B629"/>
      <c r="C629"/>
      <c r="D629"/>
      <c r="E629" s="98"/>
      <c r="F629"/>
      <c r="G629" s="99">
        <v>46295</v>
      </c>
      <c r="H629" t="s">
        <v>205</v>
      </c>
      <c r="I629"/>
      <c r="J629" t="s">
        <v>56</v>
      </c>
      <c r="K629" t="s">
        <v>57</v>
      </c>
      <c r="L629" s="100">
        <v>4.25</v>
      </c>
      <c r="M629" t="s">
        <v>130</v>
      </c>
      <c r="N629" t="s">
        <v>279</v>
      </c>
      <c r="O629" s="98">
        <v>0</v>
      </c>
      <c r="P629" t="s">
        <v>207</v>
      </c>
      <c r="Q629" s="100">
        <v>522.47</v>
      </c>
    </row>
    <row r="630" spans="1:17" x14ac:dyDescent="0.3">
      <c r="A630"/>
      <c r="B630"/>
      <c r="C630"/>
      <c r="D630"/>
      <c r="E630" s="98"/>
      <c r="F630"/>
      <c r="G630" s="99">
        <v>46295</v>
      </c>
      <c r="H630" t="s">
        <v>205</v>
      </c>
      <c r="I630"/>
      <c r="J630" t="s">
        <v>54</v>
      </c>
      <c r="K630" t="s">
        <v>55</v>
      </c>
      <c r="L630" s="100">
        <v>11.15</v>
      </c>
      <c r="M630" t="s">
        <v>206</v>
      </c>
      <c r="N630" t="s">
        <v>279</v>
      </c>
      <c r="O630" s="98">
        <v>0</v>
      </c>
      <c r="P630" t="s">
        <v>207</v>
      </c>
      <c r="Q630" s="100">
        <v>3227.04</v>
      </c>
    </row>
    <row r="631" spans="1:17" x14ac:dyDescent="0.3">
      <c r="A631"/>
      <c r="B631"/>
      <c r="C631"/>
      <c r="D631"/>
      <c r="E631" s="98"/>
      <c r="F631"/>
      <c r="G631" s="99">
        <v>46295</v>
      </c>
      <c r="H631" t="s">
        <v>205</v>
      </c>
      <c r="I631"/>
      <c r="J631" t="s">
        <v>104</v>
      </c>
      <c r="K631" t="s">
        <v>105</v>
      </c>
      <c r="L631" s="100">
        <v>17.52</v>
      </c>
      <c r="M631" t="s">
        <v>206</v>
      </c>
      <c r="N631" t="s">
        <v>279</v>
      </c>
      <c r="O631" s="98">
        <v>0</v>
      </c>
      <c r="P631" t="s">
        <v>207</v>
      </c>
      <c r="Q631" s="100">
        <v>3227.04</v>
      </c>
    </row>
    <row r="632" spans="1:17" x14ac:dyDescent="0.3">
      <c r="A632"/>
      <c r="B632"/>
      <c r="C632"/>
      <c r="D632"/>
      <c r="E632" s="98"/>
      <c r="F632"/>
      <c r="G632" s="99">
        <v>46295</v>
      </c>
      <c r="H632" t="s">
        <v>205</v>
      </c>
      <c r="I632"/>
      <c r="J632" t="s">
        <v>88</v>
      </c>
      <c r="K632" t="s">
        <v>89</v>
      </c>
      <c r="L632" s="100">
        <v>39.770000000000003</v>
      </c>
      <c r="M632" t="s">
        <v>206</v>
      </c>
      <c r="N632" t="s">
        <v>279</v>
      </c>
      <c r="O632" s="98">
        <v>0</v>
      </c>
      <c r="P632" t="s">
        <v>207</v>
      </c>
      <c r="Q632" s="100">
        <v>3227.04</v>
      </c>
    </row>
    <row r="633" spans="1:17" x14ac:dyDescent="0.3">
      <c r="A633"/>
      <c r="B633"/>
      <c r="C633"/>
      <c r="D633"/>
      <c r="E633" s="98"/>
      <c r="F633"/>
      <c r="G633" s="99">
        <v>46295</v>
      </c>
      <c r="H633" t="s">
        <v>205</v>
      </c>
      <c r="I633"/>
      <c r="J633" t="s">
        <v>108</v>
      </c>
      <c r="K633" t="s">
        <v>109</v>
      </c>
      <c r="L633" s="100">
        <v>8.52</v>
      </c>
      <c r="M633" t="s">
        <v>206</v>
      </c>
      <c r="N633" t="s">
        <v>279</v>
      </c>
      <c r="O633" s="98">
        <v>0</v>
      </c>
      <c r="P633" t="s">
        <v>207</v>
      </c>
      <c r="Q633" s="100">
        <v>3227.04</v>
      </c>
    </row>
    <row r="634" spans="1:17" x14ac:dyDescent="0.3">
      <c r="A634"/>
      <c r="B634"/>
      <c r="C634"/>
      <c r="D634"/>
      <c r="E634" s="98"/>
      <c r="F634"/>
      <c r="G634" s="99">
        <v>46295</v>
      </c>
      <c r="H634" t="s">
        <v>205</v>
      </c>
      <c r="I634"/>
      <c r="J634" t="s">
        <v>52</v>
      </c>
      <c r="K634" t="s">
        <v>53</v>
      </c>
      <c r="L634" s="100">
        <v>16.54</v>
      </c>
      <c r="M634" t="s">
        <v>130</v>
      </c>
      <c r="N634" t="s">
        <v>279</v>
      </c>
      <c r="O634" s="98">
        <v>0</v>
      </c>
      <c r="P634" t="s">
        <v>207</v>
      </c>
      <c r="Q634" s="100">
        <v>3227.04</v>
      </c>
    </row>
    <row r="635" spans="1:17" x14ac:dyDescent="0.3">
      <c r="A635"/>
      <c r="B635"/>
      <c r="C635"/>
      <c r="D635"/>
      <c r="E635" s="98"/>
      <c r="F635"/>
      <c r="G635" s="99">
        <v>46295</v>
      </c>
      <c r="H635" t="s">
        <v>205</v>
      </c>
      <c r="I635"/>
      <c r="J635" t="s">
        <v>106</v>
      </c>
      <c r="K635" t="s">
        <v>107</v>
      </c>
      <c r="L635" s="100">
        <v>10.42</v>
      </c>
      <c r="M635" t="s">
        <v>130</v>
      </c>
      <c r="N635" t="s">
        <v>279</v>
      </c>
      <c r="O635" s="98">
        <v>0</v>
      </c>
      <c r="P635" t="s">
        <v>207</v>
      </c>
      <c r="Q635" s="100">
        <v>3227.04</v>
      </c>
    </row>
    <row r="636" spans="1:17" x14ac:dyDescent="0.3">
      <c r="A636"/>
      <c r="B636"/>
      <c r="C636"/>
      <c r="D636"/>
      <c r="E636" s="98"/>
      <c r="F636"/>
      <c r="G636" s="99">
        <v>46295</v>
      </c>
      <c r="H636" t="s">
        <v>205</v>
      </c>
      <c r="I636"/>
      <c r="J636" t="s">
        <v>56</v>
      </c>
      <c r="K636" t="s">
        <v>57</v>
      </c>
      <c r="L636" s="100">
        <v>11.15</v>
      </c>
      <c r="M636" t="s">
        <v>130</v>
      </c>
      <c r="N636" t="s">
        <v>279</v>
      </c>
      <c r="O636" s="98">
        <v>0</v>
      </c>
      <c r="P636" t="s">
        <v>207</v>
      </c>
      <c r="Q636" s="100">
        <v>3227.04</v>
      </c>
    </row>
    <row r="637" spans="1:17" x14ac:dyDescent="0.3">
      <c r="A637"/>
      <c r="B637"/>
      <c r="C637"/>
      <c r="D637"/>
      <c r="E637" s="98"/>
      <c r="F637"/>
      <c r="G637" s="99">
        <v>46295</v>
      </c>
      <c r="H637" t="s">
        <v>208</v>
      </c>
      <c r="I637" t="s">
        <v>209</v>
      </c>
      <c r="J637" t="s">
        <v>26</v>
      </c>
      <c r="K637" t="s">
        <v>27</v>
      </c>
      <c r="L637" s="100">
        <v>72.5</v>
      </c>
      <c r="M637" t="s">
        <v>210</v>
      </c>
      <c r="N637" t="s">
        <v>279</v>
      </c>
      <c r="O637" s="98">
        <v>0</v>
      </c>
      <c r="P637" t="s">
        <v>207</v>
      </c>
      <c r="Q637" s="100">
        <v>3227.04</v>
      </c>
    </row>
    <row r="638" spans="1:17" x14ac:dyDescent="0.3">
      <c r="A638"/>
      <c r="B638"/>
      <c r="C638"/>
      <c r="D638"/>
      <c r="E638" s="98"/>
      <c r="F638"/>
      <c r="G638" s="99">
        <v>46295</v>
      </c>
      <c r="H638" t="s">
        <v>216</v>
      </c>
      <c r="I638" t="s">
        <v>217</v>
      </c>
      <c r="J638" t="s">
        <v>40</v>
      </c>
      <c r="K638" t="s">
        <v>41</v>
      </c>
      <c r="L638" s="100">
        <v>96.81</v>
      </c>
      <c r="M638" t="s">
        <v>210</v>
      </c>
      <c r="N638" t="s">
        <v>279</v>
      </c>
      <c r="O638" s="98">
        <v>0</v>
      </c>
      <c r="P638" t="s">
        <v>207</v>
      </c>
      <c r="Q638" s="100">
        <v>3227.04</v>
      </c>
    </row>
    <row r="639" spans="1:17" x14ac:dyDescent="0.3">
      <c r="A639"/>
      <c r="B639"/>
      <c r="C639"/>
      <c r="D639"/>
      <c r="E639" s="98"/>
      <c r="F639"/>
      <c r="G639" s="99">
        <v>46295</v>
      </c>
      <c r="H639" t="s">
        <v>218</v>
      </c>
      <c r="I639" t="s">
        <v>222</v>
      </c>
      <c r="J639" t="s">
        <v>18</v>
      </c>
      <c r="K639" t="s">
        <v>19</v>
      </c>
      <c r="L639" s="100">
        <v>173.61</v>
      </c>
      <c r="M639" t="s">
        <v>210</v>
      </c>
      <c r="N639" t="s">
        <v>279</v>
      </c>
      <c r="O639" s="98">
        <v>0</v>
      </c>
      <c r="P639" t="s">
        <v>207</v>
      </c>
      <c r="Q639" s="100">
        <v>3227.04</v>
      </c>
    </row>
    <row r="640" spans="1:17" x14ac:dyDescent="0.3">
      <c r="A640"/>
      <c r="B640"/>
      <c r="C640"/>
      <c r="D640"/>
      <c r="E640" s="98"/>
      <c r="F640"/>
      <c r="G640" s="99">
        <v>46295</v>
      </c>
      <c r="H640" t="s">
        <v>218</v>
      </c>
      <c r="I640" t="s">
        <v>222</v>
      </c>
      <c r="J640" t="s">
        <v>18</v>
      </c>
      <c r="K640" t="s">
        <v>19</v>
      </c>
      <c r="L640" s="100">
        <v>180.07</v>
      </c>
      <c r="M640" t="s">
        <v>130</v>
      </c>
      <c r="N640" t="s">
        <v>279</v>
      </c>
      <c r="O640" s="98">
        <v>0</v>
      </c>
      <c r="P640" t="s">
        <v>207</v>
      </c>
      <c r="Q640" s="100">
        <v>3227.04</v>
      </c>
    </row>
    <row r="641" spans="1:17" x14ac:dyDescent="0.3">
      <c r="A641"/>
      <c r="B641"/>
      <c r="C641"/>
      <c r="D641"/>
      <c r="E641" s="98"/>
      <c r="F641"/>
      <c r="G641" s="99">
        <v>46295</v>
      </c>
      <c r="H641" t="s">
        <v>205</v>
      </c>
      <c r="I641"/>
      <c r="J641" t="s">
        <v>54</v>
      </c>
      <c r="K641" t="s">
        <v>55</v>
      </c>
      <c r="L641" s="100">
        <v>2.79</v>
      </c>
      <c r="M641" t="s">
        <v>206</v>
      </c>
      <c r="N641" t="s">
        <v>279</v>
      </c>
      <c r="O641" s="98">
        <v>0</v>
      </c>
      <c r="P641" t="s">
        <v>207</v>
      </c>
      <c r="Q641" s="100">
        <v>343.11</v>
      </c>
    </row>
    <row r="642" spans="1:17" x14ac:dyDescent="0.3">
      <c r="A642"/>
      <c r="B642"/>
      <c r="C642"/>
      <c r="D642"/>
      <c r="E642" s="98"/>
      <c r="F642"/>
      <c r="G642" s="99">
        <v>46295</v>
      </c>
      <c r="H642" t="s">
        <v>205</v>
      </c>
      <c r="I642"/>
      <c r="J642" t="s">
        <v>104</v>
      </c>
      <c r="K642" t="s">
        <v>105</v>
      </c>
      <c r="L642" s="100">
        <v>1.86</v>
      </c>
      <c r="M642" t="s">
        <v>206</v>
      </c>
      <c r="N642" t="s">
        <v>279</v>
      </c>
      <c r="O642" s="98">
        <v>0</v>
      </c>
      <c r="P642" t="s">
        <v>207</v>
      </c>
      <c r="Q642" s="100">
        <v>343.11</v>
      </c>
    </row>
    <row r="643" spans="1:17" x14ac:dyDescent="0.3">
      <c r="A643"/>
      <c r="B643"/>
      <c r="C643"/>
      <c r="D643"/>
      <c r="E643" s="98"/>
      <c r="F643"/>
      <c r="G643" s="99">
        <v>46295</v>
      </c>
      <c r="H643" t="s">
        <v>205</v>
      </c>
      <c r="I643"/>
      <c r="J643" t="s">
        <v>108</v>
      </c>
      <c r="K643" t="s">
        <v>109</v>
      </c>
      <c r="L643" s="100">
        <v>0.91</v>
      </c>
      <c r="M643" t="s">
        <v>206</v>
      </c>
      <c r="N643" t="s">
        <v>279</v>
      </c>
      <c r="O643" s="98">
        <v>0</v>
      </c>
      <c r="P643" t="s">
        <v>207</v>
      </c>
      <c r="Q643" s="100">
        <v>343.11</v>
      </c>
    </row>
    <row r="644" spans="1:17" x14ac:dyDescent="0.3">
      <c r="A644"/>
      <c r="B644"/>
      <c r="C644"/>
      <c r="D644"/>
      <c r="E644" s="98"/>
      <c r="F644"/>
      <c r="G644" s="99">
        <v>46295</v>
      </c>
      <c r="H644" t="s">
        <v>205</v>
      </c>
      <c r="I644"/>
      <c r="J644" t="s">
        <v>56</v>
      </c>
      <c r="K644" t="s">
        <v>57</v>
      </c>
      <c r="L644" s="100">
        <v>2.79</v>
      </c>
      <c r="M644" t="s">
        <v>130</v>
      </c>
      <c r="N644" t="s">
        <v>279</v>
      </c>
      <c r="O644" s="98">
        <v>0</v>
      </c>
      <c r="P644" t="s">
        <v>207</v>
      </c>
      <c r="Q644" s="100">
        <v>343.11</v>
      </c>
    </row>
    <row r="645" spans="1:17" x14ac:dyDescent="0.3">
      <c r="A645"/>
      <c r="B645"/>
      <c r="C645"/>
      <c r="D645"/>
      <c r="E645" s="98"/>
      <c r="F645"/>
      <c r="G645" s="99">
        <v>46295</v>
      </c>
      <c r="H645" t="s">
        <v>205</v>
      </c>
      <c r="I645"/>
      <c r="J645" t="s">
        <v>106</v>
      </c>
      <c r="K645" t="s">
        <v>107</v>
      </c>
      <c r="L645" s="100">
        <v>1.1100000000000001</v>
      </c>
      <c r="M645" t="s">
        <v>130</v>
      </c>
      <c r="N645" t="s">
        <v>279</v>
      </c>
      <c r="O645" s="98">
        <v>0</v>
      </c>
      <c r="P645" t="s">
        <v>207</v>
      </c>
      <c r="Q645" s="100">
        <v>343.11</v>
      </c>
    </row>
    <row r="646" spans="1:17" x14ac:dyDescent="0.3">
      <c r="A646"/>
      <c r="B646"/>
      <c r="C646"/>
      <c r="D646"/>
      <c r="E646" s="98"/>
      <c r="F646"/>
      <c r="G646" s="99">
        <v>46295</v>
      </c>
      <c r="H646" t="s">
        <v>205</v>
      </c>
      <c r="I646"/>
      <c r="J646" t="s">
        <v>52</v>
      </c>
      <c r="K646" t="s">
        <v>53</v>
      </c>
      <c r="L646" s="100">
        <v>4.1399999999999997</v>
      </c>
      <c r="M646" t="s">
        <v>130</v>
      </c>
      <c r="N646" t="s">
        <v>279</v>
      </c>
      <c r="O646" s="98">
        <v>0</v>
      </c>
      <c r="P646" t="s">
        <v>207</v>
      </c>
      <c r="Q646" s="100">
        <v>343.11</v>
      </c>
    </row>
    <row r="647" spans="1:17" x14ac:dyDescent="0.3">
      <c r="A647"/>
      <c r="B647"/>
      <c r="C647"/>
      <c r="D647"/>
      <c r="E647" s="98"/>
      <c r="F647"/>
      <c r="G647" s="99">
        <v>46295</v>
      </c>
      <c r="H647" t="s">
        <v>205</v>
      </c>
      <c r="I647"/>
      <c r="J647" t="s">
        <v>104</v>
      </c>
      <c r="K647" t="s">
        <v>105</v>
      </c>
      <c r="L647" s="100">
        <v>5.23</v>
      </c>
      <c r="M647" t="s">
        <v>206</v>
      </c>
      <c r="N647" t="s">
        <v>279</v>
      </c>
      <c r="O647" s="98">
        <v>0</v>
      </c>
      <c r="P647" t="s">
        <v>207</v>
      </c>
      <c r="Q647" s="100">
        <v>963.44</v>
      </c>
    </row>
    <row r="648" spans="1:17" x14ac:dyDescent="0.3">
      <c r="A648"/>
      <c r="B648"/>
      <c r="C648"/>
      <c r="D648"/>
      <c r="E648" s="98"/>
      <c r="F648"/>
      <c r="G648" s="99">
        <v>46295</v>
      </c>
      <c r="H648" t="s">
        <v>205</v>
      </c>
      <c r="I648"/>
      <c r="J648" t="s">
        <v>108</v>
      </c>
      <c r="K648" t="s">
        <v>109</v>
      </c>
      <c r="L648" s="100">
        <v>2.54</v>
      </c>
      <c r="M648" t="s">
        <v>206</v>
      </c>
      <c r="N648" t="s">
        <v>279</v>
      </c>
      <c r="O648" s="98">
        <v>0</v>
      </c>
      <c r="P648" t="s">
        <v>207</v>
      </c>
      <c r="Q648" s="100">
        <v>963.44</v>
      </c>
    </row>
    <row r="649" spans="1:17" x14ac:dyDescent="0.3">
      <c r="A649"/>
      <c r="B649"/>
      <c r="C649"/>
      <c r="D649"/>
      <c r="E649" s="98"/>
      <c r="F649"/>
      <c r="G649" s="99">
        <v>46295</v>
      </c>
      <c r="H649" t="s">
        <v>205</v>
      </c>
      <c r="I649"/>
      <c r="J649" t="s">
        <v>54</v>
      </c>
      <c r="K649" t="s">
        <v>55</v>
      </c>
      <c r="L649" s="100">
        <v>2.39</v>
      </c>
      <c r="M649" t="s">
        <v>206</v>
      </c>
      <c r="N649" t="s">
        <v>279</v>
      </c>
      <c r="O649" s="98">
        <v>0</v>
      </c>
      <c r="P649" t="s">
        <v>207</v>
      </c>
      <c r="Q649" s="100">
        <v>963.44</v>
      </c>
    </row>
    <row r="650" spans="1:17" x14ac:dyDescent="0.3">
      <c r="A650"/>
      <c r="B650"/>
      <c r="C650"/>
      <c r="D650"/>
      <c r="E650" s="98"/>
      <c r="F650"/>
      <c r="G650" s="99">
        <v>46295</v>
      </c>
      <c r="H650" t="s">
        <v>205</v>
      </c>
      <c r="I650"/>
      <c r="J650" t="s">
        <v>52</v>
      </c>
      <c r="K650" t="s">
        <v>53</v>
      </c>
      <c r="L650" s="100">
        <v>3.54</v>
      </c>
      <c r="M650" t="s">
        <v>130</v>
      </c>
      <c r="N650" t="s">
        <v>279</v>
      </c>
      <c r="O650" s="98">
        <v>0</v>
      </c>
      <c r="P650" t="s">
        <v>207</v>
      </c>
      <c r="Q650" s="100">
        <v>963.44</v>
      </c>
    </row>
    <row r="651" spans="1:17" x14ac:dyDescent="0.3">
      <c r="A651"/>
      <c r="B651"/>
      <c r="C651"/>
      <c r="D651"/>
      <c r="E651" s="98"/>
      <c r="F651"/>
      <c r="G651" s="99">
        <v>46295</v>
      </c>
      <c r="H651" t="s">
        <v>205</v>
      </c>
      <c r="I651"/>
      <c r="J651" t="s">
        <v>56</v>
      </c>
      <c r="K651" t="s">
        <v>57</v>
      </c>
      <c r="L651" s="100">
        <v>2.39</v>
      </c>
      <c r="M651" t="s">
        <v>130</v>
      </c>
      <c r="N651" t="s">
        <v>279</v>
      </c>
      <c r="O651" s="98">
        <v>0</v>
      </c>
      <c r="P651" t="s">
        <v>207</v>
      </c>
      <c r="Q651" s="100">
        <v>963.44</v>
      </c>
    </row>
    <row r="652" spans="1:17" x14ac:dyDescent="0.3">
      <c r="A652"/>
      <c r="B652"/>
      <c r="C652"/>
      <c r="D652"/>
      <c r="E652" s="98"/>
      <c r="F652"/>
      <c r="G652" s="99">
        <v>46295</v>
      </c>
      <c r="H652" t="s">
        <v>205</v>
      </c>
      <c r="I652"/>
      <c r="J652" t="s">
        <v>106</v>
      </c>
      <c r="K652" t="s">
        <v>107</v>
      </c>
      <c r="L652" s="100">
        <v>3.11</v>
      </c>
      <c r="M652" t="s">
        <v>130</v>
      </c>
      <c r="N652" t="s">
        <v>279</v>
      </c>
      <c r="O652" s="98">
        <v>0</v>
      </c>
      <c r="P652" t="s">
        <v>207</v>
      </c>
      <c r="Q652" s="100">
        <v>963.44</v>
      </c>
    </row>
    <row r="653" spans="1:17" x14ac:dyDescent="0.3">
      <c r="A653"/>
      <c r="B653"/>
      <c r="C653"/>
      <c r="D653"/>
      <c r="E653" s="98"/>
      <c r="F653"/>
      <c r="G653" s="99">
        <v>46295</v>
      </c>
      <c r="H653" t="s">
        <v>205</v>
      </c>
      <c r="I653"/>
      <c r="J653" t="s">
        <v>108</v>
      </c>
      <c r="K653" t="s">
        <v>109</v>
      </c>
      <c r="L653" s="100">
        <v>4.6399999999999997</v>
      </c>
      <c r="M653" t="s">
        <v>206</v>
      </c>
      <c r="N653" t="s">
        <v>279</v>
      </c>
      <c r="O653" s="98">
        <v>0</v>
      </c>
      <c r="P653" t="s">
        <v>207</v>
      </c>
      <c r="Q653" s="100">
        <v>1756.24</v>
      </c>
    </row>
    <row r="654" spans="1:17" x14ac:dyDescent="0.3">
      <c r="A654"/>
      <c r="B654"/>
      <c r="C654"/>
      <c r="D654"/>
      <c r="E654" s="98"/>
      <c r="F654"/>
      <c r="G654" s="99">
        <v>46295</v>
      </c>
      <c r="H654" t="s">
        <v>205</v>
      </c>
      <c r="I654"/>
      <c r="J654" t="s">
        <v>104</v>
      </c>
      <c r="K654" t="s">
        <v>105</v>
      </c>
      <c r="L654" s="100">
        <v>9.5399999999999991</v>
      </c>
      <c r="M654" t="s">
        <v>206</v>
      </c>
      <c r="N654" t="s">
        <v>279</v>
      </c>
      <c r="O654" s="98">
        <v>0</v>
      </c>
      <c r="P654" t="s">
        <v>207</v>
      </c>
      <c r="Q654" s="100">
        <v>1756.24</v>
      </c>
    </row>
    <row r="655" spans="1:17" x14ac:dyDescent="0.3">
      <c r="A655"/>
      <c r="B655"/>
      <c r="C655"/>
      <c r="D655"/>
      <c r="E655" s="98"/>
      <c r="F655"/>
      <c r="G655" s="99">
        <v>46295</v>
      </c>
      <c r="H655" t="s">
        <v>205</v>
      </c>
      <c r="I655"/>
      <c r="J655" t="s">
        <v>54</v>
      </c>
      <c r="K655" t="s">
        <v>55</v>
      </c>
      <c r="L655" s="100">
        <v>4.3499999999999996</v>
      </c>
      <c r="M655" t="s">
        <v>206</v>
      </c>
      <c r="N655" t="s">
        <v>279</v>
      </c>
      <c r="O655" s="98">
        <v>0</v>
      </c>
      <c r="P655" t="s">
        <v>207</v>
      </c>
      <c r="Q655" s="100">
        <v>1756.24</v>
      </c>
    </row>
    <row r="656" spans="1:17" x14ac:dyDescent="0.3">
      <c r="A656"/>
      <c r="B656"/>
      <c r="C656"/>
      <c r="D656"/>
      <c r="E656" s="98"/>
      <c r="F656"/>
      <c r="G656" s="99">
        <v>46295</v>
      </c>
      <c r="H656" t="s">
        <v>205</v>
      </c>
      <c r="I656"/>
      <c r="J656" t="s">
        <v>106</v>
      </c>
      <c r="K656" t="s">
        <v>107</v>
      </c>
      <c r="L656" s="100">
        <v>5.67</v>
      </c>
      <c r="M656" t="s">
        <v>130</v>
      </c>
      <c r="N656" t="s">
        <v>279</v>
      </c>
      <c r="O656" s="98">
        <v>0</v>
      </c>
      <c r="P656" t="s">
        <v>207</v>
      </c>
      <c r="Q656" s="100">
        <v>1756.24</v>
      </c>
    </row>
    <row r="657" spans="1:17" x14ac:dyDescent="0.3">
      <c r="A657"/>
      <c r="B657"/>
      <c r="C657"/>
      <c r="D657"/>
      <c r="E657" s="98"/>
      <c r="F657"/>
      <c r="G657" s="99">
        <v>46295</v>
      </c>
      <c r="H657" t="s">
        <v>205</v>
      </c>
      <c r="I657"/>
      <c r="J657" t="s">
        <v>56</v>
      </c>
      <c r="K657" t="s">
        <v>57</v>
      </c>
      <c r="L657" s="100">
        <v>4.3499999999999996</v>
      </c>
      <c r="M657" t="s">
        <v>130</v>
      </c>
      <c r="N657" t="s">
        <v>279</v>
      </c>
      <c r="O657" s="98">
        <v>0</v>
      </c>
      <c r="P657" t="s">
        <v>207</v>
      </c>
      <c r="Q657" s="100">
        <v>1756.24</v>
      </c>
    </row>
    <row r="658" spans="1:17" x14ac:dyDescent="0.3">
      <c r="A658"/>
      <c r="B658"/>
      <c r="C658"/>
      <c r="D658"/>
      <c r="E658" s="98"/>
      <c r="F658"/>
      <c r="G658" s="99">
        <v>46295</v>
      </c>
      <c r="H658" t="s">
        <v>205</v>
      </c>
      <c r="I658"/>
      <c r="J658" t="s">
        <v>52</v>
      </c>
      <c r="K658" t="s">
        <v>53</v>
      </c>
      <c r="L658" s="100">
        <v>6.45</v>
      </c>
      <c r="M658" t="s">
        <v>130</v>
      </c>
      <c r="N658" t="s">
        <v>279</v>
      </c>
      <c r="O658" s="98">
        <v>0</v>
      </c>
      <c r="P658" t="s">
        <v>207</v>
      </c>
      <c r="Q658" s="100">
        <v>1756.24</v>
      </c>
    </row>
    <row r="659" spans="1:17" x14ac:dyDescent="0.3">
      <c r="A659"/>
      <c r="B659"/>
      <c r="C659"/>
      <c r="D659"/>
      <c r="E659" s="98"/>
      <c r="F659"/>
      <c r="G659" s="99">
        <v>46295</v>
      </c>
      <c r="H659" t="s">
        <v>235</v>
      </c>
      <c r="I659" t="s">
        <v>256</v>
      </c>
      <c r="J659" t="s">
        <v>16</v>
      </c>
      <c r="K659" t="s">
        <v>17</v>
      </c>
      <c r="L659" s="100">
        <v>87.81</v>
      </c>
      <c r="M659" t="s">
        <v>210</v>
      </c>
      <c r="N659" t="s">
        <v>279</v>
      </c>
      <c r="O659" s="98">
        <v>0</v>
      </c>
      <c r="P659" t="s">
        <v>207</v>
      </c>
      <c r="Q659" s="100">
        <v>1756.24</v>
      </c>
    </row>
    <row r="660" spans="1:17" x14ac:dyDescent="0.3">
      <c r="A660"/>
      <c r="B660"/>
      <c r="C660"/>
      <c r="D660"/>
      <c r="E660" s="98"/>
      <c r="F660"/>
      <c r="G660" s="99">
        <v>46295</v>
      </c>
      <c r="H660" t="s">
        <v>235</v>
      </c>
      <c r="I660" t="s">
        <v>256</v>
      </c>
      <c r="J660" t="s">
        <v>16</v>
      </c>
      <c r="K660" t="s">
        <v>17</v>
      </c>
      <c r="L660" s="100">
        <v>135.93</v>
      </c>
      <c r="M660" t="s">
        <v>130</v>
      </c>
      <c r="N660" t="s">
        <v>279</v>
      </c>
      <c r="O660" s="98">
        <v>0</v>
      </c>
      <c r="P660" t="s">
        <v>207</v>
      </c>
      <c r="Q660" s="100">
        <v>1756.24</v>
      </c>
    </row>
    <row r="661" spans="1:17" x14ac:dyDescent="0.3">
      <c r="A661"/>
      <c r="B661"/>
      <c r="C661"/>
      <c r="D661"/>
      <c r="E661" s="98"/>
      <c r="F661"/>
      <c r="G661" s="99">
        <v>46295</v>
      </c>
      <c r="H661" t="s">
        <v>205</v>
      </c>
      <c r="I661"/>
      <c r="J661" t="s">
        <v>54</v>
      </c>
      <c r="K661" t="s">
        <v>55</v>
      </c>
      <c r="L661" s="100">
        <v>4.3499999999999996</v>
      </c>
      <c r="M661" t="s">
        <v>206</v>
      </c>
      <c r="N661" t="s">
        <v>279</v>
      </c>
      <c r="O661" s="98">
        <v>0</v>
      </c>
      <c r="P661" t="s">
        <v>207</v>
      </c>
      <c r="Q661" s="100">
        <v>1756.24</v>
      </c>
    </row>
    <row r="662" spans="1:17" x14ac:dyDescent="0.3">
      <c r="A662"/>
      <c r="B662"/>
      <c r="C662"/>
      <c r="D662"/>
      <c r="E662" s="98"/>
      <c r="F662"/>
      <c r="G662" s="99">
        <v>46295</v>
      </c>
      <c r="H662" t="s">
        <v>205</v>
      </c>
      <c r="I662"/>
      <c r="J662" t="s">
        <v>104</v>
      </c>
      <c r="K662" t="s">
        <v>105</v>
      </c>
      <c r="L662" s="100">
        <v>9.5399999999999991</v>
      </c>
      <c r="M662" t="s">
        <v>206</v>
      </c>
      <c r="N662" t="s">
        <v>279</v>
      </c>
      <c r="O662" s="98">
        <v>0</v>
      </c>
      <c r="P662" t="s">
        <v>207</v>
      </c>
      <c r="Q662" s="100">
        <v>1756.24</v>
      </c>
    </row>
    <row r="663" spans="1:17" x14ac:dyDescent="0.3">
      <c r="A663"/>
      <c r="B663"/>
      <c r="C663"/>
      <c r="D663"/>
      <c r="E663" s="98"/>
      <c r="F663"/>
      <c r="G663" s="99">
        <v>46295</v>
      </c>
      <c r="H663" t="s">
        <v>205</v>
      </c>
      <c r="I663"/>
      <c r="J663" t="s">
        <v>108</v>
      </c>
      <c r="K663" t="s">
        <v>109</v>
      </c>
      <c r="L663" s="100">
        <v>4.6399999999999997</v>
      </c>
      <c r="M663" t="s">
        <v>206</v>
      </c>
      <c r="N663" t="s">
        <v>279</v>
      </c>
      <c r="O663" s="98">
        <v>0</v>
      </c>
      <c r="P663" t="s">
        <v>207</v>
      </c>
      <c r="Q663" s="100">
        <v>1756.24</v>
      </c>
    </row>
    <row r="664" spans="1:17" x14ac:dyDescent="0.3">
      <c r="A664"/>
      <c r="B664"/>
      <c r="C664"/>
      <c r="D664"/>
      <c r="E664" s="98"/>
      <c r="F664"/>
      <c r="G664" s="99">
        <v>46295</v>
      </c>
      <c r="H664" t="s">
        <v>205</v>
      </c>
      <c r="I664"/>
      <c r="J664" t="s">
        <v>56</v>
      </c>
      <c r="K664" t="s">
        <v>57</v>
      </c>
      <c r="L664" s="100">
        <v>4.3499999999999996</v>
      </c>
      <c r="M664" t="s">
        <v>130</v>
      </c>
      <c r="N664" t="s">
        <v>279</v>
      </c>
      <c r="O664" s="98">
        <v>0</v>
      </c>
      <c r="P664" t="s">
        <v>207</v>
      </c>
      <c r="Q664" s="100">
        <v>1756.24</v>
      </c>
    </row>
    <row r="665" spans="1:17" x14ac:dyDescent="0.3">
      <c r="A665"/>
      <c r="B665"/>
      <c r="C665"/>
      <c r="D665"/>
      <c r="E665" s="98"/>
      <c r="F665"/>
      <c r="G665" s="99">
        <v>46295</v>
      </c>
      <c r="H665" t="s">
        <v>205</v>
      </c>
      <c r="I665"/>
      <c r="J665" t="s">
        <v>52</v>
      </c>
      <c r="K665" t="s">
        <v>53</v>
      </c>
      <c r="L665" s="100">
        <v>6.45</v>
      </c>
      <c r="M665" t="s">
        <v>130</v>
      </c>
      <c r="N665" t="s">
        <v>279</v>
      </c>
      <c r="O665" s="98">
        <v>0</v>
      </c>
      <c r="P665" t="s">
        <v>207</v>
      </c>
      <c r="Q665" s="100">
        <v>1756.24</v>
      </c>
    </row>
    <row r="666" spans="1:17" x14ac:dyDescent="0.3">
      <c r="A666"/>
      <c r="B666"/>
      <c r="C666"/>
      <c r="D666"/>
      <c r="E666" s="98"/>
      <c r="F666"/>
      <c r="G666" s="99">
        <v>46295</v>
      </c>
      <c r="H666" t="s">
        <v>205</v>
      </c>
      <c r="I666"/>
      <c r="J666" t="s">
        <v>106</v>
      </c>
      <c r="K666" t="s">
        <v>107</v>
      </c>
      <c r="L666" s="100">
        <v>5.67</v>
      </c>
      <c r="M666" t="s">
        <v>130</v>
      </c>
      <c r="N666" t="s">
        <v>279</v>
      </c>
      <c r="O666" s="98">
        <v>0</v>
      </c>
      <c r="P666" t="s">
        <v>207</v>
      </c>
      <c r="Q666" s="100">
        <v>1756.24</v>
      </c>
    </row>
    <row r="667" spans="1:17" x14ac:dyDescent="0.3">
      <c r="A667"/>
      <c r="B667"/>
      <c r="C667"/>
      <c r="D667"/>
      <c r="E667" s="98"/>
      <c r="F667"/>
      <c r="G667" s="99">
        <v>46295</v>
      </c>
      <c r="H667" t="s">
        <v>205</v>
      </c>
      <c r="I667"/>
      <c r="J667" t="s">
        <v>54</v>
      </c>
      <c r="K667" t="s">
        <v>55</v>
      </c>
      <c r="L667" s="100">
        <v>2.78</v>
      </c>
      <c r="M667" t="s">
        <v>206</v>
      </c>
      <c r="N667" t="s">
        <v>279</v>
      </c>
      <c r="O667" s="98">
        <v>0</v>
      </c>
      <c r="P667" t="s">
        <v>207</v>
      </c>
      <c r="Q667" s="100">
        <v>1124</v>
      </c>
    </row>
    <row r="668" spans="1:17" x14ac:dyDescent="0.3">
      <c r="A668"/>
      <c r="B668"/>
      <c r="C668"/>
      <c r="D668"/>
      <c r="E668" s="98"/>
      <c r="F668"/>
      <c r="G668" s="99">
        <v>46295</v>
      </c>
      <c r="H668" t="s">
        <v>205</v>
      </c>
      <c r="I668"/>
      <c r="J668" t="s">
        <v>108</v>
      </c>
      <c r="K668" t="s">
        <v>109</v>
      </c>
      <c r="L668" s="100">
        <v>2.97</v>
      </c>
      <c r="M668" t="s">
        <v>206</v>
      </c>
      <c r="N668" t="s">
        <v>279</v>
      </c>
      <c r="O668" s="98">
        <v>0</v>
      </c>
      <c r="P668" t="s">
        <v>207</v>
      </c>
      <c r="Q668" s="100">
        <v>1124</v>
      </c>
    </row>
    <row r="669" spans="1:17" x14ac:dyDescent="0.3">
      <c r="A669"/>
      <c r="B669"/>
      <c r="C669"/>
      <c r="D669"/>
      <c r="E669" s="98"/>
      <c r="F669"/>
      <c r="G669" s="99">
        <v>46295</v>
      </c>
      <c r="H669" t="s">
        <v>205</v>
      </c>
      <c r="I669"/>
      <c r="J669" t="s">
        <v>104</v>
      </c>
      <c r="K669" t="s">
        <v>105</v>
      </c>
      <c r="L669" s="100">
        <v>6.1</v>
      </c>
      <c r="M669" t="s">
        <v>206</v>
      </c>
      <c r="N669" t="s">
        <v>279</v>
      </c>
      <c r="O669" s="98">
        <v>0</v>
      </c>
      <c r="P669" t="s">
        <v>207</v>
      </c>
      <c r="Q669" s="100">
        <v>1124</v>
      </c>
    </row>
    <row r="670" spans="1:17" x14ac:dyDescent="0.3">
      <c r="A670"/>
      <c r="B670"/>
      <c r="C670"/>
      <c r="D670"/>
      <c r="E670" s="98"/>
      <c r="F670"/>
      <c r="G670" s="99">
        <v>46295</v>
      </c>
      <c r="H670" t="s">
        <v>205</v>
      </c>
      <c r="I670"/>
      <c r="J670" t="s">
        <v>106</v>
      </c>
      <c r="K670" t="s">
        <v>107</v>
      </c>
      <c r="L670" s="100">
        <v>3.63</v>
      </c>
      <c r="M670" t="s">
        <v>130</v>
      </c>
      <c r="N670" t="s">
        <v>279</v>
      </c>
      <c r="O670" s="98">
        <v>0</v>
      </c>
      <c r="P670" t="s">
        <v>207</v>
      </c>
      <c r="Q670" s="100">
        <v>1124</v>
      </c>
    </row>
    <row r="671" spans="1:17" x14ac:dyDescent="0.3">
      <c r="A671"/>
      <c r="B671"/>
      <c r="C671"/>
      <c r="D671"/>
      <c r="E671" s="98"/>
      <c r="F671"/>
      <c r="G671" s="99">
        <v>46295</v>
      </c>
      <c r="H671" t="s">
        <v>205</v>
      </c>
      <c r="I671"/>
      <c r="J671" t="s">
        <v>56</v>
      </c>
      <c r="K671" t="s">
        <v>57</v>
      </c>
      <c r="L671" s="100">
        <v>2.78</v>
      </c>
      <c r="M671" t="s">
        <v>130</v>
      </c>
      <c r="N671" t="s">
        <v>279</v>
      </c>
      <c r="O671" s="98">
        <v>0</v>
      </c>
      <c r="P671" t="s">
        <v>207</v>
      </c>
      <c r="Q671" s="100">
        <v>1124</v>
      </c>
    </row>
    <row r="672" spans="1:17" x14ac:dyDescent="0.3">
      <c r="A672"/>
      <c r="B672"/>
      <c r="C672"/>
      <c r="D672"/>
      <c r="E672" s="98"/>
      <c r="F672"/>
      <c r="G672" s="99">
        <v>46295</v>
      </c>
      <c r="H672" t="s">
        <v>205</v>
      </c>
      <c r="I672"/>
      <c r="J672" t="s">
        <v>52</v>
      </c>
      <c r="K672" t="s">
        <v>53</v>
      </c>
      <c r="L672" s="100">
        <v>4.13</v>
      </c>
      <c r="M672" t="s">
        <v>130</v>
      </c>
      <c r="N672" t="s">
        <v>279</v>
      </c>
      <c r="O672" s="98">
        <v>0</v>
      </c>
      <c r="P672" t="s">
        <v>207</v>
      </c>
      <c r="Q672" s="100">
        <v>1124</v>
      </c>
    </row>
    <row r="673" spans="1:17" x14ac:dyDescent="0.3">
      <c r="A673"/>
      <c r="B673"/>
      <c r="C673"/>
      <c r="D673"/>
      <c r="E673" s="98"/>
      <c r="F673"/>
      <c r="G673" s="99">
        <v>46295</v>
      </c>
      <c r="H673" t="s">
        <v>235</v>
      </c>
      <c r="I673" t="s">
        <v>249</v>
      </c>
      <c r="J673" t="s">
        <v>20</v>
      </c>
      <c r="K673" t="s">
        <v>21</v>
      </c>
      <c r="L673" s="100">
        <v>84.75</v>
      </c>
      <c r="M673" t="s">
        <v>210</v>
      </c>
      <c r="N673" t="s">
        <v>279</v>
      </c>
      <c r="O673" s="98">
        <v>0</v>
      </c>
      <c r="P673" t="s">
        <v>207</v>
      </c>
      <c r="Q673" s="100">
        <v>1124</v>
      </c>
    </row>
    <row r="674" spans="1:17" x14ac:dyDescent="0.3">
      <c r="A674"/>
      <c r="B674"/>
      <c r="C674"/>
      <c r="D674"/>
      <c r="E674" s="98"/>
      <c r="F674"/>
      <c r="G674" s="99">
        <v>46295</v>
      </c>
      <c r="H674" t="s">
        <v>235</v>
      </c>
      <c r="I674" t="s">
        <v>249</v>
      </c>
      <c r="J674" t="s">
        <v>20</v>
      </c>
      <c r="K674" t="s">
        <v>21</v>
      </c>
      <c r="L674" s="100">
        <v>87</v>
      </c>
      <c r="M674" t="s">
        <v>130</v>
      </c>
      <c r="N674" t="s">
        <v>279</v>
      </c>
      <c r="O674" s="98">
        <v>0</v>
      </c>
      <c r="P674" t="s">
        <v>207</v>
      </c>
      <c r="Q674" s="100">
        <v>1124</v>
      </c>
    </row>
    <row r="675" spans="1:17" x14ac:dyDescent="0.3">
      <c r="A675"/>
      <c r="B675"/>
      <c r="C675"/>
      <c r="D675"/>
      <c r="E675" s="98"/>
      <c r="F675"/>
      <c r="G675" s="99">
        <v>46295</v>
      </c>
      <c r="H675" t="s">
        <v>205</v>
      </c>
      <c r="I675"/>
      <c r="J675" t="s">
        <v>54</v>
      </c>
      <c r="K675" t="s">
        <v>55</v>
      </c>
      <c r="L675" s="100">
        <v>11.15</v>
      </c>
      <c r="M675" t="s">
        <v>206</v>
      </c>
      <c r="N675" t="s">
        <v>279</v>
      </c>
      <c r="O675" s="98">
        <v>0</v>
      </c>
      <c r="P675" t="s">
        <v>207</v>
      </c>
      <c r="Q675" s="100">
        <v>4249.25</v>
      </c>
    </row>
    <row r="676" spans="1:17" x14ac:dyDescent="0.3">
      <c r="A676"/>
      <c r="B676"/>
      <c r="C676"/>
      <c r="D676"/>
      <c r="E676" s="98"/>
      <c r="F676"/>
      <c r="G676" s="99">
        <v>46295</v>
      </c>
      <c r="H676" t="s">
        <v>205</v>
      </c>
      <c r="I676"/>
      <c r="J676" t="s">
        <v>36</v>
      </c>
      <c r="K676" t="s">
        <v>37</v>
      </c>
      <c r="L676" s="100">
        <v>12.98</v>
      </c>
      <c r="M676" t="s">
        <v>206</v>
      </c>
      <c r="N676" t="s">
        <v>279</v>
      </c>
      <c r="O676" s="98">
        <v>0</v>
      </c>
      <c r="P676" t="s">
        <v>207</v>
      </c>
      <c r="Q676" s="100">
        <v>4249.25</v>
      </c>
    </row>
    <row r="677" spans="1:17" x14ac:dyDescent="0.3">
      <c r="A677"/>
      <c r="B677"/>
      <c r="C677"/>
      <c r="D677"/>
      <c r="E677" s="98"/>
      <c r="F677"/>
      <c r="G677" s="99">
        <v>46295</v>
      </c>
      <c r="H677" t="s">
        <v>205</v>
      </c>
      <c r="I677"/>
      <c r="J677" t="s">
        <v>108</v>
      </c>
      <c r="K677" t="s">
        <v>109</v>
      </c>
      <c r="L677" s="100">
        <v>11.22</v>
      </c>
      <c r="M677" t="s">
        <v>206</v>
      </c>
      <c r="N677" t="s">
        <v>279</v>
      </c>
      <c r="O677" s="98">
        <v>0</v>
      </c>
      <c r="P677" t="s">
        <v>207</v>
      </c>
      <c r="Q677" s="100">
        <v>4249.25</v>
      </c>
    </row>
    <row r="678" spans="1:17" x14ac:dyDescent="0.3">
      <c r="A678"/>
      <c r="B678"/>
      <c r="C678"/>
      <c r="D678"/>
      <c r="E678" s="98"/>
      <c r="F678"/>
      <c r="G678" s="99">
        <v>46295</v>
      </c>
      <c r="H678" t="s">
        <v>205</v>
      </c>
      <c r="I678"/>
      <c r="J678" t="s">
        <v>60</v>
      </c>
      <c r="K678" t="s">
        <v>61</v>
      </c>
      <c r="L678" s="100">
        <v>60.89</v>
      </c>
      <c r="M678" t="s">
        <v>206</v>
      </c>
      <c r="N678" t="s">
        <v>279</v>
      </c>
      <c r="O678" s="98">
        <v>0</v>
      </c>
      <c r="P678" t="s">
        <v>207</v>
      </c>
      <c r="Q678" s="100">
        <v>4249.25</v>
      </c>
    </row>
    <row r="679" spans="1:17" x14ac:dyDescent="0.3">
      <c r="A679"/>
      <c r="B679"/>
      <c r="C679"/>
      <c r="D679"/>
      <c r="E679" s="98"/>
      <c r="F679"/>
      <c r="G679" s="99">
        <v>46295</v>
      </c>
      <c r="H679" t="s">
        <v>205</v>
      </c>
      <c r="I679"/>
      <c r="J679" t="s">
        <v>88</v>
      </c>
      <c r="K679" t="s">
        <v>89</v>
      </c>
      <c r="L679" s="100">
        <v>39.770000000000003</v>
      </c>
      <c r="M679" t="s">
        <v>206</v>
      </c>
      <c r="N679" t="s">
        <v>279</v>
      </c>
      <c r="O679" s="98">
        <v>0</v>
      </c>
      <c r="P679" t="s">
        <v>207</v>
      </c>
      <c r="Q679" s="100">
        <v>4249.25</v>
      </c>
    </row>
    <row r="680" spans="1:17" x14ac:dyDescent="0.3">
      <c r="A680"/>
      <c r="B680"/>
      <c r="C680"/>
      <c r="D680"/>
      <c r="E680" s="98"/>
      <c r="F680"/>
      <c r="G680" s="99">
        <v>46295</v>
      </c>
      <c r="H680" t="s">
        <v>205</v>
      </c>
      <c r="I680"/>
      <c r="J680" t="s">
        <v>104</v>
      </c>
      <c r="K680" t="s">
        <v>105</v>
      </c>
      <c r="L680" s="100">
        <v>23.07</v>
      </c>
      <c r="M680" t="s">
        <v>206</v>
      </c>
      <c r="N680" t="s">
        <v>279</v>
      </c>
      <c r="O680" s="98">
        <v>0</v>
      </c>
      <c r="P680" t="s">
        <v>207</v>
      </c>
      <c r="Q680" s="100">
        <v>4249.25</v>
      </c>
    </row>
    <row r="681" spans="1:17" x14ac:dyDescent="0.3">
      <c r="A681"/>
      <c r="B681"/>
      <c r="C681"/>
      <c r="D681"/>
      <c r="E681" s="98"/>
      <c r="F681"/>
      <c r="G681" s="99">
        <v>46295</v>
      </c>
      <c r="H681" t="s">
        <v>205</v>
      </c>
      <c r="I681"/>
      <c r="J681" t="s">
        <v>56</v>
      </c>
      <c r="K681" t="s">
        <v>57</v>
      </c>
      <c r="L681" s="100">
        <v>11.15</v>
      </c>
      <c r="M681" t="s">
        <v>130</v>
      </c>
      <c r="N681" t="s">
        <v>279</v>
      </c>
      <c r="O681" s="98">
        <v>0</v>
      </c>
      <c r="P681" t="s">
        <v>207</v>
      </c>
      <c r="Q681" s="100">
        <v>4249.25</v>
      </c>
    </row>
    <row r="682" spans="1:17" x14ac:dyDescent="0.3">
      <c r="A682"/>
      <c r="B682"/>
      <c r="C682"/>
      <c r="D682"/>
      <c r="E682" s="98"/>
      <c r="F682"/>
      <c r="G682" s="99">
        <v>46295</v>
      </c>
      <c r="H682" t="s">
        <v>205</v>
      </c>
      <c r="I682"/>
      <c r="J682" t="s">
        <v>52</v>
      </c>
      <c r="K682" t="s">
        <v>53</v>
      </c>
      <c r="L682" s="100">
        <v>16.54</v>
      </c>
      <c r="M682" t="s">
        <v>130</v>
      </c>
      <c r="N682" t="s">
        <v>279</v>
      </c>
      <c r="O682" s="98">
        <v>0</v>
      </c>
      <c r="P682" t="s">
        <v>207</v>
      </c>
      <c r="Q682" s="100">
        <v>4249.25</v>
      </c>
    </row>
    <row r="683" spans="1:17" x14ac:dyDescent="0.3">
      <c r="A683"/>
      <c r="B683"/>
      <c r="C683"/>
      <c r="D683"/>
      <c r="E683" s="98"/>
      <c r="F683"/>
      <c r="G683" s="99">
        <v>46295</v>
      </c>
      <c r="H683" t="s">
        <v>205</v>
      </c>
      <c r="I683"/>
      <c r="J683" t="s">
        <v>106</v>
      </c>
      <c r="K683" t="s">
        <v>107</v>
      </c>
      <c r="L683" s="100">
        <v>13.73</v>
      </c>
      <c r="M683" t="s">
        <v>130</v>
      </c>
      <c r="N683" t="s">
        <v>279</v>
      </c>
      <c r="O683" s="98">
        <v>0</v>
      </c>
      <c r="P683" t="s">
        <v>207</v>
      </c>
      <c r="Q683" s="100">
        <v>4249.25</v>
      </c>
    </row>
    <row r="684" spans="1:17" x14ac:dyDescent="0.3">
      <c r="A684"/>
      <c r="B684"/>
      <c r="C684"/>
      <c r="D684"/>
      <c r="E684" s="98"/>
      <c r="F684"/>
      <c r="G684" s="99">
        <v>46295</v>
      </c>
      <c r="H684" t="s">
        <v>208</v>
      </c>
      <c r="I684" t="s">
        <v>209</v>
      </c>
      <c r="J684" t="s">
        <v>26</v>
      </c>
      <c r="K684" t="s">
        <v>27</v>
      </c>
      <c r="L684" s="100">
        <v>72.5</v>
      </c>
      <c r="M684" t="s">
        <v>210</v>
      </c>
      <c r="N684" t="s">
        <v>279</v>
      </c>
      <c r="O684" s="98">
        <v>0</v>
      </c>
      <c r="P684" t="s">
        <v>207</v>
      </c>
      <c r="Q684" s="100">
        <v>4249.25</v>
      </c>
    </row>
    <row r="685" spans="1:17" x14ac:dyDescent="0.3">
      <c r="A685"/>
      <c r="B685"/>
      <c r="C685"/>
      <c r="D685"/>
      <c r="E685" s="98"/>
      <c r="F685"/>
      <c r="G685" s="99">
        <v>46295</v>
      </c>
      <c r="H685" t="s">
        <v>211</v>
      </c>
      <c r="I685" t="s">
        <v>215</v>
      </c>
      <c r="J685" t="s">
        <v>38</v>
      </c>
      <c r="K685" t="s">
        <v>39</v>
      </c>
      <c r="L685" s="100">
        <v>15.6</v>
      </c>
      <c r="M685" t="s">
        <v>206</v>
      </c>
      <c r="N685" t="s">
        <v>279</v>
      </c>
      <c r="O685" s="98">
        <v>0</v>
      </c>
      <c r="P685" t="s">
        <v>207</v>
      </c>
      <c r="Q685" s="100">
        <v>4249.25</v>
      </c>
    </row>
    <row r="686" spans="1:17" x14ac:dyDescent="0.3">
      <c r="A686"/>
      <c r="B686"/>
      <c r="C686"/>
      <c r="D686"/>
      <c r="E686" s="98"/>
      <c r="F686"/>
      <c r="G686" s="99">
        <v>46295</v>
      </c>
      <c r="H686" t="s">
        <v>218</v>
      </c>
      <c r="I686" t="s">
        <v>222</v>
      </c>
      <c r="J686" t="s">
        <v>18</v>
      </c>
      <c r="K686" t="s">
        <v>19</v>
      </c>
      <c r="L686" s="100">
        <v>228.61</v>
      </c>
      <c r="M686" t="s">
        <v>210</v>
      </c>
      <c r="N686" t="s">
        <v>279</v>
      </c>
      <c r="O686" s="98">
        <v>0</v>
      </c>
      <c r="P686" t="s">
        <v>207</v>
      </c>
      <c r="Q686" s="100">
        <v>4249.25</v>
      </c>
    </row>
    <row r="687" spans="1:17" x14ac:dyDescent="0.3">
      <c r="A687"/>
      <c r="B687"/>
      <c r="C687"/>
      <c r="D687"/>
      <c r="E687" s="98"/>
      <c r="F687"/>
      <c r="G687" s="99">
        <v>46295</v>
      </c>
      <c r="H687" t="s">
        <v>218</v>
      </c>
      <c r="I687" t="s">
        <v>222</v>
      </c>
      <c r="J687" t="s">
        <v>18</v>
      </c>
      <c r="K687" t="s">
        <v>19</v>
      </c>
      <c r="L687" s="100">
        <v>237.11</v>
      </c>
      <c r="M687" t="s">
        <v>130</v>
      </c>
      <c r="N687" t="s">
        <v>279</v>
      </c>
      <c r="O687" s="98">
        <v>0</v>
      </c>
      <c r="P687" t="s">
        <v>207</v>
      </c>
      <c r="Q687" s="100">
        <v>4249.25</v>
      </c>
    </row>
    <row r="688" spans="1:17" x14ac:dyDescent="0.3">
      <c r="A688"/>
      <c r="B688"/>
      <c r="C688"/>
      <c r="D688"/>
      <c r="E688" s="98"/>
      <c r="F688"/>
      <c r="G688" s="99">
        <v>46295</v>
      </c>
      <c r="H688" t="s">
        <v>205</v>
      </c>
      <c r="I688"/>
      <c r="J688" t="s">
        <v>104</v>
      </c>
      <c r="K688" t="s">
        <v>105</v>
      </c>
      <c r="L688" s="100">
        <v>5.24</v>
      </c>
      <c r="M688" t="s">
        <v>206</v>
      </c>
      <c r="N688" t="s">
        <v>279</v>
      </c>
      <c r="O688" s="98">
        <v>0</v>
      </c>
      <c r="P688" t="s">
        <v>207</v>
      </c>
      <c r="Q688" s="100">
        <v>965.25</v>
      </c>
    </row>
    <row r="689" spans="1:17" x14ac:dyDescent="0.3">
      <c r="A689"/>
      <c r="B689"/>
      <c r="C689"/>
      <c r="D689"/>
      <c r="E689" s="98"/>
      <c r="F689"/>
      <c r="G689" s="99">
        <v>46295</v>
      </c>
      <c r="H689" t="s">
        <v>205</v>
      </c>
      <c r="I689"/>
      <c r="J689" t="s">
        <v>108</v>
      </c>
      <c r="K689" t="s">
        <v>109</v>
      </c>
      <c r="L689" s="100">
        <v>2.5499999999999998</v>
      </c>
      <c r="M689" t="s">
        <v>206</v>
      </c>
      <c r="N689" t="s">
        <v>279</v>
      </c>
      <c r="O689" s="98">
        <v>0</v>
      </c>
      <c r="P689" t="s">
        <v>207</v>
      </c>
      <c r="Q689" s="100">
        <v>965.25</v>
      </c>
    </row>
    <row r="690" spans="1:17" x14ac:dyDescent="0.3">
      <c r="A690"/>
      <c r="B690"/>
      <c r="C690"/>
      <c r="D690"/>
      <c r="E690" s="98"/>
      <c r="F690"/>
      <c r="G690" s="99">
        <v>46295</v>
      </c>
      <c r="H690" t="s">
        <v>205</v>
      </c>
      <c r="I690"/>
      <c r="J690" t="s">
        <v>54</v>
      </c>
      <c r="K690" t="s">
        <v>55</v>
      </c>
      <c r="L690" s="100">
        <v>6.89</v>
      </c>
      <c r="M690" t="s">
        <v>206</v>
      </c>
      <c r="N690" t="s">
        <v>279</v>
      </c>
      <c r="O690" s="98">
        <v>0</v>
      </c>
      <c r="P690" t="s">
        <v>207</v>
      </c>
      <c r="Q690" s="100">
        <v>965.25</v>
      </c>
    </row>
    <row r="691" spans="1:17" x14ac:dyDescent="0.3">
      <c r="A691"/>
      <c r="B691"/>
      <c r="C691"/>
      <c r="D691"/>
      <c r="E691" s="98"/>
      <c r="F691"/>
      <c r="G691" s="99">
        <v>46295</v>
      </c>
      <c r="H691" t="s">
        <v>205</v>
      </c>
      <c r="I691"/>
      <c r="J691" t="s">
        <v>106</v>
      </c>
      <c r="K691" t="s">
        <v>107</v>
      </c>
      <c r="L691" s="100">
        <v>3.12</v>
      </c>
      <c r="M691" t="s">
        <v>130</v>
      </c>
      <c r="N691" t="s">
        <v>279</v>
      </c>
      <c r="O691" s="98">
        <v>0</v>
      </c>
      <c r="P691" t="s">
        <v>207</v>
      </c>
      <c r="Q691" s="100">
        <v>965.25</v>
      </c>
    </row>
    <row r="692" spans="1:17" x14ac:dyDescent="0.3">
      <c r="A692"/>
      <c r="B692"/>
      <c r="C692"/>
      <c r="D692"/>
      <c r="E692" s="98"/>
      <c r="F692"/>
      <c r="G692" s="99">
        <v>46295</v>
      </c>
      <c r="H692" t="s">
        <v>205</v>
      </c>
      <c r="I692"/>
      <c r="J692" t="s">
        <v>52</v>
      </c>
      <c r="K692" t="s">
        <v>53</v>
      </c>
      <c r="L692" s="100">
        <v>10.23</v>
      </c>
      <c r="M692" t="s">
        <v>130</v>
      </c>
      <c r="N692" t="s">
        <v>279</v>
      </c>
      <c r="O692" s="98">
        <v>0</v>
      </c>
      <c r="P692" t="s">
        <v>207</v>
      </c>
      <c r="Q692" s="100">
        <v>965.25</v>
      </c>
    </row>
    <row r="693" spans="1:17" x14ac:dyDescent="0.3">
      <c r="A693"/>
      <c r="B693"/>
      <c r="C693"/>
      <c r="D693"/>
      <c r="E693" s="98"/>
      <c r="F693"/>
      <c r="G693" s="99">
        <v>46295</v>
      </c>
      <c r="H693" t="s">
        <v>205</v>
      </c>
      <c r="I693"/>
      <c r="J693" t="s">
        <v>56</v>
      </c>
      <c r="K693" t="s">
        <v>57</v>
      </c>
      <c r="L693" s="100">
        <v>6.89</v>
      </c>
      <c r="M693" t="s">
        <v>130</v>
      </c>
      <c r="N693" t="s">
        <v>279</v>
      </c>
      <c r="O693" s="98">
        <v>0</v>
      </c>
      <c r="P693" t="s">
        <v>207</v>
      </c>
      <c r="Q693" s="100">
        <v>965.25</v>
      </c>
    </row>
    <row r="694" spans="1:17" x14ac:dyDescent="0.3">
      <c r="A694"/>
      <c r="B694"/>
      <c r="C694"/>
      <c r="D694"/>
      <c r="E694" s="98"/>
      <c r="F694"/>
      <c r="G694" s="99">
        <v>46295</v>
      </c>
      <c r="H694" t="s">
        <v>218</v>
      </c>
      <c r="I694" t="s">
        <v>222</v>
      </c>
      <c r="J694" t="s">
        <v>18</v>
      </c>
      <c r="K694" t="s">
        <v>19</v>
      </c>
      <c r="L694" s="100">
        <v>51.93</v>
      </c>
      <c r="M694" t="s">
        <v>210</v>
      </c>
      <c r="N694" t="s">
        <v>279</v>
      </c>
      <c r="O694" s="98">
        <v>0</v>
      </c>
      <c r="P694" t="s">
        <v>207</v>
      </c>
      <c r="Q694" s="100">
        <v>965.25</v>
      </c>
    </row>
    <row r="695" spans="1:17" x14ac:dyDescent="0.3">
      <c r="A695"/>
      <c r="B695"/>
      <c r="C695"/>
      <c r="D695"/>
      <c r="E695" s="98"/>
      <c r="F695"/>
      <c r="G695" s="99">
        <v>46295</v>
      </c>
      <c r="H695" t="s">
        <v>218</v>
      </c>
      <c r="I695" t="s">
        <v>222</v>
      </c>
      <c r="J695" t="s">
        <v>18</v>
      </c>
      <c r="K695" t="s">
        <v>19</v>
      </c>
      <c r="L695" s="100">
        <v>53.86</v>
      </c>
      <c r="M695" t="s">
        <v>130</v>
      </c>
      <c r="N695" t="s">
        <v>279</v>
      </c>
      <c r="O695" s="98">
        <v>0</v>
      </c>
      <c r="P695" t="s">
        <v>207</v>
      </c>
      <c r="Q695" s="100">
        <v>965.25</v>
      </c>
    </row>
    <row r="696" spans="1:17" x14ac:dyDescent="0.3">
      <c r="A696"/>
      <c r="B696"/>
      <c r="C696"/>
      <c r="D696"/>
      <c r="E696" s="98"/>
      <c r="F696"/>
      <c r="G696" s="99">
        <v>46295</v>
      </c>
      <c r="H696" t="s">
        <v>205</v>
      </c>
      <c r="I696"/>
      <c r="J696" t="s">
        <v>108</v>
      </c>
      <c r="K696" t="s">
        <v>109</v>
      </c>
      <c r="L696" s="100">
        <v>12.33</v>
      </c>
      <c r="M696" t="s">
        <v>206</v>
      </c>
      <c r="N696" t="s">
        <v>279</v>
      </c>
      <c r="O696" s="98">
        <v>0</v>
      </c>
      <c r="P696" t="s">
        <v>207</v>
      </c>
      <c r="Q696" s="100">
        <v>4670.05</v>
      </c>
    </row>
    <row r="697" spans="1:17" x14ac:dyDescent="0.3">
      <c r="A697"/>
      <c r="B697"/>
      <c r="C697"/>
      <c r="D697"/>
      <c r="E697" s="98"/>
      <c r="F697"/>
      <c r="G697" s="99">
        <v>46295</v>
      </c>
      <c r="H697" t="s">
        <v>205</v>
      </c>
      <c r="I697"/>
      <c r="J697" t="s">
        <v>90</v>
      </c>
      <c r="K697" t="s">
        <v>91</v>
      </c>
      <c r="L697" s="100">
        <v>60.67</v>
      </c>
      <c r="M697" t="s">
        <v>206</v>
      </c>
      <c r="N697" t="s">
        <v>279</v>
      </c>
      <c r="O697" s="98">
        <v>0</v>
      </c>
      <c r="P697" t="s">
        <v>207</v>
      </c>
      <c r="Q697" s="100">
        <v>4670.05</v>
      </c>
    </row>
    <row r="698" spans="1:17" x14ac:dyDescent="0.3">
      <c r="A698"/>
      <c r="B698"/>
      <c r="C698"/>
      <c r="D698"/>
      <c r="E698" s="98"/>
      <c r="F698"/>
      <c r="G698" s="99">
        <v>46295</v>
      </c>
      <c r="H698" t="s">
        <v>205</v>
      </c>
      <c r="I698"/>
      <c r="J698" t="s">
        <v>60</v>
      </c>
      <c r="K698" t="s">
        <v>61</v>
      </c>
      <c r="L698" s="100">
        <v>102.51</v>
      </c>
      <c r="M698" t="s">
        <v>206</v>
      </c>
      <c r="N698" t="s">
        <v>279</v>
      </c>
      <c r="O698" s="98">
        <v>0</v>
      </c>
      <c r="P698" t="s">
        <v>207</v>
      </c>
      <c r="Q698" s="100">
        <v>4670.05</v>
      </c>
    </row>
    <row r="699" spans="1:17" x14ac:dyDescent="0.3">
      <c r="A699"/>
      <c r="B699"/>
      <c r="C699"/>
      <c r="D699"/>
      <c r="E699" s="98"/>
      <c r="F699"/>
      <c r="G699" s="99">
        <v>46295</v>
      </c>
      <c r="H699" t="s">
        <v>205</v>
      </c>
      <c r="I699"/>
      <c r="J699" t="s">
        <v>54</v>
      </c>
      <c r="K699" t="s">
        <v>55</v>
      </c>
      <c r="L699" s="100">
        <v>11.15</v>
      </c>
      <c r="M699" t="s">
        <v>206</v>
      </c>
      <c r="N699" t="s">
        <v>279</v>
      </c>
      <c r="O699" s="98">
        <v>0</v>
      </c>
      <c r="P699" t="s">
        <v>207</v>
      </c>
      <c r="Q699" s="100">
        <v>4670.05</v>
      </c>
    </row>
    <row r="700" spans="1:17" x14ac:dyDescent="0.3">
      <c r="A700"/>
      <c r="B700"/>
      <c r="C700"/>
      <c r="D700"/>
      <c r="E700" s="98"/>
      <c r="F700"/>
      <c r="G700" s="99">
        <v>46295</v>
      </c>
      <c r="H700" t="s">
        <v>205</v>
      </c>
      <c r="I700"/>
      <c r="J700" t="s">
        <v>104</v>
      </c>
      <c r="K700" t="s">
        <v>105</v>
      </c>
      <c r="L700" s="100">
        <v>25.36</v>
      </c>
      <c r="M700" t="s">
        <v>206</v>
      </c>
      <c r="N700" t="s">
        <v>279</v>
      </c>
      <c r="O700" s="98">
        <v>0</v>
      </c>
      <c r="P700" t="s">
        <v>207</v>
      </c>
      <c r="Q700" s="100">
        <v>4670.05</v>
      </c>
    </row>
    <row r="701" spans="1:17" x14ac:dyDescent="0.3">
      <c r="A701"/>
      <c r="B701"/>
      <c r="C701"/>
      <c r="D701"/>
      <c r="E701" s="98"/>
      <c r="F701"/>
      <c r="G701" s="99">
        <v>46295</v>
      </c>
      <c r="H701" t="s">
        <v>205</v>
      </c>
      <c r="I701"/>
      <c r="J701" t="s">
        <v>36</v>
      </c>
      <c r="K701" t="s">
        <v>37</v>
      </c>
      <c r="L701" s="100">
        <v>51.48</v>
      </c>
      <c r="M701" t="s">
        <v>206</v>
      </c>
      <c r="N701" t="s">
        <v>279</v>
      </c>
      <c r="O701" s="98">
        <v>0</v>
      </c>
      <c r="P701" t="s">
        <v>207</v>
      </c>
      <c r="Q701" s="100">
        <v>4670.05</v>
      </c>
    </row>
    <row r="702" spans="1:17" x14ac:dyDescent="0.3">
      <c r="A702"/>
      <c r="B702"/>
      <c r="C702"/>
      <c r="D702"/>
      <c r="E702" s="98"/>
      <c r="F702"/>
      <c r="G702" s="99">
        <v>46295</v>
      </c>
      <c r="H702" t="s">
        <v>205</v>
      </c>
      <c r="I702"/>
      <c r="J702" t="s">
        <v>23</v>
      </c>
      <c r="K702" t="s">
        <v>24</v>
      </c>
      <c r="L702" s="100">
        <v>6.07</v>
      </c>
      <c r="M702" t="s">
        <v>130</v>
      </c>
      <c r="N702" t="s">
        <v>279</v>
      </c>
      <c r="O702" s="98">
        <v>0</v>
      </c>
      <c r="P702" t="s">
        <v>207</v>
      </c>
      <c r="Q702" s="100">
        <v>4670.05</v>
      </c>
    </row>
    <row r="703" spans="1:17" x14ac:dyDescent="0.3">
      <c r="A703"/>
      <c r="B703"/>
      <c r="C703"/>
      <c r="D703"/>
      <c r="E703" s="98"/>
      <c r="F703"/>
      <c r="G703" s="99">
        <v>46295</v>
      </c>
      <c r="H703" t="s">
        <v>205</v>
      </c>
      <c r="I703"/>
      <c r="J703" t="s">
        <v>52</v>
      </c>
      <c r="K703" t="s">
        <v>53</v>
      </c>
      <c r="L703" s="100">
        <v>16.54</v>
      </c>
      <c r="M703" t="s">
        <v>130</v>
      </c>
      <c r="N703" t="s">
        <v>279</v>
      </c>
      <c r="O703" s="98">
        <v>0</v>
      </c>
      <c r="P703" t="s">
        <v>207</v>
      </c>
      <c r="Q703" s="100">
        <v>4670.05</v>
      </c>
    </row>
    <row r="704" spans="1:17" x14ac:dyDescent="0.3">
      <c r="A704"/>
      <c r="B704"/>
      <c r="C704"/>
      <c r="D704"/>
      <c r="E704" s="98"/>
      <c r="F704"/>
      <c r="G704" s="99">
        <v>46295</v>
      </c>
      <c r="H704" t="s">
        <v>205</v>
      </c>
      <c r="I704"/>
      <c r="J704" t="s">
        <v>106</v>
      </c>
      <c r="K704" t="s">
        <v>107</v>
      </c>
      <c r="L704" s="100">
        <v>15.08</v>
      </c>
      <c r="M704" t="s">
        <v>130</v>
      </c>
      <c r="N704" t="s">
        <v>279</v>
      </c>
      <c r="O704" s="98">
        <v>0</v>
      </c>
      <c r="P704" t="s">
        <v>207</v>
      </c>
      <c r="Q704" s="100">
        <v>4670.05</v>
      </c>
    </row>
    <row r="705" spans="1:17" x14ac:dyDescent="0.3">
      <c r="A705"/>
      <c r="B705"/>
      <c r="C705"/>
      <c r="D705"/>
      <c r="E705" s="98"/>
      <c r="F705"/>
      <c r="G705" s="99">
        <v>46295</v>
      </c>
      <c r="H705" t="s">
        <v>205</v>
      </c>
      <c r="I705"/>
      <c r="J705" t="s">
        <v>56</v>
      </c>
      <c r="K705" t="s">
        <v>57</v>
      </c>
      <c r="L705" s="100">
        <v>11.15</v>
      </c>
      <c r="M705" t="s">
        <v>130</v>
      </c>
      <c r="N705" t="s">
        <v>279</v>
      </c>
      <c r="O705" s="98">
        <v>0</v>
      </c>
      <c r="P705" t="s">
        <v>207</v>
      </c>
      <c r="Q705" s="100">
        <v>4670.05</v>
      </c>
    </row>
    <row r="706" spans="1:17" x14ac:dyDescent="0.3">
      <c r="A706"/>
      <c r="B706"/>
      <c r="C706"/>
      <c r="D706"/>
      <c r="E706" s="98"/>
      <c r="F706"/>
      <c r="G706" s="99">
        <v>46295</v>
      </c>
      <c r="H706" t="s">
        <v>208</v>
      </c>
      <c r="I706" t="s">
        <v>209</v>
      </c>
      <c r="J706" t="s">
        <v>26</v>
      </c>
      <c r="K706" t="s">
        <v>27</v>
      </c>
      <c r="L706" s="100">
        <v>199.5</v>
      </c>
      <c r="M706" t="s">
        <v>210</v>
      </c>
      <c r="N706" t="s">
        <v>279</v>
      </c>
      <c r="O706" s="98">
        <v>0</v>
      </c>
      <c r="P706" t="s">
        <v>207</v>
      </c>
      <c r="Q706" s="100">
        <v>4670.05</v>
      </c>
    </row>
    <row r="707" spans="1:17" x14ac:dyDescent="0.3">
      <c r="A707"/>
      <c r="B707"/>
      <c r="C707"/>
      <c r="D707"/>
      <c r="E707" s="98"/>
      <c r="F707"/>
      <c r="G707" s="99">
        <v>46295</v>
      </c>
      <c r="H707" t="s">
        <v>211</v>
      </c>
      <c r="I707" t="s">
        <v>212</v>
      </c>
      <c r="J707" t="s">
        <v>38</v>
      </c>
      <c r="K707" t="s">
        <v>39</v>
      </c>
      <c r="L707" s="100">
        <v>22.43</v>
      </c>
      <c r="M707" t="s">
        <v>206</v>
      </c>
      <c r="N707" t="s">
        <v>279</v>
      </c>
      <c r="O707" s="98">
        <v>0</v>
      </c>
      <c r="P707" t="s">
        <v>207</v>
      </c>
      <c r="Q707" s="100">
        <v>4670.05</v>
      </c>
    </row>
    <row r="708" spans="1:17" x14ac:dyDescent="0.3">
      <c r="A708"/>
      <c r="B708"/>
      <c r="C708"/>
      <c r="D708"/>
      <c r="E708" s="98"/>
      <c r="F708"/>
      <c r="G708" s="99">
        <v>46295</v>
      </c>
      <c r="H708" t="s">
        <v>213</v>
      </c>
      <c r="I708" t="s">
        <v>229</v>
      </c>
      <c r="J708" t="s">
        <v>14</v>
      </c>
      <c r="K708" t="s">
        <v>15</v>
      </c>
      <c r="L708" s="100">
        <v>467.01</v>
      </c>
      <c r="M708" t="s">
        <v>210</v>
      </c>
      <c r="N708" t="s">
        <v>279</v>
      </c>
      <c r="O708" s="98">
        <v>0</v>
      </c>
      <c r="P708" t="s">
        <v>207</v>
      </c>
      <c r="Q708" s="100">
        <v>4670.05</v>
      </c>
    </row>
    <row r="709" spans="1:17" x14ac:dyDescent="0.3">
      <c r="A709"/>
      <c r="B709"/>
      <c r="C709"/>
      <c r="D709"/>
      <c r="E709" s="98"/>
      <c r="F709"/>
      <c r="G709" s="99">
        <v>46295</v>
      </c>
      <c r="H709" t="s">
        <v>213</v>
      </c>
      <c r="I709" t="s">
        <v>229</v>
      </c>
      <c r="J709" t="s">
        <v>14</v>
      </c>
      <c r="K709" t="s">
        <v>15</v>
      </c>
      <c r="L709" s="100">
        <v>467.01</v>
      </c>
      <c r="M709" t="s">
        <v>130</v>
      </c>
      <c r="N709" t="s">
        <v>279</v>
      </c>
      <c r="O709" s="98">
        <v>0</v>
      </c>
      <c r="P709" t="s">
        <v>207</v>
      </c>
      <c r="Q709" s="100">
        <v>4670.05</v>
      </c>
    </row>
    <row r="710" spans="1:17" x14ac:dyDescent="0.3">
      <c r="A710"/>
      <c r="B710"/>
      <c r="C710"/>
      <c r="D710"/>
      <c r="E710" s="98"/>
      <c r="F710"/>
      <c r="G710" s="99">
        <v>46295</v>
      </c>
      <c r="H710" t="s">
        <v>205</v>
      </c>
      <c r="I710"/>
      <c r="J710" t="s">
        <v>104</v>
      </c>
      <c r="K710" t="s">
        <v>105</v>
      </c>
      <c r="L710" s="100">
        <v>9.5399999999999991</v>
      </c>
      <c r="M710" t="s">
        <v>206</v>
      </c>
      <c r="N710" t="s">
        <v>279</v>
      </c>
      <c r="O710" s="98">
        <v>0</v>
      </c>
      <c r="P710" t="s">
        <v>207</v>
      </c>
      <c r="Q710" s="100">
        <v>1756.24</v>
      </c>
    </row>
    <row r="711" spans="1:17" x14ac:dyDescent="0.3">
      <c r="A711"/>
      <c r="B711"/>
      <c r="C711"/>
      <c r="D711"/>
      <c r="E711" s="98"/>
      <c r="F711"/>
      <c r="G711" s="99">
        <v>46295</v>
      </c>
      <c r="H711" t="s">
        <v>205</v>
      </c>
      <c r="I711"/>
      <c r="J711" t="s">
        <v>108</v>
      </c>
      <c r="K711" t="s">
        <v>109</v>
      </c>
      <c r="L711" s="100">
        <v>4.6399999999999997</v>
      </c>
      <c r="M711" t="s">
        <v>206</v>
      </c>
      <c r="N711" t="s">
        <v>279</v>
      </c>
      <c r="O711" s="98">
        <v>0</v>
      </c>
      <c r="P711" t="s">
        <v>207</v>
      </c>
      <c r="Q711" s="100">
        <v>1756.24</v>
      </c>
    </row>
    <row r="712" spans="1:17" x14ac:dyDescent="0.3">
      <c r="A712"/>
      <c r="B712"/>
      <c r="C712"/>
      <c r="D712"/>
      <c r="E712" s="98"/>
      <c r="F712"/>
      <c r="G712" s="99">
        <v>46295</v>
      </c>
      <c r="H712" t="s">
        <v>205</v>
      </c>
      <c r="I712"/>
      <c r="J712" t="s">
        <v>54</v>
      </c>
      <c r="K712" t="s">
        <v>55</v>
      </c>
      <c r="L712" s="100">
        <v>4.3499999999999996</v>
      </c>
      <c r="M712" t="s">
        <v>206</v>
      </c>
      <c r="N712" t="s">
        <v>279</v>
      </c>
      <c r="O712" s="98">
        <v>0</v>
      </c>
      <c r="P712" t="s">
        <v>207</v>
      </c>
      <c r="Q712" s="100">
        <v>1756.24</v>
      </c>
    </row>
    <row r="713" spans="1:17" x14ac:dyDescent="0.3">
      <c r="A713"/>
      <c r="B713"/>
      <c r="C713"/>
      <c r="D713"/>
      <c r="E713" s="98"/>
      <c r="F713"/>
      <c r="G713" s="99">
        <v>46295</v>
      </c>
      <c r="H713" t="s">
        <v>205</v>
      </c>
      <c r="I713"/>
      <c r="J713" t="s">
        <v>56</v>
      </c>
      <c r="K713" t="s">
        <v>57</v>
      </c>
      <c r="L713" s="100">
        <v>4.3499999999999996</v>
      </c>
      <c r="M713" t="s">
        <v>130</v>
      </c>
      <c r="N713" t="s">
        <v>279</v>
      </c>
      <c r="O713" s="98">
        <v>0</v>
      </c>
      <c r="P713" t="s">
        <v>207</v>
      </c>
      <c r="Q713" s="100">
        <v>1756.24</v>
      </c>
    </row>
    <row r="714" spans="1:17" x14ac:dyDescent="0.3">
      <c r="A714"/>
      <c r="B714"/>
      <c r="C714"/>
      <c r="D714"/>
      <c r="E714" s="98"/>
      <c r="F714"/>
      <c r="G714" s="99">
        <v>46295</v>
      </c>
      <c r="H714" t="s">
        <v>205</v>
      </c>
      <c r="I714"/>
      <c r="J714" t="s">
        <v>106</v>
      </c>
      <c r="K714" t="s">
        <v>107</v>
      </c>
      <c r="L714" s="100">
        <v>5.67</v>
      </c>
      <c r="M714" t="s">
        <v>130</v>
      </c>
      <c r="N714" t="s">
        <v>279</v>
      </c>
      <c r="O714" s="98">
        <v>0</v>
      </c>
      <c r="P714" t="s">
        <v>207</v>
      </c>
      <c r="Q714" s="100">
        <v>1756.24</v>
      </c>
    </row>
    <row r="715" spans="1:17" x14ac:dyDescent="0.3">
      <c r="A715"/>
      <c r="B715"/>
      <c r="C715"/>
      <c r="D715"/>
      <c r="E715" s="98"/>
      <c r="F715"/>
      <c r="G715" s="99">
        <v>46295</v>
      </c>
      <c r="H715" t="s">
        <v>205</v>
      </c>
      <c r="I715"/>
      <c r="J715" t="s">
        <v>52</v>
      </c>
      <c r="K715" t="s">
        <v>53</v>
      </c>
      <c r="L715" s="100">
        <v>6.45</v>
      </c>
      <c r="M715" t="s">
        <v>130</v>
      </c>
      <c r="N715" t="s">
        <v>279</v>
      </c>
      <c r="O715" s="98">
        <v>0</v>
      </c>
      <c r="P715" t="s">
        <v>207</v>
      </c>
      <c r="Q715" s="100">
        <v>1756.24</v>
      </c>
    </row>
    <row r="716" spans="1:17" x14ac:dyDescent="0.3">
      <c r="A716"/>
      <c r="B716"/>
      <c r="C716"/>
      <c r="D716"/>
      <c r="E716" s="98"/>
      <c r="F716"/>
      <c r="G716" s="99">
        <v>46295</v>
      </c>
      <c r="H716" t="s">
        <v>213</v>
      </c>
      <c r="I716" t="s">
        <v>229</v>
      </c>
      <c r="J716" t="s">
        <v>14</v>
      </c>
      <c r="K716" t="s">
        <v>15</v>
      </c>
      <c r="L716" s="100">
        <v>175.62</v>
      </c>
      <c r="M716" t="s">
        <v>210</v>
      </c>
      <c r="N716" t="s">
        <v>279</v>
      </c>
      <c r="O716" s="98">
        <v>0</v>
      </c>
      <c r="P716" t="s">
        <v>207</v>
      </c>
      <c r="Q716" s="100">
        <v>1756.24</v>
      </c>
    </row>
    <row r="717" spans="1:17" x14ac:dyDescent="0.3">
      <c r="A717"/>
      <c r="B717"/>
      <c r="C717"/>
      <c r="D717"/>
      <c r="E717" s="98"/>
      <c r="F717"/>
      <c r="G717" s="99">
        <v>46295</v>
      </c>
      <c r="H717" t="s">
        <v>213</v>
      </c>
      <c r="I717" t="s">
        <v>229</v>
      </c>
      <c r="J717" t="s">
        <v>14</v>
      </c>
      <c r="K717" t="s">
        <v>15</v>
      </c>
      <c r="L717" s="100">
        <v>175.62</v>
      </c>
      <c r="M717" t="s">
        <v>130</v>
      </c>
      <c r="N717" t="s">
        <v>279</v>
      </c>
      <c r="O717" s="98">
        <v>0</v>
      </c>
      <c r="P717" t="s">
        <v>207</v>
      </c>
      <c r="Q717" s="100">
        <v>1756.24</v>
      </c>
    </row>
    <row r="718" spans="1:17" x14ac:dyDescent="0.3">
      <c r="A718"/>
      <c r="B718"/>
      <c r="C718"/>
      <c r="D718"/>
      <c r="E718" s="98"/>
      <c r="F718"/>
      <c r="G718" s="99">
        <v>46295</v>
      </c>
      <c r="H718" t="s">
        <v>205</v>
      </c>
      <c r="I718"/>
      <c r="J718" t="s">
        <v>108</v>
      </c>
      <c r="K718" t="s">
        <v>109</v>
      </c>
      <c r="L718" s="100">
        <v>9.39</v>
      </c>
      <c r="M718" t="s">
        <v>206</v>
      </c>
      <c r="N718" t="s">
        <v>279</v>
      </c>
      <c r="O718" s="98">
        <v>0</v>
      </c>
      <c r="P718" t="s">
        <v>207</v>
      </c>
      <c r="Q718" s="100">
        <v>3556.66</v>
      </c>
    </row>
    <row r="719" spans="1:17" x14ac:dyDescent="0.3">
      <c r="A719"/>
      <c r="B719"/>
      <c r="C719"/>
      <c r="D719"/>
      <c r="E719" s="98"/>
      <c r="F719"/>
      <c r="G719" s="99">
        <v>46295</v>
      </c>
      <c r="H719" t="s">
        <v>205</v>
      </c>
      <c r="I719"/>
      <c r="J719" t="s">
        <v>54</v>
      </c>
      <c r="K719" t="s">
        <v>55</v>
      </c>
      <c r="L719" s="100">
        <v>8.1199999999999992</v>
      </c>
      <c r="M719" t="s">
        <v>206</v>
      </c>
      <c r="N719" t="s">
        <v>279</v>
      </c>
      <c r="O719" s="98">
        <v>0</v>
      </c>
      <c r="P719" t="s">
        <v>207</v>
      </c>
      <c r="Q719" s="100">
        <v>3556.66</v>
      </c>
    </row>
    <row r="720" spans="1:17" x14ac:dyDescent="0.3">
      <c r="A720"/>
      <c r="B720"/>
      <c r="C720"/>
      <c r="D720"/>
      <c r="E720" s="98"/>
      <c r="F720"/>
      <c r="G720" s="99">
        <v>46295</v>
      </c>
      <c r="H720" t="s">
        <v>205</v>
      </c>
      <c r="I720"/>
      <c r="J720" t="s">
        <v>104</v>
      </c>
      <c r="K720" t="s">
        <v>105</v>
      </c>
      <c r="L720" s="100">
        <v>19.309999999999999</v>
      </c>
      <c r="M720" t="s">
        <v>206</v>
      </c>
      <c r="N720" t="s">
        <v>279</v>
      </c>
      <c r="O720" s="98">
        <v>0</v>
      </c>
      <c r="P720" t="s">
        <v>207</v>
      </c>
      <c r="Q720" s="100">
        <v>3556.66</v>
      </c>
    </row>
    <row r="721" spans="1:17" x14ac:dyDescent="0.3">
      <c r="A721"/>
      <c r="B721"/>
      <c r="C721"/>
      <c r="D721"/>
      <c r="E721" s="98"/>
      <c r="F721"/>
      <c r="G721" s="99">
        <v>46295</v>
      </c>
      <c r="H721" t="s">
        <v>205</v>
      </c>
      <c r="I721"/>
      <c r="J721" t="s">
        <v>106</v>
      </c>
      <c r="K721" t="s">
        <v>107</v>
      </c>
      <c r="L721" s="100">
        <v>11.49</v>
      </c>
      <c r="M721" t="s">
        <v>130</v>
      </c>
      <c r="N721" t="s">
        <v>279</v>
      </c>
      <c r="O721" s="98">
        <v>0</v>
      </c>
      <c r="P721" t="s">
        <v>207</v>
      </c>
      <c r="Q721" s="100">
        <v>3556.66</v>
      </c>
    </row>
    <row r="722" spans="1:17" x14ac:dyDescent="0.3">
      <c r="A722"/>
      <c r="B722"/>
      <c r="C722"/>
      <c r="D722"/>
      <c r="E722" s="98"/>
      <c r="F722"/>
      <c r="G722" s="99">
        <v>46295</v>
      </c>
      <c r="H722" t="s">
        <v>205</v>
      </c>
      <c r="I722"/>
      <c r="J722" t="s">
        <v>56</v>
      </c>
      <c r="K722" t="s">
        <v>57</v>
      </c>
      <c r="L722" s="100">
        <v>8.1199999999999992</v>
      </c>
      <c r="M722" t="s">
        <v>130</v>
      </c>
      <c r="N722" t="s">
        <v>279</v>
      </c>
      <c r="O722" s="98">
        <v>0</v>
      </c>
      <c r="P722" t="s">
        <v>207</v>
      </c>
      <c r="Q722" s="100">
        <v>3556.66</v>
      </c>
    </row>
    <row r="723" spans="1:17" x14ac:dyDescent="0.3">
      <c r="A723"/>
      <c r="B723"/>
      <c r="C723"/>
      <c r="D723"/>
      <c r="E723" s="98"/>
      <c r="F723"/>
      <c r="G723" s="99">
        <v>46295</v>
      </c>
      <c r="H723" t="s">
        <v>205</v>
      </c>
      <c r="I723"/>
      <c r="J723" t="s">
        <v>52</v>
      </c>
      <c r="K723" t="s">
        <v>53</v>
      </c>
      <c r="L723" s="100">
        <v>12.05</v>
      </c>
      <c r="M723" t="s">
        <v>130</v>
      </c>
      <c r="N723" t="s">
        <v>279</v>
      </c>
      <c r="O723" s="98">
        <v>0</v>
      </c>
      <c r="P723" t="s">
        <v>207</v>
      </c>
      <c r="Q723" s="100">
        <v>3556.66</v>
      </c>
    </row>
    <row r="724" spans="1:17" x14ac:dyDescent="0.3">
      <c r="A724"/>
      <c r="B724"/>
      <c r="C724"/>
      <c r="D724"/>
      <c r="E724" s="98"/>
      <c r="F724"/>
      <c r="G724" s="99">
        <v>46295</v>
      </c>
      <c r="H724" t="s">
        <v>205</v>
      </c>
      <c r="I724"/>
      <c r="J724" t="s">
        <v>88</v>
      </c>
      <c r="K724" t="s">
        <v>89</v>
      </c>
      <c r="L724" s="100">
        <v>39.770000000000003</v>
      </c>
      <c r="M724" t="s">
        <v>206</v>
      </c>
      <c r="N724" t="s">
        <v>279</v>
      </c>
      <c r="O724" s="98">
        <v>0</v>
      </c>
      <c r="P724" t="s">
        <v>207</v>
      </c>
      <c r="Q724" s="100">
        <v>3207.54</v>
      </c>
    </row>
    <row r="725" spans="1:17" x14ac:dyDescent="0.3">
      <c r="A725"/>
      <c r="B725"/>
      <c r="C725"/>
      <c r="D725"/>
      <c r="E725" s="98"/>
      <c r="F725"/>
      <c r="G725" s="99">
        <v>46295</v>
      </c>
      <c r="H725" t="s">
        <v>205</v>
      </c>
      <c r="I725"/>
      <c r="J725" t="s">
        <v>104</v>
      </c>
      <c r="K725" t="s">
        <v>105</v>
      </c>
      <c r="L725" s="100">
        <v>17.420000000000002</v>
      </c>
      <c r="M725" t="s">
        <v>206</v>
      </c>
      <c r="N725" t="s">
        <v>279</v>
      </c>
      <c r="O725" s="98">
        <v>0</v>
      </c>
      <c r="P725" t="s">
        <v>207</v>
      </c>
      <c r="Q725" s="100">
        <v>3207.54</v>
      </c>
    </row>
    <row r="726" spans="1:17" x14ac:dyDescent="0.3">
      <c r="A726"/>
      <c r="B726"/>
      <c r="C726"/>
      <c r="D726"/>
      <c r="E726" s="98"/>
      <c r="F726"/>
      <c r="G726" s="99">
        <v>46295</v>
      </c>
      <c r="H726" t="s">
        <v>205</v>
      </c>
      <c r="I726"/>
      <c r="J726" t="s">
        <v>108</v>
      </c>
      <c r="K726" t="s">
        <v>109</v>
      </c>
      <c r="L726" s="100">
        <v>8.4700000000000006</v>
      </c>
      <c r="M726" t="s">
        <v>206</v>
      </c>
      <c r="N726" t="s">
        <v>279</v>
      </c>
      <c r="O726" s="98">
        <v>0</v>
      </c>
      <c r="P726" t="s">
        <v>207</v>
      </c>
      <c r="Q726" s="100">
        <v>3207.54</v>
      </c>
    </row>
    <row r="727" spans="1:17" x14ac:dyDescent="0.3">
      <c r="A727"/>
      <c r="B727"/>
      <c r="C727"/>
      <c r="D727"/>
      <c r="E727" s="98"/>
      <c r="F727"/>
      <c r="G727" s="99">
        <v>46295</v>
      </c>
      <c r="H727" t="s">
        <v>205</v>
      </c>
      <c r="I727"/>
      <c r="J727" t="s">
        <v>54</v>
      </c>
      <c r="K727" t="s">
        <v>55</v>
      </c>
      <c r="L727" s="100">
        <v>11.15</v>
      </c>
      <c r="M727" t="s">
        <v>206</v>
      </c>
      <c r="N727" t="s">
        <v>279</v>
      </c>
      <c r="O727" s="98">
        <v>0</v>
      </c>
      <c r="P727" t="s">
        <v>207</v>
      </c>
      <c r="Q727" s="100">
        <v>3207.54</v>
      </c>
    </row>
    <row r="728" spans="1:17" x14ac:dyDescent="0.3">
      <c r="A728"/>
      <c r="B728"/>
      <c r="C728"/>
      <c r="D728"/>
      <c r="E728" s="98"/>
      <c r="F728"/>
      <c r="G728" s="99">
        <v>46295</v>
      </c>
      <c r="H728" t="s">
        <v>205</v>
      </c>
      <c r="I728"/>
      <c r="J728" t="s">
        <v>56</v>
      </c>
      <c r="K728" t="s">
        <v>57</v>
      </c>
      <c r="L728" s="100">
        <v>11.15</v>
      </c>
      <c r="M728" t="s">
        <v>130</v>
      </c>
      <c r="N728" t="s">
        <v>279</v>
      </c>
      <c r="O728" s="98">
        <v>0</v>
      </c>
      <c r="P728" t="s">
        <v>207</v>
      </c>
      <c r="Q728" s="100">
        <v>3207.54</v>
      </c>
    </row>
    <row r="729" spans="1:17" x14ac:dyDescent="0.3">
      <c r="A729"/>
      <c r="B729"/>
      <c r="C729"/>
      <c r="D729"/>
      <c r="E729" s="98"/>
      <c r="F729"/>
      <c r="G729" s="99">
        <v>46295</v>
      </c>
      <c r="H729" t="s">
        <v>205</v>
      </c>
      <c r="I729"/>
      <c r="J729" t="s">
        <v>106</v>
      </c>
      <c r="K729" t="s">
        <v>107</v>
      </c>
      <c r="L729" s="100">
        <v>10.36</v>
      </c>
      <c r="M729" t="s">
        <v>130</v>
      </c>
      <c r="N729" t="s">
        <v>279</v>
      </c>
      <c r="O729" s="98">
        <v>0</v>
      </c>
      <c r="P729" t="s">
        <v>207</v>
      </c>
      <c r="Q729" s="100">
        <v>3207.54</v>
      </c>
    </row>
    <row r="730" spans="1:17" x14ac:dyDescent="0.3">
      <c r="A730"/>
      <c r="B730"/>
      <c r="C730"/>
      <c r="D730"/>
      <c r="E730" s="98"/>
      <c r="F730"/>
      <c r="G730" s="99">
        <v>46295</v>
      </c>
      <c r="H730" t="s">
        <v>205</v>
      </c>
      <c r="I730"/>
      <c r="J730" t="s">
        <v>52</v>
      </c>
      <c r="K730" t="s">
        <v>53</v>
      </c>
      <c r="L730" s="100">
        <v>16.54</v>
      </c>
      <c r="M730" t="s">
        <v>130</v>
      </c>
      <c r="N730" t="s">
        <v>279</v>
      </c>
      <c r="O730" s="98">
        <v>0</v>
      </c>
      <c r="P730" t="s">
        <v>207</v>
      </c>
      <c r="Q730" s="100">
        <v>3207.54</v>
      </c>
    </row>
    <row r="731" spans="1:17" x14ac:dyDescent="0.3">
      <c r="A731"/>
      <c r="B731"/>
      <c r="C731"/>
      <c r="D731"/>
      <c r="E731" s="98"/>
      <c r="F731"/>
      <c r="G731" s="99">
        <v>46295</v>
      </c>
      <c r="H731" t="s">
        <v>208</v>
      </c>
      <c r="I731" t="s">
        <v>209</v>
      </c>
      <c r="J731" t="s">
        <v>26</v>
      </c>
      <c r="K731" t="s">
        <v>27</v>
      </c>
      <c r="L731" s="100">
        <v>72.5</v>
      </c>
      <c r="M731" t="s">
        <v>210</v>
      </c>
      <c r="N731" t="s">
        <v>279</v>
      </c>
      <c r="O731" s="98">
        <v>0</v>
      </c>
      <c r="P731" t="s">
        <v>207</v>
      </c>
      <c r="Q731" s="100">
        <v>3207.54</v>
      </c>
    </row>
    <row r="732" spans="1:17" x14ac:dyDescent="0.3">
      <c r="A732"/>
      <c r="B732"/>
      <c r="C732"/>
      <c r="D732"/>
      <c r="E732" s="98"/>
      <c r="F732"/>
      <c r="G732" s="99">
        <v>46295</v>
      </c>
      <c r="H732" t="s">
        <v>211</v>
      </c>
      <c r="I732" t="s">
        <v>239</v>
      </c>
      <c r="J732" t="s">
        <v>38</v>
      </c>
      <c r="K732" t="s">
        <v>39</v>
      </c>
      <c r="L732" s="100">
        <v>7.7</v>
      </c>
      <c r="M732" t="s">
        <v>206</v>
      </c>
      <c r="N732" t="s">
        <v>279</v>
      </c>
      <c r="O732" s="98">
        <v>0</v>
      </c>
      <c r="P732" t="s">
        <v>207</v>
      </c>
      <c r="Q732" s="100">
        <v>3207.54</v>
      </c>
    </row>
    <row r="733" spans="1:17" x14ac:dyDescent="0.3">
      <c r="A733"/>
      <c r="B733"/>
      <c r="C733"/>
      <c r="D733"/>
      <c r="E733" s="98"/>
      <c r="F733"/>
      <c r="G733" s="99">
        <v>46295</v>
      </c>
      <c r="H733" t="s">
        <v>218</v>
      </c>
      <c r="I733" t="s">
        <v>222</v>
      </c>
      <c r="J733" t="s">
        <v>18</v>
      </c>
      <c r="K733" t="s">
        <v>19</v>
      </c>
      <c r="L733" s="100">
        <v>172.57</v>
      </c>
      <c r="M733" t="s">
        <v>210</v>
      </c>
      <c r="N733" t="s">
        <v>279</v>
      </c>
      <c r="O733" s="98">
        <v>0</v>
      </c>
      <c r="P733" t="s">
        <v>207</v>
      </c>
      <c r="Q733" s="100">
        <v>3207.54</v>
      </c>
    </row>
    <row r="734" spans="1:17" x14ac:dyDescent="0.3">
      <c r="A734"/>
      <c r="B734"/>
      <c r="C734"/>
      <c r="D734"/>
      <c r="E734" s="98"/>
      <c r="F734"/>
      <c r="G734" s="99">
        <v>46295</v>
      </c>
      <c r="H734" t="s">
        <v>218</v>
      </c>
      <c r="I734" t="s">
        <v>222</v>
      </c>
      <c r="J734" t="s">
        <v>18</v>
      </c>
      <c r="K734" t="s">
        <v>19</v>
      </c>
      <c r="L734" s="100">
        <v>178.98</v>
      </c>
      <c r="M734" t="s">
        <v>130</v>
      </c>
      <c r="N734" t="s">
        <v>279</v>
      </c>
      <c r="O734" s="98">
        <v>0</v>
      </c>
      <c r="P734" t="s">
        <v>207</v>
      </c>
      <c r="Q734" s="100">
        <v>3207.54</v>
      </c>
    </row>
    <row r="735" spans="1:17" x14ac:dyDescent="0.3">
      <c r="A735"/>
      <c r="B735"/>
      <c r="C735"/>
      <c r="D735"/>
      <c r="E735" s="98"/>
      <c r="F735"/>
      <c r="G735" s="99">
        <v>46295</v>
      </c>
      <c r="H735" t="s">
        <v>205</v>
      </c>
      <c r="I735"/>
      <c r="J735" t="s">
        <v>104</v>
      </c>
      <c r="K735" t="s">
        <v>105</v>
      </c>
      <c r="L735" s="100">
        <v>2.78</v>
      </c>
      <c r="M735" t="s">
        <v>206</v>
      </c>
      <c r="N735" t="s">
        <v>279</v>
      </c>
      <c r="O735" s="98">
        <v>0</v>
      </c>
      <c r="P735" t="s">
        <v>207</v>
      </c>
      <c r="Q735" s="100">
        <v>511.83</v>
      </c>
    </row>
    <row r="736" spans="1:17" x14ac:dyDescent="0.3">
      <c r="A736"/>
      <c r="B736"/>
      <c r="C736"/>
      <c r="D736"/>
      <c r="E736" s="98"/>
      <c r="F736"/>
      <c r="G736" s="99">
        <v>46295</v>
      </c>
      <c r="H736" t="s">
        <v>205</v>
      </c>
      <c r="I736"/>
      <c r="J736" t="s">
        <v>54</v>
      </c>
      <c r="K736" t="s">
        <v>55</v>
      </c>
      <c r="L736" s="100">
        <v>1.1599999999999999</v>
      </c>
      <c r="M736" t="s">
        <v>206</v>
      </c>
      <c r="N736" t="s">
        <v>279</v>
      </c>
      <c r="O736" s="98">
        <v>0</v>
      </c>
      <c r="P736" t="s">
        <v>207</v>
      </c>
      <c r="Q736" s="100">
        <v>511.83</v>
      </c>
    </row>
    <row r="737" spans="1:17" x14ac:dyDescent="0.3">
      <c r="A737"/>
      <c r="B737"/>
      <c r="C737"/>
      <c r="D737"/>
      <c r="E737" s="98"/>
      <c r="F737"/>
      <c r="G737" s="99">
        <v>46295</v>
      </c>
      <c r="H737" t="s">
        <v>205</v>
      </c>
      <c r="I737"/>
      <c r="J737" t="s">
        <v>108</v>
      </c>
      <c r="K737" t="s">
        <v>109</v>
      </c>
      <c r="L737" s="100">
        <v>1.35</v>
      </c>
      <c r="M737" t="s">
        <v>206</v>
      </c>
      <c r="N737" t="s">
        <v>279</v>
      </c>
      <c r="O737" s="98">
        <v>0</v>
      </c>
      <c r="P737" t="s">
        <v>207</v>
      </c>
      <c r="Q737" s="100">
        <v>511.83</v>
      </c>
    </row>
    <row r="738" spans="1:17" x14ac:dyDescent="0.3">
      <c r="A738"/>
      <c r="B738"/>
      <c r="C738"/>
      <c r="D738"/>
      <c r="E738" s="98"/>
      <c r="F738"/>
      <c r="G738" s="99">
        <v>46295</v>
      </c>
      <c r="H738" t="s">
        <v>205</v>
      </c>
      <c r="I738"/>
      <c r="J738" t="s">
        <v>56</v>
      </c>
      <c r="K738" t="s">
        <v>57</v>
      </c>
      <c r="L738" s="100">
        <v>1.1599999999999999</v>
      </c>
      <c r="M738" t="s">
        <v>130</v>
      </c>
      <c r="N738" t="s">
        <v>279</v>
      </c>
      <c r="O738" s="98">
        <v>0</v>
      </c>
      <c r="P738" t="s">
        <v>207</v>
      </c>
      <c r="Q738" s="100">
        <v>511.83</v>
      </c>
    </row>
    <row r="739" spans="1:17" x14ac:dyDescent="0.3">
      <c r="A739"/>
      <c r="B739"/>
      <c r="C739"/>
      <c r="D739"/>
      <c r="E739" s="98"/>
      <c r="F739"/>
      <c r="G739" s="99">
        <v>46295</v>
      </c>
      <c r="H739" t="s">
        <v>205</v>
      </c>
      <c r="I739"/>
      <c r="J739" t="s">
        <v>106</v>
      </c>
      <c r="K739" t="s">
        <v>107</v>
      </c>
      <c r="L739" s="100">
        <v>1.65</v>
      </c>
      <c r="M739" t="s">
        <v>130</v>
      </c>
      <c r="N739" t="s">
        <v>279</v>
      </c>
      <c r="O739" s="98">
        <v>0</v>
      </c>
      <c r="P739" t="s">
        <v>207</v>
      </c>
      <c r="Q739" s="100">
        <v>511.83</v>
      </c>
    </row>
    <row r="740" spans="1:17" x14ac:dyDescent="0.3">
      <c r="A740"/>
      <c r="B740"/>
      <c r="C740"/>
      <c r="D740"/>
      <c r="E740" s="98"/>
      <c r="F740"/>
      <c r="G740" s="99">
        <v>46295</v>
      </c>
      <c r="H740" t="s">
        <v>205</v>
      </c>
      <c r="I740"/>
      <c r="J740" t="s">
        <v>52</v>
      </c>
      <c r="K740" t="s">
        <v>53</v>
      </c>
      <c r="L740" s="100">
        <v>1.72</v>
      </c>
      <c r="M740" t="s">
        <v>130</v>
      </c>
      <c r="N740" t="s">
        <v>279</v>
      </c>
      <c r="O740" s="98">
        <v>0</v>
      </c>
      <c r="P740" t="s">
        <v>207</v>
      </c>
      <c r="Q740" s="100">
        <v>511.83</v>
      </c>
    </row>
    <row r="741" spans="1:17" x14ac:dyDescent="0.3">
      <c r="A741"/>
      <c r="B741"/>
      <c r="C741"/>
      <c r="D741"/>
      <c r="E741" s="98"/>
      <c r="F741"/>
      <c r="G741" s="99">
        <v>46295</v>
      </c>
      <c r="H741" t="s">
        <v>205</v>
      </c>
      <c r="I741"/>
      <c r="J741" t="s">
        <v>108</v>
      </c>
      <c r="K741" t="s">
        <v>109</v>
      </c>
      <c r="L741" s="100">
        <v>12.29</v>
      </c>
      <c r="M741" t="s">
        <v>206</v>
      </c>
      <c r="N741" t="s">
        <v>279</v>
      </c>
      <c r="O741" s="98">
        <v>0</v>
      </c>
      <c r="P741" t="s">
        <v>207</v>
      </c>
      <c r="Q741" s="100">
        <v>4655</v>
      </c>
    </row>
    <row r="742" spans="1:17" x14ac:dyDescent="0.3">
      <c r="A742"/>
      <c r="B742"/>
      <c r="C742"/>
      <c r="D742"/>
      <c r="E742" s="98"/>
      <c r="F742"/>
      <c r="G742" s="99">
        <v>46295</v>
      </c>
      <c r="H742" t="s">
        <v>205</v>
      </c>
      <c r="I742"/>
      <c r="J742" t="s">
        <v>54</v>
      </c>
      <c r="K742" t="s">
        <v>55</v>
      </c>
      <c r="L742" s="100">
        <v>11.15</v>
      </c>
      <c r="M742" t="s">
        <v>206</v>
      </c>
      <c r="N742" t="s">
        <v>279</v>
      </c>
      <c r="O742" s="98">
        <v>0</v>
      </c>
      <c r="P742" t="s">
        <v>207</v>
      </c>
      <c r="Q742" s="100">
        <v>4655</v>
      </c>
    </row>
    <row r="743" spans="1:17" x14ac:dyDescent="0.3">
      <c r="A743"/>
      <c r="B743"/>
      <c r="C743"/>
      <c r="D743"/>
      <c r="E743" s="98"/>
      <c r="F743"/>
      <c r="G743" s="99">
        <v>46295</v>
      </c>
      <c r="H743" t="s">
        <v>205</v>
      </c>
      <c r="I743"/>
      <c r="J743" t="s">
        <v>104</v>
      </c>
      <c r="K743" t="s">
        <v>105</v>
      </c>
      <c r="L743" s="100">
        <v>25.28</v>
      </c>
      <c r="M743" t="s">
        <v>206</v>
      </c>
      <c r="N743" t="s">
        <v>279</v>
      </c>
      <c r="O743" s="98">
        <v>0</v>
      </c>
      <c r="P743" t="s">
        <v>207</v>
      </c>
      <c r="Q743" s="100">
        <v>4655</v>
      </c>
    </row>
    <row r="744" spans="1:17" x14ac:dyDescent="0.3">
      <c r="A744"/>
      <c r="B744"/>
      <c r="C744"/>
      <c r="D744"/>
      <c r="E744" s="98"/>
      <c r="F744"/>
      <c r="G744" s="99">
        <v>46295</v>
      </c>
      <c r="H744" t="s">
        <v>205</v>
      </c>
      <c r="I744"/>
      <c r="J744" t="s">
        <v>56</v>
      </c>
      <c r="K744" t="s">
        <v>57</v>
      </c>
      <c r="L744" s="100">
        <v>11.15</v>
      </c>
      <c r="M744" t="s">
        <v>130</v>
      </c>
      <c r="N744" t="s">
        <v>279</v>
      </c>
      <c r="O744" s="98">
        <v>0</v>
      </c>
      <c r="P744" t="s">
        <v>207</v>
      </c>
      <c r="Q744" s="100">
        <v>4655</v>
      </c>
    </row>
    <row r="745" spans="1:17" x14ac:dyDescent="0.3">
      <c r="A745"/>
      <c r="B745"/>
      <c r="C745"/>
      <c r="D745"/>
      <c r="E745" s="98"/>
      <c r="F745"/>
      <c r="G745" s="99">
        <v>46295</v>
      </c>
      <c r="H745" t="s">
        <v>205</v>
      </c>
      <c r="I745"/>
      <c r="J745" t="s">
        <v>52</v>
      </c>
      <c r="K745" t="s">
        <v>53</v>
      </c>
      <c r="L745" s="100">
        <v>16.54</v>
      </c>
      <c r="M745" t="s">
        <v>130</v>
      </c>
      <c r="N745" t="s">
        <v>279</v>
      </c>
      <c r="O745" s="98">
        <v>0</v>
      </c>
      <c r="P745" t="s">
        <v>207</v>
      </c>
      <c r="Q745" s="100">
        <v>4655</v>
      </c>
    </row>
    <row r="746" spans="1:17" x14ac:dyDescent="0.3">
      <c r="A746"/>
      <c r="B746"/>
      <c r="C746"/>
      <c r="D746"/>
      <c r="E746" s="98"/>
      <c r="F746"/>
      <c r="G746" s="99">
        <v>46295</v>
      </c>
      <c r="H746" t="s">
        <v>205</v>
      </c>
      <c r="I746"/>
      <c r="J746" t="s">
        <v>106</v>
      </c>
      <c r="K746" t="s">
        <v>107</v>
      </c>
      <c r="L746" s="100">
        <v>15.04</v>
      </c>
      <c r="M746" t="s">
        <v>130</v>
      </c>
      <c r="N746" t="s">
        <v>279</v>
      </c>
      <c r="O746" s="98">
        <v>0</v>
      </c>
      <c r="P746" t="s">
        <v>207</v>
      </c>
      <c r="Q746" s="100">
        <v>4655</v>
      </c>
    </row>
    <row r="747" spans="1:17" x14ac:dyDescent="0.3">
      <c r="A747"/>
      <c r="B747"/>
      <c r="C747"/>
      <c r="D747"/>
      <c r="E747" s="98"/>
      <c r="F747"/>
      <c r="G747" s="99">
        <v>46295</v>
      </c>
      <c r="H747" t="s">
        <v>208</v>
      </c>
      <c r="I747" t="s">
        <v>230</v>
      </c>
      <c r="J747" t="s">
        <v>66</v>
      </c>
      <c r="K747" t="s">
        <v>67</v>
      </c>
      <c r="L747" s="100">
        <v>50</v>
      </c>
      <c r="M747" t="s">
        <v>210</v>
      </c>
      <c r="N747" t="s">
        <v>279</v>
      </c>
      <c r="O747" s="98">
        <v>0</v>
      </c>
      <c r="P747" t="s">
        <v>207</v>
      </c>
      <c r="Q747" s="100">
        <v>4655</v>
      </c>
    </row>
    <row r="748" spans="1:17" x14ac:dyDescent="0.3">
      <c r="A748"/>
      <c r="B748"/>
      <c r="C748"/>
      <c r="D748"/>
      <c r="E748" s="98"/>
      <c r="F748"/>
      <c r="G748" s="99">
        <v>46295</v>
      </c>
      <c r="H748" t="s">
        <v>211</v>
      </c>
      <c r="I748" t="s">
        <v>215</v>
      </c>
      <c r="J748" t="s">
        <v>38</v>
      </c>
      <c r="K748" t="s">
        <v>39</v>
      </c>
      <c r="L748" s="100">
        <v>18.16</v>
      </c>
      <c r="M748" t="s">
        <v>206</v>
      </c>
      <c r="N748" t="s">
        <v>279</v>
      </c>
      <c r="O748" s="98">
        <v>0</v>
      </c>
      <c r="P748" t="s">
        <v>207</v>
      </c>
      <c r="Q748" s="100">
        <v>4655</v>
      </c>
    </row>
    <row r="749" spans="1:17" x14ac:dyDescent="0.3">
      <c r="A749"/>
      <c r="B749"/>
      <c r="C749"/>
      <c r="D749"/>
      <c r="E749" s="98"/>
      <c r="F749"/>
      <c r="G749" s="99">
        <v>46295</v>
      </c>
      <c r="H749" t="s">
        <v>218</v>
      </c>
      <c r="I749" t="s">
        <v>222</v>
      </c>
      <c r="J749" t="s">
        <v>18</v>
      </c>
      <c r="K749" t="s">
        <v>19</v>
      </c>
      <c r="L749" s="100">
        <v>250.44</v>
      </c>
      <c r="M749" t="s">
        <v>210</v>
      </c>
      <c r="N749" t="s">
        <v>279</v>
      </c>
      <c r="O749" s="98">
        <v>0</v>
      </c>
      <c r="P749" t="s">
        <v>207</v>
      </c>
      <c r="Q749" s="100">
        <v>4655</v>
      </c>
    </row>
    <row r="750" spans="1:17" x14ac:dyDescent="0.3">
      <c r="A750"/>
      <c r="B750"/>
      <c r="C750"/>
      <c r="D750"/>
      <c r="E750" s="98"/>
      <c r="F750"/>
      <c r="G750" s="99">
        <v>46295</v>
      </c>
      <c r="H750" t="s">
        <v>218</v>
      </c>
      <c r="I750" t="s">
        <v>222</v>
      </c>
      <c r="J750" t="s">
        <v>18</v>
      </c>
      <c r="K750" t="s">
        <v>19</v>
      </c>
      <c r="L750" s="100">
        <v>259.75</v>
      </c>
      <c r="M750" t="s">
        <v>130</v>
      </c>
      <c r="N750" t="s">
        <v>279</v>
      </c>
      <c r="O750" s="98">
        <v>0</v>
      </c>
      <c r="P750" t="s">
        <v>207</v>
      </c>
      <c r="Q750" s="100">
        <v>4655</v>
      </c>
    </row>
    <row r="751" spans="1:17" x14ac:dyDescent="0.3">
      <c r="A751"/>
      <c r="B751"/>
      <c r="C751"/>
      <c r="D751"/>
      <c r="E751" s="98"/>
      <c r="F751"/>
      <c r="G751" s="99">
        <v>46295</v>
      </c>
      <c r="H751" t="s">
        <v>205</v>
      </c>
      <c r="I751"/>
      <c r="J751" t="s">
        <v>54</v>
      </c>
      <c r="K751" t="s">
        <v>55</v>
      </c>
      <c r="L751" s="100">
        <v>11.15</v>
      </c>
      <c r="M751" t="s">
        <v>206</v>
      </c>
      <c r="N751" t="s">
        <v>279</v>
      </c>
      <c r="O751" s="98">
        <v>0</v>
      </c>
      <c r="P751" t="s">
        <v>207</v>
      </c>
      <c r="Q751" s="100">
        <v>3174.74</v>
      </c>
    </row>
    <row r="752" spans="1:17" x14ac:dyDescent="0.3">
      <c r="A752"/>
      <c r="B752"/>
      <c r="C752"/>
      <c r="D752"/>
      <c r="E752" s="98"/>
      <c r="F752"/>
      <c r="G752" s="99">
        <v>46295</v>
      </c>
      <c r="H752" t="s">
        <v>205</v>
      </c>
      <c r="I752"/>
      <c r="J752" t="s">
        <v>104</v>
      </c>
      <c r="K752" t="s">
        <v>105</v>
      </c>
      <c r="L752" s="100">
        <v>17.239999999999998</v>
      </c>
      <c r="M752" t="s">
        <v>206</v>
      </c>
      <c r="N752" t="s">
        <v>279</v>
      </c>
      <c r="O752" s="98">
        <v>0</v>
      </c>
      <c r="P752" t="s">
        <v>207</v>
      </c>
      <c r="Q752" s="100">
        <v>3174.74</v>
      </c>
    </row>
    <row r="753" spans="1:17" x14ac:dyDescent="0.3">
      <c r="A753"/>
      <c r="B753"/>
      <c r="C753"/>
      <c r="D753"/>
      <c r="E753" s="98"/>
      <c r="F753"/>
      <c r="G753" s="99">
        <v>46295</v>
      </c>
      <c r="H753" t="s">
        <v>205</v>
      </c>
      <c r="I753"/>
      <c r="J753" t="s">
        <v>108</v>
      </c>
      <c r="K753" t="s">
        <v>109</v>
      </c>
      <c r="L753" s="100">
        <v>8.3800000000000008</v>
      </c>
      <c r="M753" t="s">
        <v>206</v>
      </c>
      <c r="N753" t="s">
        <v>279</v>
      </c>
      <c r="O753" s="98">
        <v>0</v>
      </c>
      <c r="P753" t="s">
        <v>207</v>
      </c>
      <c r="Q753" s="100">
        <v>3174.74</v>
      </c>
    </row>
    <row r="754" spans="1:17" x14ac:dyDescent="0.3">
      <c r="A754"/>
      <c r="B754"/>
      <c r="C754"/>
      <c r="D754"/>
      <c r="E754" s="98"/>
      <c r="F754"/>
      <c r="G754" s="99">
        <v>46295</v>
      </c>
      <c r="H754" t="s">
        <v>205</v>
      </c>
      <c r="I754"/>
      <c r="J754" t="s">
        <v>106</v>
      </c>
      <c r="K754" t="s">
        <v>107</v>
      </c>
      <c r="L754" s="100">
        <v>10.25</v>
      </c>
      <c r="M754" t="s">
        <v>130</v>
      </c>
      <c r="N754" t="s">
        <v>279</v>
      </c>
      <c r="O754" s="98">
        <v>0</v>
      </c>
      <c r="P754" t="s">
        <v>207</v>
      </c>
      <c r="Q754" s="100">
        <v>3174.74</v>
      </c>
    </row>
    <row r="755" spans="1:17" x14ac:dyDescent="0.3">
      <c r="A755"/>
      <c r="B755"/>
      <c r="C755"/>
      <c r="D755"/>
      <c r="E755" s="98"/>
      <c r="F755"/>
      <c r="G755" s="99">
        <v>46295</v>
      </c>
      <c r="H755" t="s">
        <v>205</v>
      </c>
      <c r="I755"/>
      <c r="J755" t="s">
        <v>56</v>
      </c>
      <c r="K755" t="s">
        <v>57</v>
      </c>
      <c r="L755" s="100">
        <v>11.15</v>
      </c>
      <c r="M755" t="s">
        <v>130</v>
      </c>
      <c r="N755" t="s">
        <v>279</v>
      </c>
      <c r="O755" s="98">
        <v>0</v>
      </c>
      <c r="P755" t="s">
        <v>207</v>
      </c>
      <c r="Q755" s="100">
        <v>3174.74</v>
      </c>
    </row>
    <row r="756" spans="1:17" x14ac:dyDescent="0.3">
      <c r="A756"/>
      <c r="B756"/>
      <c r="C756"/>
      <c r="D756"/>
      <c r="E756" s="98"/>
      <c r="F756"/>
      <c r="G756" s="99">
        <v>46295</v>
      </c>
      <c r="H756" t="s">
        <v>205</v>
      </c>
      <c r="I756"/>
      <c r="J756" t="s">
        <v>52</v>
      </c>
      <c r="K756" t="s">
        <v>53</v>
      </c>
      <c r="L756" s="100">
        <v>16.54</v>
      </c>
      <c r="M756" t="s">
        <v>130</v>
      </c>
      <c r="N756" t="s">
        <v>279</v>
      </c>
      <c r="O756" s="98">
        <v>0</v>
      </c>
      <c r="P756" t="s">
        <v>207</v>
      </c>
      <c r="Q756" s="100">
        <v>3174.74</v>
      </c>
    </row>
    <row r="757" spans="1:17" x14ac:dyDescent="0.3">
      <c r="A757"/>
      <c r="B757"/>
      <c r="C757"/>
      <c r="D757"/>
      <c r="E757" s="98"/>
      <c r="F757"/>
      <c r="G757" s="99">
        <v>46295</v>
      </c>
      <c r="H757" t="s">
        <v>205</v>
      </c>
      <c r="I757"/>
      <c r="J757" t="s">
        <v>23</v>
      </c>
      <c r="K757" t="s">
        <v>24</v>
      </c>
      <c r="L757" s="100">
        <v>4.13</v>
      </c>
      <c r="M757" t="s">
        <v>130</v>
      </c>
      <c r="N757" t="s">
        <v>279</v>
      </c>
      <c r="O757" s="98">
        <v>0</v>
      </c>
      <c r="P757" t="s">
        <v>207</v>
      </c>
      <c r="Q757" s="100">
        <v>3174.74</v>
      </c>
    </row>
    <row r="758" spans="1:17" x14ac:dyDescent="0.3">
      <c r="A758"/>
      <c r="B758"/>
      <c r="C758"/>
      <c r="D758"/>
      <c r="E758" s="98"/>
      <c r="F758"/>
      <c r="G758" s="99">
        <v>46295</v>
      </c>
      <c r="H758" t="s">
        <v>208</v>
      </c>
      <c r="I758" t="s">
        <v>209</v>
      </c>
      <c r="J758" t="s">
        <v>26</v>
      </c>
      <c r="K758" t="s">
        <v>27</v>
      </c>
      <c r="L758" s="100">
        <v>72.5</v>
      </c>
      <c r="M758" t="s">
        <v>210</v>
      </c>
      <c r="N758" t="s">
        <v>279</v>
      </c>
      <c r="O758" s="98">
        <v>0</v>
      </c>
      <c r="P758" t="s">
        <v>207</v>
      </c>
      <c r="Q758" s="100">
        <v>3174.74</v>
      </c>
    </row>
    <row r="759" spans="1:17" x14ac:dyDescent="0.3">
      <c r="A759"/>
      <c r="B759"/>
      <c r="C759"/>
      <c r="D759"/>
      <c r="E759" s="98"/>
      <c r="F759"/>
      <c r="G759" s="99">
        <v>46295</v>
      </c>
      <c r="H759" t="s">
        <v>213</v>
      </c>
      <c r="I759" t="s">
        <v>238</v>
      </c>
      <c r="J759" t="s">
        <v>14</v>
      </c>
      <c r="K759" t="s">
        <v>15</v>
      </c>
      <c r="L759" s="100">
        <v>158.74</v>
      </c>
      <c r="M759" t="s">
        <v>210</v>
      </c>
      <c r="N759" t="s">
        <v>279</v>
      </c>
      <c r="O759" s="98">
        <v>0</v>
      </c>
      <c r="P759" t="s">
        <v>207</v>
      </c>
      <c r="Q759" s="100">
        <v>3174.74</v>
      </c>
    </row>
    <row r="760" spans="1:17" x14ac:dyDescent="0.3">
      <c r="A760"/>
      <c r="B760"/>
      <c r="C760"/>
      <c r="D760"/>
      <c r="E760" s="98"/>
      <c r="F760"/>
      <c r="G760" s="99">
        <v>46295</v>
      </c>
      <c r="H760" t="s">
        <v>213</v>
      </c>
      <c r="I760" t="s">
        <v>238</v>
      </c>
      <c r="J760" t="s">
        <v>14</v>
      </c>
      <c r="K760" t="s">
        <v>15</v>
      </c>
      <c r="L760" s="100">
        <v>158.74</v>
      </c>
      <c r="M760" t="s">
        <v>130</v>
      </c>
      <c r="N760" t="s">
        <v>279</v>
      </c>
      <c r="O760" s="98">
        <v>0</v>
      </c>
      <c r="P760" t="s">
        <v>207</v>
      </c>
      <c r="Q760" s="100">
        <v>3174.74</v>
      </c>
    </row>
    <row r="761" spans="1:17" x14ac:dyDescent="0.3">
      <c r="A761"/>
      <c r="B761"/>
      <c r="C761"/>
      <c r="D761"/>
      <c r="E761" s="98"/>
      <c r="F761"/>
      <c r="G761" s="99">
        <v>46295</v>
      </c>
      <c r="H761" t="s">
        <v>205</v>
      </c>
      <c r="I761"/>
      <c r="J761" t="s">
        <v>54</v>
      </c>
      <c r="K761" t="s">
        <v>55</v>
      </c>
      <c r="L761" s="100">
        <v>11.15</v>
      </c>
      <c r="M761" t="s">
        <v>206</v>
      </c>
      <c r="N761" t="s">
        <v>279</v>
      </c>
      <c r="O761" s="98">
        <v>0</v>
      </c>
      <c r="P761" t="s">
        <v>207</v>
      </c>
      <c r="Q761" s="100">
        <v>4702.8</v>
      </c>
    </row>
    <row r="762" spans="1:17" x14ac:dyDescent="0.3">
      <c r="A762"/>
      <c r="B762"/>
      <c r="C762"/>
      <c r="D762"/>
      <c r="E762" s="98"/>
      <c r="F762"/>
      <c r="G762" s="99">
        <v>46295</v>
      </c>
      <c r="H762" t="s">
        <v>205</v>
      </c>
      <c r="I762"/>
      <c r="J762" t="s">
        <v>108</v>
      </c>
      <c r="K762" t="s">
        <v>109</v>
      </c>
      <c r="L762" s="100">
        <v>12.42</v>
      </c>
      <c r="M762" t="s">
        <v>206</v>
      </c>
      <c r="N762" t="s">
        <v>279</v>
      </c>
      <c r="O762" s="98">
        <v>0</v>
      </c>
      <c r="P762" t="s">
        <v>207</v>
      </c>
      <c r="Q762" s="100">
        <v>4702.8</v>
      </c>
    </row>
    <row r="763" spans="1:17" x14ac:dyDescent="0.3">
      <c r="A763"/>
      <c r="B763"/>
      <c r="C763"/>
      <c r="D763"/>
      <c r="E763" s="98"/>
      <c r="F763"/>
      <c r="G763" s="99">
        <v>46295</v>
      </c>
      <c r="H763" t="s">
        <v>205</v>
      </c>
      <c r="I763"/>
      <c r="J763" t="s">
        <v>104</v>
      </c>
      <c r="K763" t="s">
        <v>105</v>
      </c>
      <c r="L763" s="100">
        <v>25.54</v>
      </c>
      <c r="M763" t="s">
        <v>206</v>
      </c>
      <c r="N763" t="s">
        <v>279</v>
      </c>
      <c r="O763" s="98">
        <v>0</v>
      </c>
      <c r="P763" t="s">
        <v>207</v>
      </c>
      <c r="Q763" s="100">
        <v>4702.8</v>
      </c>
    </row>
    <row r="764" spans="1:17" x14ac:dyDescent="0.3">
      <c r="A764"/>
      <c r="B764"/>
      <c r="C764"/>
      <c r="D764"/>
      <c r="E764" s="98"/>
      <c r="F764"/>
      <c r="G764" s="99">
        <v>46295</v>
      </c>
      <c r="H764" t="s">
        <v>205</v>
      </c>
      <c r="I764"/>
      <c r="J764" t="s">
        <v>90</v>
      </c>
      <c r="K764" t="s">
        <v>91</v>
      </c>
      <c r="L764" s="100">
        <v>57.42</v>
      </c>
      <c r="M764" t="s">
        <v>206</v>
      </c>
      <c r="N764" t="s">
        <v>279</v>
      </c>
      <c r="O764" s="98">
        <v>0</v>
      </c>
      <c r="P764" t="s">
        <v>207</v>
      </c>
      <c r="Q764" s="100">
        <v>4702.8</v>
      </c>
    </row>
    <row r="765" spans="1:17" x14ac:dyDescent="0.3">
      <c r="A765"/>
      <c r="B765"/>
      <c r="C765"/>
      <c r="D765"/>
      <c r="E765" s="98"/>
      <c r="F765"/>
      <c r="G765" s="99">
        <v>46295</v>
      </c>
      <c r="H765" t="s">
        <v>205</v>
      </c>
      <c r="I765"/>
      <c r="J765" t="s">
        <v>52</v>
      </c>
      <c r="K765" t="s">
        <v>53</v>
      </c>
      <c r="L765" s="100">
        <v>16.54</v>
      </c>
      <c r="M765" t="s">
        <v>130</v>
      </c>
      <c r="N765" t="s">
        <v>279</v>
      </c>
      <c r="O765" s="98">
        <v>0</v>
      </c>
      <c r="P765" t="s">
        <v>207</v>
      </c>
      <c r="Q765" s="100">
        <v>4702.8</v>
      </c>
    </row>
    <row r="766" spans="1:17" x14ac:dyDescent="0.3">
      <c r="A766"/>
      <c r="B766"/>
      <c r="C766"/>
      <c r="D766"/>
      <c r="E766" s="98"/>
      <c r="F766"/>
      <c r="G766" s="99">
        <v>46295</v>
      </c>
      <c r="H766" t="s">
        <v>205</v>
      </c>
      <c r="I766"/>
      <c r="J766" t="s">
        <v>56</v>
      </c>
      <c r="K766" t="s">
        <v>57</v>
      </c>
      <c r="L766" s="100">
        <v>11.15</v>
      </c>
      <c r="M766" t="s">
        <v>130</v>
      </c>
      <c r="N766" t="s">
        <v>279</v>
      </c>
      <c r="O766" s="98">
        <v>0</v>
      </c>
      <c r="P766" t="s">
        <v>207</v>
      </c>
      <c r="Q766" s="100">
        <v>4702.8</v>
      </c>
    </row>
    <row r="767" spans="1:17" x14ac:dyDescent="0.3">
      <c r="A767"/>
      <c r="B767"/>
      <c r="C767"/>
      <c r="D767"/>
      <c r="E767" s="98"/>
      <c r="F767"/>
      <c r="G767" s="99">
        <v>46295</v>
      </c>
      <c r="H767" t="s">
        <v>205</v>
      </c>
      <c r="I767"/>
      <c r="J767" t="s">
        <v>106</v>
      </c>
      <c r="K767" t="s">
        <v>107</v>
      </c>
      <c r="L767" s="100">
        <v>15.19</v>
      </c>
      <c r="M767" t="s">
        <v>130</v>
      </c>
      <c r="N767" t="s">
        <v>279</v>
      </c>
      <c r="O767" s="98">
        <v>0</v>
      </c>
      <c r="P767" t="s">
        <v>207</v>
      </c>
      <c r="Q767" s="100">
        <v>4702.8</v>
      </c>
    </row>
    <row r="768" spans="1:17" x14ac:dyDescent="0.3">
      <c r="A768"/>
      <c r="B768"/>
      <c r="C768"/>
      <c r="D768"/>
      <c r="E768" s="98"/>
      <c r="F768"/>
      <c r="G768" s="99">
        <v>46295</v>
      </c>
      <c r="H768" t="s">
        <v>216</v>
      </c>
      <c r="I768" t="s">
        <v>217</v>
      </c>
      <c r="J768" t="s">
        <v>40</v>
      </c>
      <c r="K768" t="s">
        <v>41</v>
      </c>
      <c r="L768" s="100">
        <v>141.08000000000001</v>
      </c>
      <c r="M768" t="s">
        <v>210</v>
      </c>
      <c r="N768" t="s">
        <v>279</v>
      </c>
      <c r="O768" s="98">
        <v>0</v>
      </c>
      <c r="P768" t="s">
        <v>207</v>
      </c>
      <c r="Q768" s="100">
        <v>4702.8</v>
      </c>
    </row>
    <row r="769" spans="1:17" x14ac:dyDescent="0.3">
      <c r="A769"/>
      <c r="B769"/>
      <c r="C769"/>
      <c r="D769"/>
      <c r="E769" s="98"/>
      <c r="F769"/>
      <c r="G769" s="99">
        <v>46295</v>
      </c>
      <c r="H769" t="s">
        <v>220</v>
      </c>
      <c r="I769" t="s">
        <v>221</v>
      </c>
      <c r="J769" t="s">
        <v>48</v>
      </c>
      <c r="K769" t="s">
        <v>49</v>
      </c>
      <c r="L769" s="100">
        <v>141.66999999999999</v>
      </c>
      <c r="M769" t="s">
        <v>210</v>
      </c>
      <c r="N769" t="s">
        <v>279</v>
      </c>
      <c r="O769" s="98">
        <v>0</v>
      </c>
      <c r="P769" t="s">
        <v>207</v>
      </c>
      <c r="Q769" s="100">
        <v>4702.8</v>
      </c>
    </row>
    <row r="770" spans="1:17" x14ac:dyDescent="0.3">
      <c r="A770"/>
      <c r="B770"/>
      <c r="C770"/>
      <c r="D770"/>
      <c r="E770" s="98"/>
      <c r="F770"/>
      <c r="G770" s="99">
        <v>46295</v>
      </c>
      <c r="H770" t="s">
        <v>235</v>
      </c>
      <c r="I770" t="s">
        <v>236</v>
      </c>
      <c r="J770" t="s">
        <v>16</v>
      </c>
      <c r="K770" t="s">
        <v>17</v>
      </c>
      <c r="L770" s="100">
        <v>282.17</v>
      </c>
      <c r="M770" t="s">
        <v>210</v>
      </c>
      <c r="N770" t="s">
        <v>279</v>
      </c>
      <c r="O770" s="98">
        <v>0</v>
      </c>
      <c r="P770" t="s">
        <v>207</v>
      </c>
      <c r="Q770" s="100">
        <v>4702.8</v>
      </c>
    </row>
    <row r="771" spans="1:17" x14ac:dyDescent="0.3">
      <c r="A771"/>
      <c r="B771"/>
      <c r="C771"/>
      <c r="D771"/>
      <c r="E771" s="98"/>
      <c r="F771"/>
      <c r="G771" s="99">
        <v>46295</v>
      </c>
      <c r="H771" t="s">
        <v>235</v>
      </c>
      <c r="I771" t="s">
        <v>236</v>
      </c>
      <c r="J771" t="s">
        <v>16</v>
      </c>
      <c r="K771" t="s">
        <v>17</v>
      </c>
      <c r="L771" s="100">
        <v>364</v>
      </c>
      <c r="M771" t="s">
        <v>130</v>
      </c>
      <c r="N771" t="s">
        <v>279</v>
      </c>
      <c r="O771" s="98">
        <v>0</v>
      </c>
      <c r="P771" t="s">
        <v>207</v>
      </c>
      <c r="Q771" s="100">
        <v>4702.8</v>
      </c>
    </row>
    <row r="772" spans="1:17" x14ac:dyDescent="0.3">
      <c r="A772"/>
      <c r="B772"/>
      <c r="C772"/>
      <c r="D772"/>
      <c r="E772" s="98"/>
      <c r="F772"/>
      <c r="G772" s="99">
        <v>46295</v>
      </c>
      <c r="H772" t="s">
        <v>205</v>
      </c>
      <c r="I772"/>
      <c r="J772" t="s">
        <v>54</v>
      </c>
      <c r="K772" t="s">
        <v>55</v>
      </c>
      <c r="L772" s="100">
        <v>5.8</v>
      </c>
      <c r="M772" t="s">
        <v>206</v>
      </c>
      <c r="N772" t="s">
        <v>279</v>
      </c>
      <c r="O772" s="98">
        <v>0</v>
      </c>
      <c r="P772" t="s">
        <v>207</v>
      </c>
      <c r="Q772" s="100">
        <v>2559.17</v>
      </c>
    </row>
    <row r="773" spans="1:17" x14ac:dyDescent="0.3">
      <c r="A773"/>
      <c r="B773"/>
      <c r="C773"/>
      <c r="D773"/>
      <c r="E773" s="98"/>
      <c r="F773"/>
      <c r="G773" s="99">
        <v>46295</v>
      </c>
      <c r="H773" t="s">
        <v>205</v>
      </c>
      <c r="I773"/>
      <c r="J773" t="s">
        <v>108</v>
      </c>
      <c r="K773" t="s">
        <v>109</v>
      </c>
      <c r="L773" s="100">
        <v>6.76</v>
      </c>
      <c r="M773" t="s">
        <v>206</v>
      </c>
      <c r="N773" t="s">
        <v>279</v>
      </c>
      <c r="O773" s="98">
        <v>0</v>
      </c>
      <c r="P773" t="s">
        <v>207</v>
      </c>
      <c r="Q773" s="100">
        <v>2559.17</v>
      </c>
    </row>
    <row r="774" spans="1:17" x14ac:dyDescent="0.3">
      <c r="A774"/>
      <c r="B774"/>
      <c r="C774"/>
      <c r="D774"/>
      <c r="E774" s="98"/>
      <c r="F774"/>
      <c r="G774" s="99">
        <v>46295</v>
      </c>
      <c r="H774" t="s">
        <v>205</v>
      </c>
      <c r="I774"/>
      <c r="J774" t="s">
        <v>104</v>
      </c>
      <c r="K774" t="s">
        <v>105</v>
      </c>
      <c r="L774" s="100">
        <v>13.9</v>
      </c>
      <c r="M774" t="s">
        <v>206</v>
      </c>
      <c r="N774" t="s">
        <v>279</v>
      </c>
      <c r="O774" s="98">
        <v>0</v>
      </c>
      <c r="P774" t="s">
        <v>207</v>
      </c>
      <c r="Q774" s="100">
        <v>2559.17</v>
      </c>
    </row>
    <row r="775" spans="1:17" x14ac:dyDescent="0.3">
      <c r="A775"/>
      <c r="B775"/>
      <c r="C775"/>
      <c r="D775"/>
      <c r="E775" s="98"/>
      <c r="F775"/>
      <c r="G775" s="99">
        <v>46295</v>
      </c>
      <c r="H775" t="s">
        <v>205</v>
      </c>
      <c r="I775"/>
      <c r="J775" t="s">
        <v>52</v>
      </c>
      <c r="K775" t="s">
        <v>53</v>
      </c>
      <c r="L775" s="100">
        <v>8.61</v>
      </c>
      <c r="M775" t="s">
        <v>130</v>
      </c>
      <c r="N775" t="s">
        <v>279</v>
      </c>
      <c r="O775" s="98">
        <v>0</v>
      </c>
      <c r="P775" t="s">
        <v>207</v>
      </c>
      <c r="Q775" s="100">
        <v>2559.17</v>
      </c>
    </row>
    <row r="776" spans="1:17" x14ac:dyDescent="0.3">
      <c r="A776"/>
      <c r="B776"/>
      <c r="C776"/>
      <c r="D776"/>
      <c r="E776" s="98"/>
      <c r="F776"/>
      <c r="G776" s="99">
        <v>46295</v>
      </c>
      <c r="H776" t="s">
        <v>205</v>
      </c>
      <c r="I776"/>
      <c r="J776" t="s">
        <v>106</v>
      </c>
      <c r="K776" t="s">
        <v>107</v>
      </c>
      <c r="L776" s="100">
        <v>8.27</v>
      </c>
      <c r="M776" t="s">
        <v>130</v>
      </c>
      <c r="N776" t="s">
        <v>279</v>
      </c>
      <c r="O776" s="98">
        <v>0</v>
      </c>
      <c r="P776" t="s">
        <v>207</v>
      </c>
      <c r="Q776" s="100">
        <v>2559.17</v>
      </c>
    </row>
    <row r="777" spans="1:17" x14ac:dyDescent="0.3">
      <c r="A777"/>
      <c r="B777"/>
      <c r="C777"/>
      <c r="D777"/>
      <c r="E777" s="98"/>
      <c r="F777"/>
      <c r="G777" s="99">
        <v>46295</v>
      </c>
      <c r="H777" t="s">
        <v>205</v>
      </c>
      <c r="I777"/>
      <c r="J777" t="s">
        <v>56</v>
      </c>
      <c r="K777" t="s">
        <v>57</v>
      </c>
      <c r="L777" s="100">
        <v>5.8</v>
      </c>
      <c r="M777" t="s">
        <v>130</v>
      </c>
      <c r="N777" t="s">
        <v>279</v>
      </c>
      <c r="O777" s="98">
        <v>0</v>
      </c>
      <c r="P777" t="s">
        <v>207</v>
      </c>
      <c r="Q777" s="100">
        <v>2559.17</v>
      </c>
    </row>
    <row r="778" spans="1:17" x14ac:dyDescent="0.3">
      <c r="A778"/>
      <c r="B778"/>
      <c r="C778"/>
      <c r="D778"/>
      <c r="E778" s="98"/>
      <c r="F778"/>
      <c r="G778" s="99">
        <v>46295</v>
      </c>
      <c r="H778" t="s">
        <v>208</v>
      </c>
      <c r="I778" t="s">
        <v>209</v>
      </c>
      <c r="J778" t="s">
        <v>26</v>
      </c>
      <c r="K778" t="s">
        <v>27</v>
      </c>
      <c r="L778" s="100">
        <v>145</v>
      </c>
      <c r="M778" t="s">
        <v>210</v>
      </c>
      <c r="N778" t="s">
        <v>279</v>
      </c>
      <c r="O778" s="98">
        <v>0</v>
      </c>
      <c r="P778" t="s">
        <v>207</v>
      </c>
      <c r="Q778" s="100">
        <v>2559.17</v>
      </c>
    </row>
    <row r="779" spans="1:17" x14ac:dyDescent="0.3">
      <c r="A779"/>
      <c r="B779"/>
      <c r="C779"/>
      <c r="D779"/>
      <c r="E779" s="98"/>
      <c r="F779"/>
      <c r="G779" s="99">
        <v>46295</v>
      </c>
      <c r="H779" t="s">
        <v>235</v>
      </c>
      <c r="I779" t="s">
        <v>256</v>
      </c>
      <c r="J779" t="s">
        <v>16</v>
      </c>
      <c r="K779" t="s">
        <v>17</v>
      </c>
      <c r="L779" s="100">
        <v>127.96</v>
      </c>
      <c r="M779" t="s">
        <v>210</v>
      </c>
      <c r="N779" t="s">
        <v>279</v>
      </c>
      <c r="O779" s="98">
        <v>0</v>
      </c>
      <c r="P779" t="s">
        <v>207</v>
      </c>
      <c r="Q779" s="100">
        <v>2559.17</v>
      </c>
    </row>
    <row r="780" spans="1:17" x14ac:dyDescent="0.3">
      <c r="A780"/>
      <c r="B780"/>
      <c r="C780"/>
      <c r="D780"/>
      <c r="E780" s="98"/>
      <c r="F780"/>
      <c r="G780" s="99">
        <v>46295</v>
      </c>
      <c r="H780" t="s">
        <v>235</v>
      </c>
      <c r="I780" t="s">
        <v>256</v>
      </c>
      <c r="J780" t="s">
        <v>16</v>
      </c>
      <c r="K780" t="s">
        <v>17</v>
      </c>
      <c r="L780" s="100">
        <v>198.08</v>
      </c>
      <c r="M780" t="s">
        <v>130</v>
      </c>
      <c r="N780" t="s">
        <v>279</v>
      </c>
      <c r="O780" s="98">
        <v>0</v>
      </c>
      <c r="P780" t="s">
        <v>207</v>
      </c>
      <c r="Q780" s="100">
        <v>2559.17</v>
      </c>
    </row>
    <row r="781" spans="1:17" x14ac:dyDescent="0.3">
      <c r="A781"/>
      <c r="B781"/>
      <c r="C781"/>
      <c r="D781"/>
      <c r="E781" s="98"/>
      <c r="F781"/>
      <c r="G781" s="99">
        <v>46295</v>
      </c>
      <c r="H781" t="s">
        <v>205</v>
      </c>
      <c r="I781"/>
      <c r="J781" t="s">
        <v>108</v>
      </c>
      <c r="K781" t="s">
        <v>109</v>
      </c>
      <c r="L781" s="100">
        <v>5.3</v>
      </c>
      <c r="M781" t="s">
        <v>206</v>
      </c>
      <c r="N781" t="s">
        <v>279</v>
      </c>
      <c r="O781" s="98">
        <v>0</v>
      </c>
      <c r="P781" t="s">
        <v>207</v>
      </c>
      <c r="Q781" s="100">
        <v>2006.38</v>
      </c>
    </row>
    <row r="782" spans="1:17" x14ac:dyDescent="0.3">
      <c r="A782"/>
      <c r="B782"/>
      <c r="C782"/>
      <c r="D782"/>
      <c r="E782" s="98"/>
      <c r="F782"/>
      <c r="G782" s="99">
        <v>46295</v>
      </c>
      <c r="H782" t="s">
        <v>205</v>
      </c>
      <c r="I782"/>
      <c r="J782" t="s">
        <v>104</v>
      </c>
      <c r="K782" t="s">
        <v>105</v>
      </c>
      <c r="L782" s="100">
        <v>10.89</v>
      </c>
      <c r="M782" t="s">
        <v>206</v>
      </c>
      <c r="N782" t="s">
        <v>279</v>
      </c>
      <c r="O782" s="98">
        <v>0</v>
      </c>
      <c r="P782" t="s">
        <v>207</v>
      </c>
      <c r="Q782" s="100">
        <v>2006.38</v>
      </c>
    </row>
    <row r="783" spans="1:17" x14ac:dyDescent="0.3">
      <c r="A783"/>
      <c r="B783"/>
      <c r="C783"/>
      <c r="D783"/>
      <c r="E783" s="98"/>
      <c r="F783"/>
      <c r="G783" s="99">
        <v>46295</v>
      </c>
      <c r="H783" t="s">
        <v>205</v>
      </c>
      <c r="I783"/>
      <c r="J783" t="s">
        <v>54</v>
      </c>
      <c r="K783" t="s">
        <v>55</v>
      </c>
      <c r="L783" s="100">
        <v>11.15</v>
      </c>
      <c r="M783" t="s">
        <v>206</v>
      </c>
      <c r="N783" t="s">
        <v>279</v>
      </c>
      <c r="O783" s="98">
        <v>0</v>
      </c>
      <c r="P783" t="s">
        <v>207</v>
      </c>
      <c r="Q783" s="100">
        <v>2006.38</v>
      </c>
    </row>
    <row r="784" spans="1:17" x14ac:dyDescent="0.3">
      <c r="A784"/>
      <c r="B784"/>
      <c r="C784"/>
      <c r="D784"/>
      <c r="E784" s="98"/>
      <c r="F784"/>
      <c r="G784" s="99">
        <v>46295</v>
      </c>
      <c r="H784" t="s">
        <v>205</v>
      </c>
      <c r="I784"/>
      <c r="J784" t="s">
        <v>106</v>
      </c>
      <c r="K784" t="s">
        <v>107</v>
      </c>
      <c r="L784" s="100">
        <v>6.48</v>
      </c>
      <c r="M784" t="s">
        <v>130</v>
      </c>
      <c r="N784" t="s">
        <v>279</v>
      </c>
      <c r="O784" s="98">
        <v>0</v>
      </c>
      <c r="P784" t="s">
        <v>207</v>
      </c>
      <c r="Q784" s="100">
        <v>2006.38</v>
      </c>
    </row>
    <row r="785" spans="1:17" x14ac:dyDescent="0.3">
      <c r="A785"/>
      <c r="B785"/>
      <c r="C785"/>
      <c r="D785"/>
      <c r="E785" s="98"/>
      <c r="F785"/>
      <c r="G785" s="99">
        <v>46295</v>
      </c>
      <c r="H785" t="s">
        <v>205</v>
      </c>
      <c r="I785"/>
      <c r="J785" t="s">
        <v>52</v>
      </c>
      <c r="K785" t="s">
        <v>53</v>
      </c>
      <c r="L785" s="100">
        <v>16.54</v>
      </c>
      <c r="M785" t="s">
        <v>130</v>
      </c>
      <c r="N785" t="s">
        <v>279</v>
      </c>
      <c r="O785" s="98">
        <v>0</v>
      </c>
      <c r="P785" t="s">
        <v>207</v>
      </c>
      <c r="Q785" s="100">
        <v>2006.38</v>
      </c>
    </row>
    <row r="786" spans="1:17" x14ac:dyDescent="0.3">
      <c r="A786"/>
      <c r="B786"/>
      <c r="C786"/>
      <c r="D786"/>
      <c r="E786" s="98"/>
      <c r="F786"/>
      <c r="G786" s="99">
        <v>46295</v>
      </c>
      <c r="H786" t="s">
        <v>205</v>
      </c>
      <c r="I786"/>
      <c r="J786" t="s">
        <v>56</v>
      </c>
      <c r="K786" t="s">
        <v>57</v>
      </c>
      <c r="L786" s="100">
        <v>11.15</v>
      </c>
      <c r="M786" t="s">
        <v>130</v>
      </c>
      <c r="N786" t="s">
        <v>279</v>
      </c>
      <c r="O786" s="98">
        <v>0</v>
      </c>
      <c r="P786" t="s">
        <v>207</v>
      </c>
      <c r="Q786" s="100">
        <v>2006.38</v>
      </c>
    </row>
    <row r="787" spans="1:17" x14ac:dyDescent="0.3">
      <c r="A787"/>
      <c r="B787"/>
      <c r="C787"/>
      <c r="D787"/>
      <c r="E787" s="98"/>
      <c r="F787"/>
      <c r="G787" s="99">
        <v>46295</v>
      </c>
      <c r="H787" t="s">
        <v>208</v>
      </c>
      <c r="I787" t="s">
        <v>209</v>
      </c>
      <c r="J787" t="s">
        <v>26</v>
      </c>
      <c r="K787" t="s">
        <v>27</v>
      </c>
      <c r="L787" s="100">
        <v>72.5</v>
      </c>
      <c r="M787" t="s">
        <v>210</v>
      </c>
      <c r="N787" t="s">
        <v>279</v>
      </c>
      <c r="O787" s="98">
        <v>0</v>
      </c>
      <c r="P787" t="s">
        <v>207</v>
      </c>
      <c r="Q787" s="100">
        <v>2006.38</v>
      </c>
    </row>
    <row r="788" spans="1:17" x14ac:dyDescent="0.3">
      <c r="A788"/>
      <c r="B788"/>
      <c r="C788"/>
      <c r="D788"/>
      <c r="E788" s="98"/>
      <c r="F788"/>
      <c r="G788" s="99">
        <v>46295</v>
      </c>
      <c r="H788" t="s">
        <v>211</v>
      </c>
      <c r="I788" t="s">
        <v>215</v>
      </c>
      <c r="J788" t="s">
        <v>38</v>
      </c>
      <c r="K788" t="s">
        <v>39</v>
      </c>
      <c r="L788" s="100">
        <v>7.83</v>
      </c>
      <c r="M788" t="s">
        <v>206</v>
      </c>
      <c r="N788" t="s">
        <v>279</v>
      </c>
      <c r="O788" s="98">
        <v>0</v>
      </c>
      <c r="P788" t="s">
        <v>207</v>
      </c>
      <c r="Q788" s="100">
        <v>2006.38</v>
      </c>
    </row>
    <row r="789" spans="1:17" x14ac:dyDescent="0.3">
      <c r="A789"/>
      <c r="B789"/>
      <c r="C789"/>
      <c r="D789"/>
      <c r="E789" s="98"/>
      <c r="F789"/>
      <c r="G789" s="99">
        <v>46295</v>
      </c>
      <c r="H789" t="s">
        <v>218</v>
      </c>
      <c r="I789" t="s">
        <v>242</v>
      </c>
      <c r="J789" t="s">
        <v>28</v>
      </c>
      <c r="K789" t="s">
        <v>29</v>
      </c>
      <c r="L789" s="100">
        <v>300.95999999999998</v>
      </c>
      <c r="M789" t="s">
        <v>210</v>
      </c>
      <c r="N789" t="s">
        <v>279</v>
      </c>
      <c r="O789" s="98">
        <v>0</v>
      </c>
      <c r="P789" t="s">
        <v>207</v>
      </c>
      <c r="Q789" s="100">
        <v>2006.38</v>
      </c>
    </row>
    <row r="790" spans="1:17" x14ac:dyDescent="0.3">
      <c r="A790"/>
      <c r="B790"/>
      <c r="C790"/>
      <c r="D790"/>
      <c r="E790" s="98"/>
      <c r="F790"/>
      <c r="G790" s="99">
        <v>46295</v>
      </c>
      <c r="H790" t="s">
        <v>218</v>
      </c>
      <c r="I790" t="s">
        <v>242</v>
      </c>
      <c r="J790" t="s">
        <v>28</v>
      </c>
      <c r="K790" t="s">
        <v>29</v>
      </c>
      <c r="L790" s="100">
        <v>111.96</v>
      </c>
      <c r="M790" t="s">
        <v>130</v>
      </c>
      <c r="N790" t="s">
        <v>279</v>
      </c>
      <c r="O790" s="98">
        <v>0</v>
      </c>
      <c r="P790" t="s">
        <v>207</v>
      </c>
      <c r="Q790" s="100">
        <v>2006.38</v>
      </c>
    </row>
    <row r="791" spans="1:17" x14ac:dyDescent="0.3">
      <c r="A791"/>
      <c r="B791"/>
      <c r="C791"/>
      <c r="D791"/>
      <c r="E791" s="98"/>
      <c r="F791"/>
      <c r="G791" s="99">
        <v>46295</v>
      </c>
      <c r="H791" t="s">
        <v>205</v>
      </c>
      <c r="I791"/>
      <c r="J791" t="s">
        <v>108</v>
      </c>
      <c r="K791" t="s">
        <v>109</v>
      </c>
      <c r="L791" s="100">
        <v>0.4</v>
      </c>
      <c r="M791" t="s">
        <v>206</v>
      </c>
      <c r="N791" t="s">
        <v>279</v>
      </c>
      <c r="O791" s="98">
        <v>0</v>
      </c>
      <c r="P791" t="s">
        <v>207</v>
      </c>
      <c r="Q791" s="100">
        <v>151.91</v>
      </c>
    </row>
    <row r="792" spans="1:17" x14ac:dyDescent="0.3">
      <c r="A792"/>
      <c r="B792"/>
      <c r="C792"/>
      <c r="D792"/>
      <c r="E792" s="98"/>
      <c r="F792"/>
      <c r="G792" s="99">
        <v>46295</v>
      </c>
      <c r="H792" t="s">
        <v>205</v>
      </c>
      <c r="I792"/>
      <c r="J792" t="s">
        <v>54</v>
      </c>
      <c r="K792" t="s">
        <v>55</v>
      </c>
      <c r="L792" s="100">
        <v>0.76</v>
      </c>
      <c r="M792" t="s">
        <v>206</v>
      </c>
      <c r="N792" t="s">
        <v>279</v>
      </c>
      <c r="O792" s="98">
        <v>0</v>
      </c>
      <c r="P792" t="s">
        <v>207</v>
      </c>
      <c r="Q792" s="100">
        <v>151.91</v>
      </c>
    </row>
    <row r="793" spans="1:17" x14ac:dyDescent="0.3">
      <c r="A793"/>
      <c r="B793"/>
      <c r="C793"/>
      <c r="D793"/>
      <c r="E793" s="98"/>
      <c r="F793"/>
      <c r="G793" s="99">
        <v>46295</v>
      </c>
      <c r="H793" t="s">
        <v>205</v>
      </c>
      <c r="I793"/>
      <c r="J793" t="s">
        <v>104</v>
      </c>
      <c r="K793" t="s">
        <v>105</v>
      </c>
      <c r="L793" s="100">
        <v>0.82</v>
      </c>
      <c r="M793" t="s">
        <v>206</v>
      </c>
      <c r="N793" t="s">
        <v>279</v>
      </c>
      <c r="O793" s="98">
        <v>0</v>
      </c>
      <c r="P793" t="s">
        <v>207</v>
      </c>
      <c r="Q793" s="100">
        <v>151.91</v>
      </c>
    </row>
    <row r="794" spans="1:17" x14ac:dyDescent="0.3">
      <c r="A794"/>
      <c r="B794"/>
      <c r="C794"/>
      <c r="D794"/>
      <c r="E794" s="98"/>
      <c r="F794"/>
      <c r="G794" s="99">
        <v>46295</v>
      </c>
      <c r="H794" t="s">
        <v>205</v>
      </c>
      <c r="I794"/>
      <c r="J794" t="s">
        <v>52</v>
      </c>
      <c r="K794" t="s">
        <v>53</v>
      </c>
      <c r="L794" s="100">
        <v>1.1299999999999999</v>
      </c>
      <c r="M794" t="s">
        <v>130</v>
      </c>
      <c r="N794" t="s">
        <v>279</v>
      </c>
      <c r="O794" s="98">
        <v>0</v>
      </c>
      <c r="P794" t="s">
        <v>207</v>
      </c>
      <c r="Q794" s="100">
        <v>151.91</v>
      </c>
    </row>
    <row r="795" spans="1:17" x14ac:dyDescent="0.3">
      <c r="A795"/>
      <c r="B795"/>
      <c r="C795"/>
      <c r="D795"/>
      <c r="E795" s="98"/>
      <c r="F795"/>
      <c r="G795" s="99">
        <v>46295</v>
      </c>
      <c r="H795" t="s">
        <v>205</v>
      </c>
      <c r="I795"/>
      <c r="J795" t="s">
        <v>56</v>
      </c>
      <c r="K795" t="s">
        <v>57</v>
      </c>
      <c r="L795" s="100">
        <v>0.76</v>
      </c>
      <c r="M795" t="s">
        <v>130</v>
      </c>
      <c r="N795" t="s">
        <v>279</v>
      </c>
      <c r="O795" s="98">
        <v>0</v>
      </c>
      <c r="P795" t="s">
        <v>207</v>
      </c>
      <c r="Q795" s="100">
        <v>151.91</v>
      </c>
    </row>
    <row r="796" spans="1:17" x14ac:dyDescent="0.3">
      <c r="A796"/>
      <c r="B796"/>
      <c r="C796"/>
      <c r="D796"/>
      <c r="E796" s="98"/>
      <c r="F796"/>
      <c r="G796" s="99">
        <v>46295</v>
      </c>
      <c r="H796" t="s">
        <v>205</v>
      </c>
      <c r="I796"/>
      <c r="J796" t="s">
        <v>106</v>
      </c>
      <c r="K796" t="s">
        <v>107</v>
      </c>
      <c r="L796" s="100">
        <v>0.49</v>
      </c>
      <c r="M796" t="s">
        <v>130</v>
      </c>
      <c r="N796" t="s">
        <v>279</v>
      </c>
      <c r="O796" s="98">
        <v>0</v>
      </c>
      <c r="P796" t="s">
        <v>207</v>
      </c>
      <c r="Q796" s="100">
        <v>151.91</v>
      </c>
    </row>
    <row r="797" spans="1:17" x14ac:dyDescent="0.3">
      <c r="A797"/>
      <c r="B797"/>
      <c r="C797"/>
      <c r="D797"/>
      <c r="E797" s="98"/>
      <c r="F797"/>
      <c r="G797" s="99">
        <v>46295</v>
      </c>
      <c r="H797" t="s">
        <v>205</v>
      </c>
      <c r="I797"/>
      <c r="J797" t="s">
        <v>108</v>
      </c>
      <c r="K797" t="s">
        <v>109</v>
      </c>
      <c r="L797" s="100">
        <v>1.55</v>
      </c>
      <c r="M797" t="s">
        <v>206</v>
      </c>
      <c r="N797" t="s">
        <v>279</v>
      </c>
      <c r="O797" s="98">
        <v>0</v>
      </c>
      <c r="P797" t="s">
        <v>207</v>
      </c>
      <c r="Q797" s="100">
        <v>585.41</v>
      </c>
    </row>
    <row r="798" spans="1:17" x14ac:dyDescent="0.3">
      <c r="A798"/>
      <c r="B798"/>
      <c r="C798"/>
      <c r="D798"/>
      <c r="E798" s="98"/>
      <c r="F798"/>
      <c r="G798" s="99">
        <v>46295</v>
      </c>
      <c r="H798" t="s">
        <v>205</v>
      </c>
      <c r="I798"/>
      <c r="J798" t="s">
        <v>54</v>
      </c>
      <c r="K798" t="s">
        <v>55</v>
      </c>
      <c r="L798" s="100">
        <v>1.45</v>
      </c>
      <c r="M798" t="s">
        <v>206</v>
      </c>
      <c r="N798" t="s">
        <v>279</v>
      </c>
      <c r="O798" s="98">
        <v>0</v>
      </c>
      <c r="P798" t="s">
        <v>207</v>
      </c>
      <c r="Q798" s="100">
        <v>585.41</v>
      </c>
    </row>
    <row r="799" spans="1:17" x14ac:dyDescent="0.3">
      <c r="A799"/>
      <c r="B799"/>
      <c r="C799"/>
      <c r="D799"/>
      <c r="E799" s="98"/>
      <c r="F799"/>
      <c r="G799" s="99">
        <v>46295</v>
      </c>
      <c r="H799" t="s">
        <v>205</v>
      </c>
      <c r="I799"/>
      <c r="J799" t="s">
        <v>104</v>
      </c>
      <c r="K799" t="s">
        <v>105</v>
      </c>
      <c r="L799" s="100">
        <v>3.18</v>
      </c>
      <c r="M799" t="s">
        <v>206</v>
      </c>
      <c r="N799" t="s">
        <v>279</v>
      </c>
      <c r="O799" s="98">
        <v>0</v>
      </c>
      <c r="P799" t="s">
        <v>207</v>
      </c>
      <c r="Q799" s="100">
        <v>585.41</v>
      </c>
    </row>
    <row r="800" spans="1:17" x14ac:dyDescent="0.3">
      <c r="A800"/>
      <c r="B800"/>
      <c r="C800"/>
      <c r="D800"/>
      <c r="E800" s="98"/>
      <c r="F800"/>
      <c r="G800" s="99">
        <v>46295</v>
      </c>
      <c r="H800" t="s">
        <v>205</v>
      </c>
      <c r="I800"/>
      <c r="J800" t="s">
        <v>106</v>
      </c>
      <c r="K800" t="s">
        <v>107</v>
      </c>
      <c r="L800" s="100">
        <v>1.89</v>
      </c>
      <c r="M800" t="s">
        <v>130</v>
      </c>
      <c r="N800" t="s">
        <v>279</v>
      </c>
      <c r="O800" s="98">
        <v>0</v>
      </c>
      <c r="P800" t="s">
        <v>207</v>
      </c>
      <c r="Q800" s="100">
        <v>585.41</v>
      </c>
    </row>
    <row r="801" spans="1:17" x14ac:dyDescent="0.3">
      <c r="A801"/>
      <c r="B801"/>
      <c r="C801"/>
      <c r="D801"/>
      <c r="E801" s="98"/>
      <c r="F801"/>
      <c r="G801" s="99">
        <v>46295</v>
      </c>
      <c r="H801" t="s">
        <v>205</v>
      </c>
      <c r="I801"/>
      <c r="J801" t="s">
        <v>56</v>
      </c>
      <c r="K801" t="s">
        <v>57</v>
      </c>
      <c r="L801" s="100">
        <v>1.45</v>
      </c>
      <c r="M801" t="s">
        <v>130</v>
      </c>
      <c r="N801" t="s">
        <v>279</v>
      </c>
      <c r="O801" s="98">
        <v>0</v>
      </c>
      <c r="P801" t="s">
        <v>207</v>
      </c>
      <c r="Q801" s="100">
        <v>585.41</v>
      </c>
    </row>
    <row r="802" spans="1:17" x14ac:dyDescent="0.3">
      <c r="A802"/>
      <c r="B802"/>
      <c r="C802"/>
      <c r="D802"/>
      <c r="E802" s="98"/>
      <c r="F802"/>
      <c r="G802" s="99">
        <v>46295</v>
      </c>
      <c r="H802" t="s">
        <v>205</v>
      </c>
      <c r="I802"/>
      <c r="J802" t="s">
        <v>52</v>
      </c>
      <c r="K802" t="s">
        <v>53</v>
      </c>
      <c r="L802" s="100">
        <v>2.15</v>
      </c>
      <c r="M802" t="s">
        <v>130</v>
      </c>
      <c r="N802" t="s">
        <v>279</v>
      </c>
      <c r="O802" s="98">
        <v>0</v>
      </c>
      <c r="P802" t="s">
        <v>207</v>
      </c>
      <c r="Q802" s="100">
        <v>585.41</v>
      </c>
    </row>
    <row r="803" spans="1:17" x14ac:dyDescent="0.3">
      <c r="A803"/>
      <c r="B803"/>
      <c r="C803"/>
      <c r="D803"/>
      <c r="E803" s="98"/>
      <c r="F803"/>
      <c r="G803" s="99">
        <v>46295</v>
      </c>
      <c r="H803" t="s">
        <v>205</v>
      </c>
      <c r="I803"/>
      <c r="J803" t="s">
        <v>104</v>
      </c>
      <c r="K803" t="s">
        <v>105</v>
      </c>
      <c r="L803" s="100">
        <v>14.87</v>
      </c>
      <c r="M803" t="s">
        <v>206</v>
      </c>
      <c r="N803" t="s">
        <v>279</v>
      </c>
      <c r="O803" s="98">
        <v>0</v>
      </c>
      <c r="P803" t="s">
        <v>207</v>
      </c>
      <c r="Q803" s="100">
        <v>2737.8</v>
      </c>
    </row>
    <row r="804" spans="1:17" x14ac:dyDescent="0.3">
      <c r="A804"/>
      <c r="B804"/>
      <c r="C804"/>
      <c r="D804"/>
      <c r="E804" s="98"/>
      <c r="F804"/>
      <c r="G804" s="99">
        <v>46295</v>
      </c>
      <c r="H804" t="s">
        <v>205</v>
      </c>
      <c r="I804"/>
      <c r="J804" t="s">
        <v>54</v>
      </c>
      <c r="K804" t="s">
        <v>55</v>
      </c>
      <c r="L804" s="100">
        <v>5.43</v>
      </c>
      <c r="M804" t="s">
        <v>206</v>
      </c>
      <c r="N804" t="s">
        <v>279</v>
      </c>
      <c r="O804" s="98">
        <v>0</v>
      </c>
      <c r="P804" t="s">
        <v>207</v>
      </c>
      <c r="Q804" s="100">
        <v>2737.8</v>
      </c>
    </row>
    <row r="805" spans="1:17" x14ac:dyDescent="0.3">
      <c r="A805"/>
      <c r="B805"/>
      <c r="C805"/>
      <c r="D805"/>
      <c r="E805" s="98"/>
      <c r="F805"/>
      <c r="G805" s="99">
        <v>46295</v>
      </c>
      <c r="H805" t="s">
        <v>205</v>
      </c>
      <c r="I805"/>
      <c r="J805" t="s">
        <v>108</v>
      </c>
      <c r="K805" t="s">
        <v>109</v>
      </c>
      <c r="L805" s="100">
        <v>7.23</v>
      </c>
      <c r="M805" t="s">
        <v>206</v>
      </c>
      <c r="N805" t="s">
        <v>279</v>
      </c>
      <c r="O805" s="98">
        <v>0</v>
      </c>
      <c r="P805" t="s">
        <v>207</v>
      </c>
      <c r="Q805" s="100">
        <v>2737.8</v>
      </c>
    </row>
    <row r="806" spans="1:17" x14ac:dyDescent="0.3">
      <c r="A806"/>
      <c r="B806"/>
      <c r="C806"/>
      <c r="D806"/>
      <c r="E806" s="98"/>
      <c r="F806"/>
      <c r="G806" s="99">
        <v>46295</v>
      </c>
      <c r="H806" t="s">
        <v>205</v>
      </c>
      <c r="I806"/>
      <c r="J806" t="s">
        <v>56</v>
      </c>
      <c r="K806" t="s">
        <v>57</v>
      </c>
      <c r="L806" s="100">
        <v>5.43</v>
      </c>
      <c r="M806" t="s">
        <v>130</v>
      </c>
      <c r="N806" t="s">
        <v>279</v>
      </c>
      <c r="O806" s="98">
        <v>0</v>
      </c>
      <c r="P806" t="s">
        <v>207</v>
      </c>
      <c r="Q806" s="100">
        <v>2737.8</v>
      </c>
    </row>
    <row r="807" spans="1:17" x14ac:dyDescent="0.3">
      <c r="A807"/>
      <c r="B807"/>
      <c r="C807"/>
      <c r="D807"/>
      <c r="E807" s="98"/>
      <c r="F807"/>
      <c r="G807" s="99">
        <v>46295</v>
      </c>
      <c r="H807" t="s">
        <v>205</v>
      </c>
      <c r="I807"/>
      <c r="J807" t="s">
        <v>52</v>
      </c>
      <c r="K807" t="s">
        <v>53</v>
      </c>
      <c r="L807" s="100">
        <v>8.06</v>
      </c>
      <c r="M807" t="s">
        <v>130</v>
      </c>
      <c r="N807" t="s">
        <v>279</v>
      </c>
      <c r="O807" s="98">
        <v>0</v>
      </c>
      <c r="P807" t="s">
        <v>207</v>
      </c>
      <c r="Q807" s="100">
        <v>2737.8</v>
      </c>
    </row>
    <row r="808" spans="1:17" x14ac:dyDescent="0.3">
      <c r="A808"/>
      <c r="B808"/>
      <c r="C808"/>
      <c r="D808"/>
      <c r="E808" s="98"/>
      <c r="F808"/>
      <c r="G808" s="99">
        <v>46295</v>
      </c>
      <c r="H808" t="s">
        <v>205</v>
      </c>
      <c r="I808"/>
      <c r="J808" t="s">
        <v>106</v>
      </c>
      <c r="K808" t="s">
        <v>107</v>
      </c>
      <c r="L808" s="100">
        <v>8.84</v>
      </c>
      <c r="M808" t="s">
        <v>130</v>
      </c>
      <c r="N808" t="s">
        <v>279</v>
      </c>
      <c r="O808" s="98">
        <v>0</v>
      </c>
      <c r="P808" t="s">
        <v>207</v>
      </c>
      <c r="Q808" s="100">
        <v>2737.8</v>
      </c>
    </row>
    <row r="809" spans="1:17" x14ac:dyDescent="0.3">
      <c r="A809"/>
      <c r="B809"/>
      <c r="C809"/>
      <c r="D809"/>
      <c r="E809" s="98"/>
      <c r="F809"/>
      <c r="G809" s="99">
        <v>46295</v>
      </c>
      <c r="H809" t="s">
        <v>205</v>
      </c>
      <c r="I809"/>
      <c r="J809" t="s">
        <v>108</v>
      </c>
      <c r="K809" t="s">
        <v>109</v>
      </c>
      <c r="L809" s="100">
        <v>6.6</v>
      </c>
      <c r="M809" t="s">
        <v>206</v>
      </c>
      <c r="N809" t="s">
        <v>279</v>
      </c>
      <c r="O809" s="98">
        <v>0</v>
      </c>
      <c r="P809" t="s">
        <v>207</v>
      </c>
      <c r="Q809" s="100">
        <v>2499.42</v>
      </c>
    </row>
    <row r="810" spans="1:17" x14ac:dyDescent="0.3">
      <c r="A810"/>
      <c r="B810"/>
      <c r="C810"/>
      <c r="D810"/>
      <c r="E810" s="98"/>
      <c r="F810"/>
      <c r="G810" s="99">
        <v>46295</v>
      </c>
      <c r="H810" t="s">
        <v>205</v>
      </c>
      <c r="I810"/>
      <c r="J810" t="s">
        <v>118</v>
      </c>
      <c r="K810" t="s">
        <v>119</v>
      </c>
      <c r="L810" s="100">
        <v>397.37</v>
      </c>
      <c r="M810" t="s">
        <v>206</v>
      </c>
      <c r="N810" t="s">
        <v>279</v>
      </c>
      <c r="O810" s="98">
        <v>0</v>
      </c>
      <c r="P810" t="s">
        <v>207</v>
      </c>
      <c r="Q810" s="100">
        <v>2499.42</v>
      </c>
    </row>
    <row r="811" spans="1:17" x14ac:dyDescent="0.3">
      <c r="A811"/>
      <c r="B811"/>
      <c r="C811"/>
      <c r="D811"/>
      <c r="E811" s="98"/>
      <c r="F811"/>
      <c r="G811" s="99">
        <v>46295</v>
      </c>
      <c r="H811" t="s">
        <v>205</v>
      </c>
      <c r="I811"/>
      <c r="J811" t="s">
        <v>104</v>
      </c>
      <c r="K811" t="s">
        <v>105</v>
      </c>
      <c r="L811" s="100">
        <v>13.57</v>
      </c>
      <c r="M811" t="s">
        <v>206</v>
      </c>
      <c r="N811" t="s">
        <v>279</v>
      </c>
      <c r="O811" s="98">
        <v>0</v>
      </c>
      <c r="P811" t="s">
        <v>207</v>
      </c>
      <c r="Q811" s="100">
        <v>2499.42</v>
      </c>
    </row>
    <row r="812" spans="1:17" x14ac:dyDescent="0.3">
      <c r="A812"/>
      <c r="B812"/>
      <c r="C812"/>
      <c r="D812"/>
      <c r="E812" s="98"/>
      <c r="F812"/>
      <c r="G812" s="99">
        <v>46295</v>
      </c>
      <c r="H812" t="s">
        <v>205</v>
      </c>
      <c r="I812"/>
      <c r="J812" t="s">
        <v>100</v>
      </c>
      <c r="K812" t="s">
        <v>101</v>
      </c>
      <c r="L812" s="100">
        <v>25</v>
      </c>
      <c r="M812" t="s">
        <v>206</v>
      </c>
      <c r="N812" t="s">
        <v>279</v>
      </c>
      <c r="O812" s="98">
        <v>0</v>
      </c>
      <c r="P812" t="s">
        <v>207</v>
      </c>
      <c r="Q812" s="100">
        <v>2499.42</v>
      </c>
    </row>
    <row r="813" spans="1:17" x14ac:dyDescent="0.3">
      <c r="A813"/>
      <c r="B813"/>
      <c r="C813"/>
      <c r="D813"/>
      <c r="E813" s="98"/>
      <c r="F813"/>
      <c r="G813" s="99">
        <v>46295</v>
      </c>
      <c r="H813" t="s">
        <v>205</v>
      </c>
      <c r="I813"/>
      <c r="J813" t="s">
        <v>88</v>
      </c>
      <c r="K813" t="s">
        <v>89</v>
      </c>
      <c r="L813" s="100">
        <v>34.1</v>
      </c>
      <c r="M813" t="s">
        <v>206</v>
      </c>
      <c r="N813" t="s">
        <v>279</v>
      </c>
      <c r="O813" s="98">
        <v>0</v>
      </c>
      <c r="P813" t="s">
        <v>207</v>
      </c>
      <c r="Q813" s="100">
        <v>2499.42</v>
      </c>
    </row>
    <row r="814" spans="1:17" x14ac:dyDescent="0.3">
      <c r="A814"/>
      <c r="B814"/>
      <c r="C814"/>
      <c r="D814"/>
      <c r="E814" s="98"/>
      <c r="F814"/>
      <c r="G814" s="99">
        <v>46295</v>
      </c>
      <c r="H814" t="s">
        <v>205</v>
      </c>
      <c r="I814"/>
      <c r="J814" t="s">
        <v>54</v>
      </c>
      <c r="K814" t="s">
        <v>55</v>
      </c>
      <c r="L814" s="100">
        <v>11.15</v>
      </c>
      <c r="M814" t="s">
        <v>206</v>
      </c>
      <c r="N814" t="s">
        <v>279</v>
      </c>
      <c r="O814" s="98">
        <v>0</v>
      </c>
      <c r="P814" t="s">
        <v>207</v>
      </c>
      <c r="Q814" s="100">
        <v>2499.42</v>
      </c>
    </row>
    <row r="815" spans="1:17" x14ac:dyDescent="0.3">
      <c r="A815"/>
      <c r="B815"/>
      <c r="C815"/>
      <c r="D815"/>
      <c r="E815" s="98"/>
      <c r="F815"/>
      <c r="G815" s="99">
        <v>46295</v>
      </c>
      <c r="H815" t="s">
        <v>205</v>
      </c>
      <c r="I815"/>
      <c r="J815" t="s">
        <v>106</v>
      </c>
      <c r="K815" t="s">
        <v>107</v>
      </c>
      <c r="L815" s="100">
        <v>8.07</v>
      </c>
      <c r="M815" t="s">
        <v>130</v>
      </c>
      <c r="N815" t="s">
        <v>279</v>
      </c>
      <c r="O815" s="98">
        <v>0</v>
      </c>
      <c r="P815" t="s">
        <v>207</v>
      </c>
      <c r="Q815" s="100">
        <v>2499.42</v>
      </c>
    </row>
    <row r="816" spans="1:17" x14ac:dyDescent="0.3">
      <c r="A816"/>
      <c r="B816"/>
      <c r="C816"/>
      <c r="D816"/>
      <c r="E816" s="98"/>
      <c r="F816"/>
      <c r="G816" s="99">
        <v>46295</v>
      </c>
      <c r="H816" t="s">
        <v>205</v>
      </c>
      <c r="I816"/>
      <c r="J816" t="s">
        <v>52</v>
      </c>
      <c r="K816" t="s">
        <v>53</v>
      </c>
      <c r="L816" s="100">
        <v>16.54</v>
      </c>
      <c r="M816" t="s">
        <v>130</v>
      </c>
      <c r="N816" t="s">
        <v>279</v>
      </c>
      <c r="O816" s="98">
        <v>0</v>
      </c>
      <c r="P816" t="s">
        <v>207</v>
      </c>
      <c r="Q816" s="100">
        <v>2499.42</v>
      </c>
    </row>
    <row r="817" spans="1:17" x14ac:dyDescent="0.3">
      <c r="A817"/>
      <c r="B817"/>
      <c r="C817"/>
      <c r="D817"/>
      <c r="E817" s="98"/>
      <c r="F817"/>
      <c r="G817" s="99">
        <v>46295</v>
      </c>
      <c r="H817" t="s">
        <v>205</v>
      </c>
      <c r="I817"/>
      <c r="J817" t="s">
        <v>56</v>
      </c>
      <c r="K817" t="s">
        <v>57</v>
      </c>
      <c r="L817" s="100">
        <v>11.15</v>
      </c>
      <c r="M817" t="s">
        <v>130</v>
      </c>
      <c r="N817" t="s">
        <v>279</v>
      </c>
      <c r="O817" s="98">
        <v>0</v>
      </c>
      <c r="P817" t="s">
        <v>207</v>
      </c>
      <c r="Q817" s="100">
        <v>2499.42</v>
      </c>
    </row>
    <row r="818" spans="1:17" x14ac:dyDescent="0.3">
      <c r="A818"/>
      <c r="B818"/>
      <c r="C818"/>
      <c r="D818"/>
      <c r="E818" s="98"/>
      <c r="F818"/>
      <c r="G818" s="99">
        <v>46295</v>
      </c>
      <c r="H818" t="s">
        <v>208</v>
      </c>
      <c r="I818" t="s">
        <v>209</v>
      </c>
      <c r="J818" t="s">
        <v>26</v>
      </c>
      <c r="K818" t="s">
        <v>27</v>
      </c>
      <c r="L818" s="100">
        <v>72.5</v>
      </c>
      <c r="M818" t="s">
        <v>210</v>
      </c>
      <c r="N818" t="s">
        <v>279</v>
      </c>
      <c r="O818" s="98">
        <v>0</v>
      </c>
      <c r="P818" t="s">
        <v>207</v>
      </c>
      <c r="Q818" s="100">
        <v>2499.42</v>
      </c>
    </row>
    <row r="819" spans="1:17" x14ac:dyDescent="0.3">
      <c r="A819"/>
      <c r="B819"/>
      <c r="C819"/>
      <c r="D819"/>
      <c r="E819" s="98"/>
      <c r="F819"/>
      <c r="G819" s="99">
        <v>46295</v>
      </c>
      <c r="H819" t="s">
        <v>211</v>
      </c>
      <c r="I819" t="s">
        <v>215</v>
      </c>
      <c r="J819" t="s">
        <v>38</v>
      </c>
      <c r="K819" t="s">
        <v>39</v>
      </c>
      <c r="L819" s="100">
        <v>9.75</v>
      </c>
      <c r="M819" t="s">
        <v>206</v>
      </c>
      <c r="N819" t="s">
        <v>279</v>
      </c>
      <c r="O819" s="98">
        <v>0</v>
      </c>
      <c r="P819" t="s">
        <v>207</v>
      </c>
      <c r="Q819" s="100">
        <v>2499.42</v>
      </c>
    </row>
    <row r="820" spans="1:17" x14ac:dyDescent="0.3">
      <c r="A820"/>
      <c r="B820"/>
      <c r="C820"/>
      <c r="D820"/>
      <c r="E820" s="98"/>
      <c r="F820"/>
      <c r="G820" s="99">
        <v>46295</v>
      </c>
      <c r="H820" t="s">
        <v>216</v>
      </c>
      <c r="I820" t="s">
        <v>217</v>
      </c>
      <c r="J820" t="s">
        <v>40</v>
      </c>
      <c r="K820" t="s">
        <v>41</v>
      </c>
      <c r="L820" s="100">
        <v>74.98</v>
      </c>
      <c r="M820" t="s">
        <v>210</v>
      </c>
      <c r="N820" t="s">
        <v>279</v>
      </c>
      <c r="O820" s="98">
        <v>0</v>
      </c>
      <c r="P820" t="s">
        <v>207</v>
      </c>
      <c r="Q820" s="100">
        <v>2499.42</v>
      </c>
    </row>
    <row r="821" spans="1:17" x14ac:dyDescent="0.3">
      <c r="A821"/>
      <c r="B821"/>
      <c r="C821"/>
      <c r="D821"/>
      <c r="E821" s="98"/>
      <c r="F821"/>
      <c r="G821" s="99">
        <v>46295</v>
      </c>
      <c r="H821" t="s">
        <v>220</v>
      </c>
      <c r="I821" t="s">
        <v>221</v>
      </c>
      <c r="J821" t="s">
        <v>48</v>
      </c>
      <c r="K821" t="s">
        <v>49</v>
      </c>
      <c r="L821" s="100">
        <v>145.68</v>
      </c>
      <c r="M821" t="s">
        <v>210</v>
      </c>
      <c r="N821" t="s">
        <v>279</v>
      </c>
      <c r="O821" s="98">
        <v>0</v>
      </c>
      <c r="P821" t="s">
        <v>207</v>
      </c>
      <c r="Q821" s="100">
        <v>2499.42</v>
      </c>
    </row>
    <row r="822" spans="1:17" x14ac:dyDescent="0.3">
      <c r="A822"/>
      <c r="B822"/>
      <c r="C822"/>
      <c r="D822"/>
      <c r="E822" s="98"/>
      <c r="F822"/>
      <c r="G822" s="99">
        <v>46295</v>
      </c>
      <c r="H822" t="s">
        <v>218</v>
      </c>
      <c r="I822" t="s">
        <v>222</v>
      </c>
      <c r="J822" t="s">
        <v>18</v>
      </c>
      <c r="K822" t="s">
        <v>19</v>
      </c>
      <c r="L822" s="100">
        <v>134.47</v>
      </c>
      <c r="M822" t="s">
        <v>210</v>
      </c>
      <c r="N822" t="s">
        <v>279</v>
      </c>
      <c r="O822" s="98">
        <v>0</v>
      </c>
      <c r="P822" t="s">
        <v>207</v>
      </c>
      <c r="Q822" s="100">
        <v>2499.42</v>
      </c>
    </row>
    <row r="823" spans="1:17" x14ac:dyDescent="0.3">
      <c r="A823"/>
      <c r="B823"/>
      <c r="C823"/>
      <c r="D823"/>
      <c r="E823" s="98"/>
      <c r="F823"/>
      <c r="G823" s="99">
        <v>46295</v>
      </c>
      <c r="H823" t="s">
        <v>218</v>
      </c>
      <c r="I823" t="s">
        <v>222</v>
      </c>
      <c r="J823" t="s">
        <v>18</v>
      </c>
      <c r="K823" t="s">
        <v>19</v>
      </c>
      <c r="L823" s="100">
        <v>139.47</v>
      </c>
      <c r="M823" t="s">
        <v>130</v>
      </c>
      <c r="N823" t="s">
        <v>279</v>
      </c>
      <c r="O823" s="98">
        <v>0</v>
      </c>
      <c r="P823" t="s">
        <v>207</v>
      </c>
      <c r="Q823" s="100">
        <v>2499.42</v>
      </c>
    </row>
    <row r="824" spans="1:17" x14ac:dyDescent="0.3">
      <c r="A824"/>
      <c r="B824"/>
      <c r="C824"/>
      <c r="D824"/>
      <c r="E824" s="98"/>
      <c r="F824"/>
      <c r="G824" s="99">
        <v>46295</v>
      </c>
      <c r="H824" t="s">
        <v>205</v>
      </c>
      <c r="I824"/>
      <c r="J824" t="s">
        <v>118</v>
      </c>
      <c r="K824" t="s">
        <v>119</v>
      </c>
      <c r="L824" s="100">
        <v>196</v>
      </c>
      <c r="M824" t="s">
        <v>206</v>
      </c>
      <c r="N824" t="s">
        <v>279</v>
      </c>
      <c r="O824" s="98">
        <v>0</v>
      </c>
      <c r="P824" t="s">
        <v>207</v>
      </c>
      <c r="Q824" s="100">
        <v>3836.66</v>
      </c>
    </row>
    <row r="825" spans="1:17" x14ac:dyDescent="0.3">
      <c r="A825"/>
      <c r="B825"/>
      <c r="C825"/>
      <c r="D825"/>
      <c r="E825" s="98"/>
      <c r="F825"/>
      <c r="G825" s="99">
        <v>46295</v>
      </c>
      <c r="H825" t="s">
        <v>205</v>
      </c>
      <c r="I825"/>
      <c r="J825" t="s">
        <v>104</v>
      </c>
      <c r="K825" t="s">
        <v>105</v>
      </c>
      <c r="L825" s="100">
        <v>20.83</v>
      </c>
      <c r="M825" t="s">
        <v>206</v>
      </c>
      <c r="N825" t="s">
        <v>279</v>
      </c>
      <c r="O825" s="98">
        <v>0</v>
      </c>
      <c r="P825" t="s">
        <v>207</v>
      </c>
      <c r="Q825" s="100">
        <v>3836.66</v>
      </c>
    </row>
    <row r="826" spans="1:17" x14ac:dyDescent="0.3">
      <c r="A826"/>
      <c r="B826"/>
      <c r="C826"/>
      <c r="D826"/>
      <c r="E826" s="98"/>
      <c r="F826"/>
      <c r="G826" s="99">
        <v>46295</v>
      </c>
      <c r="H826" t="s">
        <v>205</v>
      </c>
      <c r="I826"/>
      <c r="J826" t="s">
        <v>54</v>
      </c>
      <c r="K826" t="s">
        <v>55</v>
      </c>
      <c r="L826" s="100">
        <v>9.1</v>
      </c>
      <c r="M826" t="s">
        <v>206</v>
      </c>
      <c r="N826" t="s">
        <v>279</v>
      </c>
      <c r="O826" s="98">
        <v>0</v>
      </c>
      <c r="P826" t="s">
        <v>207</v>
      </c>
      <c r="Q826" s="100">
        <v>3836.66</v>
      </c>
    </row>
    <row r="827" spans="1:17" x14ac:dyDescent="0.3">
      <c r="A827"/>
      <c r="B827"/>
      <c r="C827"/>
      <c r="D827"/>
      <c r="E827" s="98"/>
      <c r="F827"/>
      <c r="G827" s="99">
        <v>46295</v>
      </c>
      <c r="H827" t="s">
        <v>205</v>
      </c>
      <c r="I827"/>
      <c r="J827" t="s">
        <v>108</v>
      </c>
      <c r="K827" t="s">
        <v>109</v>
      </c>
      <c r="L827" s="100">
        <v>10.130000000000001</v>
      </c>
      <c r="M827" t="s">
        <v>206</v>
      </c>
      <c r="N827" t="s">
        <v>279</v>
      </c>
      <c r="O827" s="98">
        <v>0</v>
      </c>
      <c r="P827" t="s">
        <v>207</v>
      </c>
      <c r="Q827" s="100">
        <v>3836.66</v>
      </c>
    </row>
    <row r="828" spans="1:17" x14ac:dyDescent="0.3">
      <c r="A828"/>
      <c r="B828"/>
      <c r="C828"/>
      <c r="D828"/>
      <c r="E828" s="98"/>
      <c r="F828"/>
      <c r="G828" s="99">
        <v>46295</v>
      </c>
      <c r="H828" t="s">
        <v>205</v>
      </c>
      <c r="I828"/>
      <c r="J828" t="s">
        <v>106</v>
      </c>
      <c r="K828" t="s">
        <v>107</v>
      </c>
      <c r="L828" s="100">
        <v>12.39</v>
      </c>
      <c r="M828" t="s">
        <v>130</v>
      </c>
      <c r="N828" t="s">
        <v>279</v>
      </c>
      <c r="O828" s="98">
        <v>0</v>
      </c>
      <c r="P828" t="s">
        <v>207</v>
      </c>
      <c r="Q828" s="100">
        <v>3836.66</v>
      </c>
    </row>
    <row r="829" spans="1:17" x14ac:dyDescent="0.3">
      <c r="A829"/>
      <c r="B829"/>
      <c r="C829"/>
      <c r="D829"/>
      <c r="E829" s="98"/>
      <c r="F829"/>
      <c r="G829" s="99">
        <v>46295</v>
      </c>
      <c r="H829" t="s">
        <v>205</v>
      </c>
      <c r="I829"/>
      <c r="J829" t="s">
        <v>56</v>
      </c>
      <c r="K829" t="s">
        <v>57</v>
      </c>
      <c r="L829" s="100">
        <v>9.1</v>
      </c>
      <c r="M829" t="s">
        <v>130</v>
      </c>
      <c r="N829" t="s">
        <v>279</v>
      </c>
      <c r="O829" s="98">
        <v>0</v>
      </c>
      <c r="P829" t="s">
        <v>207</v>
      </c>
      <c r="Q829" s="100">
        <v>3836.66</v>
      </c>
    </row>
    <row r="830" spans="1:17" x14ac:dyDescent="0.3">
      <c r="A830"/>
      <c r="B830"/>
      <c r="C830"/>
      <c r="D830"/>
      <c r="E830" s="98"/>
      <c r="F830"/>
      <c r="G830" s="99">
        <v>46295</v>
      </c>
      <c r="H830" t="s">
        <v>205</v>
      </c>
      <c r="I830"/>
      <c r="J830" t="s">
        <v>52</v>
      </c>
      <c r="K830" t="s">
        <v>53</v>
      </c>
      <c r="L830" s="100">
        <v>13.5</v>
      </c>
      <c r="M830" t="s">
        <v>130</v>
      </c>
      <c r="N830" t="s">
        <v>279</v>
      </c>
      <c r="O830" s="98">
        <v>0</v>
      </c>
      <c r="P830" t="s">
        <v>207</v>
      </c>
      <c r="Q830" s="100">
        <v>3836.66</v>
      </c>
    </row>
    <row r="831" spans="1:17" x14ac:dyDescent="0.3">
      <c r="A831"/>
      <c r="B831"/>
      <c r="C831"/>
      <c r="D831"/>
      <c r="E831" s="98"/>
      <c r="F831"/>
      <c r="G831" s="99">
        <v>46295</v>
      </c>
      <c r="H831" t="s">
        <v>205</v>
      </c>
      <c r="I831"/>
      <c r="J831" t="s">
        <v>108</v>
      </c>
      <c r="K831" t="s">
        <v>109</v>
      </c>
      <c r="L831" s="100">
        <v>6.25</v>
      </c>
      <c r="M831" t="s">
        <v>206</v>
      </c>
      <c r="N831" t="s">
        <v>279</v>
      </c>
      <c r="O831" s="98">
        <v>0</v>
      </c>
      <c r="P831" t="s">
        <v>207</v>
      </c>
      <c r="Q831" s="100">
        <v>2365.96</v>
      </c>
    </row>
    <row r="832" spans="1:17" x14ac:dyDescent="0.3">
      <c r="A832"/>
      <c r="B832"/>
      <c r="C832"/>
      <c r="D832"/>
      <c r="E832" s="98"/>
      <c r="F832"/>
      <c r="G832" s="99">
        <v>46295</v>
      </c>
      <c r="H832" t="s">
        <v>205</v>
      </c>
      <c r="I832"/>
      <c r="J832" t="s">
        <v>88</v>
      </c>
      <c r="K832" t="s">
        <v>89</v>
      </c>
      <c r="L832" s="100">
        <v>34.1</v>
      </c>
      <c r="M832" t="s">
        <v>206</v>
      </c>
      <c r="N832" t="s">
        <v>279</v>
      </c>
      <c r="O832" s="98">
        <v>0</v>
      </c>
      <c r="P832" t="s">
        <v>207</v>
      </c>
      <c r="Q832" s="100">
        <v>2365.96</v>
      </c>
    </row>
    <row r="833" spans="1:17" x14ac:dyDescent="0.3">
      <c r="A833"/>
      <c r="B833"/>
      <c r="C833"/>
      <c r="D833"/>
      <c r="E833" s="98"/>
      <c r="F833"/>
      <c r="G833" s="99">
        <v>46295</v>
      </c>
      <c r="H833" t="s">
        <v>205</v>
      </c>
      <c r="I833"/>
      <c r="J833" t="s">
        <v>100</v>
      </c>
      <c r="K833" t="s">
        <v>101</v>
      </c>
      <c r="L833" s="100">
        <v>12.5</v>
      </c>
      <c r="M833" t="s">
        <v>206</v>
      </c>
      <c r="N833" t="s">
        <v>279</v>
      </c>
      <c r="O833" s="98">
        <v>0</v>
      </c>
      <c r="P833" t="s">
        <v>207</v>
      </c>
      <c r="Q833" s="100">
        <v>2365.96</v>
      </c>
    </row>
    <row r="834" spans="1:17" x14ac:dyDescent="0.3">
      <c r="A834"/>
      <c r="B834"/>
      <c r="C834"/>
      <c r="D834"/>
      <c r="E834" s="98"/>
      <c r="F834"/>
      <c r="G834" s="99">
        <v>46295</v>
      </c>
      <c r="H834" t="s">
        <v>205</v>
      </c>
      <c r="I834"/>
      <c r="J834" t="s">
        <v>104</v>
      </c>
      <c r="K834" t="s">
        <v>105</v>
      </c>
      <c r="L834" s="100">
        <v>12.85</v>
      </c>
      <c r="M834" t="s">
        <v>206</v>
      </c>
      <c r="N834" t="s">
        <v>279</v>
      </c>
      <c r="O834" s="98">
        <v>0</v>
      </c>
      <c r="P834" t="s">
        <v>207</v>
      </c>
      <c r="Q834" s="100">
        <v>2365.96</v>
      </c>
    </row>
    <row r="835" spans="1:17" x14ac:dyDescent="0.3">
      <c r="A835"/>
      <c r="B835"/>
      <c r="C835"/>
      <c r="D835"/>
      <c r="E835" s="98"/>
      <c r="F835"/>
      <c r="G835" s="99">
        <v>46295</v>
      </c>
      <c r="H835" t="s">
        <v>205</v>
      </c>
      <c r="I835"/>
      <c r="J835" t="s">
        <v>54</v>
      </c>
      <c r="K835" t="s">
        <v>55</v>
      </c>
      <c r="L835" s="100">
        <v>11.15</v>
      </c>
      <c r="M835" t="s">
        <v>206</v>
      </c>
      <c r="N835" t="s">
        <v>279</v>
      </c>
      <c r="O835" s="98">
        <v>0</v>
      </c>
      <c r="P835" t="s">
        <v>207</v>
      </c>
      <c r="Q835" s="100">
        <v>2365.96</v>
      </c>
    </row>
    <row r="836" spans="1:17" x14ac:dyDescent="0.3">
      <c r="A836"/>
      <c r="B836"/>
      <c r="C836"/>
      <c r="D836"/>
      <c r="E836" s="98"/>
      <c r="F836"/>
      <c r="G836" s="99">
        <v>46295</v>
      </c>
      <c r="H836" t="s">
        <v>205</v>
      </c>
      <c r="I836"/>
      <c r="J836" t="s">
        <v>56</v>
      </c>
      <c r="K836" t="s">
        <v>57</v>
      </c>
      <c r="L836" s="100">
        <v>11.15</v>
      </c>
      <c r="M836" t="s">
        <v>130</v>
      </c>
      <c r="N836" t="s">
        <v>279</v>
      </c>
      <c r="O836" s="98">
        <v>0</v>
      </c>
      <c r="P836" t="s">
        <v>207</v>
      </c>
      <c r="Q836" s="100">
        <v>2365.96</v>
      </c>
    </row>
    <row r="837" spans="1:17" x14ac:dyDescent="0.3">
      <c r="A837"/>
      <c r="B837"/>
      <c r="C837"/>
      <c r="D837"/>
      <c r="E837" s="98"/>
      <c r="F837"/>
      <c r="G837" s="99">
        <v>46295</v>
      </c>
      <c r="H837" t="s">
        <v>205</v>
      </c>
      <c r="I837"/>
      <c r="J837" t="s">
        <v>106</v>
      </c>
      <c r="K837" t="s">
        <v>107</v>
      </c>
      <c r="L837" s="100">
        <v>7.64</v>
      </c>
      <c r="M837" t="s">
        <v>130</v>
      </c>
      <c r="N837" t="s">
        <v>279</v>
      </c>
      <c r="O837" s="98">
        <v>0</v>
      </c>
      <c r="P837" t="s">
        <v>207</v>
      </c>
      <c r="Q837" s="100">
        <v>2365.96</v>
      </c>
    </row>
    <row r="838" spans="1:17" x14ac:dyDescent="0.3">
      <c r="A838"/>
      <c r="B838"/>
      <c r="C838"/>
      <c r="D838"/>
      <c r="E838" s="98"/>
      <c r="F838"/>
      <c r="G838" s="99">
        <v>46295</v>
      </c>
      <c r="H838" t="s">
        <v>205</v>
      </c>
      <c r="I838"/>
      <c r="J838" t="s">
        <v>52</v>
      </c>
      <c r="K838" t="s">
        <v>53</v>
      </c>
      <c r="L838" s="100">
        <v>16.54</v>
      </c>
      <c r="M838" t="s">
        <v>130</v>
      </c>
      <c r="N838" t="s">
        <v>279</v>
      </c>
      <c r="O838" s="98">
        <v>0</v>
      </c>
      <c r="P838" t="s">
        <v>207</v>
      </c>
      <c r="Q838" s="100">
        <v>2365.96</v>
      </c>
    </row>
    <row r="839" spans="1:17" x14ac:dyDescent="0.3">
      <c r="A839"/>
      <c r="B839"/>
      <c r="C839"/>
      <c r="D839"/>
      <c r="E839" s="98"/>
      <c r="F839"/>
      <c r="G839" s="99">
        <v>46295</v>
      </c>
      <c r="H839" t="s">
        <v>208</v>
      </c>
      <c r="I839" t="s">
        <v>226</v>
      </c>
      <c r="J839" t="s">
        <v>62</v>
      </c>
      <c r="K839" t="s">
        <v>63</v>
      </c>
      <c r="L839" s="100">
        <v>41</v>
      </c>
      <c r="M839" t="s">
        <v>210</v>
      </c>
      <c r="N839" t="s">
        <v>279</v>
      </c>
      <c r="O839" s="98">
        <v>0</v>
      </c>
      <c r="P839" t="s">
        <v>207</v>
      </c>
      <c r="Q839" s="100">
        <v>2365.96</v>
      </c>
    </row>
    <row r="840" spans="1:17" x14ac:dyDescent="0.3">
      <c r="A840"/>
      <c r="B840"/>
      <c r="C840"/>
      <c r="D840"/>
      <c r="E840" s="98"/>
      <c r="F840"/>
      <c r="G840" s="99">
        <v>46295</v>
      </c>
      <c r="H840" t="s">
        <v>211</v>
      </c>
      <c r="I840" t="s">
        <v>215</v>
      </c>
      <c r="J840" t="s">
        <v>38</v>
      </c>
      <c r="K840" t="s">
        <v>39</v>
      </c>
      <c r="L840" s="100">
        <v>9.23</v>
      </c>
      <c r="M840" t="s">
        <v>206</v>
      </c>
      <c r="N840" t="s">
        <v>279</v>
      </c>
      <c r="O840" s="98">
        <v>0</v>
      </c>
      <c r="P840" t="s">
        <v>207</v>
      </c>
      <c r="Q840" s="100">
        <v>2365.96</v>
      </c>
    </row>
    <row r="841" spans="1:17" x14ac:dyDescent="0.3">
      <c r="A841"/>
      <c r="B841"/>
      <c r="C841"/>
      <c r="D841"/>
      <c r="E841" s="98"/>
      <c r="F841"/>
      <c r="G841" s="99">
        <v>46295</v>
      </c>
      <c r="H841" t="s">
        <v>216</v>
      </c>
      <c r="I841" t="s">
        <v>217</v>
      </c>
      <c r="J841" t="s">
        <v>40</v>
      </c>
      <c r="K841" t="s">
        <v>41</v>
      </c>
      <c r="L841" s="100">
        <v>70.98</v>
      </c>
      <c r="M841" t="s">
        <v>210</v>
      </c>
      <c r="N841" t="s">
        <v>279</v>
      </c>
      <c r="O841" s="98">
        <v>0</v>
      </c>
      <c r="P841" t="s">
        <v>207</v>
      </c>
      <c r="Q841" s="100">
        <v>2365.96</v>
      </c>
    </row>
    <row r="842" spans="1:17" x14ac:dyDescent="0.3">
      <c r="A842"/>
      <c r="B842"/>
      <c r="C842"/>
      <c r="D842"/>
      <c r="E842" s="98"/>
      <c r="F842"/>
      <c r="G842" s="99">
        <v>46295</v>
      </c>
      <c r="H842" t="s">
        <v>218</v>
      </c>
      <c r="I842" t="s">
        <v>222</v>
      </c>
      <c r="J842" t="s">
        <v>18</v>
      </c>
      <c r="K842" t="s">
        <v>19</v>
      </c>
      <c r="L842" s="100">
        <v>127.29</v>
      </c>
      <c r="M842" t="s">
        <v>210</v>
      </c>
      <c r="N842" t="s">
        <v>279</v>
      </c>
      <c r="O842" s="98">
        <v>0</v>
      </c>
      <c r="P842" t="s">
        <v>207</v>
      </c>
      <c r="Q842" s="100">
        <v>2365.96</v>
      </c>
    </row>
    <row r="843" spans="1:17" x14ac:dyDescent="0.3">
      <c r="A843"/>
      <c r="B843"/>
      <c r="C843"/>
      <c r="D843"/>
      <c r="E843" s="98"/>
      <c r="F843"/>
      <c r="G843" s="99">
        <v>46295</v>
      </c>
      <c r="H843" t="s">
        <v>218</v>
      </c>
      <c r="I843" t="s">
        <v>222</v>
      </c>
      <c r="J843" t="s">
        <v>18</v>
      </c>
      <c r="K843" t="s">
        <v>19</v>
      </c>
      <c r="L843" s="100">
        <v>132.02000000000001</v>
      </c>
      <c r="M843" t="s">
        <v>130</v>
      </c>
      <c r="N843" t="s">
        <v>279</v>
      </c>
      <c r="O843" s="98">
        <v>0</v>
      </c>
      <c r="P843" t="s">
        <v>207</v>
      </c>
      <c r="Q843" s="100">
        <v>2365.96</v>
      </c>
    </row>
    <row r="844" spans="1:17" x14ac:dyDescent="0.3">
      <c r="A844"/>
      <c r="B844"/>
      <c r="C844"/>
      <c r="D844"/>
      <c r="E844" s="98"/>
      <c r="F844"/>
      <c r="G844" s="99">
        <v>46295</v>
      </c>
      <c r="H844" t="s">
        <v>205</v>
      </c>
      <c r="I844"/>
      <c r="J844" t="s">
        <v>108</v>
      </c>
      <c r="K844" t="s">
        <v>109</v>
      </c>
      <c r="L844" s="100">
        <v>11.18</v>
      </c>
      <c r="M844" t="s">
        <v>206</v>
      </c>
      <c r="N844" t="s">
        <v>279</v>
      </c>
      <c r="O844" s="98">
        <v>0</v>
      </c>
      <c r="P844" t="s">
        <v>207</v>
      </c>
      <c r="Q844" s="100">
        <v>4232.96</v>
      </c>
    </row>
    <row r="845" spans="1:17" x14ac:dyDescent="0.3">
      <c r="A845"/>
      <c r="B845"/>
      <c r="C845"/>
      <c r="D845"/>
      <c r="E845" s="98"/>
      <c r="F845"/>
      <c r="G845" s="99">
        <v>46295</v>
      </c>
      <c r="H845" t="s">
        <v>205</v>
      </c>
      <c r="I845"/>
      <c r="J845" t="s">
        <v>36</v>
      </c>
      <c r="K845" t="s">
        <v>37</v>
      </c>
      <c r="L845" s="100">
        <v>60.74</v>
      </c>
      <c r="M845" t="s">
        <v>206</v>
      </c>
      <c r="N845" t="s">
        <v>279</v>
      </c>
      <c r="O845" s="98">
        <v>0</v>
      </c>
      <c r="P845" t="s">
        <v>207</v>
      </c>
      <c r="Q845" s="100">
        <v>4232.96</v>
      </c>
    </row>
    <row r="846" spans="1:17" x14ac:dyDescent="0.3">
      <c r="A846"/>
      <c r="B846"/>
      <c r="C846"/>
      <c r="D846"/>
      <c r="E846" s="98"/>
      <c r="F846"/>
      <c r="G846" s="99">
        <v>46295</v>
      </c>
      <c r="H846" t="s">
        <v>205</v>
      </c>
      <c r="I846"/>
      <c r="J846" t="s">
        <v>54</v>
      </c>
      <c r="K846" t="s">
        <v>55</v>
      </c>
      <c r="L846" s="100">
        <v>11.15</v>
      </c>
      <c r="M846" t="s">
        <v>206</v>
      </c>
      <c r="N846" t="s">
        <v>279</v>
      </c>
      <c r="O846" s="98">
        <v>0</v>
      </c>
      <c r="P846" t="s">
        <v>207</v>
      </c>
      <c r="Q846" s="100">
        <v>4232.96</v>
      </c>
    </row>
    <row r="847" spans="1:17" x14ac:dyDescent="0.3">
      <c r="A847"/>
      <c r="B847"/>
      <c r="C847"/>
      <c r="D847"/>
      <c r="E847" s="98"/>
      <c r="F847"/>
      <c r="G847" s="99">
        <v>46295</v>
      </c>
      <c r="H847" t="s">
        <v>205</v>
      </c>
      <c r="I847"/>
      <c r="J847" t="s">
        <v>88</v>
      </c>
      <c r="K847" t="s">
        <v>89</v>
      </c>
      <c r="L847" s="100">
        <v>39.770000000000003</v>
      </c>
      <c r="M847" t="s">
        <v>206</v>
      </c>
      <c r="N847" t="s">
        <v>279</v>
      </c>
      <c r="O847" s="98">
        <v>0</v>
      </c>
      <c r="P847" t="s">
        <v>207</v>
      </c>
      <c r="Q847" s="100">
        <v>4232.96</v>
      </c>
    </row>
    <row r="848" spans="1:17" x14ac:dyDescent="0.3">
      <c r="A848"/>
      <c r="B848"/>
      <c r="C848"/>
      <c r="D848"/>
      <c r="E848" s="98"/>
      <c r="F848"/>
      <c r="G848" s="99">
        <v>46295</v>
      </c>
      <c r="H848" t="s">
        <v>205</v>
      </c>
      <c r="I848"/>
      <c r="J848" t="s">
        <v>100</v>
      </c>
      <c r="K848" t="s">
        <v>101</v>
      </c>
      <c r="L848" s="100">
        <v>25</v>
      </c>
      <c r="M848" t="s">
        <v>206</v>
      </c>
      <c r="N848" t="s">
        <v>279</v>
      </c>
      <c r="O848" s="98">
        <v>0</v>
      </c>
      <c r="P848" t="s">
        <v>207</v>
      </c>
      <c r="Q848" s="100">
        <v>4232.96</v>
      </c>
    </row>
    <row r="849" spans="1:17" x14ac:dyDescent="0.3">
      <c r="A849"/>
      <c r="B849"/>
      <c r="C849"/>
      <c r="D849"/>
      <c r="E849" s="98"/>
      <c r="F849"/>
      <c r="G849" s="99">
        <v>46295</v>
      </c>
      <c r="H849" t="s">
        <v>205</v>
      </c>
      <c r="I849"/>
      <c r="J849" t="s">
        <v>104</v>
      </c>
      <c r="K849" t="s">
        <v>105</v>
      </c>
      <c r="L849" s="100">
        <v>22.98</v>
      </c>
      <c r="M849" t="s">
        <v>206</v>
      </c>
      <c r="N849" t="s">
        <v>279</v>
      </c>
      <c r="O849" s="98">
        <v>0</v>
      </c>
      <c r="P849" t="s">
        <v>207</v>
      </c>
      <c r="Q849" s="100">
        <v>4232.96</v>
      </c>
    </row>
    <row r="850" spans="1:17" x14ac:dyDescent="0.3">
      <c r="A850"/>
      <c r="B850"/>
      <c r="C850"/>
      <c r="D850"/>
      <c r="E850" s="98"/>
      <c r="F850"/>
      <c r="G850" s="99">
        <v>46295</v>
      </c>
      <c r="H850" t="s">
        <v>205</v>
      </c>
      <c r="I850"/>
      <c r="J850" t="s">
        <v>56</v>
      </c>
      <c r="K850" t="s">
        <v>57</v>
      </c>
      <c r="L850" s="100">
        <v>11.15</v>
      </c>
      <c r="M850" t="s">
        <v>130</v>
      </c>
      <c r="N850" t="s">
        <v>279</v>
      </c>
      <c r="O850" s="98">
        <v>0</v>
      </c>
      <c r="P850" t="s">
        <v>207</v>
      </c>
      <c r="Q850" s="100">
        <v>4232.96</v>
      </c>
    </row>
    <row r="851" spans="1:17" x14ac:dyDescent="0.3">
      <c r="A851"/>
      <c r="B851"/>
      <c r="C851"/>
      <c r="D851"/>
      <c r="E851" s="98"/>
      <c r="F851"/>
      <c r="G851" s="99">
        <v>46295</v>
      </c>
      <c r="H851" t="s">
        <v>205</v>
      </c>
      <c r="I851"/>
      <c r="J851" t="s">
        <v>52</v>
      </c>
      <c r="K851" t="s">
        <v>53</v>
      </c>
      <c r="L851" s="100">
        <v>16.54</v>
      </c>
      <c r="M851" t="s">
        <v>130</v>
      </c>
      <c r="N851" t="s">
        <v>279</v>
      </c>
      <c r="O851" s="98">
        <v>0</v>
      </c>
      <c r="P851" t="s">
        <v>207</v>
      </c>
      <c r="Q851" s="100">
        <v>4232.96</v>
      </c>
    </row>
    <row r="852" spans="1:17" x14ac:dyDescent="0.3">
      <c r="A852"/>
      <c r="B852"/>
      <c r="C852"/>
      <c r="D852"/>
      <c r="E852" s="98"/>
      <c r="F852"/>
      <c r="G852" s="99">
        <v>46295</v>
      </c>
      <c r="H852" t="s">
        <v>205</v>
      </c>
      <c r="I852"/>
      <c r="J852" t="s">
        <v>23</v>
      </c>
      <c r="K852" t="s">
        <v>24</v>
      </c>
      <c r="L852" s="100">
        <v>5.5</v>
      </c>
      <c r="M852" t="s">
        <v>130</v>
      </c>
      <c r="N852" t="s">
        <v>279</v>
      </c>
      <c r="O852" s="98">
        <v>0</v>
      </c>
      <c r="P852" t="s">
        <v>207</v>
      </c>
      <c r="Q852" s="100">
        <v>4232.96</v>
      </c>
    </row>
    <row r="853" spans="1:17" x14ac:dyDescent="0.3">
      <c r="A853"/>
      <c r="B853"/>
      <c r="C853"/>
      <c r="D853"/>
      <c r="E853" s="98"/>
      <c r="F853"/>
      <c r="G853" s="99">
        <v>46295</v>
      </c>
      <c r="H853" t="s">
        <v>205</v>
      </c>
      <c r="I853"/>
      <c r="J853" t="s">
        <v>106</v>
      </c>
      <c r="K853" t="s">
        <v>107</v>
      </c>
      <c r="L853" s="100">
        <v>13.67</v>
      </c>
      <c r="M853" t="s">
        <v>130</v>
      </c>
      <c r="N853" t="s">
        <v>279</v>
      </c>
      <c r="O853" s="98">
        <v>0</v>
      </c>
      <c r="P853" t="s">
        <v>207</v>
      </c>
      <c r="Q853" s="100">
        <v>4232.96</v>
      </c>
    </row>
    <row r="854" spans="1:17" x14ac:dyDescent="0.3">
      <c r="A854"/>
      <c r="B854"/>
      <c r="C854"/>
      <c r="D854"/>
      <c r="E854" s="98"/>
      <c r="F854"/>
      <c r="G854" s="99">
        <v>46295</v>
      </c>
      <c r="H854" t="s">
        <v>208</v>
      </c>
      <c r="I854" t="s">
        <v>209</v>
      </c>
      <c r="J854" t="s">
        <v>26</v>
      </c>
      <c r="K854" t="s">
        <v>27</v>
      </c>
      <c r="L854" s="100">
        <v>145</v>
      </c>
      <c r="M854" t="s">
        <v>210</v>
      </c>
      <c r="N854" t="s">
        <v>279</v>
      </c>
      <c r="O854" s="98">
        <v>0</v>
      </c>
      <c r="P854" t="s">
        <v>207</v>
      </c>
      <c r="Q854" s="100">
        <v>4232.96</v>
      </c>
    </row>
    <row r="855" spans="1:17" x14ac:dyDescent="0.3">
      <c r="A855"/>
      <c r="B855"/>
      <c r="C855"/>
      <c r="D855"/>
      <c r="E855" s="98"/>
      <c r="F855"/>
      <c r="G855" s="99">
        <v>46295</v>
      </c>
      <c r="H855" t="s">
        <v>213</v>
      </c>
      <c r="I855" t="s">
        <v>214</v>
      </c>
      <c r="J855" t="s">
        <v>14</v>
      </c>
      <c r="K855" t="s">
        <v>15</v>
      </c>
      <c r="L855" s="100">
        <v>317.47000000000003</v>
      </c>
      <c r="M855" t="s">
        <v>210</v>
      </c>
      <c r="N855" t="s">
        <v>279</v>
      </c>
      <c r="O855" s="98">
        <v>0</v>
      </c>
      <c r="P855" t="s">
        <v>207</v>
      </c>
      <c r="Q855" s="100">
        <v>4232.96</v>
      </c>
    </row>
    <row r="856" spans="1:17" x14ac:dyDescent="0.3">
      <c r="A856"/>
      <c r="B856"/>
      <c r="C856"/>
      <c r="D856"/>
      <c r="E856" s="98"/>
      <c r="F856"/>
      <c r="G856" s="99">
        <v>46295</v>
      </c>
      <c r="H856" t="s">
        <v>213</v>
      </c>
      <c r="I856" t="s">
        <v>214</v>
      </c>
      <c r="J856" t="s">
        <v>14</v>
      </c>
      <c r="K856" t="s">
        <v>15</v>
      </c>
      <c r="L856" s="100">
        <v>317.47000000000003</v>
      </c>
      <c r="M856" t="s">
        <v>130</v>
      </c>
      <c r="N856" t="s">
        <v>279</v>
      </c>
      <c r="O856" s="98">
        <v>0</v>
      </c>
      <c r="P856" t="s">
        <v>207</v>
      </c>
      <c r="Q856" s="100">
        <v>4232.96</v>
      </c>
    </row>
    <row r="857" spans="1:17" x14ac:dyDescent="0.3">
      <c r="A857"/>
      <c r="B857"/>
      <c r="C857"/>
      <c r="D857"/>
      <c r="E857" s="98"/>
      <c r="F857"/>
      <c r="G857" s="99">
        <v>46295</v>
      </c>
      <c r="H857" t="s">
        <v>205</v>
      </c>
      <c r="I857"/>
      <c r="J857" t="s">
        <v>104</v>
      </c>
      <c r="K857" t="s">
        <v>105</v>
      </c>
      <c r="L857" s="100">
        <v>20.059999999999999</v>
      </c>
      <c r="M857" t="s">
        <v>206</v>
      </c>
      <c r="N857" t="s">
        <v>279</v>
      </c>
      <c r="O857" s="98">
        <v>0</v>
      </c>
      <c r="P857" t="s">
        <v>207</v>
      </c>
      <c r="Q857" s="100">
        <v>3694.5</v>
      </c>
    </row>
    <row r="858" spans="1:17" x14ac:dyDescent="0.3">
      <c r="A858"/>
      <c r="B858"/>
      <c r="C858"/>
      <c r="D858"/>
      <c r="E858" s="98"/>
      <c r="F858"/>
      <c r="G858" s="99">
        <v>46295</v>
      </c>
      <c r="H858" t="s">
        <v>205</v>
      </c>
      <c r="I858"/>
      <c r="J858" t="s">
        <v>108</v>
      </c>
      <c r="K858" t="s">
        <v>109</v>
      </c>
      <c r="L858" s="100">
        <v>9.75</v>
      </c>
      <c r="M858" t="s">
        <v>206</v>
      </c>
      <c r="N858" t="s">
        <v>279</v>
      </c>
      <c r="O858" s="98">
        <v>0</v>
      </c>
      <c r="P858" t="s">
        <v>207</v>
      </c>
      <c r="Q858" s="100">
        <v>3694.5</v>
      </c>
    </row>
    <row r="859" spans="1:17" x14ac:dyDescent="0.3">
      <c r="A859"/>
      <c r="B859"/>
      <c r="C859"/>
      <c r="D859"/>
      <c r="E859" s="98"/>
      <c r="F859"/>
      <c r="G859" s="99">
        <v>46295</v>
      </c>
      <c r="H859" t="s">
        <v>205</v>
      </c>
      <c r="I859"/>
      <c r="J859" t="s">
        <v>100</v>
      </c>
      <c r="K859" t="s">
        <v>101</v>
      </c>
      <c r="L859" s="100">
        <v>10</v>
      </c>
      <c r="M859" t="s">
        <v>206</v>
      </c>
      <c r="N859" t="s">
        <v>279</v>
      </c>
      <c r="O859" s="98">
        <v>0</v>
      </c>
      <c r="P859" t="s">
        <v>207</v>
      </c>
      <c r="Q859" s="100">
        <v>3694.5</v>
      </c>
    </row>
    <row r="860" spans="1:17" x14ac:dyDescent="0.3">
      <c r="A860"/>
      <c r="B860"/>
      <c r="C860"/>
      <c r="D860"/>
      <c r="E860" s="98"/>
      <c r="F860"/>
      <c r="G860" s="99">
        <v>46295</v>
      </c>
      <c r="H860" t="s">
        <v>205</v>
      </c>
      <c r="I860"/>
      <c r="J860" t="s">
        <v>88</v>
      </c>
      <c r="K860" t="s">
        <v>89</v>
      </c>
      <c r="L860" s="100">
        <v>39.770000000000003</v>
      </c>
      <c r="M860" t="s">
        <v>206</v>
      </c>
      <c r="N860" t="s">
        <v>279</v>
      </c>
      <c r="O860" s="98">
        <v>0</v>
      </c>
      <c r="P860" t="s">
        <v>207</v>
      </c>
      <c r="Q860" s="100">
        <v>3694.5</v>
      </c>
    </row>
    <row r="861" spans="1:17" x14ac:dyDescent="0.3">
      <c r="A861"/>
      <c r="B861"/>
      <c r="C861"/>
      <c r="D861"/>
      <c r="E861" s="98"/>
      <c r="F861"/>
      <c r="G861" s="99">
        <v>46295</v>
      </c>
      <c r="H861" t="s">
        <v>205</v>
      </c>
      <c r="I861"/>
      <c r="J861" t="s">
        <v>54</v>
      </c>
      <c r="K861" t="s">
        <v>55</v>
      </c>
      <c r="L861" s="100">
        <v>11.15</v>
      </c>
      <c r="M861" t="s">
        <v>206</v>
      </c>
      <c r="N861" t="s">
        <v>279</v>
      </c>
      <c r="O861" s="98">
        <v>0</v>
      </c>
      <c r="P861" t="s">
        <v>207</v>
      </c>
      <c r="Q861" s="100">
        <v>3694.5</v>
      </c>
    </row>
    <row r="862" spans="1:17" x14ac:dyDescent="0.3">
      <c r="A862"/>
      <c r="B862"/>
      <c r="C862"/>
      <c r="D862"/>
      <c r="E862" s="98"/>
      <c r="F862"/>
      <c r="G862" s="99">
        <v>46295</v>
      </c>
      <c r="H862" t="s">
        <v>205</v>
      </c>
      <c r="I862"/>
      <c r="J862" t="s">
        <v>52</v>
      </c>
      <c r="K862" t="s">
        <v>53</v>
      </c>
      <c r="L862" s="100">
        <v>16.54</v>
      </c>
      <c r="M862" t="s">
        <v>130</v>
      </c>
      <c r="N862" t="s">
        <v>279</v>
      </c>
      <c r="O862" s="98">
        <v>0</v>
      </c>
      <c r="P862" t="s">
        <v>207</v>
      </c>
      <c r="Q862" s="100">
        <v>3694.5</v>
      </c>
    </row>
    <row r="863" spans="1:17" x14ac:dyDescent="0.3">
      <c r="A863"/>
      <c r="B863"/>
      <c r="C863"/>
      <c r="D863"/>
      <c r="E863" s="98"/>
      <c r="F863"/>
      <c r="G863" s="99">
        <v>46295</v>
      </c>
      <c r="H863" t="s">
        <v>205</v>
      </c>
      <c r="I863"/>
      <c r="J863" t="s">
        <v>56</v>
      </c>
      <c r="K863" t="s">
        <v>57</v>
      </c>
      <c r="L863" s="100">
        <v>11.15</v>
      </c>
      <c r="M863" t="s">
        <v>130</v>
      </c>
      <c r="N863" t="s">
        <v>279</v>
      </c>
      <c r="O863" s="98">
        <v>0</v>
      </c>
      <c r="P863" t="s">
        <v>207</v>
      </c>
      <c r="Q863" s="100">
        <v>3694.5</v>
      </c>
    </row>
    <row r="864" spans="1:17" x14ac:dyDescent="0.3">
      <c r="A864"/>
      <c r="B864"/>
      <c r="C864"/>
      <c r="D864"/>
      <c r="E864" s="98"/>
      <c r="F864"/>
      <c r="G864" s="99">
        <v>46295</v>
      </c>
      <c r="H864" t="s">
        <v>205</v>
      </c>
      <c r="I864"/>
      <c r="J864" t="s">
        <v>106</v>
      </c>
      <c r="K864" t="s">
        <v>107</v>
      </c>
      <c r="L864" s="100">
        <v>11.93</v>
      </c>
      <c r="M864" t="s">
        <v>130</v>
      </c>
      <c r="N864" t="s">
        <v>279</v>
      </c>
      <c r="O864" s="98">
        <v>0</v>
      </c>
      <c r="P864" t="s">
        <v>207</v>
      </c>
      <c r="Q864" s="100">
        <v>3694.5</v>
      </c>
    </row>
    <row r="865" spans="1:17" x14ac:dyDescent="0.3">
      <c r="A865"/>
      <c r="B865"/>
      <c r="C865"/>
      <c r="D865"/>
      <c r="E865" s="98"/>
      <c r="F865"/>
      <c r="G865" s="99">
        <v>46295</v>
      </c>
      <c r="H865" t="s">
        <v>208</v>
      </c>
      <c r="I865" t="s">
        <v>225</v>
      </c>
      <c r="J865" t="s">
        <v>70</v>
      </c>
      <c r="K865" t="s">
        <v>71</v>
      </c>
      <c r="L865" s="100">
        <v>51</v>
      </c>
      <c r="M865" t="s">
        <v>210</v>
      </c>
      <c r="N865" t="s">
        <v>279</v>
      </c>
      <c r="O865" s="98">
        <v>0</v>
      </c>
      <c r="P865" t="s">
        <v>207</v>
      </c>
      <c r="Q865" s="100">
        <v>3694.5</v>
      </c>
    </row>
    <row r="866" spans="1:17" x14ac:dyDescent="0.3">
      <c r="A866"/>
      <c r="B866"/>
      <c r="C866"/>
      <c r="D866"/>
      <c r="E866" s="98"/>
      <c r="F866"/>
      <c r="G866" s="99">
        <v>46295</v>
      </c>
      <c r="H866" t="s">
        <v>211</v>
      </c>
      <c r="I866" t="s">
        <v>215</v>
      </c>
      <c r="J866" t="s">
        <v>38</v>
      </c>
      <c r="K866" t="s">
        <v>39</v>
      </c>
      <c r="L866" s="100">
        <v>14.41</v>
      </c>
      <c r="M866" t="s">
        <v>206</v>
      </c>
      <c r="N866" t="s">
        <v>279</v>
      </c>
      <c r="O866" s="98">
        <v>0</v>
      </c>
      <c r="P866" t="s">
        <v>207</v>
      </c>
      <c r="Q866" s="100">
        <v>3694.5</v>
      </c>
    </row>
    <row r="867" spans="1:17" x14ac:dyDescent="0.3">
      <c r="A867"/>
      <c r="B867"/>
      <c r="C867"/>
      <c r="D867"/>
      <c r="E867" s="98"/>
      <c r="F867"/>
      <c r="G867" s="99">
        <v>46295</v>
      </c>
      <c r="H867" t="s">
        <v>218</v>
      </c>
      <c r="I867" t="s">
        <v>243</v>
      </c>
      <c r="J867" t="s">
        <v>28</v>
      </c>
      <c r="K867" t="s">
        <v>29</v>
      </c>
      <c r="L867" s="100">
        <v>277.08999999999997</v>
      </c>
      <c r="M867" t="s">
        <v>210</v>
      </c>
      <c r="N867" t="s">
        <v>279</v>
      </c>
      <c r="O867" s="98">
        <v>0</v>
      </c>
      <c r="P867" t="s">
        <v>207</v>
      </c>
      <c r="Q867" s="100">
        <v>3694.5</v>
      </c>
    </row>
    <row r="868" spans="1:17" x14ac:dyDescent="0.3">
      <c r="A868"/>
      <c r="B868"/>
      <c r="C868"/>
      <c r="D868"/>
      <c r="E868" s="98"/>
      <c r="F868"/>
      <c r="G868" s="99">
        <v>46295</v>
      </c>
      <c r="H868" t="s">
        <v>218</v>
      </c>
      <c r="I868" t="s">
        <v>243</v>
      </c>
      <c r="J868" t="s">
        <v>28</v>
      </c>
      <c r="K868" t="s">
        <v>29</v>
      </c>
      <c r="L868" s="100">
        <v>206.15</v>
      </c>
      <c r="M868" t="s">
        <v>130</v>
      </c>
      <c r="N868" t="s">
        <v>279</v>
      </c>
      <c r="O868" s="98">
        <v>0</v>
      </c>
      <c r="P868" t="s">
        <v>207</v>
      </c>
      <c r="Q868" s="100">
        <v>3694.5</v>
      </c>
    </row>
    <row r="869" spans="1:17" x14ac:dyDescent="0.3">
      <c r="A869"/>
      <c r="B869"/>
      <c r="C869"/>
      <c r="D869"/>
      <c r="E869" s="98"/>
      <c r="F869"/>
      <c r="G869" s="99">
        <v>46295</v>
      </c>
      <c r="H869" t="s">
        <v>205</v>
      </c>
      <c r="I869"/>
      <c r="J869" t="s">
        <v>108</v>
      </c>
      <c r="K869" t="s">
        <v>109</v>
      </c>
      <c r="L869" s="100">
        <v>9.1199999999999992</v>
      </c>
      <c r="M869" t="s">
        <v>206</v>
      </c>
      <c r="N869" t="s">
        <v>279</v>
      </c>
      <c r="O869" s="98">
        <v>0</v>
      </c>
      <c r="P869" t="s">
        <v>207</v>
      </c>
      <c r="Q869" s="100">
        <v>3456.29</v>
      </c>
    </row>
    <row r="870" spans="1:17" x14ac:dyDescent="0.3">
      <c r="A870"/>
      <c r="B870"/>
      <c r="C870"/>
      <c r="D870"/>
      <c r="E870" s="98"/>
      <c r="F870"/>
      <c r="G870" s="99">
        <v>46295</v>
      </c>
      <c r="H870" t="s">
        <v>205</v>
      </c>
      <c r="I870"/>
      <c r="J870" t="s">
        <v>104</v>
      </c>
      <c r="K870" t="s">
        <v>105</v>
      </c>
      <c r="L870" s="100">
        <v>18.77</v>
      </c>
      <c r="M870" t="s">
        <v>206</v>
      </c>
      <c r="N870" t="s">
        <v>279</v>
      </c>
      <c r="O870" s="98">
        <v>0</v>
      </c>
      <c r="P870" t="s">
        <v>207</v>
      </c>
      <c r="Q870" s="100">
        <v>3456.29</v>
      </c>
    </row>
    <row r="871" spans="1:17" x14ac:dyDescent="0.3">
      <c r="A871"/>
      <c r="B871"/>
      <c r="C871"/>
      <c r="D871"/>
      <c r="E871" s="98"/>
      <c r="F871"/>
      <c r="G871" s="99">
        <v>46295</v>
      </c>
      <c r="H871" t="s">
        <v>205</v>
      </c>
      <c r="I871"/>
      <c r="J871" t="s">
        <v>54</v>
      </c>
      <c r="K871" t="s">
        <v>55</v>
      </c>
      <c r="L871" s="100">
        <v>11.15</v>
      </c>
      <c r="M871" t="s">
        <v>206</v>
      </c>
      <c r="N871" t="s">
        <v>279</v>
      </c>
      <c r="O871" s="98">
        <v>0</v>
      </c>
      <c r="P871" t="s">
        <v>207</v>
      </c>
      <c r="Q871" s="100">
        <v>3456.29</v>
      </c>
    </row>
    <row r="872" spans="1:17" x14ac:dyDescent="0.3">
      <c r="A872"/>
      <c r="B872"/>
      <c r="C872"/>
      <c r="D872"/>
      <c r="E872" s="98"/>
      <c r="F872"/>
      <c r="G872" s="99">
        <v>46295</v>
      </c>
      <c r="H872" t="s">
        <v>205</v>
      </c>
      <c r="I872"/>
      <c r="J872" t="s">
        <v>84</v>
      </c>
      <c r="K872" t="s">
        <v>85</v>
      </c>
      <c r="L872" s="100">
        <v>86.67</v>
      </c>
      <c r="M872" t="s">
        <v>210</v>
      </c>
      <c r="N872" t="s">
        <v>279</v>
      </c>
      <c r="O872" s="98">
        <v>0</v>
      </c>
      <c r="P872" t="s">
        <v>207</v>
      </c>
      <c r="Q872" s="100">
        <v>3456.29</v>
      </c>
    </row>
    <row r="873" spans="1:17" x14ac:dyDescent="0.3">
      <c r="A873"/>
      <c r="B873"/>
      <c r="C873"/>
      <c r="D873"/>
      <c r="E873" s="98"/>
      <c r="F873"/>
      <c r="G873" s="99">
        <v>46295</v>
      </c>
      <c r="H873" t="s">
        <v>205</v>
      </c>
      <c r="I873"/>
      <c r="J873" t="s">
        <v>56</v>
      </c>
      <c r="K873" t="s">
        <v>57</v>
      </c>
      <c r="L873" s="100">
        <v>11.15</v>
      </c>
      <c r="M873" t="s">
        <v>130</v>
      </c>
      <c r="N873" t="s">
        <v>279</v>
      </c>
      <c r="O873" s="98">
        <v>0</v>
      </c>
      <c r="P873" t="s">
        <v>207</v>
      </c>
      <c r="Q873" s="100">
        <v>3456.29</v>
      </c>
    </row>
    <row r="874" spans="1:17" x14ac:dyDescent="0.3">
      <c r="A874"/>
      <c r="B874"/>
      <c r="C874"/>
      <c r="D874"/>
      <c r="E874" s="98"/>
      <c r="F874"/>
      <c r="G874" s="99">
        <v>46295</v>
      </c>
      <c r="H874" t="s">
        <v>205</v>
      </c>
      <c r="I874"/>
      <c r="J874" t="s">
        <v>106</v>
      </c>
      <c r="K874" t="s">
        <v>107</v>
      </c>
      <c r="L874" s="100">
        <v>11.16</v>
      </c>
      <c r="M874" t="s">
        <v>130</v>
      </c>
      <c r="N874" t="s">
        <v>279</v>
      </c>
      <c r="O874" s="98">
        <v>0</v>
      </c>
      <c r="P874" t="s">
        <v>207</v>
      </c>
      <c r="Q874" s="100">
        <v>3456.29</v>
      </c>
    </row>
    <row r="875" spans="1:17" x14ac:dyDescent="0.3">
      <c r="A875"/>
      <c r="B875"/>
      <c r="C875"/>
      <c r="D875"/>
      <c r="E875" s="98"/>
      <c r="F875"/>
      <c r="G875" s="99">
        <v>46295</v>
      </c>
      <c r="H875" t="s">
        <v>205</v>
      </c>
      <c r="I875"/>
      <c r="J875" t="s">
        <v>52</v>
      </c>
      <c r="K875" t="s">
        <v>53</v>
      </c>
      <c r="L875" s="100">
        <v>16.54</v>
      </c>
      <c r="M875" t="s">
        <v>130</v>
      </c>
      <c r="N875" t="s">
        <v>279</v>
      </c>
      <c r="O875" s="98">
        <v>0</v>
      </c>
      <c r="P875" t="s">
        <v>207</v>
      </c>
      <c r="Q875" s="100">
        <v>3456.29</v>
      </c>
    </row>
    <row r="876" spans="1:17" x14ac:dyDescent="0.3">
      <c r="A876"/>
      <c r="B876"/>
      <c r="C876"/>
      <c r="D876"/>
      <c r="E876" s="98"/>
      <c r="F876"/>
      <c r="G876" s="99">
        <v>46295</v>
      </c>
      <c r="H876" t="s">
        <v>208</v>
      </c>
      <c r="I876" t="s">
        <v>240</v>
      </c>
      <c r="J876" t="s">
        <v>64</v>
      </c>
      <c r="K876" t="s">
        <v>65</v>
      </c>
      <c r="L876" s="100">
        <v>12.5</v>
      </c>
      <c r="M876" t="s">
        <v>210</v>
      </c>
      <c r="N876" t="s">
        <v>279</v>
      </c>
      <c r="O876" s="98">
        <v>0</v>
      </c>
      <c r="P876" t="s">
        <v>207</v>
      </c>
      <c r="Q876" s="100">
        <v>3456.29</v>
      </c>
    </row>
    <row r="877" spans="1:17" x14ac:dyDescent="0.3">
      <c r="A877"/>
      <c r="B877"/>
      <c r="C877"/>
      <c r="D877"/>
      <c r="E877" s="98"/>
      <c r="F877"/>
      <c r="G877" s="99">
        <v>46295</v>
      </c>
      <c r="H877" t="s">
        <v>211</v>
      </c>
      <c r="I877" t="s">
        <v>215</v>
      </c>
      <c r="J877" t="s">
        <v>38</v>
      </c>
      <c r="K877" t="s">
        <v>39</v>
      </c>
      <c r="L877" s="100">
        <v>13.02</v>
      </c>
      <c r="M877" t="s">
        <v>206</v>
      </c>
      <c r="N877" t="s">
        <v>279</v>
      </c>
      <c r="O877" s="98">
        <v>0</v>
      </c>
      <c r="P877" t="s">
        <v>207</v>
      </c>
      <c r="Q877" s="100">
        <v>3456.29</v>
      </c>
    </row>
    <row r="878" spans="1:17" x14ac:dyDescent="0.3">
      <c r="A878"/>
      <c r="B878"/>
      <c r="C878"/>
      <c r="D878"/>
      <c r="E878" s="98"/>
      <c r="F878"/>
      <c r="G878" s="99">
        <v>46295</v>
      </c>
      <c r="H878" t="s">
        <v>218</v>
      </c>
      <c r="I878" t="s">
        <v>222</v>
      </c>
      <c r="J878" t="s">
        <v>18</v>
      </c>
      <c r="K878" t="s">
        <v>19</v>
      </c>
      <c r="L878" s="100">
        <v>185.95</v>
      </c>
      <c r="M878" t="s">
        <v>210</v>
      </c>
      <c r="N878" t="s">
        <v>279</v>
      </c>
      <c r="O878" s="98">
        <v>0</v>
      </c>
      <c r="P878" t="s">
        <v>207</v>
      </c>
      <c r="Q878" s="100">
        <v>3456.29</v>
      </c>
    </row>
    <row r="879" spans="1:17" x14ac:dyDescent="0.3">
      <c r="A879"/>
      <c r="B879"/>
      <c r="C879"/>
      <c r="D879"/>
      <c r="E879" s="98"/>
      <c r="F879"/>
      <c r="G879" s="99">
        <v>46295</v>
      </c>
      <c r="H879" t="s">
        <v>218</v>
      </c>
      <c r="I879" t="s">
        <v>222</v>
      </c>
      <c r="J879" t="s">
        <v>18</v>
      </c>
      <c r="K879" t="s">
        <v>19</v>
      </c>
      <c r="L879" s="100">
        <v>192.86</v>
      </c>
      <c r="M879" t="s">
        <v>130</v>
      </c>
      <c r="N879" t="s">
        <v>279</v>
      </c>
      <c r="O879" s="98">
        <v>0</v>
      </c>
      <c r="P879" t="s">
        <v>207</v>
      </c>
      <c r="Q879" s="100">
        <v>3456.29</v>
      </c>
    </row>
    <row r="880" spans="1:17" x14ac:dyDescent="0.3">
      <c r="A880"/>
      <c r="B880"/>
      <c r="C880"/>
      <c r="D880"/>
      <c r="E880" s="98"/>
      <c r="F880"/>
      <c r="G880" s="99">
        <v>46295</v>
      </c>
      <c r="H880" t="s">
        <v>205</v>
      </c>
      <c r="I880"/>
      <c r="J880" t="s">
        <v>54</v>
      </c>
      <c r="K880" t="s">
        <v>55</v>
      </c>
      <c r="L880" s="100">
        <v>11.15</v>
      </c>
      <c r="M880" t="s">
        <v>206</v>
      </c>
      <c r="N880" t="s">
        <v>279</v>
      </c>
      <c r="O880" s="98">
        <v>0</v>
      </c>
      <c r="P880" t="s">
        <v>207</v>
      </c>
      <c r="Q880" s="100">
        <v>5606.3</v>
      </c>
    </row>
    <row r="881" spans="1:17" x14ac:dyDescent="0.3">
      <c r="A881"/>
      <c r="B881"/>
      <c r="C881"/>
      <c r="D881"/>
      <c r="E881" s="98"/>
      <c r="F881"/>
      <c r="G881" s="99">
        <v>46295</v>
      </c>
      <c r="H881" t="s">
        <v>205</v>
      </c>
      <c r="I881"/>
      <c r="J881" t="s">
        <v>90</v>
      </c>
      <c r="K881" t="s">
        <v>91</v>
      </c>
      <c r="L881" s="100">
        <v>57.42</v>
      </c>
      <c r="M881" t="s">
        <v>206</v>
      </c>
      <c r="N881" t="s">
        <v>279</v>
      </c>
      <c r="O881" s="98">
        <v>0</v>
      </c>
      <c r="P881" t="s">
        <v>207</v>
      </c>
      <c r="Q881" s="100">
        <v>5606.3</v>
      </c>
    </row>
    <row r="882" spans="1:17" x14ac:dyDescent="0.3">
      <c r="A882"/>
      <c r="B882"/>
      <c r="C882"/>
      <c r="D882"/>
      <c r="E882" s="98"/>
      <c r="F882"/>
      <c r="G882" s="99">
        <v>46295</v>
      </c>
      <c r="H882" t="s">
        <v>205</v>
      </c>
      <c r="I882"/>
      <c r="J882" t="s">
        <v>108</v>
      </c>
      <c r="K882" t="s">
        <v>109</v>
      </c>
      <c r="L882" s="100">
        <v>14.8</v>
      </c>
      <c r="M882" t="s">
        <v>206</v>
      </c>
      <c r="N882" t="s">
        <v>279</v>
      </c>
      <c r="O882" s="98">
        <v>0</v>
      </c>
      <c r="P882" t="s">
        <v>207</v>
      </c>
      <c r="Q882" s="100">
        <v>5606.3</v>
      </c>
    </row>
    <row r="883" spans="1:17" x14ac:dyDescent="0.3">
      <c r="A883"/>
      <c r="B883"/>
      <c r="C883"/>
      <c r="D883"/>
      <c r="E883" s="98"/>
      <c r="F883"/>
      <c r="G883" s="99">
        <v>46295</v>
      </c>
      <c r="H883" t="s">
        <v>205</v>
      </c>
      <c r="I883"/>
      <c r="J883" t="s">
        <v>104</v>
      </c>
      <c r="K883" t="s">
        <v>105</v>
      </c>
      <c r="L883" s="100">
        <v>30.44</v>
      </c>
      <c r="M883" t="s">
        <v>206</v>
      </c>
      <c r="N883" t="s">
        <v>279</v>
      </c>
      <c r="O883" s="98">
        <v>0</v>
      </c>
      <c r="P883" t="s">
        <v>207</v>
      </c>
      <c r="Q883" s="100">
        <v>5606.3</v>
      </c>
    </row>
    <row r="884" spans="1:17" x14ac:dyDescent="0.3">
      <c r="A884"/>
      <c r="B884"/>
      <c r="C884"/>
      <c r="D884"/>
      <c r="E884" s="98"/>
      <c r="F884"/>
      <c r="G884" s="99">
        <v>46295</v>
      </c>
      <c r="H884" t="s">
        <v>205</v>
      </c>
      <c r="I884"/>
      <c r="J884" t="s">
        <v>52</v>
      </c>
      <c r="K884" t="s">
        <v>53</v>
      </c>
      <c r="L884" s="100">
        <v>16.54</v>
      </c>
      <c r="M884" t="s">
        <v>130</v>
      </c>
      <c r="N884" t="s">
        <v>279</v>
      </c>
      <c r="O884" s="98">
        <v>0</v>
      </c>
      <c r="P884" t="s">
        <v>207</v>
      </c>
      <c r="Q884" s="100">
        <v>5606.3</v>
      </c>
    </row>
    <row r="885" spans="1:17" x14ac:dyDescent="0.3">
      <c r="A885"/>
      <c r="B885"/>
      <c r="C885"/>
      <c r="D885"/>
      <c r="E885" s="98"/>
      <c r="F885"/>
      <c r="G885" s="99">
        <v>46295</v>
      </c>
      <c r="H885" t="s">
        <v>205</v>
      </c>
      <c r="I885"/>
      <c r="J885" t="s">
        <v>23</v>
      </c>
      <c r="K885" t="s">
        <v>24</v>
      </c>
      <c r="L885" s="100">
        <v>7.29</v>
      </c>
      <c r="M885" t="s">
        <v>130</v>
      </c>
      <c r="N885" t="s">
        <v>279</v>
      </c>
      <c r="O885" s="98">
        <v>0</v>
      </c>
      <c r="P885" t="s">
        <v>207</v>
      </c>
      <c r="Q885" s="100">
        <v>5606.3</v>
      </c>
    </row>
    <row r="886" spans="1:17" x14ac:dyDescent="0.3">
      <c r="A886"/>
      <c r="B886"/>
      <c r="C886"/>
      <c r="D886"/>
      <c r="E886" s="98"/>
      <c r="F886"/>
      <c r="G886" s="99">
        <v>46295</v>
      </c>
      <c r="H886" t="s">
        <v>205</v>
      </c>
      <c r="I886"/>
      <c r="J886" t="s">
        <v>106</v>
      </c>
      <c r="K886" t="s">
        <v>107</v>
      </c>
      <c r="L886" s="100">
        <v>18.11</v>
      </c>
      <c r="M886" t="s">
        <v>130</v>
      </c>
      <c r="N886" t="s">
        <v>279</v>
      </c>
      <c r="O886" s="98">
        <v>0</v>
      </c>
      <c r="P886" t="s">
        <v>207</v>
      </c>
      <c r="Q886" s="100">
        <v>5606.3</v>
      </c>
    </row>
    <row r="887" spans="1:17" x14ac:dyDescent="0.3">
      <c r="A887"/>
      <c r="B887"/>
      <c r="C887"/>
      <c r="D887"/>
      <c r="E887" s="98"/>
      <c r="F887"/>
      <c r="G887" s="99">
        <v>46295</v>
      </c>
      <c r="H887" t="s">
        <v>205</v>
      </c>
      <c r="I887"/>
      <c r="J887" t="s">
        <v>56</v>
      </c>
      <c r="K887" t="s">
        <v>57</v>
      </c>
      <c r="L887" s="100">
        <v>11.15</v>
      </c>
      <c r="M887" t="s">
        <v>130</v>
      </c>
      <c r="N887" t="s">
        <v>279</v>
      </c>
      <c r="O887" s="98">
        <v>0</v>
      </c>
      <c r="P887" t="s">
        <v>207</v>
      </c>
      <c r="Q887" s="100">
        <v>5606.3</v>
      </c>
    </row>
    <row r="888" spans="1:17" x14ac:dyDescent="0.3">
      <c r="A888"/>
      <c r="B888"/>
      <c r="C888"/>
      <c r="D888"/>
      <c r="E888" s="98"/>
      <c r="F888"/>
      <c r="G888" s="99">
        <v>46295</v>
      </c>
      <c r="H888" t="s">
        <v>208</v>
      </c>
      <c r="I888" t="s">
        <v>244</v>
      </c>
      <c r="J888" t="s">
        <v>68</v>
      </c>
      <c r="K888" t="s">
        <v>69</v>
      </c>
      <c r="L888" s="100">
        <v>75</v>
      </c>
      <c r="M888" t="s">
        <v>210</v>
      </c>
      <c r="N888" t="s">
        <v>279</v>
      </c>
      <c r="O888" s="98">
        <v>0</v>
      </c>
      <c r="P888" t="s">
        <v>207</v>
      </c>
      <c r="Q888" s="100">
        <v>5606.3</v>
      </c>
    </row>
    <row r="889" spans="1:17" x14ac:dyDescent="0.3">
      <c r="A889"/>
      <c r="B889"/>
      <c r="C889"/>
      <c r="D889"/>
      <c r="E889" s="98"/>
      <c r="F889"/>
      <c r="G889" s="99">
        <v>46295</v>
      </c>
      <c r="H889" t="s">
        <v>211</v>
      </c>
      <c r="I889" t="s">
        <v>212</v>
      </c>
      <c r="J889" t="s">
        <v>38</v>
      </c>
      <c r="K889" t="s">
        <v>39</v>
      </c>
      <c r="L889" s="100">
        <v>20.02</v>
      </c>
      <c r="M889" t="s">
        <v>206</v>
      </c>
      <c r="N889" t="s">
        <v>279</v>
      </c>
      <c r="O889" s="98">
        <v>0</v>
      </c>
      <c r="P889" t="s">
        <v>207</v>
      </c>
      <c r="Q889" s="100">
        <v>5606.3</v>
      </c>
    </row>
    <row r="890" spans="1:17" x14ac:dyDescent="0.3">
      <c r="A890"/>
      <c r="B890"/>
      <c r="C890"/>
      <c r="D890"/>
      <c r="E890" s="98"/>
      <c r="F890"/>
      <c r="G890" s="99">
        <v>46295</v>
      </c>
      <c r="H890" t="s">
        <v>213</v>
      </c>
      <c r="I890" t="s">
        <v>229</v>
      </c>
      <c r="J890" t="s">
        <v>14</v>
      </c>
      <c r="K890" t="s">
        <v>15</v>
      </c>
      <c r="L890" s="100">
        <v>560.63</v>
      </c>
      <c r="M890" t="s">
        <v>210</v>
      </c>
      <c r="N890" t="s">
        <v>279</v>
      </c>
      <c r="O890" s="98">
        <v>0</v>
      </c>
      <c r="P890" t="s">
        <v>207</v>
      </c>
      <c r="Q890" s="100">
        <v>5606.3</v>
      </c>
    </row>
    <row r="891" spans="1:17" x14ac:dyDescent="0.3">
      <c r="A891"/>
      <c r="B891"/>
      <c r="C891"/>
      <c r="D891"/>
      <c r="E891" s="98"/>
      <c r="F891"/>
      <c r="G891" s="99">
        <v>46295</v>
      </c>
      <c r="H891" t="s">
        <v>213</v>
      </c>
      <c r="I891" t="s">
        <v>229</v>
      </c>
      <c r="J891" t="s">
        <v>14</v>
      </c>
      <c r="K891" t="s">
        <v>15</v>
      </c>
      <c r="L891" s="100">
        <v>560.63</v>
      </c>
      <c r="M891" t="s">
        <v>130</v>
      </c>
      <c r="N891" t="s">
        <v>279</v>
      </c>
      <c r="O891" s="98">
        <v>0</v>
      </c>
      <c r="P891" t="s">
        <v>207</v>
      </c>
      <c r="Q891" s="100">
        <v>5606.3</v>
      </c>
    </row>
    <row r="892" spans="1:17" x14ac:dyDescent="0.3">
      <c r="A892"/>
      <c r="B892"/>
      <c r="C892"/>
      <c r="D892"/>
      <c r="E892" s="98"/>
      <c r="F892"/>
      <c r="G892" s="99">
        <v>46295</v>
      </c>
      <c r="H892" t="s">
        <v>205</v>
      </c>
      <c r="I892"/>
      <c r="J892" t="s">
        <v>94</v>
      </c>
      <c r="K892" t="s">
        <v>95</v>
      </c>
      <c r="L892" s="100">
        <v>23.08</v>
      </c>
      <c r="M892" t="s">
        <v>206</v>
      </c>
      <c r="N892" t="s">
        <v>279</v>
      </c>
      <c r="O892" s="98">
        <v>0</v>
      </c>
      <c r="P892" t="s">
        <v>207</v>
      </c>
      <c r="Q892" s="100">
        <v>2559.17</v>
      </c>
    </row>
    <row r="893" spans="1:17" x14ac:dyDescent="0.3">
      <c r="A893"/>
      <c r="B893"/>
      <c r="C893"/>
      <c r="D893"/>
      <c r="E893" s="98"/>
      <c r="F893"/>
      <c r="G893" s="99">
        <v>46295</v>
      </c>
      <c r="H893" t="s">
        <v>205</v>
      </c>
      <c r="I893"/>
      <c r="J893" t="s">
        <v>108</v>
      </c>
      <c r="K893" t="s">
        <v>109</v>
      </c>
      <c r="L893" s="100">
        <v>6.76</v>
      </c>
      <c r="M893" t="s">
        <v>206</v>
      </c>
      <c r="N893" t="s">
        <v>279</v>
      </c>
      <c r="O893" s="98">
        <v>0</v>
      </c>
      <c r="P893" t="s">
        <v>207</v>
      </c>
      <c r="Q893" s="100">
        <v>2559.17</v>
      </c>
    </row>
    <row r="894" spans="1:17" x14ac:dyDescent="0.3">
      <c r="A894"/>
      <c r="B894"/>
      <c r="C894"/>
      <c r="D894"/>
      <c r="E894" s="98"/>
      <c r="F894"/>
      <c r="G894" s="99">
        <v>46295</v>
      </c>
      <c r="H894" t="s">
        <v>205</v>
      </c>
      <c r="I894"/>
      <c r="J894" t="s">
        <v>54</v>
      </c>
      <c r="K894" t="s">
        <v>55</v>
      </c>
      <c r="L894" s="100">
        <v>5.8</v>
      </c>
      <c r="M894" t="s">
        <v>206</v>
      </c>
      <c r="N894" t="s">
        <v>279</v>
      </c>
      <c r="O894" s="98">
        <v>0</v>
      </c>
      <c r="P894" t="s">
        <v>207</v>
      </c>
      <c r="Q894" s="100">
        <v>2559.17</v>
      </c>
    </row>
    <row r="895" spans="1:17" x14ac:dyDescent="0.3">
      <c r="A895"/>
      <c r="B895"/>
      <c r="C895"/>
      <c r="D895"/>
      <c r="E895" s="98"/>
      <c r="F895"/>
      <c r="G895" s="99">
        <v>46295</v>
      </c>
      <c r="H895" t="s">
        <v>205</v>
      </c>
      <c r="I895"/>
      <c r="J895" t="s">
        <v>104</v>
      </c>
      <c r="K895" t="s">
        <v>105</v>
      </c>
      <c r="L895" s="100">
        <v>13.9</v>
      </c>
      <c r="M895" t="s">
        <v>206</v>
      </c>
      <c r="N895" t="s">
        <v>279</v>
      </c>
      <c r="O895" s="98">
        <v>0</v>
      </c>
      <c r="P895" t="s">
        <v>207</v>
      </c>
      <c r="Q895" s="100">
        <v>2559.17</v>
      </c>
    </row>
    <row r="896" spans="1:17" x14ac:dyDescent="0.3">
      <c r="A896"/>
      <c r="B896"/>
      <c r="C896"/>
      <c r="D896"/>
      <c r="E896" s="98"/>
      <c r="F896"/>
      <c r="G896" s="99">
        <v>46295</v>
      </c>
      <c r="H896" t="s">
        <v>205</v>
      </c>
      <c r="I896"/>
      <c r="J896" t="s">
        <v>23</v>
      </c>
      <c r="K896" t="s">
        <v>24</v>
      </c>
      <c r="L896" s="100">
        <v>3.33</v>
      </c>
      <c r="M896" t="s">
        <v>130</v>
      </c>
      <c r="N896" t="s">
        <v>279</v>
      </c>
      <c r="O896" s="98">
        <v>0</v>
      </c>
      <c r="P896" t="s">
        <v>207</v>
      </c>
      <c r="Q896" s="100">
        <v>2559.17</v>
      </c>
    </row>
    <row r="897" spans="1:17" x14ac:dyDescent="0.3">
      <c r="A897"/>
      <c r="B897"/>
      <c r="C897"/>
      <c r="D897"/>
      <c r="E897" s="98"/>
      <c r="F897"/>
      <c r="G897" s="99">
        <v>46295</v>
      </c>
      <c r="H897" t="s">
        <v>205</v>
      </c>
      <c r="I897"/>
      <c r="J897" t="s">
        <v>56</v>
      </c>
      <c r="K897" t="s">
        <v>57</v>
      </c>
      <c r="L897" s="100">
        <v>5.8</v>
      </c>
      <c r="M897" t="s">
        <v>130</v>
      </c>
      <c r="N897" t="s">
        <v>279</v>
      </c>
      <c r="O897" s="98">
        <v>0</v>
      </c>
      <c r="P897" t="s">
        <v>207</v>
      </c>
      <c r="Q897" s="100">
        <v>2559.17</v>
      </c>
    </row>
    <row r="898" spans="1:17" x14ac:dyDescent="0.3">
      <c r="A898"/>
      <c r="B898"/>
      <c r="C898"/>
      <c r="D898"/>
      <c r="E898" s="98"/>
      <c r="F898"/>
      <c r="G898" s="99">
        <v>46295</v>
      </c>
      <c r="H898" t="s">
        <v>205</v>
      </c>
      <c r="I898"/>
      <c r="J898" t="s">
        <v>106</v>
      </c>
      <c r="K898" t="s">
        <v>107</v>
      </c>
      <c r="L898" s="100">
        <v>8.27</v>
      </c>
      <c r="M898" t="s">
        <v>130</v>
      </c>
      <c r="N898" t="s">
        <v>279</v>
      </c>
      <c r="O898" s="98">
        <v>0</v>
      </c>
      <c r="P898" t="s">
        <v>207</v>
      </c>
      <c r="Q898" s="100">
        <v>2559.17</v>
      </c>
    </row>
    <row r="899" spans="1:17" x14ac:dyDescent="0.3">
      <c r="A899"/>
      <c r="B899"/>
      <c r="C899"/>
      <c r="D899"/>
      <c r="E899" s="98"/>
      <c r="F899"/>
      <c r="G899" s="99">
        <v>46295</v>
      </c>
      <c r="H899" t="s">
        <v>205</v>
      </c>
      <c r="I899"/>
      <c r="J899" t="s">
        <v>52</v>
      </c>
      <c r="K899" t="s">
        <v>53</v>
      </c>
      <c r="L899" s="100">
        <v>8.61</v>
      </c>
      <c r="M899" t="s">
        <v>130</v>
      </c>
      <c r="N899" t="s">
        <v>279</v>
      </c>
      <c r="O899" s="98">
        <v>0</v>
      </c>
      <c r="P899" t="s">
        <v>207</v>
      </c>
      <c r="Q899" s="100">
        <v>2559.17</v>
      </c>
    </row>
    <row r="900" spans="1:17" x14ac:dyDescent="0.3">
      <c r="A900"/>
      <c r="B900"/>
      <c r="C900"/>
      <c r="D900"/>
      <c r="E900" s="98"/>
      <c r="F900"/>
      <c r="G900" s="99">
        <v>46295</v>
      </c>
      <c r="H900" t="s">
        <v>208</v>
      </c>
      <c r="I900" t="s">
        <v>209</v>
      </c>
      <c r="J900" t="s">
        <v>26</v>
      </c>
      <c r="K900" t="s">
        <v>27</v>
      </c>
      <c r="L900" s="100">
        <v>290</v>
      </c>
      <c r="M900" t="s">
        <v>210</v>
      </c>
      <c r="N900" t="s">
        <v>279</v>
      </c>
      <c r="O900" s="98">
        <v>0</v>
      </c>
      <c r="P900" t="s">
        <v>207</v>
      </c>
      <c r="Q900" s="100">
        <v>2559.17</v>
      </c>
    </row>
    <row r="901" spans="1:17" x14ac:dyDescent="0.3">
      <c r="A901"/>
      <c r="B901"/>
      <c r="C901"/>
      <c r="D901"/>
      <c r="E901" s="98"/>
      <c r="F901"/>
      <c r="G901" s="99">
        <v>46295</v>
      </c>
      <c r="H901" t="s">
        <v>213</v>
      </c>
      <c r="I901" t="s">
        <v>229</v>
      </c>
      <c r="J901" t="s">
        <v>14</v>
      </c>
      <c r="K901" t="s">
        <v>15</v>
      </c>
      <c r="L901" s="100">
        <v>255.92</v>
      </c>
      <c r="M901" t="s">
        <v>210</v>
      </c>
      <c r="N901" t="s">
        <v>279</v>
      </c>
      <c r="O901" s="98">
        <v>0</v>
      </c>
      <c r="P901" t="s">
        <v>207</v>
      </c>
      <c r="Q901" s="100">
        <v>2559.17</v>
      </c>
    </row>
    <row r="902" spans="1:17" x14ac:dyDescent="0.3">
      <c r="A902"/>
      <c r="B902"/>
      <c r="C902"/>
      <c r="D902"/>
      <c r="E902" s="98"/>
      <c r="F902"/>
      <c r="G902" s="99">
        <v>46295</v>
      </c>
      <c r="H902" t="s">
        <v>213</v>
      </c>
      <c r="I902" t="s">
        <v>229</v>
      </c>
      <c r="J902" t="s">
        <v>14</v>
      </c>
      <c r="K902" t="s">
        <v>15</v>
      </c>
      <c r="L902" s="100">
        <v>255.92</v>
      </c>
      <c r="M902" t="s">
        <v>130</v>
      </c>
      <c r="N902" t="s">
        <v>279</v>
      </c>
      <c r="O902" s="98">
        <v>0</v>
      </c>
      <c r="P902" t="s">
        <v>207</v>
      </c>
      <c r="Q902" s="100">
        <v>2559.17</v>
      </c>
    </row>
    <row r="903" spans="1:17" x14ac:dyDescent="0.3">
      <c r="A903"/>
      <c r="B903"/>
      <c r="C903"/>
      <c r="D903"/>
      <c r="E903" s="98"/>
      <c r="F903"/>
      <c r="G903" s="99">
        <v>46295</v>
      </c>
      <c r="H903" t="s">
        <v>205</v>
      </c>
      <c r="I903"/>
      <c r="J903" t="s">
        <v>90</v>
      </c>
      <c r="K903" t="s">
        <v>91</v>
      </c>
      <c r="L903" s="100">
        <v>60.67</v>
      </c>
      <c r="M903" t="s">
        <v>206</v>
      </c>
      <c r="N903" t="s">
        <v>279</v>
      </c>
      <c r="O903" s="98">
        <v>0</v>
      </c>
      <c r="P903" t="s">
        <v>207</v>
      </c>
      <c r="Q903" s="100">
        <v>4560.74</v>
      </c>
    </row>
    <row r="904" spans="1:17" x14ac:dyDescent="0.3">
      <c r="A904"/>
      <c r="B904"/>
      <c r="C904"/>
      <c r="D904"/>
      <c r="E904" s="98"/>
      <c r="F904"/>
      <c r="G904" s="99">
        <v>46295</v>
      </c>
      <c r="H904" t="s">
        <v>205</v>
      </c>
      <c r="I904"/>
      <c r="J904" t="s">
        <v>54</v>
      </c>
      <c r="K904" t="s">
        <v>55</v>
      </c>
      <c r="L904" s="100">
        <v>11.15</v>
      </c>
      <c r="M904" t="s">
        <v>206</v>
      </c>
      <c r="N904" t="s">
        <v>279</v>
      </c>
      <c r="O904" s="98">
        <v>0</v>
      </c>
      <c r="P904" t="s">
        <v>207</v>
      </c>
      <c r="Q904" s="100">
        <v>4560.74</v>
      </c>
    </row>
    <row r="905" spans="1:17" x14ac:dyDescent="0.3">
      <c r="A905"/>
      <c r="B905"/>
      <c r="C905"/>
      <c r="D905"/>
      <c r="E905" s="98"/>
      <c r="F905"/>
      <c r="G905" s="99">
        <v>46295</v>
      </c>
      <c r="H905" t="s">
        <v>205</v>
      </c>
      <c r="I905"/>
      <c r="J905" t="s">
        <v>108</v>
      </c>
      <c r="K905" t="s">
        <v>109</v>
      </c>
      <c r="L905" s="100">
        <v>12.04</v>
      </c>
      <c r="M905" t="s">
        <v>206</v>
      </c>
      <c r="N905" t="s">
        <v>279</v>
      </c>
      <c r="O905" s="98">
        <v>0</v>
      </c>
      <c r="P905" t="s">
        <v>207</v>
      </c>
      <c r="Q905" s="100">
        <v>4560.74</v>
      </c>
    </row>
    <row r="906" spans="1:17" x14ac:dyDescent="0.3">
      <c r="A906"/>
      <c r="B906"/>
      <c r="C906"/>
      <c r="D906"/>
      <c r="E906" s="98"/>
      <c r="F906"/>
      <c r="G906" s="99">
        <v>46295</v>
      </c>
      <c r="H906" t="s">
        <v>205</v>
      </c>
      <c r="I906"/>
      <c r="J906" t="s">
        <v>104</v>
      </c>
      <c r="K906" t="s">
        <v>105</v>
      </c>
      <c r="L906" s="100">
        <v>24.76</v>
      </c>
      <c r="M906" t="s">
        <v>206</v>
      </c>
      <c r="N906" t="s">
        <v>279</v>
      </c>
      <c r="O906" s="98">
        <v>0</v>
      </c>
      <c r="P906" t="s">
        <v>207</v>
      </c>
      <c r="Q906" s="100">
        <v>4560.74</v>
      </c>
    </row>
    <row r="907" spans="1:17" x14ac:dyDescent="0.3">
      <c r="A907"/>
      <c r="B907"/>
      <c r="C907"/>
      <c r="D907"/>
      <c r="E907" s="98"/>
      <c r="F907"/>
      <c r="G907" s="99">
        <v>46295</v>
      </c>
      <c r="H907" t="s">
        <v>205</v>
      </c>
      <c r="I907"/>
      <c r="J907" t="s">
        <v>56</v>
      </c>
      <c r="K907" t="s">
        <v>57</v>
      </c>
      <c r="L907" s="100">
        <v>11.15</v>
      </c>
      <c r="M907" t="s">
        <v>130</v>
      </c>
      <c r="N907" t="s">
        <v>279</v>
      </c>
      <c r="O907" s="98">
        <v>0</v>
      </c>
      <c r="P907" t="s">
        <v>207</v>
      </c>
      <c r="Q907" s="100">
        <v>4560.74</v>
      </c>
    </row>
    <row r="908" spans="1:17" x14ac:dyDescent="0.3">
      <c r="A908"/>
      <c r="B908"/>
      <c r="C908"/>
      <c r="D908"/>
      <c r="E908" s="98"/>
      <c r="F908"/>
      <c r="G908" s="99">
        <v>46295</v>
      </c>
      <c r="H908" t="s">
        <v>205</v>
      </c>
      <c r="I908"/>
      <c r="J908" t="s">
        <v>106</v>
      </c>
      <c r="K908" t="s">
        <v>107</v>
      </c>
      <c r="L908" s="100">
        <v>14.73</v>
      </c>
      <c r="M908" t="s">
        <v>130</v>
      </c>
      <c r="N908" t="s">
        <v>279</v>
      </c>
      <c r="O908" s="98">
        <v>0</v>
      </c>
      <c r="P908" t="s">
        <v>207</v>
      </c>
      <c r="Q908" s="100">
        <v>4560.74</v>
      </c>
    </row>
    <row r="909" spans="1:17" x14ac:dyDescent="0.3">
      <c r="A909"/>
      <c r="B909"/>
      <c r="C909"/>
      <c r="D909"/>
      <c r="E909" s="98"/>
      <c r="F909"/>
      <c r="G909" s="99">
        <v>46295</v>
      </c>
      <c r="H909" t="s">
        <v>205</v>
      </c>
      <c r="I909"/>
      <c r="J909" t="s">
        <v>23</v>
      </c>
      <c r="K909" t="s">
        <v>24</v>
      </c>
      <c r="L909" s="100">
        <v>5.93</v>
      </c>
      <c r="M909" t="s">
        <v>130</v>
      </c>
      <c r="N909" t="s">
        <v>279</v>
      </c>
      <c r="O909" s="98">
        <v>0</v>
      </c>
      <c r="P909" t="s">
        <v>207</v>
      </c>
      <c r="Q909" s="100">
        <v>4560.74</v>
      </c>
    </row>
    <row r="910" spans="1:17" x14ac:dyDescent="0.3">
      <c r="A910"/>
      <c r="B910"/>
      <c r="C910"/>
      <c r="D910"/>
      <c r="E910" s="98"/>
      <c r="F910"/>
      <c r="G910" s="99">
        <v>46295</v>
      </c>
      <c r="H910" t="s">
        <v>205</v>
      </c>
      <c r="I910"/>
      <c r="J910" t="s">
        <v>52</v>
      </c>
      <c r="K910" t="s">
        <v>53</v>
      </c>
      <c r="L910" s="100">
        <v>16.54</v>
      </c>
      <c r="M910" t="s">
        <v>130</v>
      </c>
      <c r="N910" t="s">
        <v>279</v>
      </c>
      <c r="O910" s="98">
        <v>0</v>
      </c>
      <c r="P910" t="s">
        <v>207</v>
      </c>
      <c r="Q910" s="100">
        <v>4560.74</v>
      </c>
    </row>
    <row r="911" spans="1:17" x14ac:dyDescent="0.3">
      <c r="A911"/>
      <c r="B911"/>
      <c r="C911"/>
      <c r="D911"/>
      <c r="E911" s="98"/>
      <c r="F911"/>
      <c r="G911" s="99">
        <v>46295</v>
      </c>
      <c r="H911" t="s">
        <v>208</v>
      </c>
      <c r="I911" t="s">
        <v>209</v>
      </c>
      <c r="J911" t="s">
        <v>26</v>
      </c>
      <c r="K911" t="s">
        <v>27</v>
      </c>
      <c r="L911" s="100">
        <v>199.5</v>
      </c>
      <c r="M911" t="s">
        <v>210</v>
      </c>
      <c r="N911" t="s">
        <v>279</v>
      </c>
      <c r="O911" s="98">
        <v>0</v>
      </c>
      <c r="P911" t="s">
        <v>207</v>
      </c>
      <c r="Q911" s="100">
        <v>4560.74</v>
      </c>
    </row>
    <row r="912" spans="1:17" x14ac:dyDescent="0.3">
      <c r="A912"/>
      <c r="B912"/>
      <c r="C912"/>
      <c r="D912"/>
      <c r="E912" s="98"/>
      <c r="F912"/>
      <c r="G912" s="99">
        <v>46295</v>
      </c>
      <c r="H912" t="s">
        <v>213</v>
      </c>
      <c r="I912" t="s">
        <v>229</v>
      </c>
      <c r="J912" t="s">
        <v>14</v>
      </c>
      <c r="K912" t="s">
        <v>15</v>
      </c>
      <c r="L912" s="100">
        <v>456.07</v>
      </c>
      <c r="M912" t="s">
        <v>210</v>
      </c>
      <c r="N912" t="s">
        <v>279</v>
      </c>
      <c r="O912" s="98">
        <v>0</v>
      </c>
      <c r="P912" t="s">
        <v>207</v>
      </c>
      <c r="Q912" s="100">
        <v>4560.74</v>
      </c>
    </row>
    <row r="913" spans="1:17" x14ac:dyDescent="0.3">
      <c r="A913"/>
      <c r="B913"/>
      <c r="C913"/>
      <c r="D913"/>
      <c r="E913" s="98"/>
      <c r="F913"/>
      <c r="G913" s="99">
        <v>46295</v>
      </c>
      <c r="H913" t="s">
        <v>213</v>
      </c>
      <c r="I913" t="s">
        <v>229</v>
      </c>
      <c r="J913" t="s">
        <v>14</v>
      </c>
      <c r="K913" t="s">
        <v>15</v>
      </c>
      <c r="L913" s="100">
        <v>456.07</v>
      </c>
      <c r="M913" t="s">
        <v>130</v>
      </c>
      <c r="N913" t="s">
        <v>279</v>
      </c>
      <c r="O913" s="98">
        <v>0</v>
      </c>
      <c r="P913" t="s">
        <v>207</v>
      </c>
      <c r="Q913" s="100">
        <v>4560.74</v>
      </c>
    </row>
    <row r="914" spans="1:17" x14ac:dyDescent="0.3">
      <c r="A914"/>
      <c r="B914"/>
      <c r="C914"/>
      <c r="D914"/>
      <c r="E914" s="98"/>
      <c r="F914"/>
      <c r="G914" s="99">
        <v>46295</v>
      </c>
      <c r="H914" t="s">
        <v>205</v>
      </c>
      <c r="I914"/>
      <c r="J914" t="s">
        <v>108</v>
      </c>
      <c r="K914" t="s">
        <v>109</v>
      </c>
      <c r="L914" s="100">
        <v>0.63</v>
      </c>
      <c r="M914" t="s">
        <v>206</v>
      </c>
      <c r="N914" t="s">
        <v>279</v>
      </c>
      <c r="O914" s="98">
        <v>0</v>
      </c>
      <c r="P914" t="s">
        <v>207</v>
      </c>
      <c r="Q914" s="100">
        <v>239.82</v>
      </c>
    </row>
    <row r="915" spans="1:17" x14ac:dyDescent="0.3">
      <c r="A915"/>
      <c r="B915"/>
      <c r="C915"/>
      <c r="D915"/>
      <c r="E915" s="98"/>
      <c r="F915"/>
      <c r="G915" s="99">
        <v>46295</v>
      </c>
      <c r="H915" t="s">
        <v>205</v>
      </c>
      <c r="I915"/>
      <c r="J915" t="s">
        <v>104</v>
      </c>
      <c r="K915" t="s">
        <v>105</v>
      </c>
      <c r="L915" s="100">
        <v>1.3</v>
      </c>
      <c r="M915" t="s">
        <v>206</v>
      </c>
      <c r="N915" t="s">
        <v>279</v>
      </c>
      <c r="O915" s="98">
        <v>0</v>
      </c>
      <c r="P915" t="s">
        <v>207</v>
      </c>
      <c r="Q915" s="100">
        <v>239.82</v>
      </c>
    </row>
    <row r="916" spans="1:17" x14ac:dyDescent="0.3">
      <c r="A916"/>
      <c r="B916"/>
      <c r="C916"/>
      <c r="D916"/>
      <c r="E916" s="98"/>
      <c r="F916"/>
      <c r="G916" s="99">
        <v>46295</v>
      </c>
      <c r="H916" t="s">
        <v>205</v>
      </c>
      <c r="I916"/>
      <c r="J916" t="s">
        <v>54</v>
      </c>
      <c r="K916" t="s">
        <v>55</v>
      </c>
      <c r="L916" s="100">
        <v>1.95</v>
      </c>
      <c r="M916" t="s">
        <v>206</v>
      </c>
      <c r="N916" t="s">
        <v>279</v>
      </c>
      <c r="O916" s="98">
        <v>0</v>
      </c>
      <c r="P916" t="s">
        <v>207</v>
      </c>
      <c r="Q916" s="100">
        <v>239.82</v>
      </c>
    </row>
    <row r="917" spans="1:17" x14ac:dyDescent="0.3">
      <c r="A917"/>
      <c r="B917"/>
      <c r="C917"/>
      <c r="D917"/>
      <c r="E917" s="98"/>
      <c r="F917"/>
      <c r="G917" s="99">
        <v>46295</v>
      </c>
      <c r="H917" t="s">
        <v>205</v>
      </c>
      <c r="I917"/>
      <c r="J917" t="s">
        <v>106</v>
      </c>
      <c r="K917" t="s">
        <v>107</v>
      </c>
      <c r="L917" s="100">
        <v>0.77</v>
      </c>
      <c r="M917" t="s">
        <v>130</v>
      </c>
      <c r="N917" t="s">
        <v>279</v>
      </c>
      <c r="O917" s="98">
        <v>0</v>
      </c>
      <c r="P917" t="s">
        <v>207</v>
      </c>
      <c r="Q917" s="100">
        <v>239.82</v>
      </c>
    </row>
    <row r="918" spans="1:17" x14ac:dyDescent="0.3">
      <c r="A918"/>
      <c r="B918"/>
      <c r="C918"/>
      <c r="D918"/>
      <c r="E918" s="98"/>
      <c r="F918"/>
      <c r="G918" s="99">
        <v>46295</v>
      </c>
      <c r="H918" t="s">
        <v>205</v>
      </c>
      <c r="I918"/>
      <c r="J918" t="s">
        <v>56</v>
      </c>
      <c r="K918" t="s">
        <v>57</v>
      </c>
      <c r="L918" s="100">
        <v>1.95</v>
      </c>
      <c r="M918" t="s">
        <v>130</v>
      </c>
      <c r="N918" t="s">
        <v>279</v>
      </c>
      <c r="O918" s="98">
        <v>0</v>
      </c>
      <c r="P918" t="s">
        <v>207</v>
      </c>
      <c r="Q918" s="100">
        <v>239.82</v>
      </c>
    </row>
    <row r="919" spans="1:17" x14ac:dyDescent="0.3">
      <c r="A919"/>
      <c r="B919"/>
      <c r="C919"/>
      <c r="D919"/>
      <c r="E919" s="98"/>
      <c r="F919"/>
      <c r="G919" s="99">
        <v>46295</v>
      </c>
      <c r="H919" t="s">
        <v>205</v>
      </c>
      <c r="I919"/>
      <c r="J919" t="s">
        <v>52</v>
      </c>
      <c r="K919" t="s">
        <v>53</v>
      </c>
      <c r="L919" s="100">
        <v>2.89</v>
      </c>
      <c r="M919" t="s">
        <v>130</v>
      </c>
      <c r="N919" t="s">
        <v>279</v>
      </c>
      <c r="O919" s="98">
        <v>0</v>
      </c>
      <c r="P919" t="s">
        <v>207</v>
      </c>
      <c r="Q919" s="100">
        <v>239.82</v>
      </c>
    </row>
    <row r="920" spans="1:17" x14ac:dyDescent="0.3">
      <c r="A920"/>
      <c r="B920"/>
      <c r="C920"/>
      <c r="D920"/>
      <c r="E920" s="98"/>
      <c r="F920"/>
      <c r="G920" s="99">
        <v>46295</v>
      </c>
      <c r="H920" t="s">
        <v>205</v>
      </c>
      <c r="I920"/>
      <c r="J920" t="s">
        <v>90</v>
      </c>
      <c r="K920" t="s">
        <v>91</v>
      </c>
      <c r="L920" s="100">
        <v>57.42</v>
      </c>
      <c r="M920" t="s">
        <v>206</v>
      </c>
      <c r="N920" t="s">
        <v>279</v>
      </c>
      <c r="O920" s="98">
        <v>0</v>
      </c>
      <c r="P920" t="s">
        <v>207</v>
      </c>
      <c r="Q920" s="100">
        <v>2899.84</v>
      </c>
    </row>
    <row r="921" spans="1:17" x14ac:dyDescent="0.3">
      <c r="A921"/>
      <c r="B921"/>
      <c r="C921"/>
      <c r="D921"/>
      <c r="E921" s="98"/>
      <c r="F921"/>
      <c r="G921" s="99">
        <v>46295</v>
      </c>
      <c r="H921" t="s">
        <v>205</v>
      </c>
      <c r="I921"/>
      <c r="J921" t="s">
        <v>54</v>
      </c>
      <c r="K921" t="s">
        <v>55</v>
      </c>
      <c r="L921" s="100">
        <v>11.15</v>
      </c>
      <c r="M921" t="s">
        <v>206</v>
      </c>
      <c r="N921" t="s">
        <v>279</v>
      </c>
      <c r="O921" s="98">
        <v>0</v>
      </c>
      <c r="P921" t="s">
        <v>207</v>
      </c>
      <c r="Q921" s="100">
        <v>2899.84</v>
      </c>
    </row>
    <row r="922" spans="1:17" x14ac:dyDescent="0.3">
      <c r="A922"/>
      <c r="B922"/>
      <c r="C922"/>
      <c r="D922"/>
      <c r="E922" s="98"/>
      <c r="F922"/>
      <c r="G922" s="99">
        <v>46295</v>
      </c>
      <c r="H922" t="s">
        <v>205</v>
      </c>
      <c r="I922"/>
      <c r="J922" t="s">
        <v>108</v>
      </c>
      <c r="K922" t="s">
        <v>109</v>
      </c>
      <c r="L922" s="100">
        <v>7.66</v>
      </c>
      <c r="M922" t="s">
        <v>206</v>
      </c>
      <c r="N922" t="s">
        <v>279</v>
      </c>
      <c r="O922" s="98">
        <v>0</v>
      </c>
      <c r="P922" t="s">
        <v>207</v>
      </c>
      <c r="Q922" s="100">
        <v>2899.84</v>
      </c>
    </row>
    <row r="923" spans="1:17" x14ac:dyDescent="0.3">
      <c r="A923"/>
      <c r="B923"/>
      <c r="C923"/>
      <c r="D923"/>
      <c r="E923" s="98"/>
      <c r="F923"/>
      <c r="G923" s="99">
        <v>46295</v>
      </c>
      <c r="H923" t="s">
        <v>205</v>
      </c>
      <c r="I923"/>
      <c r="J923" t="s">
        <v>104</v>
      </c>
      <c r="K923" t="s">
        <v>105</v>
      </c>
      <c r="L923" s="100">
        <v>15.75</v>
      </c>
      <c r="M923" t="s">
        <v>206</v>
      </c>
      <c r="N923" t="s">
        <v>279</v>
      </c>
      <c r="O923" s="98">
        <v>0</v>
      </c>
      <c r="P923" t="s">
        <v>207</v>
      </c>
      <c r="Q923" s="100">
        <v>2899.84</v>
      </c>
    </row>
    <row r="924" spans="1:17" x14ac:dyDescent="0.3">
      <c r="A924"/>
      <c r="B924"/>
      <c r="C924"/>
      <c r="D924"/>
      <c r="E924" s="98"/>
      <c r="F924"/>
      <c r="G924" s="99">
        <v>46295</v>
      </c>
      <c r="H924" t="s">
        <v>205</v>
      </c>
      <c r="I924"/>
      <c r="J924" t="s">
        <v>52</v>
      </c>
      <c r="K924" t="s">
        <v>53</v>
      </c>
      <c r="L924" s="100">
        <v>16.54</v>
      </c>
      <c r="M924" t="s">
        <v>130</v>
      </c>
      <c r="N924" t="s">
        <v>279</v>
      </c>
      <c r="O924" s="98">
        <v>0</v>
      </c>
      <c r="P924" t="s">
        <v>207</v>
      </c>
      <c r="Q924" s="100">
        <v>2899.84</v>
      </c>
    </row>
    <row r="925" spans="1:17" x14ac:dyDescent="0.3">
      <c r="A925"/>
      <c r="B925"/>
      <c r="C925"/>
      <c r="D925"/>
      <c r="E925" s="98"/>
      <c r="F925"/>
      <c r="G925" s="99">
        <v>46295</v>
      </c>
      <c r="H925" t="s">
        <v>205</v>
      </c>
      <c r="I925"/>
      <c r="J925" t="s">
        <v>106</v>
      </c>
      <c r="K925" t="s">
        <v>107</v>
      </c>
      <c r="L925" s="100">
        <v>9.3699999999999992</v>
      </c>
      <c r="M925" t="s">
        <v>130</v>
      </c>
      <c r="N925" t="s">
        <v>279</v>
      </c>
      <c r="O925" s="98">
        <v>0</v>
      </c>
      <c r="P925" t="s">
        <v>207</v>
      </c>
      <c r="Q925" s="100">
        <v>2899.84</v>
      </c>
    </row>
    <row r="926" spans="1:17" x14ac:dyDescent="0.3">
      <c r="A926"/>
      <c r="B926"/>
      <c r="C926"/>
      <c r="D926"/>
      <c r="E926" s="98"/>
      <c r="F926"/>
      <c r="G926" s="99">
        <v>46295</v>
      </c>
      <c r="H926" t="s">
        <v>205</v>
      </c>
      <c r="I926"/>
      <c r="J926" t="s">
        <v>56</v>
      </c>
      <c r="K926" t="s">
        <v>57</v>
      </c>
      <c r="L926" s="100">
        <v>11.15</v>
      </c>
      <c r="M926" t="s">
        <v>130</v>
      </c>
      <c r="N926" t="s">
        <v>279</v>
      </c>
      <c r="O926" s="98">
        <v>0</v>
      </c>
      <c r="P926" t="s">
        <v>207</v>
      </c>
      <c r="Q926" s="100">
        <v>2899.84</v>
      </c>
    </row>
    <row r="927" spans="1:17" x14ac:dyDescent="0.3">
      <c r="A927"/>
      <c r="B927"/>
      <c r="C927"/>
      <c r="D927"/>
      <c r="E927" s="98"/>
      <c r="F927"/>
      <c r="G927" s="99">
        <v>46295</v>
      </c>
      <c r="H927" t="s">
        <v>205</v>
      </c>
      <c r="I927"/>
      <c r="J927" t="s">
        <v>54</v>
      </c>
      <c r="K927" t="s">
        <v>55</v>
      </c>
      <c r="L927" s="100">
        <v>11.15</v>
      </c>
      <c r="M927" t="s">
        <v>206</v>
      </c>
      <c r="N927" t="s">
        <v>279</v>
      </c>
      <c r="O927" s="98">
        <v>0</v>
      </c>
      <c r="P927" t="s">
        <v>207</v>
      </c>
      <c r="Q927" s="100">
        <v>3113.17</v>
      </c>
    </row>
    <row r="928" spans="1:17" x14ac:dyDescent="0.3">
      <c r="A928"/>
      <c r="B928"/>
      <c r="C928"/>
      <c r="D928"/>
      <c r="E928" s="98"/>
      <c r="F928"/>
      <c r="G928" s="99">
        <v>46295</v>
      </c>
      <c r="H928" t="s">
        <v>205</v>
      </c>
      <c r="I928"/>
      <c r="J928" t="s">
        <v>104</v>
      </c>
      <c r="K928" t="s">
        <v>105</v>
      </c>
      <c r="L928" s="100">
        <v>16.899999999999999</v>
      </c>
      <c r="M928" t="s">
        <v>206</v>
      </c>
      <c r="N928" t="s">
        <v>279</v>
      </c>
      <c r="O928" s="98">
        <v>0</v>
      </c>
      <c r="P928" t="s">
        <v>207</v>
      </c>
      <c r="Q928" s="100">
        <v>3113.17</v>
      </c>
    </row>
    <row r="929" spans="1:17" x14ac:dyDescent="0.3">
      <c r="A929"/>
      <c r="B929"/>
      <c r="C929"/>
      <c r="D929"/>
      <c r="E929" s="98"/>
      <c r="F929"/>
      <c r="G929" s="99">
        <v>46295</v>
      </c>
      <c r="H929" t="s">
        <v>205</v>
      </c>
      <c r="I929"/>
      <c r="J929" t="s">
        <v>108</v>
      </c>
      <c r="K929" t="s">
        <v>109</v>
      </c>
      <c r="L929" s="100">
        <v>8.2200000000000006</v>
      </c>
      <c r="M929" t="s">
        <v>206</v>
      </c>
      <c r="N929" t="s">
        <v>279</v>
      </c>
      <c r="O929" s="98">
        <v>0</v>
      </c>
      <c r="P929" t="s">
        <v>207</v>
      </c>
      <c r="Q929" s="100">
        <v>3113.17</v>
      </c>
    </row>
    <row r="930" spans="1:17" x14ac:dyDescent="0.3">
      <c r="A930"/>
      <c r="B930"/>
      <c r="C930"/>
      <c r="D930"/>
      <c r="E930" s="98"/>
      <c r="F930"/>
      <c r="G930" s="99">
        <v>46295</v>
      </c>
      <c r="H930" t="s">
        <v>205</v>
      </c>
      <c r="I930"/>
      <c r="J930" t="s">
        <v>92</v>
      </c>
      <c r="K930" t="s">
        <v>93</v>
      </c>
      <c r="L930" s="100">
        <v>46.7</v>
      </c>
      <c r="M930" t="s">
        <v>206</v>
      </c>
      <c r="N930" t="s">
        <v>279</v>
      </c>
      <c r="O930" s="98">
        <v>0</v>
      </c>
      <c r="P930" t="s">
        <v>207</v>
      </c>
      <c r="Q930" s="100">
        <v>3113.17</v>
      </c>
    </row>
    <row r="931" spans="1:17" x14ac:dyDescent="0.3">
      <c r="A931"/>
      <c r="B931"/>
      <c r="C931"/>
      <c r="D931"/>
      <c r="E931" s="98"/>
      <c r="F931"/>
      <c r="G931" s="99">
        <v>46295</v>
      </c>
      <c r="H931" t="s">
        <v>205</v>
      </c>
      <c r="I931"/>
      <c r="J931" t="s">
        <v>84</v>
      </c>
      <c r="K931" t="s">
        <v>85</v>
      </c>
      <c r="L931" s="100">
        <v>86.67</v>
      </c>
      <c r="M931" t="s">
        <v>210</v>
      </c>
      <c r="N931" t="s">
        <v>279</v>
      </c>
      <c r="O931" s="98">
        <v>0</v>
      </c>
      <c r="P931" t="s">
        <v>207</v>
      </c>
      <c r="Q931" s="100">
        <v>3113.17</v>
      </c>
    </row>
    <row r="932" spans="1:17" x14ac:dyDescent="0.3">
      <c r="A932"/>
      <c r="B932"/>
      <c r="C932"/>
      <c r="D932"/>
      <c r="E932" s="98"/>
      <c r="F932"/>
      <c r="G932" s="99">
        <v>46295</v>
      </c>
      <c r="H932" t="s">
        <v>205</v>
      </c>
      <c r="I932"/>
      <c r="J932" t="s">
        <v>52</v>
      </c>
      <c r="K932" t="s">
        <v>53</v>
      </c>
      <c r="L932" s="100">
        <v>16.54</v>
      </c>
      <c r="M932" t="s">
        <v>130</v>
      </c>
      <c r="N932" t="s">
        <v>279</v>
      </c>
      <c r="O932" s="98">
        <v>0</v>
      </c>
      <c r="P932" t="s">
        <v>207</v>
      </c>
      <c r="Q932" s="100">
        <v>3113.17</v>
      </c>
    </row>
    <row r="933" spans="1:17" x14ac:dyDescent="0.3">
      <c r="A933"/>
      <c r="B933"/>
      <c r="C933"/>
      <c r="D933"/>
      <c r="E933" s="98"/>
      <c r="F933"/>
      <c r="G933" s="99">
        <v>46295</v>
      </c>
      <c r="H933" t="s">
        <v>205</v>
      </c>
      <c r="I933"/>
      <c r="J933" t="s">
        <v>56</v>
      </c>
      <c r="K933" t="s">
        <v>57</v>
      </c>
      <c r="L933" s="100">
        <v>11.15</v>
      </c>
      <c r="M933" t="s">
        <v>130</v>
      </c>
      <c r="N933" t="s">
        <v>279</v>
      </c>
      <c r="O933" s="98">
        <v>0</v>
      </c>
      <c r="P933" t="s">
        <v>207</v>
      </c>
      <c r="Q933" s="100">
        <v>3113.17</v>
      </c>
    </row>
    <row r="934" spans="1:17" x14ac:dyDescent="0.3">
      <c r="A934"/>
      <c r="B934"/>
      <c r="C934"/>
      <c r="D934"/>
      <c r="E934" s="98"/>
      <c r="F934"/>
      <c r="G934" s="99">
        <v>46295</v>
      </c>
      <c r="H934" t="s">
        <v>205</v>
      </c>
      <c r="I934"/>
      <c r="J934" t="s">
        <v>106</v>
      </c>
      <c r="K934" t="s">
        <v>107</v>
      </c>
      <c r="L934" s="100">
        <v>10.06</v>
      </c>
      <c r="M934" t="s">
        <v>130</v>
      </c>
      <c r="N934" t="s">
        <v>279</v>
      </c>
      <c r="O934" s="98">
        <v>0</v>
      </c>
      <c r="P934" t="s">
        <v>207</v>
      </c>
      <c r="Q934" s="100">
        <v>3113.17</v>
      </c>
    </row>
    <row r="935" spans="1:17" x14ac:dyDescent="0.3">
      <c r="A935"/>
      <c r="B935"/>
      <c r="C935"/>
      <c r="D935"/>
      <c r="E935" s="98"/>
      <c r="F935"/>
      <c r="G935" s="99">
        <v>46295</v>
      </c>
      <c r="H935" t="s">
        <v>208</v>
      </c>
      <c r="I935" t="s">
        <v>226</v>
      </c>
      <c r="J935" t="s">
        <v>62</v>
      </c>
      <c r="K935" t="s">
        <v>63</v>
      </c>
      <c r="L935" s="100">
        <v>41</v>
      </c>
      <c r="M935" t="s">
        <v>210</v>
      </c>
      <c r="N935" t="s">
        <v>279</v>
      </c>
      <c r="O935" s="98">
        <v>0</v>
      </c>
      <c r="P935" t="s">
        <v>207</v>
      </c>
      <c r="Q935" s="100">
        <v>3113.17</v>
      </c>
    </row>
    <row r="936" spans="1:17" x14ac:dyDescent="0.3">
      <c r="A936"/>
      <c r="B936"/>
      <c r="C936"/>
      <c r="D936"/>
      <c r="E936" s="98"/>
      <c r="F936"/>
      <c r="G936" s="99">
        <v>46295</v>
      </c>
      <c r="H936" t="s">
        <v>211</v>
      </c>
      <c r="I936" t="s">
        <v>215</v>
      </c>
      <c r="J936" t="s">
        <v>38</v>
      </c>
      <c r="K936" t="s">
        <v>39</v>
      </c>
      <c r="L936" s="100">
        <v>11.8</v>
      </c>
      <c r="M936" t="s">
        <v>206</v>
      </c>
      <c r="N936" t="s">
        <v>279</v>
      </c>
      <c r="O936" s="98">
        <v>0</v>
      </c>
      <c r="P936" t="s">
        <v>207</v>
      </c>
      <c r="Q936" s="100">
        <v>3113.17</v>
      </c>
    </row>
    <row r="937" spans="1:17" x14ac:dyDescent="0.3">
      <c r="A937"/>
      <c r="B937"/>
      <c r="C937"/>
      <c r="D937"/>
      <c r="E937" s="98"/>
      <c r="F937"/>
      <c r="G937" s="99">
        <v>46295</v>
      </c>
      <c r="H937" t="s">
        <v>218</v>
      </c>
      <c r="I937" t="s">
        <v>222</v>
      </c>
      <c r="J937" t="s">
        <v>18</v>
      </c>
      <c r="K937" t="s">
        <v>19</v>
      </c>
      <c r="L937" s="100">
        <v>167.49</v>
      </c>
      <c r="M937" t="s">
        <v>210</v>
      </c>
      <c r="N937" t="s">
        <v>279</v>
      </c>
      <c r="O937" s="98">
        <v>0</v>
      </c>
      <c r="P937" t="s">
        <v>207</v>
      </c>
      <c r="Q937" s="100">
        <v>3113.17</v>
      </c>
    </row>
    <row r="938" spans="1:17" x14ac:dyDescent="0.3">
      <c r="A938"/>
      <c r="B938"/>
      <c r="C938"/>
      <c r="D938"/>
      <c r="E938" s="98"/>
      <c r="F938"/>
      <c r="G938" s="99">
        <v>46295</v>
      </c>
      <c r="H938" t="s">
        <v>218</v>
      </c>
      <c r="I938" t="s">
        <v>222</v>
      </c>
      <c r="J938" t="s">
        <v>18</v>
      </c>
      <c r="K938" t="s">
        <v>19</v>
      </c>
      <c r="L938" s="100">
        <v>173.71</v>
      </c>
      <c r="M938" t="s">
        <v>130</v>
      </c>
      <c r="N938" t="s">
        <v>279</v>
      </c>
      <c r="O938" s="98">
        <v>0</v>
      </c>
      <c r="P938" t="s">
        <v>207</v>
      </c>
      <c r="Q938" s="100">
        <v>3113.17</v>
      </c>
    </row>
    <row r="939" spans="1:17" x14ac:dyDescent="0.3">
      <c r="A939"/>
      <c r="B939"/>
      <c r="C939"/>
      <c r="D939"/>
      <c r="E939" s="98"/>
      <c r="F939"/>
      <c r="G939" s="99">
        <v>46295</v>
      </c>
      <c r="H939" t="s">
        <v>205</v>
      </c>
      <c r="I939"/>
      <c r="J939" t="s">
        <v>108</v>
      </c>
      <c r="K939" t="s">
        <v>109</v>
      </c>
      <c r="L939" s="100">
        <v>1.35</v>
      </c>
      <c r="M939" t="s">
        <v>206</v>
      </c>
      <c r="N939" t="s">
        <v>279</v>
      </c>
      <c r="O939" s="98">
        <v>0</v>
      </c>
      <c r="P939" t="s">
        <v>207</v>
      </c>
      <c r="Q939" s="100">
        <v>511.83</v>
      </c>
    </row>
    <row r="940" spans="1:17" x14ac:dyDescent="0.3">
      <c r="A940"/>
      <c r="B940"/>
      <c r="C940"/>
      <c r="D940"/>
      <c r="E940" s="98"/>
      <c r="F940"/>
      <c r="G940" s="99">
        <v>46295</v>
      </c>
      <c r="H940" t="s">
        <v>205</v>
      </c>
      <c r="I940"/>
      <c r="J940" t="s">
        <v>54</v>
      </c>
      <c r="K940" t="s">
        <v>55</v>
      </c>
      <c r="L940" s="100">
        <v>1.1599999999999999</v>
      </c>
      <c r="M940" t="s">
        <v>206</v>
      </c>
      <c r="N940" t="s">
        <v>279</v>
      </c>
      <c r="O940" s="98">
        <v>0</v>
      </c>
      <c r="P940" t="s">
        <v>207</v>
      </c>
      <c r="Q940" s="100">
        <v>511.83</v>
      </c>
    </row>
    <row r="941" spans="1:17" x14ac:dyDescent="0.3">
      <c r="A941"/>
      <c r="B941"/>
      <c r="C941"/>
      <c r="D941"/>
      <c r="E941" s="98"/>
      <c r="F941"/>
      <c r="G941" s="99">
        <v>46295</v>
      </c>
      <c r="H941" t="s">
        <v>205</v>
      </c>
      <c r="I941"/>
      <c r="J941" t="s">
        <v>104</v>
      </c>
      <c r="K941" t="s">
        <v>105</v>
      </c>
      <c r="L941" s="100">
        <v>2.78</v>
      </c>
      <c r="M941" t="s">
        <v>206</v>
      </c>
      <c r="N941" t="s">
        <v>279</v>
      </c>
      <c r="O941" s="98">
        <v>0</v>
      </c>
      <c r="P941" t="s">
        <v>207</v>
      </c>
      <c r="Q941" s="100">
        <v>511.83</v>
      </c>
    </row>
    <row r="942" spans="1:17" x14ac:dyDescent="0.3">
      <c r="A942"/>
      <c r="B942"/>
      <c r="C942"/>
      <c r="D942"/>
      <c r="E942" s="98"/>
      <c r="F942"/>
      <c r="G942" s="99">
        <v>46295</v>
      </c>
      <c r="H942" t="s">
        <v>205</v>
      </c>
      <c r="I942"/>
      <c r="J942" t="s">
        <v>56</v>
      </c>
      <c r="K942" t="s">
        <v>57</v>
      </c>
      <c r="L942" s="100">
        <v>1.1599999999999999</v>
      </c>
      <c r="M942" t="s">
        <v>130</v>
      </c>
      <c r="N942" t="s">
        <v>279</v>
      </c>
      <c r="O942" s="98">
        <v>0</v>
      </c>
      <c r="P942" t="s">
        <v>207</v>
      </c>
      <c r="Q942" s="100">
        <v>511.83</v>
      </c>
    </row>
    <row r="943" spans="1:17" x14ac:dyDescent="0.3">
      <c r="A943"/>
      <c r="B943"/>
      <c r="C943"/>
      <c r="D943"/>
      <c r="E943" s="98"/>
      <c r="F943"/>
      <c r="G943" s="99">
        <v>46295</v>
      </c>
      <c r="H943" t="s">
        <v>205</v>
      </c>
      <c r="I943"/>
      <c r="J943" t="s">
        <v>106</v>
      </c>
      <c r="K943" t="s">
        <v>107</v>
      </c>
      <c r="L943" s="100">
        <v>1.65</v>
      </c>
      <c r="M943" t="s">
        <v>130</v>
      </c>
      <c r="N943" t="s">
        <v>279</v>
      </c>
      <c r="O943" s="98">
        <v>0</v>
      </c>
      <c r="P943" t="s">
        <v>207</v>
      </c>
      <c r="Q943" s="100">
        <v>511.83</v>
      </c>
    </row>
    <row r="944" spans="1:17" x14ac:dyDescent="0.3">
      <c r="A944"/>
      <c r="B944"/>
      <c r="C944"/>
      <c r="D944"/>
      <c r="E944" s="98"/>
      <c r="F944"/>
      <c r="G944" s="99">
        <v>46295</v>
      </c>
      <c r="H944" t="s">
        <v>205</v>
      </c>
      <c r="I944"/>
      <c r="J944" t="s">
        <v>52</v>
      </c>
      <c r="K944" t="s">
        <v>53</v>
      </c>
      <c r="L944" s="100">
        <v>1.72</v>
      </c>
      <c r="M944" t="s">
        <v>130</v>
      </c>
      <c r="N944" t="s">
        <v>279</v>
      </c>
      <c r="O944" s="98">
        <v>0</v>
      </c>
      <c r="P944" t="s">
        <v>207</v>
      </c>
      <c r="Q944" s="100">
        <v>511.83</v>
      </c>
    </row>
    <row r="945" spans="1:17" x14ac:dyDescent="0.3">
      <c r="A945"/>
      <c r="B945"/>
      <c r="C945"/>
      <c r="D945"/>
      <c r="E945" s="98"/>
      <c r="F945"/>
      <c r="G945" s="99">
        <v>46295</v>
      </c>
      <c r="H945" t="s">
        <v>205</v>
      </c>
      <c r="I945"/>
      <c r="J945" t="s">
        <v>104</v>
      </c>
      <c r="K945" t="s">
        <v>105</v>
      </c>
      <c r="L945" s="100">
        <v>26.44</v>
      </c>
      <c r="M945" t="s">
        <v>206</v>
      </c>
      <c r="N945" t="s">
        <v>279</v>
      </c>
      <c r="O945" s="98">
        <v>0</v>
      </c>
      <c r="P945" t="s">
        <v>207</v>
      </c>
      <c r="Q945" s="100">
        <v>4868.97</v>
      </c>
    </row>
    <row r="946" spans="1:17" x14ac:dyDescent="0.3">
      <c r="A946"/>
      <c r="B946"/>
      <c r="C946"/>
      <c r="D946"/>
      <c r="E946" s="98"/>
      <c r="F946"/>
      <c r="G946" s="99">
        <v>46295</v>
      </c>
      <c r="H946" t="s">
        <v>205</v>
      </c>
      <c r="I946"/>
      <c r="J946" t="s">
        <v>54</v>
      </c>
      <c r="K946" t="s">
        <v>55</v>
      </c>
      <c r="L946" s="100">
        <v>11.15</v>
      </c>
      <c r="M946" t="s">
        <v>206</v>
      </c>
      <c r="N946" t="s">
        <v>279</v>
      </c>
      <c r="O946" s="98">
        <v>0</v>
      </c>
      <c r="P946" t="s">
        <v>207</v>
      </c>
      <c r="Q946" s="100">
        <v>4868.97</v>
      </c>
    </row>
    <row r="947" spans="1:17" x14ac:dyDescent="0.3">
      <c r="A947"/>
      <c r="B947"/>
      <c r="C947"/>
      <c r="D947"/>
      <c r="E947" s="98"/>
      <c r="F947"/>
      <c r="G947" s="99">
        <v>46295</v>
      </c>
      <c r="H947" t="s">
        <v>205</v>
      </c>
      <c r="I947"/>
      <c r="J947" t="s">
        <v>108</v>
      </c>
      <c r="K947" t="s">
        <v>109</v>
      </c>
      <c r="L947" s="100">
        <v>12.85</v>
      </c>
      <c r="M947" t="s">
        <v>206</v>
      </c>
      <c r="N947" t="s">
        <v>279</v>
      </c>
      <c r="O947" s="98">
        <v>0</v>
      </c>
      <c r="P947" t="s">
        <v>207</v>
      </c>
      <c r="Q947" s="100">
        <v>4868.97</v>
      </c>
    </row>
    <row r="948" spans="1:17" x14ac:dyDescent="0.3">
      <c r="A948"/>
      <c r="B948"/>
      <c r="C948"/>
      <c r="D948"/>
      <c r="E948" s="98"/>
      <c r="F948"/>
      <c r="G948" s="99">
        <v>46295</v>
      </c>
      <c r="H948" t="s">
        <v>205</v>
      </c>
      <c r="I948"/>
      <c r="J948" t="s">
        <v>23</v>
      </c>
      <c r="K948" t="s">
        <v>24</v>
      </c>
      <c r="L948" s="100">
        <v>6.33</v>
      </c>
      <c r="M948" t="s">
        <v>130</v>
      </c>
      <c r="N948" t="s">
        <v>279</v>
      </c>
      <c r="O948" s="98">
        <v>0</v>
      </c>
      <c r="P948" t="s">
        <v>207</v>
      </c>
      <c r="Q948" s="100">
        <v>4868.97</v>
      </c>
    </row>
    <row r="949" spans="1:17" x14ac:dyDescent="0.3">
      <c r="A949"/>
      <c r="B949"/>
      <c r="C949"/>
      <c r="D949"/>
      <c r="E949" s="98"/>
      <c r="F949"/>
      <c r="G949" s="99">
        <v>46295</v>
      </c>
      <c r="H949" t="s">
        <v>205</v>
      </c>
      <c r="I949"/>
      <c r="J949" t="s">
        <v>106</v>
      </c>
      <c r="K949" t="s">
        <v>107</v>
      </c>
      <c r="L949" s="100">
        <v>15.73</v>
      </c>
      <c r="M949" t="s">
        <v>130</v>
      </c>
      <c r="N949" t="s">
        <v>279</v>
      </c>
      <c r="O949" s="98">
        <v>0</v>
      </c>
      <c r="P949" t="s">
        <v>207</v>
      </c>
      <c r="Q949" s="100">
        <v>4868.97</v>
      </c>
    </row>
    <row r="950" spans="1:17" x14ac:dyDescent="0.3">
      <c r="A950"/>
      <c r="B950"/>
      <c r="C950"/>
      <c r="D950"/>
      <c r="E950" s="98"/>
      <c r="F950"/>
      <c r="G950" s="99">
        <v>46295</v>
      </c>
      <c r="H950" t="s">
        <v>205</v>
      </c>
      <c r="I950"/>
      <c r="J950" t="s">
        <v>56</v>
      </c>
      <c r="K950" t="s">
        <v>57</v>
      </c>
      <c r="L950" s="100">
        <v>11.15</v>
      </c>
      <c r="M950" t="s">
        <v>130</v>
      </c>
      <c r="N950" t="s">
        <v>279</v>
      </c>
      <c r="O950" s="98">
        <v>0</v>
      </c>
      <c r="P950" t="s">
        <v>207</v>
      </c>
      <c r="Q950" s="100">
        <v>4868.97</v>
      </c>
    </row>
    <row r="951" spans="1:17" x14ac:dyDescent="0.3">
      <c r="A951"/>
      <c r="B951"/>
      <c r="C951"/>
      <c r="D951"/>
      <c r="E951" s="98"/>
      <c r="F951"/>
      <c r="G951" s="99">
        <v>46295</v>
      </c>
      <c r="H951" t="s">
        <v>205</v>
      </c>
      <c r="I951"/>
      <c r="J951" t="s">
        <v>52</v>
      </c>
      <c r="K951" t="s">
        <v>53</v>
      </c>
      <c r="L951" s="100">
        <v>16.54</v>
      </c>
      <c r="M951" t="s">
        <v>130</v>
      </c>
      <c r="N951" t="s">
        <v>279</v>
      </c>
      <c r="O951" s="98">
        <v>0</v>
      </c>
      <c r="P951" t="s">
        <v>207</v>
      </c>
      <c r="Q951" s="100">
        <v>4868.97</v>
      </c>
    </row>
    <row r="952" spans="1:17" x14ac:dyDescent="0.3">
      <c r="A952"/>
      <c r="B952"/>
      <c r="C952"/>
      <c r="D952"/>
      <c r="E952" s="98"/>
      <c r="F952"/>
      <c r="G952" s="99">
        <v>46295</v>
      </c>
      <c r="H952" t="s">
        <v>208</v>
      </c>
      <c r="I952" t="s">
        <v>209</v>
      </c>
      <c r="J952" t="s">
        <v>26</v>
      </c>
      <c r="K952" t="s">
        <v>27</v>
      </c>
      <c r="L952" s="100">
        <v>72.5</v>
      </c>
      <c r="M952" t="s">
        <v>210</v>
      </c>
      <c r="N952" t="s">
        <v>279</v>
      </c>
      <c r="O952" s="98">
        <v>0</v>
      </c>
      <c r="P952" t="s">
        <v>207</v>
      </c>
      <c r="Q952" s="100">
        <v>4868.97</v>
      </c>
    </row>
    <row r="953" spans="1:17" x14ac:dyDescent="0.3">
      <c r="A953"/>
      <c r="B953"/>
      <c r="C953"/>
      <c r="D953"/>
      <c r="E953" s="98"/>
      <c r="F953"/>
      <c r="G953" s="99">
        <v>46295</v>
      </c>
      <c r="H953" t="s">
        <v>211</v>
      </c>
      <c r="I953" t="s">
        <v>212</v>
      </c>
      <c r="J953" t="s">
        <v>38</v>
      </c>
      <c r="K953" t="s">
        <v>39</v>
      </c>
      <c r="L953" s="100">
        <v>18.440000000000001</v>
      </c>
      <c r="M953" t="s">
        <v>206</v>
      </c>
      <c r="N953" t="s">
        <v>279</v>
      </c>
      <c r="O953" s="98">
        <v>0</v>
      </c>
      <c r="P953" t="s">
        <v>207</v>
      </c>
      <c r="Q953" s="100">
        <v>4868.97</v>
      </c>
    </row>
    <row r="954" spans="1:17" x14ac:dyDescent="0.3">
      <c r="A954"/>
      <c r="B954"/>
      <c r="C954"/>
      <c r="D954"/>
      <c r="E954" s="98"/>
      <c r="F954"/>
      <c r="G954" s="99">
        <v>46295</v>
      </c>
      <c r="H954" t="s">
        <v>216</v>
      </c>
      <c r="I954" t="s">
        <v>217</v>
      </c>
      <c r="J954" t="s">
        <v>40</v>
      </c>
      <c r="K954" t="s">
        <v>41</v>
      </c>
      <c r="L954" s="100">
        <v>146.07</v>
      </c>
      <c r="M954" t="s">
        <v>210</v>
      </c>
      <c r="N954" t="s">
        <v>279</v>
      </c>
      <c r="O954" s="98">
        <v>0</v>
      </c>
      <c r="P954" t="s">
        <v>207</v>
      </c>
      <c r="Q954" s="100">
        <v>4868.97</v>
      </c>
    </row>
    <row r="955" spans="1:17" x14ac:dyDescent="0.3">
      <c r="A955"/>
      <c r="B955"/>
      <c r="C955"/>
      <c r="D955"/>
      <c r="E955" s="98"/>
      <c r="F955"/>
      <c r="G955" s="99">
        <v>46295</v>
      </c>
      <c r="H955" t="s">
        <v>213</v>
      </c>
      <c r="I955" t="s">
        <v>214</v>
      </c>
      <c r="J955" t="s">
        <v>14</v>
      </c>
      <c r="K955" t="s">
        <v>15</v>
      </c>
      <c r="L955" s="100">
        <v>365.17</v>
      </c>
      <c r="M955" t="s">
        <v>210</v>
      </c>
      <c r="N955" t="s">
        <v>279</v>
      </c>
      <c r="O955" s="98">
        <v>0</v>
      </c>
      <c r="P955" t="s">
        <v>207</v>
      </c>
      <c r="Q955" s="100">
        <v>4868.97</v>
      </c>
    </row>
    <row r="956" spans="1:17" x14ac:dyDescent="0.3">
      <c r="A956"/>
      <c r="B956"/>
      <c r="C956"/>
      <c r="D956"/>
      <c r="E956" s="98"/>
      <c r="F956"/>
      <c r="G956" s="99">
        <v>46295</v>
      </c>
      <c r="H956" t="s">
        <v>213</v>
      </c>
      <c r="I956" t="s">
        <v>214</v>
      </c>
      <c r="J956" t="s">
        <v>14</v>
      </c>
      <c r="K956" t="s">
        <v>15</v>
      </c>
      <c r="L956" s="100">
        <v>365.17</v>
      </c>
      <c r="M956" t="s">
        <v>130</v>
      </c>
      <c r="N956" t="s">
        <v>279</v>
      </c>
      <c r="O956" s="98">
        <v>0</v>
      </c>
      <c r="P956" t="s">
        <v>207</v>
      </c>
      <c r="Q956" s="100">
        <v>4868.97</v>
      </c>
    </row>
    <row r="957" spans="1:17" x14ac:dyDescent="0.3">
      <c r="A957"/>
      <c r="B957"/>
      <c r="C957"/>
      <c r="D957"/>
      <c r="E957" s="98"/>
      <c r="F957"/>
      <c r="G957" s="99">
        <v>46295</v>
      </c>
      <c r="H957" t="s">
        <v>205</v>
      </c>
      <c r="I957"/>
      <c r="J957" t="s">
        <v>104</v>
      </c>
      <c r="K957" t="s">
        <v>105</v>
      </c>
      <c r="L957" s="100">
        <v>25.16</v>
      </c>
      <c r="M957" t="s">
        <v>206</v>
      </c>
      <c r="N957" t="s">
        <v>279</v>
      </c>
      <c r="O957" s="98">
        <v>0</v>
      </c>
      <c r="P957" t="s">
        <v>207</v>
      </c>
      <c r="Q957" s="100">
        <v>4633.8599999999997</v>
      </c>
    </row>
    <row r="958" spans="1:17" x14ac:dyDescent="0.3">
      <c r="A958"/>
      <c r="B958"/>
      <c r="C958"/>
      <c r="D958"/>
      <c r="E958" s="98"/>
      <c r="F958"/>
      <c r="G958" s="99">
        <v>46295</v>
      </c>
      <c r="H958" t="s">
        <v>205</v>
      </c>
      <c r="I958"/>
      <c r="J958" t="s">
        <v>90</v>
      </c>
      <c r="K958" t="s">
        <v>91</v>
      </c>
      <c r="L958" s="100">
        <v>57.42</v>
      </c>
      <c r="M958" t="s">
        <v>206</v>
      </c>
      <c r="N958" t="s">
        <v>279</v>
      </c>
      <c r="O958" s="98">
        <v>0</v>
      </c>
      <c r="P958" t="s">
        <v>207</v>
      </c>
      <c r="Q958" s="100">
        <v>4633.8599999999997</v>
      </c>
    </row>
    <row r="959" spans="1:17" x14ac:dyDescent="0.3">
      <c r="A959"/>
      <c r="B959"/>
      <c r="C959"/>
      <c r="D959"/>
      <c r="E959" s="98"/>
      <c r="F959"/>
      <c r="G959" s="99">
        <v>46295</v>
      </c>
      <c r="H959" t="s">
        <v>205</v>
      </c>
      <c r="I959"/>
      <c r="J959" t="s">
        <v>108</v>
      </c>
      <c r="K959" t="s">
        <v>109</v>
      </c>
      <c r="L959" s="100">
        <v>12.23</v>
      </c>
      <c r="M959" t="s">
        <v>206</v>
      </c>
      <c r="N959" t="s">
        <v>279</v>
      </c>
      <c r="O959" s="98">
        <v>0</v>
      </c>
      <c r="P959" t="s">
        <v>207</v>
      </c>
      <c r="Q959" s="100">
        <v>4633.8599999999997</v>
      </c>
    </row>
    <row r="960" spans="1:17" x14ac:dyDescent="0.3">
      <c r="A960"/>
      <c r="B960"/>
      <c r="C960"/>
      <c r="D960"/>
      <c r="E960" s="98"/>
      <c r="F960"/>
      <c r="G960" s="99">
        <v>46295</v>
      </c>
      <c r="H960" t="s">
        <v>205</v>
      </c>
      <c r="I960"/>
      <c r="J960" t="s">
        <v>54</v>
      </c>
      <c r="K960" t="s">
        <v>55</v>
      </c>
      <c r="L960" s="100">
        <v>11.15</v>
      </c>
      <c r="M960" t="s">
        <v>206</v>
      </c>
      <c r="N960" t="s">
        <v>279</v>
      </c>
      <c r="O960" s="98">
        <v>0</v>
      </c>
      <c r="P960" t="s">
        <v>207</v>
      </c>
      <c r="Q960" s="100">
        <v>4633.8599999999997</v>
      </c>
    </row>
    <row r="961" spans="1:17" x14ac:dyDescent="0.3">
      <c r="A961"/>
      <c r="B961"/>
      <c r="C961"/>
      <c r="D961"/>
      <c r="E961" s="98"/>
      <c r="F961"/>
      <c r="G961" s="99">
        <v>46295</v>
      </c>
      <c r="H961" t="s">
        <v>205</v>
      </c>
      <c r="I961"/>
      <c r="J961" t="s">
        <v>56</v>
      </c>
      <c r="K961" t="s">
        <v>57</v>
      </c>
      <c r="L961" s="100">
        <v>11.15</v>
      </c>
      <c r="M961" t="s">
        <v>130</v>
      </c>
      <c r="N961" t="s">
        <v>279</v>
      </c>
      <c r="O961" s="98">
        <v>0</v>
      </c>
      <c r="P961" t="s">
        <v>207</v>
      </c>
      <c r="Q961" s="100">
        <v>4633.8599999999997</v>
      </c>
    </row>
    <row r="962" spans="1:17" x14ac:dyDescent="0.3">
      <c r="A962"/>
      <c r="B962"/>
      <c r="C962"/>
      <c r="D962"/>
      <c r="E962" s="98"/>
      <c r="F962"/>
      <c r="G962" s="99">
        <v>46295</v>
      </c>
      <c r="H962" t="s">
        <v>205</v>
      </c>
      <c r="I962"/>
      <c r="J962" t="s">
        <v>52</v>
      </c>
      <c r="K962" t="s">
        <v>53</v>
      </c>
      <c r="L962" s="100">
        <v>16.54</v>
      </c>
      <c r="M962" t="s">
        <v>130</v>
      </c>
      <c r="N962" t="s">
        <v>279</v>
      </c>
      <c r="O962" s="98">
        <v>0</v>
      </c>
      <c r="P962" t="s">
        <v>207</v>
      </c>
      <c r="Q962" s="100">
        <v>4633.8599999999997</v>
      </c>
    </row>
    <row r="963" spans="1:17" x14ac:dyDescent="0.3">
      <c r="A963"/>
      <c r="B963"/>
      <c r="C963"/>
      <c r="D963"/>
      <c r="E963" s="98"/>
      <c r="F963"/>
      <c r="G963" s="99">
        <v>46295</v>
      </c>
      <c r="H963" t="s">
        <v>205</v>
      </c>
      <c r="I963"/>
      <c r="J963" t="s">
        <v>23</v>
      </c>
      <c r="K963" t="s">
        <v>24</v>
      </c>
      <c r="L963" s="100">
        <v>6.02</v>
      </c>
      <c r="M963" t="s">
        <v>130</v>
      </c>
      <c r="N963" t="s">
        <v>279</v>
      </c>
      <c r="O963" s="98">
        <v>0</v>
      </c>
      <c r="P963" t="s">
        <v>207</v>
      </c>
      <c r="Q963" s="100">
        <v>4633.8599999999997</v>
      </c>
    </row>
    <row r="964" spans="1:17" x14ac:dyDescent="0.3">
      <c r="A964"/>
      <c r="B964"/>
      <c r="C964"/>
      <c r="D964"/>
      <c r="E964" s="98"/>
      <c r="F964"/>
      <c r="G964" s="99">
        <v>46295</v>
      </c>
      <c r="H964" t="s">
        <v>205</v>
      </c>
      <c r="I964"/>
      <c r="J964" t="s">
        <v>106</v>
      </c>
      <c r="K964" t="s">
        <v>107</v>
      </c>
      <c r="L964" s="100">
        <v>14.97</v>
      </c>
      <c r="M964" t="s">
        <v>130</v>
      </c>
      <c r="N964" t="s">
        <v>279</v>
      </c>
      <c r="O964" s="98">
        <v>0</v>
      </c>
      <c r="P964" t="s">
        <v>207</v>
      </c>
      <c r="Q964" s="100">
        <v>4633.8599999999997</v>
      </c>
    </row>
    <row r="965" spans="1:17" x14ac:dyDescent="0.3">
      <c r="A965"/>
      <c r="B965"/>
      <c r="C965"/>
      <c r="D965"/>
      <c r="E965" s="98"/>
      <c r="F965"/>
      <c r="G965" s="99">
        <v>46295</v>
      </c>
      <c r="H965" t="s">
        <v>208</v>
      </c>
      <c r="I965" t="s">
        <v>230</v>
      </c>
      <c r="J965" t="s">
        <v>66</v>
      </c>
      <c r="K965" t="s">
        <v>67</v>
      </c>
      <c r="L965" s="100">
        <v>28.5</v>
      </c>
      <c r="M965" t="s">
        <v>210</v>
      </c>
      <c r="N965" t="s">
        <v>279</v>
      </c>
      <c r="O965" s="98">
        <v>0</v>
      </c>
      <c r="P965" t="s">
        <v>207</v>
      </c>
      <c r="Q965" s="100">
        <v>4633.8599999999997</v>
      </c>
    </row>
    <row r="966" spans="1:17" x14ac:dyDescent="0.3">
      <c r="A966"/>
      <c r="B966"/>
      <c r="C966"/>
      <c r="D966"/>
      <c r="E966" s="98"/>
      <c r="F966"/>
      <c r="G966" s="99">
        <v>46295</v>
      </c>
      <c r="H966" t="s">
        <v>211</v>
      </c>
      <c r="I966" t="s">
        <v>212</v>
      </c>
      <c r="J966" t="s">
        <v>38</v>
      </c>
      <c r="K966" t="s">
        <v>39</v>
      </c>
      <c r="L966" s="100">
        <v>18.440000000000001</v>
      </c>
      <c r="M966" t="s">
        <v>206</v>
      </c>
      <c r="N966" t="s">
        <v>279</v>
      </c>
      <c r="O966" s="98">
        <v>0</v>
      </c>
      <c r="P966" t="s">
        <v>207</v>
      </c>
      <c r="Q966" s="100">
        <v>4633.8599999999997</v>
      </c>
    </row>
    <row r="967" spans="1:17" x14ac:dyDescent="0.3">
      <c r="A967"/>
      <c r="B967"/>
      <c r="C967"/>
      <c r="D967"/>
      <c r="E967" s="98"/>
      <c r="F967"/>
      <c r="G967" s="99">
        <v>46295</v>
      </c>
      <c r="H967" t="s">
        <v>227</v>
      </c>
      <c r="I967" t="s">
        <v>228</v>
      </c>
      <c r="J967" t="s">
        <v>50</v>
      </c>
      <c r="K967" t="s">
        <v>51</v>
      </c>
      <c r="L967" s="100">
        <v>225</v>
      </c>
      <c r="M967" t="s">
        <v>206</v>
      </c>
      <c r="N967" t="s">
        <v>279</v>
      </c>
      <c r="O967" s="98">
        <v>0</v>
      </c>
      <c r="P967" t="s">
        <v>207</v>
      </c>
      <c r="Q967" s="100">
        <v>4633.8599999999997</v>
      </c>
    </row>
    <row r="968" spans="1:17" x14ac:dyDescent="0.3">
      <c r="A968"/>
      <c r="B968"/>
      <c r="C968"/>
      <c r="D968"/>
      <c r="E968" s="98"/>
      <c r="F968"/>
      <c r="G968" s="99">
        <v>46295</v>
      </c>
      <c r="H968" t="s">
        <v>227</v>
      </c>
      <c r="I968" t="s">
        <v>228</v>
      </c>
      <c r="J968" t="s">
        <v>50</v>
      </c>
      <c r="K968" t="s">
        <v>51</v>
      </c>
      <c r="L968" s="100">
        <v>225</v>
      </c>
      <c r="M968" t="s">
        <v>210</v>
      </c>
      <c r="N968" t="s">
        <v>279</v>
      </c>
      <c r="O968" s="98">
        <v>0</v>
      </c>
      <c r="P968" t="s">
        <v>207</v>
      </c>
      <c r="Q968" s="100">
        <v>4633.8599999999997</v>
      </c>
    </row>
    <row r="969" spans="1:17" x14ac:dyDescent="0.3">
      <c r="A969"/>
      <c r="B969"/>
      <c r="C969"/>
      <c r="D969"/>
      <c r="E969" s="98"/>
      <c r="F969"/>
      <c r="G969" s="99">
        <v>46295</v>
      </c>
      <c r="H969" t="s">
        <v>231</v>
      </c>
      <c r="I969" t="s">
        <v>241</v>
      </c>
      <c r="J969" t="s">
        <v>143</v>
      </c>
      <c r="K969" t="s">
        <v>77</v>
      </c>
      <c r="L969" s="100">
        <v>140</v>
      </c>
      <c r="M969" t="s">
        <v>210</v>
      </c>
      <c r="N969" t="s">
        <v>279</v>
      </c>
      <c r="O969" s="98">
        <v>0</v>
      </c>
      <c r="P969" t="s">
        <v>207</v>
      </c>
      <c r="Q969" s="100">
        <v>4633.8599999999997</v>
      </c>
    </row>
    <row r="970" spans="1:17" x14ac:dyDescent="0.3">
      <c r="A970"/>
      <c r="B970"/>
      <c r="C970"/>
      <c r="D970"/>
      <c r="E970" s="98"/>
      <c r="F970"/>
      <c r="G970" s="99">
        <v>46295</v>
      </c>
      <c r="H970" t="s">
        <v>213</v>
      </c>
      <c r="I970" t="s">
        <v>238</v>
      </c>
      <c r="J970" t="s">
        <v>14</v>
      </c>
      <c r="K970" t="s">
        <v>15</v>
      </c>
      <c r="L970" s="100">
        <v>231.69</v>
      </c>
      <c r="M970" t="s">
        <v>210</v>
      </c>
      <c r="N970" t="s">
        <v>279</v>
      </c>
      <c r="O970" s="98">
        <v>0</v>
      </c>
      <c r="P970" t="s">
        <v>207</v>
      </c>
      <c r="Q970" s="100">
        <v>4633.8599999999997</v>
      </c>
    </row>
    <row r="971" spans="1:17" x14ac:dyDescent="0.3">
      <c r="A971"/>
      <c r="B971"/>
      <c r="C971"/>
      <c r="D971"/>
      <c r="E971" s="98"/>
      <c r="F971"/>
      <c r="G971" s="99">
        <v>46295</v>
      </c>
      <c r="H971" t="s">
        <v>213</v>
      </c>
      <c r="I971" t="s">
        <v>238</v>
      </c>
      <c r="J971" t="s">
        <v>14</v>
      </c>
      <c r="K971" t="s">
        <v>15</v>
      </c>
      <c r="L971" s="100">
        <v>231.69</v>
      </c>
      <c r="M971" t="s">
        <v>130</v>
      </c>
      <c r="N971" t="s">
        <v>279</v>
      </c>
      <c r="O971" s="98">
        <v>0</v>
      </c>
      <c r="P971" t="s">
        <v>207</v>
      </c>
      <c r="Q971" s="100">
        <v>4633.8599999999997</v>
      </c>
    </row>
    <row r="972" spans="1:17" x14ac:dyDescent="0.3">
      <c r="A972"/>
      <c r="B972"/>
      <c r="C972"/>
      <c r="D972"/>
      <c r="E972" s="98"/>
      <c r="F972"/>
      <c r="G972" s="99">
        <v>46295</v>
      </c>
      <c r="H972" t="s">
        <v>205</v>
      </c>
      <c r="I972"/>
      <c r="J972" t="s">
        <v>54</v>
      </c>
      <c r="K972" t="s">
        <v>55</v>
      </c>
      <c r="L972" s="100">
        <v>1.88</v>
      </c>
      <c r="M972" t="s">
        <v>206</v>
      </c>
      <c r="N972" t="s">
        <v>279</v>
      </c>
      <c r="O972" s="98">
        <v>0</v>
      </c>
      <c r="P972" t="s">
        <v>207</v>
      </c>
      <c r="Q972" s="100">
        <v>231.26</v>
      </c>
    </row>
    <row r="973" spans="1:17" x14ac:dyDescent="0.3">
      <c r="A973"/>
      <c r="B973"/>
      <c r="C973"/>
      <c r="D973"/>
      <c r="E973" s="98"/>
      <c r="F973"/>
      <c r="G973" s="99">
        <v>46295</v>
      </c>
      <c r="H973" t="s">
        <v>205</v>
      </c>
      <c r="I973"/>
      <c r="J973" t="s">
        <v>104</v>
      </c>
      <c r="K973" t="s">
        <v>105</v>
      </c>
      <c r="L973" s="100">
        <v>1.26</v>
      </c>
      <c r="M973" t="s">
        <v>206</v>
      </c>
      <c r="N973" t="s">
        <v>279</v>
      </c>
      <c r="O973" s="98">
        <v>0</v>
      </c>
      <c r="P973" t="s">
        <v>207</v>
      </c>
      <c r="Q973" s="100">
        <v>231.26</v>
      </c>
    </row>
    <row r="974" spans="1:17" x14ac:dyDescent="0.3">
      <c r="A974"/>
      <c r="B974"/>
      <c r="C974"/>
      <c r="D974"/>
      <c r="E974" s="98"/>
      <c r="F974"/>
      <c r="G974" s="99">
        <v>46295</v>
      </c>
      <c r="H974" t="s">
        <v>205</v>
      </c>
      <c r="I974"/>
      <c r="J974" t="s">
        <v>108</v>
      </c>
      <c r="K974" t="s">
        <v>109</v>
      </c>
      <c r="L974" s="100">
        <v>0.61</v>
      </c>
      <c r="M974" t="s">
        <v>206</v>
      </c>
      <c r="N974" t="s">
        <v>279</v>
      </c>
      <c r="O974" s="98">
        <v>0</v>
      </c>
      <c r="P974" t="s">
        <v>207</v>
      </c>
      <c r="Q974" s="100">
        <v>231.26</v>
      </c>
    </row>
    <row r="975" spans="1:17" x14ac:dyDescent="0.3">
      <c r="A975"/>
      <c r="B975"/>
      <c r="C975"/>
      <c r="D975"/>
      <c r="E975" s="98"/>
      <c r="F975"/>
      <c r="G975" s="99">
        <v>46295</v>
      </c>
      <c r="H975" t="s">
        <v>205</v>
      </c>
      <c r="I975"/>
      <c r="J975" t="s">
        <v>52</v>
      </c>
      <c r="K975" t="s">
        <v>53</v>
      </c>
      <c r="L975" s="100">
        <v>2.79</v>
      </c>
      <c r="M975" t="s">
        <v>130</v>
      </c>
      <c r="N975" t="s">
        <v>279</v>
      </c>
      <c r="O975" s="98">
        <v>0</v>
      </c>
      <c r="P975" t="s">
        <v>207</v>
      </c>
      <c r="Q975" s="100">
        <v>231.26</v>
      </c>
    </row>
    <row r="976" spans="1:17" x14ac:dyDescent="0.3">
      <c r="A976"/>
      <c r="B976"/>
      <c r="C976"/>
      <c r="D976"/>
      <c r="E976" s="98"/>
      <c r="F976"/>
      <c r="G976" s="99">
        <v>46295</v>
      </c>
      <c r="H976" t="s">
        <v>205</v>
      </c>
      <c r="I976"/>
      <c r="J976" t="s">
        <v>56</v>
      </c>
      <c r="K976" t="s">
        <v>57</v>
      </c>
      <c r="L976" s="100">
        <v>1.88</v>
      </c>
      <c r="M976" t="s">
        <v>130</v>
      </c>
      <c r="N976" t="s">
        <v>279</v>
      </c>
      <c r="O976" s="98">
        <v>0</v>
      </c>
      <c r="P976" t="s">
        <v>207</v>
      </c>
      <c r="Q976" s="100">
        <v>231.26</v>
      </c>
    </row>
    <row r="977" spans="1:17" x14ac:dyDescent="0.3">
      <c r="A977"/>
      <c r="B977"/>
      <c r="C977"/>
      <c r="D977"/>
      <c r="E977" s="98"/>
      <c r="F977"/>
      <c r="G977" s="99">
        <v>46295</v>
      </c>
      <c r="H977" t="s">
        <v>205</v>
      </c>
      <c r="I977"/>
      <c r="J977" t="s">
        <v>106</v>
      </c>
      <c r="K977" t="s">
        <v>107</v>
      </c>
      <c r="L977" s="100">
        <v>0.75</v>
      </c>
      <c r="M977" t="s">
        <v>130</v>
      </c>
      <c r="N977" t="s">
        <v>279</v>
      </c>
      <c r="O977" s="98">
        <v>0</v>
      </c>
      <c r="P977" t="s">
        <v>207</v>
      </c>
      <c r="Q977" s="100">
        <v>231.26</v>
      </c>
    </row>
    <row r="978" spans="1:17" x14ac:dyDescent="0.3">
      <c r="A978"/>
      <c r="B978"/>
      <c r="C978"/>
      <c r="D978"/>
      <c r="E978" s="98"/>
      <c r="F978"/>
      <c r="G978" s="99">
        <v>46295</v>
      </c>
      <c r="H978" t="s">
        <v>205</v>
      </c>
      <c r="I978"/>
      <c r="J978" t="s">
        <v>94</v>
      </c>
      <c r="K978" t="s">
        <v>95</v>
      </c>
      <c r="L978" s="100">
        <v>9.3000000000000007</v>
      </c>
      <c r="M978" t="s">
        <v>206</v>
      </c>
      <c r="N978" t="s">
        <v>279</v>
      </c>
      <c r="O978" s="98">
        <v>0</v>
      </c>
      <c r="P978" t="s">
        <v>207</v>
      </c>
      <c r="Q978" s="100">
        <v>666.15</v>
      </c>
    </row>
    <row r="979" spans="1:17" x14ac:dyDescent="0.3">
      <c r="A979"/>
      <c r="B979"/>
      <c r="C979"/>
      <c r="D979"/>
      <c r="E979" s="98"/>
      <c r="F979"/>
      <c r="G979" s="99">
        <v>46295</v>
      </c>
      <c r="H979" t="s">
        <v>205</v>
      </c>
      <c r="I979"/>
      <c r="J979" t="s">
        <v>104</v>
      </c>
      <c r="K979" t="s">
        <v>105</v>
      </c>
      <c r="L979" s="100">
        <v>3.62</v>
      </c>
      <c r="M979" t="s">
        <v>206</v>
      </c>
      <c r="N979" t="s">
        <v>279</v>
      </c>
      <c r="O979" s="98">
        <v>0</v>
      </c>
      <c r="P979" t="s">
        <v>207</v>
      </c>
      <c r="Q979" s="100">
        <v>666.15</v>
      </c>
    </row>
    <row r="980" spans="1:17" x14ac:dyDescent="0.3">
      <c r="A980"/>
      <c r="B980"/>
      <c r="C980"/>
      <c r="D980"/>
      <c r="E980" s="98"/>
      <c r="F980"/>
      <c r="G980" s="99">
        <v>46295</v>
      </c>
      <c r="H980" t="s">
        <v>205</v>
      </c>
      <c r="I980"/>
      <c r="J980" t="s">
        <v>108</v>
      </c>
      <c r="K980" t="s">
        <v>109</v>
      </c>
      <c r="L980" s="100">
        <v>1.76</v>
      </c>
      <c r="M980" t="s">
        <v>206</v>
      </c>
      <c r="N980" t="s">
        <v>279</v>
      </c>
      <c r="O980" s="98">
        <v>0</v>
      </c>
      <c r="P980" t="s">
        <v>207</v>
      </c>
      <c r="Q980" s="100">
        <v>666.15</v>
      </c>
    </row>
    <row r="981" spans="1:17" x14ac:dyDescent="0.3">
      <c r="A981"/>
      <c r="B981"/>
      <c r="C981"/>
      <c r="D981"/>
      <c r="E981" s="98"/>
      <c r="F981"/>
      <c r="G981" s="99">
        <v>46295</v>
      </c>
      <c r="H981" t="s">
        <v>205</v>
      </c>
      <c r="I981"/>
      <c r="J981" t="s">
        <v>54</v>
      </c>
      <c r="K981" t="s">
        <v>55</v>
      </c>
      <c r="L981" s="100">
        <v>1.45</v>
      </c>
      <c r="M981" t="s">
        <v>206</v>
      </c>
      <c r="N981" t="s">
        <v>279</v>
      </c>
      <c r="O981" s="98">
        <v>0</v>
      </c>
      <c r="P981" t="s">
        <v>207</v>
      </c>
      <c r="Q981" s="100">
        <v>666.15</v>
      </c>
    </row>
    <row r="982" spans="1:17" x14ac:dyDescent="0.3">
      <c r="A982"/>
      <c r="B982"/>
      <c r="C982"/>
      <c r="D982"/>
      <c r="E982" s="98"/>
      <c r="F982"/>
      <c r="G982" s="99">
        <v>46295</v>
      </c>
      <c r="H982" t="s">
        <v>205</v>
      </c>
      <c r="I982"/>
      <c r="J982" t="s">
        <v>52</v>
      </c>
      <c r="K982" t="s">
        <v>53</v>
      </c>
      <c r="L982" s="100">
        <v>2.15</v>
      </c>
      <c r="M982" t="s">
        <v>130</v>
      </c>
      <c r="N982" t="s">
        <v>279</v>
      </c>
      <c r="O982" s="98">
        <v>0</v>
      </c>
      <c r="P982" t="s">
        <v>207</v>
      </c>
      <c r="Q982" s="100">
        <v>666.15</v>
      </c>
    </row>
    <row r="983" spans="1:17" x14ac:dyDescent="0.3">
      <c r="A983"/>
      <c r="B983"/>
      <c r="C983"/>
      <c r="D983"/>
      <c r="E983" s="98"/>
      <c r="F983"/>
      <c r="G983" s="99">
        <v>46295</v>
      </c>
      <c r="H983" t="s">
        <v>205</v>
      </c>
      <c r="I983"/>
      <c r="J983" t="s">
        <v>56</v>
      </c>
      <c r="K983" t="s">
        <v>57</v>
      </c>
      <c r="L983" s="100">
        <v>1.45</v>
      </c>
      <c r="M983" t="s">
        <v>130</v>
      </c>
      <c r="N983" t="s">
        <v>279</v>
      </c>
      <c r="O983" s="98">
        <v>0</v>
      </c>
      <c r="P983" t="s">
        <v>207</v>
      </c>
      <c r="Q983" s="100">
        <v>666.15</v>
      </c>
    </row>
    <row r="984" spans="1:17" x14ac:dyDescent="0.3">
      <c r="A984"/>
      <c r="B984"/>
      <c r="C984"/>
      <c r="D984"/>
      <c r="E984" s="98"/>
      <c r="F984"/>
      <c r="G984" s="99">
        <v>46295</v>
      </c>
      <c r="H984" t="s">
        <v>205</v>
      </c>
      <c r="I984"/>
      <c r="J984" t="s">
        <v>106</v>
      </c>
      <c r="K984" t="s">
        <v>107</v>
      </c>
      <c r="L984" s="100">
        <v>2.15</v>
      </c>
      <c r="M984" t="s">
        <v>130</v>
      </c>
      <c r="N984" t="s">
        <v>279</v>
      </c>
      <c r="O984" s="98">
        <v>0</v>
      </c>
      <c r="P984" t="s">
        <v>207</v>
      </c>
      <c r="Q984" s="100">
        <v>666.15</v>
      </c>
    </row>
    <row r="985" spans="1:17" x14ac:dyDescent="0.3">
      <c r="A985"/>
      <c r="B985"/>
      <c r="C985"/>
      <c r="D985"/>
      <c r="E985" s="98"/>
      <c r="F985"/>
      <c r="G985" s="99">
        <v>46295</v>
      </c>
      <c r="H985" t="s">
        <v>218</v>
      </c>
      <c r="I985" t="s">
        <v>222</v>
      </c>
      <c r="J985" t="s">
        <v>18</v>
      </c>
      <c r="K985" t="s">
        <v>19</v>
      </c>
      <c r="L985" s="100">
        <v>35.840000000000003</v>
      </c>
      <c r="M985" t="s">
        <v>210</v>
      </c>
      <c r="N985" t="s">
        <v>279</v>
      </c>
      <c r="O985" s="98">
        <v>0</v>
      </c>
      <c r="P985" t="s">
        <v>207</v>
      </c>
      <c r="Q985" s="100">
        <v>666.15</v>
      </c>
    </row>
    <row r="986" spans="1:17" x14ac:dyDescent="0.3">
      <c r="A986"/>
      <c r="B986"/>
      <c r="C986"/>
      <c r="D986"/>
      <c r="E986" s="98"/>
      <c r="F986"/>
      <c r="G986" s="99">
        <v>46295</v>
      </c>
      <c r="H986" t="s">
        <v>218</v>
      </c>
      <c r="I986" t="s">
        <v>222</v>
      </c>
      <c r="J986" t="s">
        <v>18</v>
      </c>
      <c r="K986" t="s">
        <v>19</v>
      </c>
      <c r="L986" s="100">
        <v>37.17</v>
      </c>
      <c r="M986" t="s">
        <v>130</v>
      </c>
      <c r="N986" t="s">
        <v>279</v>
      </c>
      <c r="O986" s="98">
        <v>0</v>
      </c>
      <c r="P986" t="s">
        <v>207</v>
      </c>
      <c r="Q986" s="100">
        <v>666.15</v>
      </c>
    </row>
    <row r="987" spans="1:17" x14ac:dyDescent="0.3">
      <c r="A987"/>
      <c r="B987"/>
      <c r="C987"/>
      <c r="D987"/>
      <c r="E987" s="98"/>
      <c r="F987"/>
      <c r="G987" s="99">
        <v>46295</v>
      </c>
      <c r="H987" t="s">
        <v>205</v>
      </c>
      <c r="I987"/>
      <c r="J987" t="s">
        <v>54</v>
      </c>
      <c r="K987" t="s">
        <v>55</v>
      </c>
      <c r="L987" s="100">
        <v>1.35</v>
      </c>
      <c r="M987" t="s">
        <v>206</v>
      </c>
      <c r="N987" t="s">
        <v>279</v>
      </c>
      <c r="O987" s="98">
        <v>0</v>
      </c>
      <c r="P987" t="s">
        <v>207</v>
      </c>
      <c r="Q987" s="100">
        <v>167.02</v>
      </c>
    </row>
    <row r="988" spans="1:17" x14ac:dyDescent="0.3">
      <c r="A988"/>
      <c r="B988"/>
      <c r="C988"/>
      <c r="D988"/>
      <c r="E988" s="98"/>
      <c r="F988"/>
      <c r="G988" s="99">
        <v>46295</v>
      </c>
      <c r="H988" t="s">
        <v>205</v>
      </c>
      <c r="I988"/>
      <c r="J988" t="s">
        <v>104</v>
      </c>
      <c r="K988" t="s">
        <v>105</v>
      </c>
      <c r="L988" s="100">
        <v>0.91</v>
      </c>
      <c r="M988" t="s">
        <v>206</v>
      </c>
      <c r="N988" t="s">
        <v>279</v>
      </c>
      <c r="O988" s="98">
        <v>0</v>
      </c>
      <c r="P988" t="s">
        <v>207</v>
      </c>
      <c r="Q988" s="100">
        <v>167.02</v>
      </c>
    </row>
    <row r="989" spans="1:17" x14ac:dyDescent="0.3">
      <c r="A989"/>
      <c r="B989"/>
      <c r="C989"/>
      <c r="D989"/>
      <c r="E989" s="98"/>
      <c r="F989"/>
      <c r="G989" s="99">
        <v>46295</v>
      </c>
      <c r="H989" t="s">
        <v>205</v>
      </c>
      <c r="I989"/>
      <c r="J989" t="s">
        <v>108</v>
      </c>
      <c r="K989" t="s">
        <v>109</v>
      </c>
      <c r="L989" s="100">
        <v>0.44</v>
      </c>
      <c r="M989" t="s">
        <v>206</v>
      </c>
      <c r="N989" t="s">
        <v>279</v>
      </c>
      <c r="O989" s="98">
        <v>0</v>
      </c>
      <c r="P989" t="s">
        <v>207</v>
      </c>
      <c r="Q989" s="100">
        <v>167.02</v>
      </c>
    </row>
    <row r="990" spans="1:17" x14ac:dyDescent="0.3">
      <c r="A990"/>
      <c r="B990"/>
      <c r="C990"/>
      <c r="D990"/>
      <c r="E990" s="98"/>
      <c r="F990"/>
      <c r="G990" s="99">
        <v>46295</v>
      </c>
      <c r="H990" t="s">
        <v>205</v>
      </c>
      <c r="I990"/>
      <c r="J990" t="s">
        <v>106</v>
      </c>
      <c r="K990" t="s">
        <v>107</v>
      </c>
      <c r="L990" s="100">
        <v>0.54</v>
      </c>
      <c r="M990" t="s">
        <v>130</v>
      </c>
      <c r="N990" t="s">
        <v>279</v>
      </c>
      <c r="O990" s="98">
        <v>0</v>
      </c>
      <c r="P990" t="s">
        <v>207</v>
      </c>
      <c r="Q990" s="100">
        <v>167.02</v>
      </c>
    </row>
    <row r="991" spans="1:17" x14ac:dyDescent="0.3">
      <c r="A991"/>
      <c r="B991"/>
      <c r="C991"/>
      <c r="D991"/>
      <c r="E991" s="98"/>
      <c r="F991"/>
      <c r="G991" s="99">
        <v>46295</v>
      </c>
      <c r="H991" t="s">
        <v>205</v>
      </c>
      <c r="I991"/>
      <c r="J991" t="s">
        <v>56</v>
      </c>
      <c r="K991" t="s">
        <v>57</v>
      </c>
      <c r="L991" s="100">
        <v>1.35</v>
      </c>
      <c r="M991" t="s">
        <v>130</v>
      </c>
      <c r="N991" t="s">
        <v>279</v>
      </c>
      <c r="O991" s="98">
        <v>0</v>
      </c>
      <c r="P991" t="s">
        <v>207</v>
      </c>
      <c r="Q991" s="100">
        <v>167.02</v>
      </c>
    </row>
    <row r="992" spans="1:17" x14ac:dyDescent="0.3">
      <c r="A992"/>
      <c r="B992"/>
      <c r="C992"/>
      <c r="D992"/>
      <c r="E992" s="98"/>
      <c r="F992"/>
      <c r="G992" s="99">
        <v>46295</v>
      </c>
      <c r="H992" t="s">
        <v>205</v>
      </c>
      <c r="I992"/>
      <c r="J992" t="s">
        <v>52</v>
      </c>
      <c r="K992" t="s">
        <v>53</v>
      </c>
      <c r="L992" s="100">
        <v>2.0099999999999998</v>
      </c>
      <c r="M992" t="s">
        <v>130</v>
      </c>
      <c r="N992" t="s">
        <v>279</v>
      </c>
      <c r="O992" s="98">
        <v>0</v>
      </c>
      <c r="P992" t="s">
        <v>207</v>
      </c>
      <c r="Q992" s="100">
        <v>167.02</v>
      </c>
    </row>
    <row r="993" spans="1:17" x14ac:dyDescent="0.3">
      <c r="A993"/>
      <c r="B993"/>
      <c r="C993"/>
      <c r="D993"/>
      <c r="E993" s="98"/>
      <c r="F993"/>
      <c r="G993" s="99">
        <v>46295</v>
      </c>
      <c r="H993" t="s">
        <v>205</v>
      </c>
      <c r="I993"/>
      <c r="J993" t="s">
        <v>54</v>
      </c>
      <c r="K993" t="s">
        <v>55</v>
      </c>
      <c r="L993" s="100">
        <v>11.15</v>
      </c>
      <c r="M993" t="s">
        <v>206</v>
      </c>
      <c r="N993" t="s">
        <v>279</v>
      </c>
      <c r="O993" s="98">
        <v>0</v>
      </c>
      <c r="P993" t="s">
        <v>207</v>
      </c>
      <c r="Q993" s="100">
        <v>3870.98</v>
      </c>
    </row>
    <row r="994" spans="1:17" x14ac:dyDescent="0.3">
      <c r="A994"/>
      <c r="B994"/>
      <c r="C994"/>
      <c r="D994"/>
      <c r="E994" s="98"/>
      <c r="F994"/>
      <c r="G994" s="99">
        <v>46295</v>
      </c>
      <c r="H994" t="s">
        <v>205</v>
      </c>
      <c r="I994"/>
      <c r="J994" t="s">
        <v>104</v>
      </c>
      <c r="K994" t="s">
        <v>105</v>
      </c>
      <c r="L994" s="100">
        <v>21.02</v>
      </c>
      <c r="M994" t="s">
        <v>206</v>
      </c>
      <c r="N994" t="s">
        <v>279</v>
      </c>
      <c r="O994" s="98">
        <v>0</v>
      </c>
      <c r="P994" t="s">
        <v>207</v>
      </c>
      <c r="Q994" s="100">
        <v>3870.98</v>
      </c>
    </row>
    <row r="995" spans="1:17" x14ac:dyDescent="0.3">
      <c r="A995"/>
      <c r="B995"/>
      <c r="C995"/>
      <c r="D995"/>
      <c r="E995" s="98"/>
      <c r="F995"/>
      <c r="G995" s="99">
        <v>46295</v>
      </c>
      <c r="H995" t="s">
        <v>205</v>
      </c>
      <c r="I995"/>
      <c r="J995" t="s">
        <v>108</v>
      </c>
      <c r="K995" t="s">
        <v>109</v>
      </c>
      <c r="L995" s="100">
        <v>10.220000000000001</v>
      </c>
      <c r="M995" t="s">
        <v>206</v>
      </c>
      <c r="N995" t="s">
        <v>279</v>
      </c>
      <c r="O995" s="98">
        <v>0</v>
      </c>
      <c r="P995" t="s">
        <v>207</v>
      </c>
      <c r="Q995" s="100">
        <v>3870.98</v>
      </c>
    </row>
    <row r="996" spans="1:17" x14ac:dyDescent="0.3">
      <c r="A996"/>
      <c r="B996"/>
      <c r="C996"/>
      <c r="D996"/>
      <c r="E996" s="98"/>
      <c r="F996"/>
      <c r="G996" s="99">
        <v>46295</v>
      </c>
      <c r="H996" t="s">
        <v>205</v>
      </c>
      <c r="I996"/>
      <c r="J996" t="s">
        <v>56</v>
      </c>
      <c r="K996" t="s">
        <v>57</v>
      </c>
      <c r="L996" s="100">
        <v>11.15</v>
      </c>
      <c r="M996" t="s">
        <v>130</v>
      </c>
      <c r="N996" t="s">
        <v>279</v>
      </c>
      <c r="O996" s="98">
        <v>0</v>
      </c>
      <c r="P996" t="s">
        <v>207</v>
      </c>
      <c r="Q996" s="100">
        <v>3870.98</v>
      </c>
    </row>
    <row r="997" spans="1:17" x14ac:dyDescent="0.3">
      <c r="A997"/>
      <c r="B997"/>
      <c r="C997"/>
      <c r="D997"/>
      <c r="E997" s="98"/>
      <c r="F997"/>
      <c r="G997" s="99">
        <v>46295</v>
      </c>
      <c r="H997" t="s">
        <v>205</v>
      </c>
      <c r="I997"/>
      <c r="J997" t="s">
        <v>52</v>
      </c>
      <c r="K997" t="s">
        <v>53</v>
      </c>
      <c r="L997" s="100">
        <v>16.54</v>
      </c>
      <c r="M997" t="s">
        <v>130</v>
      </c>
      <c r="N997" t="s">
        <v>279</v>
      </c>
      <c r="O997" s="98">
        <v>0</v>
      </c>
      <c r="P997" t="s">
        <v>207</v>
      </c>
      <c r="Q997" s="100">
        <v>3870.98</v>
      </c>
    </row>
    <row r="998" spans="1:17" x14ac:dyDescent="0.3">
      <c r="A998"/>
      <c r="B998"/>
      <c r="C998"/>
      <c r="D998"/>
      <c r="E998" s="98"/>
      <c r="F998"/>
      <c r="G998" s="99">
        <v>46295</v>
      </c>
      <c r="H998" t="s">
        <v>205</v>
      </c>
      <c r="I998"/>
      <c r="J998" t="s">
        <v>23</v>
      </c>
      <c r="K998" t="s">
        <v>24</v>
      </c>
      <c r="L998" s="100">
        <v>5.03</v>
      </c>
      <c r="M998" t="s">
        <v>130</v>
      </c>
      <c r="N998" t="s">
        <v>279</v>
      </c>
      <c r="O998" s="98">
        <v>0</v>
      </c>
      <c r="P998" t="s">
        <v>207</v>
      </c>
      <c r="Q998" s="100">
        <v>3870.98</v>
      </c>
    </row>
    <row r="999" spans="1:17" x14ac:dyDescent="0.3">
      <c r="A999"/>
      <c r="B999"/>
      <c r="C999"/>
      <c r="D999"/>
      <c r="E999" s="98"/>
      <c r="F999"/>
      <c r="G999" s="99">
        <v>46295</v>
      </c>
      <c r="H999" t="s">
        <v>205</v>
      </c>
      <c r="I999"/>
      <c r="J999" t="s">
        <v>106</v>
      </c>
      <c r="K999" t="s">
        <v>107</v>
      </c>
      <c r="L999" s="100">
        <v>12.5</v>
      </c>
      <c r="M999" t="s">
        <v>130</v>
      </c>
      <c r="N999" t="s">
        <v>279</v>
      </c>
      <c r="O999" s="98">
        <v>0</v>
      </c>
      <c r="P999" t="s">
        <v>207</v>
      </c>
      <c r="Q999" s="100">
        <v>3870.98</v>
      </c>
    </row>
    <row r="1000" spans="1:17" x14ac:dyDescent="0.3">
      <c r="A1000"/>
      <c r="B1000"/>
      <c r="C1000"/>
      <c r="D1000"/>
      <c r="E1000" s="98"/>
      <c r="F1000"/>
      <c r="G1000" s="99">
        <v>46295</v>
      </c>
      <c r="H1000" t="s">
        <v>208</v>
      </c>
      <c r="I1000" t="s">
        <v>226</v>
      </c>
      <c r="J1000" t="s">
        <v>62</v>
      </c>
      <c r="K1000" t="s">
        <v>63</v>
      </c>
      <c r="L1000" s="100">
        <v>41</v>
      </c>
      <c r="M1000" t="s">
        <v>210</v>
      </c>
      <c r="N1000" t="s">
        <v>279</v>
      </c>
      <c r="O1000" s="98">
        <v>0</v>
      </c>
      <c r="P1000" t="s">
        <v>207</v>
      </c>
      <c r="Q1000" s="100">
        <v>3870.98</v>
      </c>
    </row>
    <row r="1001" spans="1:17" x14ac:dyDescent="0.3">
      <c r="A1001"/>
      <c r="B1001"/>
      <c r="C1001"/>
      <c r="D1001"/>
      <c r="E1001" s="98"/>
      <c r="F1001"/>
      <c r="G1001" s="99">
        <v>46295</v>
      </c>
      <c r="H1001" t="s">
        <v>213</v>
      </c>
      <c r="I1001" t="s">
        <v>229</v>
      </c>
      <c r="J1001" t="s">
        <v>14</v>
      </c>
      <c r="K1001" t="s">
        <v>15</v>
      </c>
      <c r="L1001" s="100">
        <v>387.1</v>
      </c>
      <c r="M1001" t="s">
        <v>210</v>
      </c>
      <c r="N1001" t="s">
        <v>279</v>
      </c>
      <c r="O1001" s="98">
        <v>0</v>
      </c>
      <c r="P1001" t="s">
        <v>207</v>
      </c>
      <c r="Q1001" s="100">
        <v>3870.98</v>
      </c>
    </row>
    <row r="1002" spans="1:17" x14ac:dyDescent="0.3">
      <c r="A1002"/>
      <c r="B1002"/>
      <c r="C1002"/>
      <c r="D1002"/>
      <c r="E1002" s="98"/>
      <c r="F1002"/>
      <c r="G1002" s="99">
        <v>46295</v>
      </c>
      <c r="H1002" t="s">
        <v>213</v>
      </c>
      <c r="I1002" t="s">
        <v>229</v>
      </c>
      <c r="J1002" t="s">
        <v>14</v>
      </c>
      <c r="K1002" t="s">
        <v>15</v>
      </c>
      <c r="L1002" s="100">
        <v>387.1</v>
      </c>
      <c r="M1002" t="s">
        <v>130</v>
      </c>
      <c r="N1002" t="s">
        <v>279</v>
      </c>
      <c r="O1002" s="98">
        <v>0</v>
      </c>
      <c r="P1002" t="s">
        <v>207</v>
      </c>
      <c r="Q1002" s="100">
        <v>3870.98</v>
      </c>
    </row>
    <row r="1003" spans="1:17" x14ac:dyDescent="0.3">
      <c r="A1003"/>
      <c r="B1003"/>
      <c r="C1003"/>
      <c r="D1003"/>
      <c r="E1003" s="98"/>
      <c r="F1003"/>
      <c r="G1003" s="99">
        <v>46295</v>
      </c>
      <c r="H1003" t="s">
        <v>205</v>
      </c>
      <c r="I1003"/>
      <c r="J1003" t="s">
        <v>108</v>
      </c>
      <c r="K1003" t="s">
        <v>109</v>
      </c>
      <c r="L1003" s="100">
        <v>9.6</v>
      </c>
      <c r="M1003" t="s">
        <v>206</v>
      </c>
      <c r="N1003" t="s">
        <v>279</v>
      </c>
      <c r="O1003" s="98">
        <v>0</v>
      </c>
      <c r="P1003" t="s">
        <v>207</v>
      </c>
      <c r="Q1003" s="100">
        <v>3637.25</v>
      </c>
    </row>
    <row r="1004" spans="1:17" x14ac:dyDescent="0.3">
      <c r="A1004"/>
      <c r="B1004"/>
      <c r="C1004"/>
      <c r="D1004"/>
      <c r="E1004" s="98"/>
      <c r="F1004"/>
      <c r="G1004" s="99">
        <v>46295</v>
      </c>
      <c r="H1004" t="s">
        <v>205</v>
      </c>
      <c r="I1004"/>
      <c r="J1004" t="s">
        <v>104</v>
      </c>
      <c r="K1004" t="s">
        <v>105</v>
      </c>
      <c r="L1004" s="100">
        <v>19.75</v>
      </c>
      <c r="M1004" t="s">
        <v>206</v>
      </c>
      <c r="N1004" t="s">
        <v>279</v>
      </c>
      <c r="O1004" s="98">
        <v>0</v>
      </c>
      <c r="P1004" t="s">
        <v>207</v>
      </c>
      <c r="Q1004" s="100">
        <v>3637.25</v>
      </c>
    </row>
    <row r="1005" spans="1:17" x14ac:dyDescent="0.3">
      <c r="A1005"/>
      <c r="B1005"/>
      <c r="C1005"/>
      <c r="D1005"/>
      <c r="E1005" s="98"/>
      <c r="F1005"/>
      <c r="G1005" s="99">
        <v>46295</v>
      </c>
      <c r="H1005" t="s">
        <v>205</v>
      </c>
      <c r="I1005"/>
      <c r="J1005" t="s">
        <v>88</v>
      </c>
      <c r="K1005" t="s">
        <v>89</v>
      </c>
      <c r="L1005" s="100">
        <v>39.770000000000003</v>
      </c>
      <c r="M1005" t="s">
        <v>206</v>
      </c>
      <c r="N1005" t="s">
        <v>279</v>
      </c>
      <c r="O1005" s="98">
        <v>0</v>
      </c>
      <c r="P1005" t="s">
        <v>207</v>
      </c>
      <c r="Q1005" s="100">
        <v>3637.25</v>
      </c>
    </row>
    <row r="1006" spans="1:17" x14ac:dyDescent="0.3">
      <c r="A1006"/>
      <c r="B1006"/>
      <c r="C1006"/>
      <c r="D1006"/>
      <c r="E1006" s="98"/>
      <c r="F1006"/>
      <c r="G1006" s="99">
        <v>46295</v>
      </c>
      <c r="H1006" t="s">
        <v>205</v>
      </c>
      <c r="I1006"/>
      <c r="J1006" t="s">
        <v>54</v>
      </c>
      <c r="K1006" t="s">
        <v>55</v>
      </c>
      <c r="L1006" s="100">
        <v>11.15</v>
      </c>
      <c r="M1006" t="s">
        <v>206</v>
      </c>
      <c r="N1006" t="s">
        <v>279</v>
      </c>
      <c r="O1006" s="98">
        <v>0</v>
      </c>
      <c r="P1006" t="s">
        <v>207</v>
      </c>
      <c r="Q1006" s="100">
        <v>3637.25</v>
      </c>
    </row>
    <row r="1007" spans="1:17" x14ac:dyDescent="0.3">
      <c r="A1007"/>
      <c r="B1007"/>
      <c r="C1007"/>
      <c r="D1007"/>
      <c r="E1007" s="98"/>
      <c r="F1007"/>
      <c r="G1007" s="99">
        <v>46295</v>
      </c>
      <c r="H1007" t="s">
        <v>205</v>
      </c>
      <c r="I1007"/>
      <c r="J1007" t="s">
        <v>36</v>
      </c>
      <c r="K1007" t="s">
        <v>37</v>
      </c>
      <c r="L1007" s="100">
        <v>0.24</v>
      </c>
      <c r="M1007" t="s">
        <v>206</v>
      </c>
      <c r="N1007" t="s">
        <v>279</v>
      </c>
      <c r="O1007" s="98">
        <v>0</v>
      </c>
      <c r="P1007" t="s">
        <v>207</v>
      </c>
      <c r="Q1007" s="100">
        <v>3637.25</v>
      </c>
    </row>
    <row r="1008" spans="1:17" x14ac:dyDescent="0.3">
      <c r="A1008"/>
      <c r="B1008"/>
      <c r="C1008"/>
      <c r="D1008"/>
      <c r="E1008" s="98"/>
      <c r="F1008"/>
      <c r="G1008" s="99">
        <v>46295</v>
      </c>
      <c r="H1008" t="s">
        <v>205</v>
      </c>
      <c r="I1008"/>
      <c r="J1008" t="s">
        <v>106</v>
      </c>
      <c r="K1008" t="s">
        <v>107</v>
      </c>
      <c r="L1008" s="100">
        <v>11.75</v>
      </c>
      <c r="M1008" t="s">
        <v>130</v>
      </c>
      <c r="N1008" t="s">
        <v>279</v>
      </c>
      <c r="O1008" s="98">
        <v>0</v>
      </c>
      <c r="P1008" t="s">
        <v>207</v>
      </c>
      <c r="Q1008" s="100">
        <v>3637.25</v>
      </c>
    </row>
    <row r="1009" spans="1:17" x14ac:dyDescent="0.3">
      <c r="A1009"/>
      <c r="B1009"/>
      <c r="C1009"/>
      <c r="D1009"/>
      <c r="E1009" s="98"/>
      <c r="F1009"/>
      <c r="G1009" s="99">
        <v>46295</v>
      </c>
      <c r="H1009" t="s">
        <v>205</v>
      </c>
      <c r="I1009"/>
      <c r="J1009" t="s">
        <v>56</v>
      </c>
      <c r="K1009" t="s">
        <v>57</v>
      </c>
      <c r="L1009" s="100">
        <v>11.15</v>
      </c>
      <c r="M1009" t="s">
        <v>130</v>
      </c>
      <c r="N1009" t="s">
        <v>279</v>
      </c>
      <c r="O1009" s="98">
        <v>0</v>
      </c>
      <c r="P1009" t="s">
        <v>207</v>
      </c>
      <c r="Q1009" s="100">
        <v>3637.25</v>
      </c>
    </row>
    <row r="1010" spans="1:17" x14ac:dyDescent="0.3">
      <c r="A1010"/>
      <c r="B1010"/>
      <c r="C1010"/>
      <c r="D1010"/>
      <c r="E1010" s="98"/>
      <c r="F1010"/>
      <c r="G1010" s="99">
        <v>46295</v>
      </c>
      <c r="H1010" t="s">
        <v>205</v>
      </c>
      <c r="I1010"/>
      <c r="J1010" t="s">
        <v>52</v>
      </c>
      <c r="K1010" t="s">
        <v>53</v>
      </c>
      <c r="L1010" s="100">
        <v>16.54</v>
      </c>
      <c r="M1010" t="s">
        <v>130</v>
      </c>
      <c r="N1010" t="s">
        <v>279</v>
      </c>
      <c r="O1010" s="98">
        <v>0</v>
      </c>
      <c r="P1010" t="s">
        <v>207</v>
      </c>
      <c r="Q1010" s="100">
        <v>3637.25</v>
      </c>
    </row>
    <row r="1011" spans="1:17" x14ac:dyDescent="0.3">
      <c r="A1011"/>
      <c r="B1011"/>
      <c r="C1011"/>
      <c r="D1011"/>
      <c r="E1011" s="98"/>
      <c r="F1011"/>
      <c r="G1011" s="99">
        <v>46295</v>
      </c>
      <c r="H1011" t="s">
        <v>208</v>
      </c>
      <c r="I1011" t="s">
        <v>244</v>
      </c>
      <c r="J1011" t="s">
        <v>68</v>
      </c>
      <c r="K1011" t="s">
        <v>69</v>
      </c>
      <c r="L1011" s="100">
        <v>75</v>
      </c>
      <c r="M1011" t="s">
        <v>210</v>
      </c>
      <c r="N1011" t="s">
        <v>279</v>
      </c>
      <c r="O1011" s="98">
        <v>0</v>
      </c>
      <c r="P1011" t="s">
        <v>207</v>
      </c>
      <c r="Q1011" s="100">
        <v>3637.25</v>
      </c>
    </row>
    <row r="1012" spans="1:17" x14ac:dyDescent="0.3">
      <c r="A1012"/>
      <c r="B1012"/>
      <c r="C1012"/>
      <c r="D1012"/>
      <c r="E1012" s="98"/>
      <c r="F1012"/>
      <c r="G1012" s="99">
        <v>46295</v>
      </c>
      <c r="H1012" t="s">
        <v>211</v>
      </c>
      <c r="I1012" t="s">
        <v>215</v>
      </c>
      <c r="J1012" t="s">
        <v>38</v>
      </c>
      <c r="K1012" t="s">
        <v>39</v>
      </c>
      <c r="L1012" s="100">
        <v>13.62</v>
      </c>
      <c r="M1012" t="s">
        <v>206</v>
      </c>
      <c r="N1012" t="s">
        <v>279</v>
      </c>
      <c r="O1012" s="98">
        <v>0</v>
      </c>
      <c r="P1012" t="s">
        <v>207</v>
      </c>
      <c r="Q1012" s="100">
        <v>3637.25</v>
      </c>
    </row>
    <row r="1013" spans="1:17" x14ac:dyDescent="0.3">
      <c r="A1013"/>
      <c r="B1013"/>
      <c r="C1013"/>
      <c r="D1013"/>
      <c r="E1013" s="98"/>
      <c r="F1013"/>
      <c r="G1013" s="99">
        <v>46295</v>
      </c>
      <c r="H1013" t="s">
        <v>227</v>
      </c>
      <c r="I1013" t="s">
        <v>228</v>
      </c>
      <c r="J1013" t="s">
        <v>50</v>
      </c>
      <c r="K1013" t="s">
        <v>51</v>
      </c>
      <c r="L1013" s="100">
        <v>50</v>
      </c>
      <c r="M1013" t="s">
        <v>210</v>
      </c>
      <c r="N1013" t="s">
        <v>279</v>
      </c>
      <c r="O1013" s="98">
        <v>0</v>
      </c>
      <c r="P1013" t="s">
        <v>207</v>
      </c>
      <c r="Q1013" s="100">
        <v>3637.25</v>
      </c>
    </row>
    <row r="1014" spans="1:17" x14ac:dyDescent="0.3">
      <c r="A1014"/>
      <c r="B1014"/>
      <c r="C1014"/>
      <c r="D1014"/>
      <c r="E1014" s="98"/>
      <c r="F1014"/>
      <c r="G1014" s="99">
        <v>46295</v>
      </c>
      <c r="H1014" t="s">
        <v>216</v>
      </c>
      <c r="I1014" t="s">
        <v>217</v>
      </c>
      <c r="J1014" t="s">
        <v>40</v>
      </c>
      <c r="K1014" t="s">
        <v>41</v>
      </c>
      <c r="L1014" s="100">
        <v>15</v>
      </c>
      <c r="M1014" t="s">
        <v>210</v>
      </c>
      <c r="N1014" t="s">
        <v>279</v>
      </c>
      <c r="O1014" s="98">
        <v>0</v>
      </c>
      <c r="P1014" t="s">
        <v>207</v>
      </c>
      <c r="Q1014" s="100">
        <v>3637.25</v>
      </c>
    </row>
    <row r="1015" spans="1:17" x14ac:dyDescent="0.3">
      <c r="A1015"/>
      <c r="B1015"/>
      <c r="C1015"/>
      <c r="D1015"/>
      <c r="E1015" s="98"/>
      <c r="F1015"/>
      <c r="G1015" s="99">
        <v>46295</v>
      </c>
      <c r="H1015" t="s">
        <v>218</v>
      </c>
      <c r="I1015" t="s">
        <v>222</v>
      </c>
      <c r="J1015" t="s">
        <v>18</v>
      </c>
      <c r="K1015" t="s">
        <v>19</v>
      </c>
      <c r="L1015" s="100">
        <v>195.68</v>
      </c>
      <c r="M1015" t="s">
        <v>210</v>
      </c>
      <c r="N1015" t="s">
        <v>279</v>
      </c>
      <c r="O1015" s="98">
        <v>0</v>
      </c>
      <c r="P1015" t="s">
        <v>207</v>
      </c>
      <c r="Q1015" s="100">
        <v>3637.25</v>
      </c>
    </row>
    <row r="1016" spans="1:17" x14ac:dyDescent="0.3">
      <c r="A1016"/>
      <c r="B1016"/>
      <c r="C1016"/>
      <c r="D1016"/>
      <c r="E1016" s="98"/>
      <c r="F1016"/>
      <c r="G1016" s="99">
        <v>46295</v>
      </c>
      <c r="H1016" t="s">
        <v>218</v>
      </c>
      <c r="I1016" t="s">
        <v>222</v>
      </c>
      <c r="J1016" t="s">
        <v>18</v>
      </c>
      <c r="K1016" t="s">
        <v>19</v>
      </c>
      <c r="L1016" s="100">
        <v>202.96</v>
      </c>
      <c r="M1016" t="s">
        <v>130</v>
      </c>
      <c r="N1016" t="s">
        <v>279</v>
      </c>
      <c r="O1016" s="98">
        <v>0</v>
      </c>
      <c r="P1016" t="s">
        <v>207</v>
      </c>
      <c r="Q1016" s="100">
        <v>3637.25</v>
      </c>
    </row>
    <row r="1017" spans="1:17" x14ac:dyDescent="0.3">
      <c r="A1017"/>
      <c r="B1017"/>
      <c r="C1017"/>
      <c r="D1017"/>
      <c r="E1017" s="98"/>
      <c r="F1017"/>
      <c r="G1017" s="99">
        <v>46295</v>
      </c>
      <c r="H1017" t="s">
        <v>205</v>
      </c>
      <c r="I1017"/>
      <c r="J1017" t="s">
        <v>88</v>
      </c>
      <c r="K1017" t="s">
        <v>89</v>
      </c>
      <c r="L1017" s="100">
        <v>39.770000000000003</v>
      </c>
      <c r="M1017" t="s">
        <v>206</v>
      </c>
      <c r="N1017" t="s">
        <v>279</v>
      </c>
      <c r="O1017" s="98">
        <v>0</v>
      </c>
      <c r="P1017" t="s">
        <v>207</v>
      </c>
      <c r="Q1017" s="100">
        <v>2613.96</v>
      </c>
    </row>
    <row r="1018" spans="1:17" x14ac:dyDescent="0.3">
      <c r="A1018"/>
      <c r="B1018"/>
      <c r="C1018"/>
      <c r="D1018"/>
      <c r="E1018" s="98"/>
      <c r="F1018"/>
      <c r="G1018" s="99">
        <v>46295</v>
      </c>
      <c r="H1018" t="s">
        <v>205</v>
      </c>
      <c r="I1018"/>
      <c r="J1018" t="s">
        <v>104</v>
      </c>
      <c r="K1018" t="s">
        <v>105</v>
      </c>
      <c r="L1018" s="100">
        <v>14.19</v>
      </c>
      <c r="M1018" t="s">
        <v>206</v>
      </c>
      <c r="N1018" t="s">
        <v>279</v>
      </c>
      <c r="O1018" s="98">
        <v>0</v>
      </c>
      <c r="P1018" t="s">
        <v>207</v>
      </c>
      <c r="Q1018" s="100">
        <v>2613.96</v>
      </c>
    </row>
    <row r="1019" spans="1:17" x14ac:dyDescent="0.3">
      <c r="A1019"/>
      <c r="B1019"/>
      <c r="C1019"/>
      <c r="D1019"/>
      <c r="E1019" s="98"/>
      <c r="F1019"/>
      <c r="G1019" s="99">
        <v>46295</v>
      </c>
      <c r="H1019" t="s">
        <v>205</v>
      </c>
      <c r="I1019"/>
      <c r="J1019" t="s">
        <v>54</v>
      </c>
      <c r="K1019" t="s">
        <v>55</v>
      </c>
      <c r="L1019" s="100">
        <v>11.15</v>
      </c>
      <c r="M1019" t="s">
        <v>206</v>
      </c>
      <c r="N1019" t="s">
        <v>279</v>
      </c>
      <c r="O1019" s="98">
        <v>0</v>
      </c>
      <c r="P1019" t="s">
        <v>207</v>
      </c>
      <c r="Q1019" s="100">
        <v>2613.96</v>
      </c>
    </row>
    <row r="1020" spans="1:17" x14ac:dyDescent="0.3">
      <c r="A1020"/>
      <c r="B1020"/>
      <c r="C1020"/>
      <c r="D1020"/>
      <c r="E1020" s="98"/>
      <c r="F1020"/>
      <c r="G1020" s="99">
        <v>46295</v>
      </c>
      <c r="H1020" t="s">
        <v>205</v>
      </c>
      <c r="I1020"/>
      <c r="J1020" t="s">
        <v>108</v>
      </c>
      <c r="K1020" t="s">
        <v>109</v>
      </c>
      <c r="L1020" s="100">
        <v>6.9</v>
      </c>
      <c r="M1020" t="s">
        <v>206</v>
      </c>
      <c r="N1020" t="s">
        <v>279</v>
      </c>
      <c r="O1020" s="98">
        <v>0</v>
      </c>
      <c r="P1020" t="s">
        <v>207</v>
      </c>
      <c r="Q1020" s="100">
        <v>2613.96</v>
      </c>
    </row>
    <row r="1021" spans="1:17" x14ac:dyDescent="0.3">
      <c r="A1021"/>
      <c r="B1021"/>
      <c r="C1021"/>
      <c r="D1021"/>
      <c r="E1021" s="98"/>
      <c r="F1021"/>
      <c r="G1021" s="99">
        <v>46295</v>
      </c>
      <c r="H1021" t="s">
        <v>205</v>
      </c>
      <c r="I1021"/>
      <c r="J1021" t="s">
        <v>106</v>
      </c>
      <c r="K1021" t="s">
        <v>107</v>
      </c>
      <c r="L1021" s="100">
        <v>8.44</v>
      </c>
      <c r="M1021" t="s">
        <v>130</v>
      </c>
      <c r="N1021" t="s">
        <v>279</v>
      </c>
      <c r="O1021" s="98">
        <v>0</v>
      </c>
      <c r="P1021" t="s">
        <v>207</v>
      </c>
      <c r="Q1021" s="100">
        <v>2613.96</v>
      </c>
    </row>
    <row r="1022" spans="1:17" x14ac:dyDescent="0.3">
      <c r="A1022"/>
      <c r="B1022"/>
      <c r="C1022"/>
      <c r="D1022"/>
      <c r="E1022" s="98"/>
      <c r="F1022"/>
      <c r="G1022" s="99">
        <v>46295</v>
      </c>
      <c r="H1022" t="s">
        <v>205</v>
      </c>
      <c r="I1022"/>
      <c r="J1022" t="s">
        <v>56</v>
      </c>
      <c r="K1022" t="s">
        <v>57</v>
      </c>
      <c r="L1022" s="100">
        <v>11.15</v>
      </c>
      <c r="M1022" t="s">
        <v>130</v>
      </c>
      <c r="N1022" t="s">
        <v>279</v>
      </c>
      <c r="O1022" s="98">
        <v>0</v>
      </c>
      <c r="P1022" t="s">
        <v>207</v>
      </c>
      <c r="Q1022" s="100">
        <v>2613.96</v>
      </c>
    </row>
    <row r="1023" spans="1:17" x14ac:dyDescent="0.3">
      <c r="A1023"/>
      <c r="B1023"/>
      <c r="C1023"/>
      <c r="D1023"/>
      <c r="E1023" s="98"/>
      <c r="F1023"/>
      <c r="G1023" s="99">
        <v>46295</v>
      </c>
      <c r="H1023" t="s">
        <v>205</v>
      </c>
      <c r="I1023"/>
      <c r="J1023" t="s">
        <v>52</v>
      </c>
      <c r="K1023" t="s">
        <v>53</v>
      </c>
      <c r="L1023" s="100">
        <v>16.54</v>
      </c>
      <c r="M1023" t="s">
        <v>130</v>
      </c>
      <c r="N1023" t="s">
        <v>279</v>
      </c>
      <c r="O1023" s="98">
        <v>0</v>
      </c>
      <c r="P1023" t="s">
        <v>207</v>
      </c>
      <c r="Q1023" s="100">
        <v>2613.96</v>
      </c>
    </row>
    <row r="1024" spans="1:17" x14ac:dyDescent="0.3">
      <c r="A1024"/>
      <c r="B1024"/>
      <c r="C1024"/>
      <c r="D1024"/>
      <c r="E1024" s="98"/>
      <c r="F1024"/>
      <c r="G1024" s="99">
        <v>46295</v>
      </c>
      <c r="H1024" t="s">
        <v>208</v>
      </c>
      <c r="I1024" t="s">
        <v>233</v>
      </c>
      <c r="J1024" t="s">
        <v>32</v>
      </c>
      <c r="K1024" t="s">
        <v>33</v>
      </c>
      <c r="L1024" s="100">
        <v>70.5</v>
      </c>
      <c r="M1024" t="s">
        <v>210</v>
      </c>
      <c r="N1024" t="s">
        <v>279</v>
      </c>
      <c r="O1024" s="98">
        <v>0</v>
      </c>
      <c r="P1024" t="s">
        <v>207</v>
      </c>
      <c r="Q1024" s="100">
        <v>2613.96</v>
      </c>
    </row>
    <row r="1025" spans="1:17" x14ac:dyDescent="0.3">
      <c r="A1025"/>
      <c r="B1025"/>
      <c r="C1025"/>
      <c r="D1025"/>
      <c r="E1025" s="98"/>
      <c r="F1025"/>
      <c r="G1025" s="99">
        <v>46295</v>
      </c>
      <c r="H1025" t="s">
        <v>211</v>
      </c>
      <c r="I1025" t="s">
        <v>215</v>
      </c>
      <c r="J1025" t="s">
        <v>38</v>
      </c>
      <c r="K1025" t="s">
        <v>39</v>
      </c>
      <c r="L1025" s="100">
        <v>10.199999999999999</v>
      </c>
      <c r="M1025" t="s">
        <v>206</v>
      </c>
      <c r="N1025" t="s">
        <v>279</v>
      </c>
      <c r="O1025" s="98">
        <v>0</v>
      </c>
      <c r="P1025" t="s">
        <v>207</v>
      </c>
      <c r="Q1025" s="100">
        <v>2613.96</v>
      </c>
    </row>
    <row r="1026" spans="1:17" x14ac:dyDescent="0.3">
      <c r="A1026"/>
      <c r="B1026"/>
      <c r="C1026"/>
      <c r="D1026"/>
      <c r="E1026" s="98"/>
      <c r="F1026"/>
      <c r="G1026" s="99">
        <v>46295</v>
      </c>
      <c r="H1026" t="s">
        <v>216</v>
      </c>
      <c r="I1026" t="s">
        <v>217</v>
      </c>
      <c r="J1026" t="s">
        <v>40</v>
      </c>
      <c r="K1026" t="s">
        <v>41</v>
      </c>
      <c r="L1026" s="100">
        <v>78.42</v>
      </c>
      <c r="M1026" t="s">
        <v>210</v>
      </c>
      <c r="N1026" t="s">
        <v>279</v>
      </c>
      <c r="O1026" s="98">
        <v>0</v>
      </c>
      <c r="P1026" t="s">
        <v>207</v>
      </c>
      <c r="Q1026" s="100">
        <v>2613.96</v>
      </c>
    </row>
    <row r="1027" spans="1:17" x14ac:dyDescent="0.3">
      <c r="A1027"/>
      <c r="B1027"/>
      <c r="C1027"/>
      <c r="D1027"/>
      <c r="E1027" s="98"/>
      <c r="F1027"/>
      <c r="G1027" s="99">
        <v>46295</v>
      </c>
      <c r="H1027" t="s">
        <v>220</v>
      </c>
      <c r="I1027" t="s">
        <v>221</v>
      </c>
      <c r="J1027" t="s">
        <v>48</v>
      </c>
      <c r="K1027" t="s">
        <v>49</v>
      </c>
      <c r="L1027" s="100">
        <v>45.46</v>
      </c>
      <c r="M1027" t="s">
        <v>210</v>
      </c>
      <c r="N1027" t="s">
        <v>279</v>
      </c>
      <c r="O1027" s="98">
        <v>0</v>
      </c>
      <c r="P1027" t="s">
        <v>207</v>
      </c>
      <c r="Q1027" s="100">
        <v>2613.96</v>
      </c>
    </row>
    <row r="1028" spans="1:17" x14ac:dyDescent="0.3">
      <c r="A1028"/>
      <c r="B1028"/>
      <c r="C1028"/>
      <c r="D1028"/>
      <c r="E1028" s="98"/>
      <c r="F1028"/>
      <c r="G1028" s="99">
        <v>46295</v>
      </c>
      <c r="H1028" t="s">
        <v>218</v>
      </c>
      <c r="I1028" t="s">
        <v>222</v>
      </c>
      <c r="J1028" t="s">
        <v>18</v>
      </c>
      <c r="K1028" t="s">
        <v>19</v>
      </c>
      <c r="L1028" s="100">
        <v>140.63</v>
      </c>
      <c r="M1028" t="s">
        <v>210</v>
      </c>
      <c r="N1028" t="s">
        <v>279</v>
      </c>
      <c r="O1028" s="98">
        <v>0</v>
      </c>
      <c r="P1028" t="s">
        <v>207</v>
      </c>
      <c r="Q1028" s="100">
        <v>2613.96</v>
      </c>
    </row>
    <row r="1029" spans="1:17" x14ac:dyDescent="0.3">
      <c r="A1029"/>
      <c r="B1029"/>
      <c r="C1029"/>
      <c r="D1029"/>
      <c r="E1029" s="98"/>
      <c r="F1029"/>
      <c r="G1029" s="99">
        <v>46295</v>
      </c>
      <c r="H1029" t="s">
        <v>218</v>
      </c>
      <c r="I1029" t="s">
        <v>222</v>
      </c>
      <c r="J1029" t="s">
        <v>18</v>
      </c>
      <c r="K1029" t="s">
        <v>19</v>
      </c>
      <c r="L1029" s="100">
        <v>145.86000000000001</v>
      </c>
      <c r="M1029" t="s">
        <v>130</v>
      </c>
      <c r="N1029" t="s">
        <v>279</v>
      </c>
      <c r="O1029" s="98">
        <v>0</v>
      </c>
      <c r="P1029" t="s">
        <v>207</v>
      </c>
      <c r="Q1029" s="100">
        <v>2613.96</v>
      </c>
    </row>
    <row r="1030" spans="1:17" x14ac:dyDescent="0.3">
      <c r="A1030"/>
      <c r="B1030"/>
      <c r="C1030"/>
      <c r="D1030"/>
      <c r="E1030" s="98"/>
      <c r="F1030"/>
      <c r="G1030" s="99">
        <v>46295</v>
      </c>
      <c r="H1030" t="s">
        <v>205</v>
      </c>
      <c r="I1030"/>
      <c r="J1030" t="s">
        <v>54</v>
      </c>
      <c r="K1030" t="s">
        <v>55</v>
      </c>
      <c r="L1030" s="100">
        <v>11.15</v>
      </c>
      <c r="M1030" t="s">
        <v>206</v>
      </c>
      <c r="N1030" t="s">
        <v>279</v>
      </c>
      <c r="O1030" s="98">
        <v>0</v>
      </c>
      <c r="P1030" t="s">
        <v>207</v>
      </c>
      <c r="Q1030" s="100">
        <v>3369.29</v>
      </c>
    </row>
    <row r="1031" spans="1:17" x14ac:dyDescent="0.3">
      <c r="A1031"/>
      <c r="B1031"/>
      <c r="C1031"/>
      <c r="D1031"/>
      <c r="E1031" s="98"/>
      <c r="F1031"/>
      <c r="G1031" s="99">
        <v>46295</v>
      </c>
      <c r="H1031" t="s">
        <v>205</v>
      </c>
      <c r="I1031"/>
      <c r="J1031" t="s">
        <v>36</v>
      </c>
      <c r="K1031" t="s">
        <v>37</v>
      </c>
      <c r="L1031" s="100">
        <v>3.85</v>
      </c>
      <c r="M1031" t="s">
        <v>206</v>
      </c>
      <c r="N1031" t="s">
        <v>279</v>
      </c>
      <c r="O1031" s="98">
        <v>0</v>
      </c>
      <c r="P1031" t="s">
        <v>207</v>
      </c>
      <c r="Q1031" s="100">
        <v>3369.29</v>
      </c>
    </row>
    <row r="1032" spans="1:17" x14ac:dyDescent="0.3">
      <c r="A1032"/>
      <c r="B1032"/>
      <c r="C1032"/>
      <c r="D1032"/>
      <c r="E1032" s="98"/>
      <c r="F1032"/>
      <c r="G1032" s="99">
        <v>46295</v>
      </c>
      <c r="H1032" t="s">
        <v>205</v>
      </c>
      <c r="I1032"/>
      <c r="J1032" t="s">
        <v>108</v>
      </c>
      <c r="K1032" t="s">
        <v>109</v>
      </c>
      <c r="L1032" s="100">
        <v>8.89</v>
      </c>
      <c r="M1032" t="s">
        <v>206</v>
      </c>
      <c r="N1032" t="s">
        <v>279</v>
      </c>
      <c r="O1032" s="98">
        <v>0</v>
      </c>
      <c r="P1032" t="s">
        <v>207</v>
      </c>
      <c r="Q1032" s="100">
        <v>3369.29</v>
      </c>
    </row>
    <row r="1033" spans="1:17" x14ac:dyDescent="0.3">
      <c r="A1033"/>
      <c r="B1033"/>
      <c r="C1033"/>
      <c r="D1033"/>
      <c r="E1033" s="98"/>
      <c r="F1033"/>
      <c r="G1033" s="99">
        <v>46295</v>
      </c>
      <c r="H1033" t="s">
        <v>205</v>
      </c>
      <c r="I1033"/>
      <c r="J1033" t="s">
        <v>92</v>
      </c>
      <c r="K1033" t="s">
        <v>93</v>
      </c>
      <c r="L1033" s="100">
        <v>50.54</v>
      </c>
      <c r="M1033" t="s">
        <v>206</v>
      </c>
      <c r="N1033" t="s">
        <v>279</v>
      </c>
      <c r="O1033" s="98">
        <v>0</v>
      </c>
      <c r="P1033" t="s">
        <v>207</v>
      </c>
      <c r="Q1033" s="100">
        <v>3369.29</v>
      </c>
    </row>
    <row r="1034" spans="1:17" x14ac:dyDescent="0.3">
      <c r="A1034"/>
      <c r="B1034"/>
      <c r="C1034"/>
      <c r="D1034"/>
      <c r="E1034" s="98"/>
      <c r="F1034"/>
      <c r="G1034" s="99">
        <v>46295</v>
      </c>
      <c r="H1034" t="s">
        <v>205</v>
      </c>
      <c r="I1034"/>
      <c r="J1034" t="s">
        <v>104</v>
      </c>
      <c r="K1034" t="s">
        <v>105</v>
      </c>
      <c r="L1034" s="100">
        <v>18.3</v>
      </c>
      <c r="M1034" t="s">
        <v>206</v>
      </c>
      <c r="N1034" t="s">
        <v>279</v>
      </c>
      <c r="O1034" s="98">
        <v>0</v>
      </c>
      <c r="P1034" t="s">
        <v>207</v>
      </c>
      <c r="Q1034" s="100">
        <v>3369.29</v>
      </c>
    </row>
    <row r="1035" spans="1:17" x14ac:dyDescent="0.3">
      <c r="A1035"/>
      <c r="B1035"/>
      <c r="C1035"/>
      <c r="D1035"/>
      <c r="E1035" s="98"/>
      <c r="F1035"/>
      <c r="G1035" s="99">
        <v>46295</v>
      </c>
      <c r="H1035" t="s">
        <v>205</v>
      </c>
      <c r="I1035"/>
      <c r="J1035" t="s">
        <v>84</v>
      </c>
      <c r="K1035" t="s">
        <v>85</v>
      </c>
      <c r="L1035" s="100">
        <v>86.67</v>
      </c>
      <c r="M1035" t="s">
        <v>210</v>
      </c>
      <c r="N1035" t="s">
        <v>279</v>
      </c>
      <c r="O1035" s="98">
        <v>0</v>
      </c>
      <c r="P1035" t="s">
        <v>207</v>
      </c>
      <c r="Q1035" s="100">
        <v>3369.29</v>
      </c>
    </row>
    <row r="1036" spans="1:17" x14ac:dyDescent="0.3">
      <c r="A1036"/>
      <c r="B1036"/>
      <c r="C1036"/>
      <c r="D1036"/>
      <c r="E1036" s="98"/>
      <c r="F1036"/>
      <c r="G1036" s="99">
        <v>46295</v>
      </c>
      <c r="H1036" t="s">
        <v>205</v>
      </c>
      <c r="I1036"/>
      <c r="J1036" t="s">
        <v>52</v>
      </c>
      <c r="K1036" t="s">
        <v>53</v>
      </c>
      <c r="L1036" s="100">
        <v>16.54</v>
      </c>
      <c r="M1036" t="s">
        <v>130</v>
      </c>
      <c r="N1036" t="s">
        <v>279</v>
      </c>
      <c r="O1036" s="98">
        <v>0</v>
      </c>
      <c r="P1036" t="s">
        <v>207</v>
      </c>
      <c r="Q1036" s="100">
        <v>3369.29</v>
      </c>
    </row>
    <row r="1037" spans="1:17" x14ac:dyDescent="0.3">
      <c r="A1037"/>
      <c r="B1037"/>
      <c r="C1037"/>
      <c r="D1037"/>
      <c r="E1037" s="98"/>
      <c r="F1037"/>
      <c r="G1037" s="99">
        <v>46295</v>
      </c>
      <c r="H1037" t="s">
        <v>205</v>
      </c>
      <c r="I1037"/>
      <c r="J1037" t="s">
        <v>56</v>
      </c>
      <c r="K1037" t="s">
        <v>57</v>
      </c>
      <c r="L1037" s="100">
        <v>11.15</v>
      </c>
      <c r="M1037" t="s">
        <v>130</v>
      </c>
      <c r="N1037" t="s">
        <v>279</v>
      </c>
      <c r="O1037" s="98">
        <v>0</v>
      </c>
      <c r="P1037" t="s">
        <v>207</v>
      </c>
      <c r="Q1037" s="100">
        <v>3369.29</v>
      </c>
    </row>
    <row r="1038" spans="1:17" x14ac:dyDescent="0.3">
      <c r="A1038"/>
      <c r="B1038"/>
      <c r="C1038"/>
      <c r="D1038"/>
      <c r="E1038" s="98"/>
      <c r="F1038"/>
      <c r="G1038" s="99">
        <v>46295</v>
      </c>
      <c r="H1038" t="s">
        <v>205</v>
      </c>
      <c r="I1038"/>
      <c r="J1038" t="s">
        <v>106</v>
      </c>
      <c r="K1038" t="s">
        <v>107</v>
      </c>
      <c r="L1038" s="100">
        <v>10.88</v>
      </c>
      <c r="M1038" t="s">
        <v>130</v>
      </c>
      <c r="N1038" t="s">
        <v>279</v>
      </c>
      <c r="O1038" s="98">
        <v>0</v>
      </c>
      <c r="P1038" t="s">
        <v>207</v>
      </c>
      <c r="Q1038" s="100">
        <v>3369.29</v>
      </c>
    </row>
    <row r="1039" spans="1:17" x14ac:dyDescent="0.3">
      <c r="A1039"/>
      <c r="B1039"/>
      <c r="C1039"/>
      <c r="D1039"/>
      <c r="E1039" s="98"/>
      <c r="F1039"/>
      <c r="G1039" s="99">
        <v>46295</v>
      </c>
      <c r="H1039" t="s">
        <v>208</v>
      </c>
      <c r="I1039" t="s">
        <v>209</v>
      </c>
      <c r="J1039" t="s">
        <v>26</v>
      </c>
      <c r="K1039" t="s">
        <v>27</v>
      </c>
      <c r="L1039" s="100">
        <v>199.5</v>
      </c>
      <c r="M1039" t="s">
        <v>210</v>
      </c>
      <c r="N1039" t="s">
        <v>279</v>
      </c>
      <c r="O1039" s="98">
        <v>0</v>
      </c>
      <c r="P1039" t="s">
        <v>207</v>
      </c>
      <c r="Q1039" s="100">
        <v>3369.29</v>
      </c>
    </row>
    <row r="1040" spans="1:17" x14ac:dyDescent="0.3">
      <c r="A1040"/>
      <c r="B1040"/>
      <c r="C1040"/>
      <c r="D1040"/>
      <c r="E1040" s="98"/>
      <c r="F1040"/>
      <c r="G1040" s="99">
        <v>46295</v>
      </c>
      <c r="H1040" t="s">
        <v>211</v>
      </c>
      <c r="I1040" t="s">
        <v>215</v>
      </c>
      <c r="J1040" t="s">
        <v>38</v>
      </c>
      <c r="K1040" t="s">
        <v>39</v>
      </c>
      <c r="L1040" s="100">
        <v>13.02</v>
      </c>
      <c r="M1040" t="s">
        <v>206</v>
      </c>
      <c r="N1040" t="s">
        <v>279</v>
      </c>
      <c r="O1040" s="98">
        <v>0</v>
      </c>
      <c r="P1040" t="s">
        <v>207</v>
      </c>
      <c r="Q1040" s="100">
        <v>3369.29</v>
      </c>
    </row>
    <row r="1041" spans="1:17" x14ac:dyDescent="0.3">
      <c r="A1041"/>
      <c r="B1041"/>
      <c r="C1041"/>
      <c r="D1041"/>
      <c r="E1041" s="98"/>
      <c r="F1041"/>
      <c r="G1041" s="99">
        <v>46295</v>
      </c>
      <c r="H1041" t="s">
        <v>218</v>
      </c>
      <c r="I1041" t="s">
        <v>222</v>
      </c>
      <c r="J1041" t="s">
        <v>18</v>
      </c>
      <c r="K1041" t="s">
        <v>19</v>
      </c>
      <c r="L1041" s="100">
        <v>181.27</v>
      </c>
      <c r="M1041" t="s">
        <v>210</v>
      </c>
      <c r="N1041" t="s">
        <v>279</v>
      </c>
      <c r="O1041" s="98">
        <v>0</v>
      </c>
      <c r="P1041" t="s">
        <v>207</v>
      </c>
      <c r="Q1041" s="100">
        <v>3369.29</v>
      </c>
    </row>
    <row r="1042" spans="1:17" x14ac:dyDescent="0.3">
      <c r="A1042"/>
      <c r="B1042"/>
      <c r="C1042"/>
      <c r="D1042"/>
      <c r="E1042" s="98"/>
      <c r="F1042"/>
      <c r="G1042" s="99">
        <v>46295</v>
      </c>
      <c r="H1042" t="s">
        <v>218</v>
      </c>
      <c r="I1042" t="s">
        <v>222</v>
      </c>
      <c r="J1042" t="s">
        <v>18</v>
      </c>
      <c r="K1042" t="s">
        <v>19</v>
      </c>
      <c r="L1042" s="100">
        <v>188.01</v>
      </c>
      <c r="M1042" t="s">
        <v>130</v>
      </c>
      <c r="N1042" t="s">
        <v>279</v>
      </c>
      <c r="O1042" s="98">
        <v>0</v>
      </c>
      <c r="P1042" t="s">
        <v>207</v>
      </c>
      <c r="Q1042" s="100">
        <v>3369.29</v>
      </c>
    </row>
    <row r="1043" spans="1:17" x14ac:dyDescent="0.3">
      <c r="A1043"/>
      <c r="B1043"/>
      <c r="C1043"/>
      <c r="D1043"/>
      <c r="E1043" s="98"/>
      <c r="F1043"/>
      <c r="G1043" s="99">
        <v>46295</v>
      </c>
      <c r="H1043" t="s">
        <v>205</v>
      </c>
      <c r="I1043"/>
      <c r="J1043" t="s">
        <v>104</v>
      </c>
      <c r="K1043" t="s">
        <v>105</v>
      </c>
      <c r="L1043" s="100">
        <v>2.37</v>
      </c>
      <c r="M1043" t="s">
        <v>206</v>
      </c>
      <c r="N1043" t="s">
        <v>279</v>
      </c>
      <c r="O1043" s="98">
        <v>0</v>
      </c>
      <c r="P1043" t="s">
        <v>207</v>
      </c>
      <c r="Q1043" s="100">
        <v>436.82</v>
      </c>
    </row>
    <row r="1044" spans="1:17" x14ac:dyDescent="0.3">
      <c r="A1044"/>
      <c r="B1044"/>
      <c r="C1044"/>
      <c r="D1044"/>
      <c r="E1044" s="98"/>
      <c r="F1044"/>
      <c r="G1044" s="99">
        <v>46295</v>
      </c>
      <c r="H1044" t="s">
        <v>205</v>
      </c>
      <c r="I1044"/>
      <c r="J1044" t="s">
        <v>54</v>
      </c>
      <c r="K1044" t="s">
        <v>55</v>
      </c>
      <c r="L1044" s="100">
        <v>3.55</v>
      </c>
      <c r="M1044" t="s">
        <v>206</v>
      </c>
      <c r="N1044" t="s">
        <v>279</v>
      </c>
      <c r="O1044" s="98">
        <v>0</v>
      </c>
      <c r="P1044" t="s">
        <v>207</v>
      </c>
      <c r="Q1044" s="100">
        <v>436.82</v>
      </c>
    </row>
    <row r="1045" spans="1:17" x14ac:dyDescent="0.3">
      <c r="A1045"/>
      <c r="B1045"/>
      <c r="C1045"/>
      <c r="D1045"/>
      <c r="E1045" s="98"/>
      <c r="F1045"/>
      <c r="G1045" s="99">
        <v>46295</v>
      </c>
      <c r="H1045" t="s">
        <v>205</v>
      </c>
      <c r="I1045"/>
      <c r="J1045" t="s">
        <v>108</v>
      </c>
      <c r="K1045" t="s">
        <v>109</v>
      </c>
      <c r="L1045" s="100">
        <v>1.1499999999999999</v>
      </c>
      <c r="M1045" t="s">
        <v>206</v>
      </c>
      <c r="N1045" t="s">
        <v>279</v>
      </c>
      <c r="O1045" s="98">
        <v>0</v>
      </c>
      <c r="P1045" t="s">
        <v>207</v>
      </c>
      <c r="Q1045" s="100">
        <v>436.82</v>
      </c>
    </row>
    <row r="1046" spans="1:17" x14ac:dyDescent="0.3">
      <c r="A1046"/>
      <c r="B1046"/>
      <c r="C1046"/>
      <c r="D1046"/>
      <c r="E1046" s="98"/>
      <c r="F1046"/>
      <c r="G1046" s="99">
        <v>46295</v>
      </c>
      <c r="H1046" t="s">
        <v>205</v>
      </c>
      <c r="I1046"/>
      <c r="J1046" t="s">
        <v>106</v>
      </c>
      <c r="K1046" t="s">
        <v>107</v>
      </c>
      <c r="L1046" s="100">
        <v>1.41</v>
      </c>
      <c r="M1046" t="s">
        <v>130</v>
      </c>
      <c r="N1046" t="s">
        <v>279</v>
      </c>
      <c r="O1046" s="98">
        <v>0</v>
      </c>
      <c r="P1046" t="s">
        <v>207</v>
      </c>
      <c r="Q1046" s="100">
        <v>436.82</v>
      </c>
    </row>
    <row r="1047" spans="1:17" x14ac:dyDescent="0.3">
      <c r="A1047"/>
      <c r="B1047"/>
      <c r="C1047"/>
      <c r="D1047"/>
      <c r="E1047" s="98"/>
      <c r="F1047"/>
      <c r="G1047" s="99">
        <v>46295</v>
      </c>
      <c r="H1047" t="s">
        <v>205</v>
      </c>
      <c r="I1047"/>
      <c r="J1047" t="s">
        <v>56</v>
      </c>
      <c r="K1047" t="s">
        <v>57</v>
      </c>
      <c r="L1047" s="100">
        <v>3.55</v>
      </c>
      <c r="M1047" t="s">
        <v>130</v>
      </c>
      <c r="N1047" t="s">
        <v>279</v>
      </c>
      <c r="O1047" s="98">
        <v>0</v>
      </c>
      <c r="P1047" t="s">
        <v>207</v>
      </c>
      <c r="Q1047" s="100">
        <v>436.82</v>
      </c>
    </row>
    <row r="1048" spans="1:17" x14ac:dyDescent="0.3">
      <c r="A1048"/>
      <c r="B1048"/>
      <c r="C1048"/>
      <c r="D1048"/>
      <c r="E1048" s="98"/>
      <c r="F1048"/>
      <c r="G1048" s="99">
        <v>46295</v>
      </c>
      <c r="H1048" t="s">
        <v>205</v>
      </c>
      <c r="I1048"/>
      <c r="J1048" t="s">
        <v>52</v>
      </c>
      <c r="K1048" t="s">
        <v>53</v>
      </c>
      <c r="L1048" s="100">
        <v>5.27</v>
      </c>
      <c r="M1048" t="s">
        <v>130</v>
      </c>
      <c r="N1048" t="s">
        <v>279</v>
      </c>
      <c r="O1048" s="98">
        <v>0</v>
      </c>
      <c r="P1048" t="s">
        <v>207</v>
      </c>
      <c r="Q1048" s="100">
        <v>436.82</v>
      </c>
    </row>
    <row r="1049" spans="1:17" x14ac:dyDescent="0.3">
      <c r="A1049"/>
      <c r="B1049"/>
      <c r="C1049"/>
      <c r="D1049"/>
      <c r="E1049" s="98"/>
      <c r="F1049"/>
      <c r="G1049" s="99">
        <v>46295</v>
      </c>
      <c r="H1049" t="s">
        <v>205</v>
      </c>
      <c r="I1049"/>
      <c r="J1049" t="s">
        <v>108</v>
      </c>
      <c r="K1049" t="s">
        <v>109</v>
      </c>
      <c r="L1049" s="100">
        <v>1.66</v>
      </c>
      <c r="M1049" t="s">
        <v>206</v>
      </c>
      <c r="N1049" t="s">
        <v>279</v>
      </c>
      <c r="O1049" s="98">
        <v>0</v>
      </c>
      <c r="P1049" t="s">
        <v>207</v>
      </c>
      <c r="Q1049" s="100">
        <v>630.29999999999995</v>
      </c>
    </row>
    <row r="1050" spans="1:17" x14ac:dyDescent="0.3">
      <c r="A1050"/>
      <c r="B1050"/>
      <c r="C1050"/>
      <c r="D1050"/>
      <c r="E1050" s="98"/>
      <c r="F1050"/>
      <c r="G1050" s="99">
        <v>46295</v>
      </c>
      <c r="H1050" t="s">
        <v>205</v>
      </c>
      <c r="I1050"/>
      <c r="J1050" t="s">
        <v>104</v>
      </c>
      <c r="K1050" t="s">
        <v>105</v>
      </c>
      <c r="L1050" s="100">
        <v>3.42</v>
      </c>
      <c r="M1050" t="s">
        <v>206</v>
      </c>
      <c r="N1050" t="s">
        <v>279</v>
      </c>
      <c r="O1050" s="98">
        <v>0</v>
      </c>
      <c r="P1050" t="s">
        <v>207</v>
      </c>
      <c r="Q1050" s="100">
        <v>630.29999999999995</v>
      </c>
    </row>
    <row r="1051" spans="1:17" x14ac:dyDescent="0.3">
      <c r="A1051"/>
      <c r="B1051"/>
      <c r="C1051"/>
      <c r="D1051"/>
      <c r="E1051" s="98"/>
      <c r="F1051"/>
      <c r="G1051" s="99">
        <v>46295</v>
      </c>
      <c r="H1051" t="s">
        <v>205</v>
      </c>
      <c r="I1051"/>
      <c r="J1051" t="s">
        <v>54</v>
      </c>
      <c r="K1051" t="s">
        <v>55</v>
      </c>
      <c r="L1051" s="100">
        <v>4.74</v>
      </c>
      <c r="M1051" t="s">
        <v>206</v>
      </c>
      <c r="N1051" t="s">
        <v>279</v>
      </c>
      <c r="O1051" s="98">
        <v>0</v>
      </c>
      <c r="P1051" t="s">
        <v>207</v>
      </c>
      <c r="Q1051" s="100">
        <v>630.29999999999995</v>
      </c>
    </row>
    <row r="1052" spans="1:17" x14ac:dyDescent="0.3">
      <c r="A1052"/>
      <c r="B1052"/>
      <c r="C1052"/>
      <c r="D1052"/>
      <c r="E1052" s="98"/>
      <c r="F1052"/>
      <c r="G1052" s="99">
        <v>46295</v>
      </c>
      <c r="H1052" t="s">
        <v>205</v>
      </c>
      <c r="I1052"/>
      <c r="J1052" t="s">
        <v>56</v>
      </c>
      <c r="K1052" t="s">
        <v>57</v>
      </c>
      <c r="L1052" s="100">
        <v>4.74</v>
      </c>
      <c r="M1052" t="s">
        <v>130</v>
      </c>
      <c r="N1052" t="s">
        <v>279</v>
      </c>
      <c r="O1052" s="98">
        <v>0</v>
      </c>
      <c r="P1052" t="s">
        <v>207</v>
      </c>
      <c r="Q1052" s="100">
        <v>630.29999999999995</v>
      </c>
    </row>
    <row r="1053" spans="1:17" x14ac:dyDescent="0.3">
      <c r="A1053"/>
      <c r="B1053"/>
      <c r="C1053"/>
      <c r="D1053"/>
      <c r="E1053" s="98"/>
      <c r="F1053"/>
      <c r="G1053" s="99">
        <v>46295</v>
      </c>
      <c r="H1053" t="s">
        <v>205</v>
      </c>
      <c r="I1053"/>
      <c r="J1053" t="s">
        <v>52</v>
      </c>
      <c r="K1053" t="s">
        <v>53</v>
      </c>
      <c r="L1053" s="100">
        <v>7.04</v>
      </c>
      <c r="M1053" t="s">
        <v>130</v>
      </c>
      <c r="N1053" t="s">
        <v>279</v>
      </c>
      <c r="O1053" s="98">
        <v>0</v>
      </c>
      <c r="P1053" t="s">
        <v>207</v>
      </c>
      <c r="Q1053" s="100">
        <v>630.29999999999995</v>
      </c>
    </row>
    <row r="1054" spans="1:17" x14ac:dyDescent="0.3">
      <c r="A1054"/>
      <c r="B1054"/>
      <c r="C1054"/>
      <c r="D1054"/>
      <c r="E1054" s="98"/>
      <c r="F1054"/>
      <c r="G1054" s="99">
        <v>46295</v>
      </c>
      <c r="H1054" t="s">
        <v>205</v>
      </c>
      <c r="I1054"/>
      <c r="J1054" t="s">
        <v>106</v>
      </c>
      <c r="K1054" t="s">
        <v>107</v>
      </c>
      <c r="L1054" s="100">
        <v>2.04</v>
      </c>
      <c r="M1054" t="s">
        <v>130</v>
      </c>
      <c r="N1054" t="s">
        <v>279</v>
      </c>
      <c r="O1054" s="98">
        <v>0</v>
      </c>
      <c r="P1054" t="s">
        <v>207</v>
      </c>
      <c r="Q1054" s="100">
        <v>630.29999999999995</v>
      </c>
    </row>
    <row r="1055" spans="1:17" x14ac:dyDescent="0.3">
      <c r="A1055"/>
      <c r="B1055"/>
      <c r="C1055"/>
      <c r="D1055"/>
      <c r="E1055" s="98"/>
      <c r="F1055"/>
      <c r="G1055" s="99">
        <v>46295</v>
      </c>
      <c r="H1055" t="s">
        <v>205</v>
      </c>
      <c r="I1055"/>
      <c r="J1055" t="s">
        <v>108</v>
      </c>
      <c r="K1055" t="s">
        <v>109</v>
      </c>
      <c r="L1055" s="100">
        <v>6.53</v>
      </c>
      <c r="M1055" t="s">
        <v>206</v>
      </c>
      <c r="N1055" t="s">
        <v>279</v>
      </c>
      <c r="O1055" s="98">
        <v>0</v>
      </c>
      <c r="P1055" t="s">
        <v>207</v>
      </c>
      <c r="Q1055" s="100">
        <v>2472</v>
      </c>
    </row>
    <row r="1056" spans="1:17" x14ac:dyDescent="0.3">
      <c r="A1056"/>
      <c r="B1056"/>
      <c r="C1056"/>
      <c r="D1056"/>
      <c r="E1056" s="98"/>
      <c r="F1056"/>
      <c r="G1056" s="99">
        <v>46295</v>
      </c>
      <c r="H1056" t="s">
        <v>205</v>
      </c>
      <c r="I1056"/>
      <c r="J1056" t="s">
        <v>104</v>
      </c>
      <c r="K1056" t="s">
        <v>105</v>
      </c>
      <c r="L1056" s="100">
        <v>13.42</v>
      </c>
      <c r="M1056" t="s">
        <v>206</v>
      </c>
      <c r="N1056" t="s">
        <v>279</v>
      </c>
      <c r="O1056" s="98">
        <v>0</v>
      </c>
      <c r="P1056" t="s">
        <v>207</v>
      </c>
      <c r="Q1056" s="100">
        <v>2472</v>
      </c>
    </row>
    <row r="1057" spans="1:17" x14ac:dyDescent="0.3">
      <c r="A1057"/>
      <c r="B1057"/>
      <c r="C1057"/>
      <c r="D1057"/>
      <c r="E1057" s="98"/>
      <c r="F1057"/>
      <c r="G1057" s="99">
        <v>46295</v>
      </c>
      <c r="H1057" t="s">
        <v>205</v>
      </c>
      <c r="I1057"/>
      <c r="J1057" t="s">
        <v>54</v>
      </c>
      <c r="K1057" t="s">
        <v>55</v>
      </c>
      <c r="L1057" s="100">
        <v>11.15</v>
      </c>
      <c r="M1057" t="s">
        <v>206</v>
      </c>
      <c r="N1057" t="s">
        <v>279</v>
      </c>
      <c r="O1057" s="98">
        <v>0</v>
      </c>
      <c r="P1057" t="s">
        <v>207</v>
      </c>
      <c r="Q1057" s="100">
        <v>2472</v>
      </c>
    </row>
    <row r="1058" spans="1:17" x14ac:dyDescent="0.3">
      <c r="A1058"/>
      <c r="B1058"/>
      <c r="C1058"/>
      <c r="D1058"/>
      <c r="E1058" s="98"/>
      <c r="F1058"/>
      <c r="G1058" s="99">
        <v>46295</v>
      </c>
      <c r="H1058" t="s">
        <v>205</v>
      </c>
      <c r="I1058"/>
      <c r="J1058" t="s">
        <v>106</v>
      </c>
      <c r="K1058" t="s">
        <v>107</v>
      </c>
      <c r="L1058" s="100">
        <v>7.98</v>
      </c>
      <c r="M1058" t="s">
        <v>130</v>
      </c>
      <c r="N1058" t="s">
        <v>279</v>
      </c>
      <c r="O1058" s="98">
        <v>0</v>
      </c>
      <c r="P1058" t="s">
        <v>207</v>
      </c>
      <c r="Q1058" s="100">
        <v>2472</v>
      </c>
    </row>
    <row r="1059" spans="1:17" x14ac:dyDescent="0.3">
      <c r="A1059"/>
      <c r="B1059"/>
      <c r="C1059"/>
      <c r="D1059"/>
      <c r="E1059" s="98"/>
      <c r="F1059"/>
      <c r="G1059" s="99">
        <v>46295</v>
      </c>
      <c r="H1059" t="s">
        <v>205</v>
      </c>
      <c r="I1059"/>
      <c r="J1059" t="s">
        <v>56</v>
      </c>
      <c r="K1059" t="s">
        <v>57</v>
      </c>
      <c r="L1059" s="100">
        <v>11.15</v>
      </c>
      <c r="M1059" t="s">
        <v>130</v>
      </c>
      <c r="N1059" t="s">
        <v>279</v>
      </c>
      <c r="O1059" s="98">
        <v>0</v>
      </c>
      <c r="P1059" t="s">
        <v>207</v>
      </c>
      <c r="Q1059" s="100">
        <v>2472</v>
      </c>
    </row>
    <row r="1060" spans="1:17" x14ac:dyDescent="0.3">
      <c r="A1060"/>
      <c r="B1060"/>
      <c r="C1060"/>
      <c r="D1060"/>
      <c r="E1060" s="98"/>
      <c r="F1060"/>
      <c r="G1060" s="99">
        <v>46295</v>
      </c>
      <c r="H1060" t="s">
        <v>205</v>
      </c>
      <c r="I1060"/>
      <c r="J1060" t="s">
        <v>52</v>
      </c>
      <c r="K1060" t="s">
        <v>53</v>
      </c>
      <c r="L1060" s="100">
        <v>16.54</v>
      </c>
      <c r="M1060" t="s">
        <v>130</v>
      </c>
      <c r="N1060" t="s">
        <v>279</v>
      </c>
      <c r="O1060" s="98">
        <v>0</v>
      </c>
      <c r="P1060" t="s">
        <v>207</v>
      </c>
      <c r="Q1060" s="100">
        <v>2472</v>
      </c>
    </row>
    <row r="1061" spans="1:17" x14ac:dyDescent="0.3">
      <c r="A1061"/>
      <c r="B1061"/>
      <c r="C1061"/>
      <c r="D1061"/>
      <c r="E1061" s="98"/>
      <c r="F1061"/>
      <c r="G1061" s="99">
        <v>46295</v>
      </c>
      <c r="H1061" t="s">
        <v>208</v>
      </c>
      <c r="I1061" t="s">
        <v>225</v>
      </c>
      <c r="J1061" t="s">
        <v>70</v>
      </c>
      <c r="K1061" t="s">
        <v>71</v>
      </c>
      <c r="L1061" s="100">
        <v>51</v>
      </c>
      <c r="M1061" t="s">
        <v>210</v>
      </c>
      <c r="N1061" t="s">
        <v>279</v>
      </c>
      <c r="O1061" s="98">
        <v>0</v>
      </c>
      <c r="P1061" t="s">
        <v>207</v>
      </c>
      <c r="Q1061" s="100">
        <v>2472</v>
      </c>
    </row>
    <row r="1062" spans="1:17" x14ac:dyDescent="0.3">
      <c r="A1062"/>
      <c r="B1062"/>
      <c r="C1062"/>
      <c r="D1062"/>
      <c r="E1062" s="98"/>
      <c r="F1062"/>
      <c r="G1062" s="99">
        <v>46295</v>
      </c>
      <c r="H1062" t="s">
        <v>211</v>
      </c>
      <c r="I1062" t="s">
        <v>215</v>
      </c>
      <c r="J1062" t="s">
        <v>38</v>
      </c>
      <c r="K1062" t="s">
        <v>39</v>
      </c>
      <c r="L1062" s="100">
        <v>9.64</v>
      </c>
      <c r="M1062" t="s">
        <v>206</v>
      </c>
      <c r="N1062" t="s">
        <v>279</v>
      </c>
      <c r="O1062" s="98">
        <v>0</v>
      </c>
      <c r="P1062" t="s">
        <v>207</v>
      </c>
      <c r="Q1062" s="100">
        <v>2472</v>
      </c>
    </row>
    <row r="1063" spans="1:17" x14ac:dyDescent="0.3">
      <c r="A1063"/>
      <c r="B1063"/>
      <c r="C1063"/>
      <c r="D1063"/>
      <c r="E1063" s="98"/>
      <c r="F1063"/>
      <c r="G1063" s="99">
        <v>46295</v>
      </c>
      <c r="H1063" t="s">
        <v>216</v>
      </c>
      <c r="I1063" t="s">
        <v>217</v>
      </c>
      <c r="J1063" t="s">
        <v>40</v>
      </c>
      <c r="K1063" t="s">
        <v>41</v>
      </c>
      <c r="L1063" s="100">
        <v>74.16</v>
      </c>
      <c r="M1063" t="s">
        <v>210</v>
      </c>
      <c r="N1063" t="s">
        <v>279</v>
      </c>
      <c r="O1063" s="98">
        <v>0</v>
      </c>
      <c r="P1063" t="s">
        <v>207</v>
      </c>
      <c r="Q1063" s="100">
        <v>2472</v>
      </c>
    </row>
    <row r="1064" spans="1:17" x14ac:dyDescent="0.3">
      <c r="A1064"/>
      <c r="B1064"/>
      <c r="C1064"/>
      <c r="D1064"/>
      <c r="E1064" s="98"/>
      <c r="F1064"/>
      <c r="G1064" s="99">
        <v>46295</v>
      </c>
      <c r="H1064" t="s">
        <v>218</v>
      </c>
      <c r="I1064" t="s">
        <v>222</v>
      </c>
      <c r="J1064" t="s">
        <v>18</v>
      </c>
      <c r="K1064" t="s">
        <v>19</v>
      </c>
      <c r="L1064" s="100">
        <v>132.99</v>
      </c>
      <c r="M1064" t="s">
        <v>210</v>
      </c>
      <c r="N1064" t="s">
        <v>279</v>
      </c>
      <c r="O1064" s="98">
        <v>0</v>
      </c>
      <c r="P1064" t="s">
        <v>207</v>
      </c>
      <c r="Q1064" s="100">
        <v>2472</v>
      </c>
    </row>
    <row r="1065" spans="1:17" x14ac:dyDescent="0.3">
      <c r="A1065"/>
      <c r="B1065"/>
      <c r="C1065"/>
      <c r="D1065"/>
      <c r="E1065" s="98"/>
      <c r="F1065"/>
      <c r="G1065" s="99">
        <v>46295</v>
      </c>
      <c r="H1065" t="s">
        <v>218</v>
      </c>
      <c r="I1065" t="s">
        <v>222</v>
      </c>
      <c r="J1065" t="s">
        <v>18</v>
      </c>
      <c r="K1065" t="s">
        <v>19</v>
      </c>
      <c r="L1065" s="100">
        <v>137.94</v>
      </c>
      <c r="M1065" t="s">
        <v>130</v>
      </c>
      <c r="N1065" t="s">
        <v>279</v>
      </c>
      <c r="O1065" s="98">
        <v>0</v>
      </c>
      <c r="P1065" t="s">
        <v>207</v>
      </c>
      <c r="Q1065" s="100">
        <v>2472</v>
      </c>
    </row>
    <row r="1066" spans="1:17" x14ac:dyDescent="0.3">
      <c r="A1066"/>
      <c r="B1066"/>
      <c r="C1066"/>
      <c r="D1066"/>
      <c r="E1066" s="98"/>
      <c r="F1066"/>
      <c r="G1066" s="99">
        <v>46295</v>
      </c>
      <c r="H1066" t="s">
        <v>205</v>
      </c>
      <c r="I1066"/>
      <c r="J1066" t="s">
        <v>104</v>
      </c>
      <c r="K1066" t="s">
        <v>105</v>
      </c>
      <c r="L1066" s="100">
        <v>69.25</v>
      </c>
      <c r="M1066" t="s">
        <v>206</v>
      </c>
      <c r="N1066" t="s">
        <v>279</v>
      </c>
      <c r="O1066" s="98">
        <v>0</v>
      </c>
      <c r="P1066" t="s">
        <v>207</v>
      </c>
      <c r="Q1066" s="100">
        <v>12752.65</v>
      </c>
    </row>
    <row r="1067" spans="1:17" x14ac:dyDescent="0.3">
      <c r="A1067"/>
      <c r="B1067"/>
      <c r="C1067"/>
      <c r="D1067"/>
      <c r="E1067" s="98"/>
      <c r="F1067"/>
      <c r="G1067" s="99">
        <v>46295</v>
      </c>
      <c r="H1067" t="s">
        <v>205</v>
      </c>
      <c r="I1067"/>
      <c r="J1067" t="s">
        <v>54</v>
      </c>
      <c r="K1067" t="s">
        <v>55</v>
      </c>
      <c r="L1067" s="100">
        <v>33.450000000000003</v>
      </c>
      <c r="M1067" t="s">
        <v>206</v>
      </c>
      <c r="N1067" t="s">
        <v>279</v>
      </c>
      <c r="O1067" s="98">
        <v>0</v>
      </c>
      <c r="P1067" t="s">
        <v>207</v>
      </c>
      <c r="Q1067" s="100">
        <v>12752.65</v>
      </c>
    </row>
    <row r="1068" spans="1:17" x14ac:dyDescent="0.3">
      <c r="A1068"/>
      <c r="B1068"/>
      <c r="C1068"/>
      <c r="D1068"/>
      <c r="E1068" s="98"/>
      <c r="F1068"/>
      <c r="G1068" s="99">
        <v>46295</v>
      </c>
      <c r="H1068" t="s">
        <v>205</v>
      </c>
      <c r="I1068"/>
      <c r="J1068" t="s">
        <v>108</v>
      </c>
      <c r="K1068" t="s">
        <v>109</v>
      </c>
      <c r="L1068" s="100">
        <v>33.67</v>
      </c>
      <c r="M1068" t="s">
        <v>206</v>
      </c>
      <c r="N1068" t="s">
        <v>279</v>
      </c>
      <c r="O1068" s="98">
        <v>0</v>
      </c>
      <c r="P1068" t="s">
        <v>207</v>
      </c>
      <c r="Q1068" s="100">
        <v>12752.65</v>
      </c>
    </row>
    <row r="1069" spans="1:17" x14ac:dyDescent="0.3">
      <c r="A1069"/>
      <c r="B1069"/>
      <c r="C1069"/>
      <c r="D1069"/>
      <c r="E1069" s="98"/>
      <c r="F1069"/>
      <c r="G1069" s="99">
        <v>46295</v>
      </c>
      <c r="H1069" t="s">
        <v>205</v>
      </c>
      <c r="I1069"/>
      <c r="J1069" t="s">
        <v>106</v>
      </c>
      <c r="K1069" t="s">
        <v>107</v>
      </c>
      <c r="L1069" s="100">
        <v>41.19</v>
      </c>
      <c r="M1069" t="s">
        <v>130</v>
      </c>
      <c r="N1069" t="s">
        <v>279</v>
      </c>
      <c r="O1069" s="98">
        <v>0</v>
      </c>
      <c r="P1069" t="s">
        <v>207</v>
      </c>
      <c r="Q1069" s="100">
        <v>12752.65</v>
      </c>
    </row>
    <row r="1070" spans="1:17" x14ac:dyDescent="0.3">
      <c r="A1070"/>
      <c r="B1070"/>
      <c r="C1070"/>
      <c r="D1070"/>
      <c r="E1070" s="98"/>
      <c r="F1070"/>
      <c r="G1070" s="99">
        <v>46295</v>
      </c>
      <c r="H1070" t="s">
        <v>205</v>
      </c>
      <c r="I1070"/>
      <c r="J1070" t="s">
        <v>56</v>
      </c>
      <c r="K1070" t="s">
        <v>57</v>
      </c>
      <c r="L1070" s="100">
        <v>11.15</v>
      </c>
      <c r="M1070" t="s">
        <v>130</v>
      </c>
      <c r="N1070" t="s">
        <v>279</v>
      </c>
      <c r="O1070" s="98">
        <v>0</v>
      </c>
      <c r="P1070" t="s">
        <v>207</v>
      </c>
      <c r="Q1070" s="100">
        <v>12752.65</v>
      </c>
    </row>
    <row r="1071" spans="1:17" x14ac:dyDescent="0.3">
      <c r="A1071"/>
      <c r="B1071"/>
      <c r="C1071"/>
      <c r="D1071"/>
      <c r="E1071" s="98"/>
      <c r="F1071"/>
      <c r="G1071" s="99">
        <v>46295</v>
      </c>
      <c r="H1071" t="s">
        <v>205</v>
      </c>
      <c r="I1071"/>
      <c r="J1071" t="s">
        <v>52</v>
      </c>
      <c r="K1071" t="s">
        <v>53</v>
      </c>
      <c r="L1071" s="100">
        <v>16.54</v>
      </c>
      <c r="M1071" t="s">
        <v>130</v>
      </c>
      <c r="N1071" t="s">
        <v>279</v>
      </c>
      <c r="O1071" s="98">
        <v>0</v>
      </c>
      <c r="P1071" t="s">
        <v>207</v>
      </c>
      <c r="Q1071" s="100">
        <v>12752.65</v>
      </c>
    </row>
    <row r="1072" spans="1:17" x14ac:dyDescent="0.3">
      <c r="A1072"/>
      <c r="B1072"/>
      <c r="C1072"/>
      <c r="D1072"/>
      <c r="E1072" s="98"/>
      <c r="F1072"/>
      <c r="G1072" s="99">
        <v>46295</v>
      </c>
      <c r="H1072" t="s">
        <v>211</v>
      </c>
      <c r="I1072" t="s">
        <v>239</v>
      </c>
      <c r="J1072" t="s">
        <v>38</v>
      </c>
      <c r="K1072" t="s">
        <v>39</v>
      </c>
      <c r="L1072" s="100">
        <v>35.1</v>
      </c>
      <c r="M1072" t="s">
        <v>206</v>
      </c>
      <c r="N1072" t="s">
        <v>279</v>
      </c>
      <c r="O1072" s="98">
        <v>0</v>
      </c>
      <c r="P1072" t="s">
        <v>207</v>
      </c>
      <c r="Q1072" s="100">
        <v>12752.65</v>
      </c>
    </row>
    <row r="1073" spans="1:17" x14ac:dyDescent="0.3">
      <c r="A1073"/>
      <c r="B1073"/>
      <c r="C1073"/>
      <c r="D1073"/>
      <c r="E1073" s="98"/>
      <c r="F1073"/>
      <c r="G1073" s="99">
        <v>46295</v>
      </c>
      <c r="H1073" t="s">
        <v>218</v>
      </c>
      <c r="I1073" t="s">
        <v>252</v>
      </c>
      <c r="J1073" t="s">
        <v>30</v>
      </c>
      <c r="K1073" t="s">
        <v>31</v>
      </c>
      <c r="L1073" s="100">
        <v>758.65</v>
      </c>
      <c r="M1073" t="s">
        <v>210</v>
      </c>
      <c r="N1073" t="s">
        <v>279</v>
      </c>
      <c r="O1073" s="98">
        <v>0</v>
      </c>
      <c r="P1073" t="s">
        <v>207</v>
      </c>
      <c r="Q1073" s="100">
        <v>12752.65</v>
      </c>
    </row>
    <row r="1074" spans="1:17" x14ac:dyDescent="0.3">
      <c r="A1074"/>
      <c r="B1074"/>
      <c r="C1074"/>
      <c r="D1074"/>
      <c r="E1074" s="98"/>
      <c r="F1074"/>
      <c r="G1074" s="99">
        <v>46295</v>
      </c>
      <c r="H1074" t="s">
        <v>218</v>
      </c>
      <c r="I1074" t="s">
        <v>252</v>
      </c>
      <c r="J1074" t="s">
        <v>30</v>
      </c>
      <c r="K1074" t="s">
        <v>31</v>
      </c>
      <c r="L1074" s="100">
        <v>282.22000000000003</v>
      </c>
      <c r="M1074" t="s">
        <v>130</v>
      </c>
      <c r="N1074" t="s">
        <v>279</v>
      </c>
      <c r="O1074" s="98">
        <v>0</v>
      </c>
      <c r="P1074" t="s">
        <v>207</v>
      </c>
      <c r="Q1074" s="100">
        <v>12752.65</v>
      </c>
    </row>
    <row r="1075" spans="1:17" x14ac:dyDescent="0.3">
      <c r="A1075"/>
      <c r="B1075"/>
      <c r="C1075"/>
      <c r="D1075"/>
      <c r="E1075" s="98"/>
      <c r="F1075"/>
      <c r="G1075" s="99">
        <v>46295</v>
      </c>
      <c r="H1075" t="s">
        <v>205</v>
      </c>
      <c r="I1075"/>
      <c r="J1075" t="s">
        <v>108</v>
      </c>
      <c r="K1075" t="s">
        <v>109</v>
      </c>
      <c r="L1075" s="100">
        <v>9.2200000000000006</v>
      </c>
      <c r="M1075" t="s">
        <v>206</v>
      </c>
      <c r="N1075" t="s">
        <v>279</v>
      </c>
      <c r="O1075" s="98">
        <v>0</v>
      </c>
      <c r="P1075" t="s">
        <v>207</v>
      </c>
      <c r="Q1075" s="100">
        <v>3491.42</v>
      </c>
    </row>
    <row r="1076" spans="1:17" x14ac:dyDescent="0.3">
      <c r="A1076"/>
      <c r="B1076"/>
      <c r="C1076"/>
      <c r="D1076"/>
      <c r="E1076" s="98"/>
      <c r="F1076"/>
      <c r="G1076" s="99">
        <v>46295</v>
      </c>
      <c r="H1076" t="s">
        <v>205</v>
      </c>
      <c r="I1076"/>
      <c r="J1076" t="s">
        <v>88</v>
      </c>
      <c r="K1076" t="s">
        <v>89</v>
      </c>
      <c r="L1076" s="100">
        <v>39.770000000000003</v>
      </c>
      <c r="M1076" t="s">
        <v>206</v>
      </c>
      <c r="N1076" t="s">
        <v>279</v>
      </c>
      <c r="O1076" s="98">
        <v>0</v>
      </c>
      <c r="P1076" t="s">
        <v>207</v>
      </c>
      <c r="Q1076" s="100">
        <v>3491.42</v>
      </c>
    </row>
    <row r="1077" spans="1:17" x14ac:dyDescent="0.3">
      <c r="A1077"/>
      <c r="B1077"/>
      <c r="C1077"/>
      <c r="D1077"/>
      <c r="E1077" s="98"/>
      <c r="F1077"/>
      <c r="G1077" s="99">
        <v>46295</v>
      </c>
      <c r="H1077" t="s">
        <v>205</v>
      </c>
      <c r="I1077"/>
      <c r="J1077" t="s">
        <v>104</v>
      </c>
      <c r="K1077" t="s">
        <v>105</v>
      </c>
      <c r="L1077" s="100">
        <v>18.96</v>
      </c>
      <c r="M1077" t="s">
        <v>206</v>
      </c>
      <c r="N1077" t="s">
        <v>279</v>
      </c>
      <c r="O1077" s="98">
        <v>0</v>
      </c>
      <c r="P1077" t="s">
        <v>207</v>
      </c>
      <c r="Q1077" s="100">
        <v>3491.42</v>
      </c>
    </row>
    <row r="1078" spans="1:17" x14ac:dyDescent="0.3">
      <c r="A1078"/>
      <c r="B1078"/>
      <c r="C1078"/>
      <c r="D1078"/>
      <c r="E1078" s="98"/>
      <c r="F1078"/>
      <c r="G1078" s="99">
        <v>46295</v>
      </c>
      <c r="H1078" t="s">
        <v>205</v>
      </c>
      <c r="I1078"/>
      <c r="J1078" t="s">
        <v>54</v>
      </c>
      <c r="K1078" t="s">
        <v>55</v>
      </c>
      <c r="L1078" s="100">
        <v>11.15</v>
      </c>
      <c r="M1078" t="s">
        <v>206</v>
      </c>
      <c r="N1078" t="s">
        <v>279</v>
      </c>
      <c r="O1078" s="98">
        <v>0</v>
      </c>
      <c r="P1078" t="s">
        <v>207</v>
      </c>
      <c r="Q1078" s="100">
        <v>3491.42</v>
      </c>
    </row>
    <row r="1079" spans="1:17" x14ac:dyDescent="0.3">
      <c r="A1079"/>
      <c r="B1079"/>
      <c r="C1079"/>
      <c r="D1079"/>
      <c r="E1079" s="98"/>
      <c r="F1079"/>
      <c r="G1079" s="99">
        <v>46295</v>
      </c>
      <c r="H1079" t="s">
        <v>205</v>
      </c>
      <c r="I1079"/>
      <c r="J1079" t="s">
        <v>106</v>
      </c>
      <c r="K1079" t="s">
        <v>107</v>
      </c>
      <c r="L1079" s="100">
        <v>11.28</v>
      </c>
      <c r="M1079" t="s">
        <v>130</v>
      </c>
      <c r="N1079" t="s">
        <v>279</v>
      </c>
      <c r="O1079" s="98">
        <v>0</v>
      </c>
      <c r="P1079" t="s">
        <v>207</v>
      </c>
      <c r="Q1079" s="100">
        <v>3491.42</v>
      </c>
    </row>
    <row r="1080" spans="1:17" x14ac:dyDescent="0.3">
      <c r="A1080"/>
      <c r="B1080"/>
      <c r="C1080"/>
      <c r="D1080"/>
      <c r="E1080" s="98"/>
      <c r="F1080"/>
      <c r="G1080" s="99">
        <v>46295</v>
      </c>
      <c r="H1080" t="s">
        <v>205</v>
      </c>
      <c r="I1080"/>
      <c r="J1080" t="s">
        <v>56</v>
      </c>
      <c r="K1080" t="s">
        <v>57</v>
      </c>
      <c r="L1080" s="100">
        <v>11.15</v>
      </c>
      <c r="M1080" t="s">
        <v>130</v>
      </c>
      <c r="N1080" t="s">
        <v>279</v>
      </c>
      <c r="O1080" s="98">
        <v>0</v>
      </c>
      <c r="P1080" t="s">
        <v>207</v>
      </c>
      <c r="Q1080" s="100">
        <v>3491.42</v>
      </c>
    </row>
    <row r="1081" spans="1:17" x14ac:dyDescent="0.3">
      <c r="A1081"/>
      <c r="B1081"/>
      <c r="C1081"/>
      <c r="D1081"/>
      <c r="E1081" s="98"/>
      <c r="F1081"/>
      <c r="G1081" s="99">
        <v>46295</v>
      </c>
      <c r="H1081" t="s">
        <v>205</v>
      </c>
      <c r="I1081"/>
      <c r="J1081" t="s">
        <v>52</v>
      </c>
      <c r="K1081" t="s">
        <v>53</v>
      </c>
      <c r="L1081" s="100">
        <v>16.54</v>
      </c>
      <c r="M1081" t="s">
        <v>130</v>
      </c>
      <c r="N1081" t="s">
        <v>279</v>
      </c>
      <c r="O1081" s="98">
        <v>0</v>
      </c>
      <c r="P1081" t="s">
        <v>207</v>
      </c>
      <c r="Q1081" s="100">
        <v>3491.42</v>
      </c>
    </row>
    <row r="1082" spans="1:17" x14ac:dyDescent="0.3">
      <c r="A1082"/>
      <c r="B1082"/>
      <c r="C1082"/>
      <c r="D1082"/>
      <c r="E1082" s="98"/>
      <c r="F1082"/>
      <c r="G1082" s="99">
        <v>46295</v>
      </c>
      <c r="H1082" t="s">
        <v>208</v>
      </c>
      <c r="I1082" t="s">
        <v>233</v>
      </c>
      <c r="J1082" t="s">
        <v>32</v>
      </c>
      <c r="K1082" t="s">
        <v>33</v>
      </c>
      <c r="L1082" s="100">
        <v>70.5</v>
      </c>
      <c r="M1082" t="s">
        <v>210</v>
      </c>
      <c r="N1082" t="s">
        <v>279</v>
      </c>
      <c r="O1082" s="98">
        <v>0</v>
      </c>
      <c r="P1082" t="s">
        <v>207</v>
      </c>
      <c r="Q1082" s="100">
        <v>3491.42</v>
      </c>
    </row>
    <row r="1083" spans="1:17" x14ac:dyDescent="0.3">
      <c r="A1083"/>
      <c r="B1083"/>
      <c r="C1083"/>
      <c r="D1083"/>
      <c r="E1083" s="98"/>
      <c r="F1083"/>
      <c r="G1083" s="99">
        <v>46295</v>
      </c>
      <c r="H1083" t="s">
        <v>211</v>
      </c>
      <c r="I1083" t="s">
        <v>215</v>
      </c>
      <c r="J1083" t="s">
        <v>38</v>
      </c>
      <c r="K1083" t="s">
        <v>39</v>
      </c>
      <c r="L1083" s="100">
        <v>13.62</v>
      </c>
      <c r="M1083" t="s">
        <v>206</v>
      </c>
      <c r="N1083" t="s">
        <v>279</v>
      </c>
      <c r="O1083" s="98">
        <v>0</v>
      </c>
      <c r="P1083" t="s">
        <v>207</v>
      </c>
      <c r="Q1083" s="100">
        <v>3491.42</v>
      </c>
    </row>
    <row r="1084" spans="1:17" x14ac:dyDescent="0.3">
      <c r="A1084"/>
      <c r="B1084"/>
      <c r="C1084"/>
      <c r="D1084"/>
      <c r="E1084" s="98"/>
      <c r="F1084"/>
      <c r="G1084" s="99">
        <v>46295</v>
      </c>
      <c r="H1084" t="s">
        <v>216</v>
      </c>
      <c r="I1084" t="s">
        <v>217</v>
      </c>
      <c r="J1084" t="s">
        <v>40</v>
      </c>
      <c r="K1084" t="s">
        <v>41</v>
      </c>
      <c r="L1084" s="100">
        <v>104.74</v>
      </c>
      <c r="M1084" t="s">
        <v>210</v>
      </c>
      <c r="N1084" t="s">
        <v>279</v>
      </c>
      <c r="O1084" s="98">
        <v>0</v>
      </c>
      <c r="P1084" t="s">
        <v>207</v>
      </c>
      <c r="Q1084" s="100">
        <v>3491.42</v>
      </c>
    </row>
    <row r="1085" spans="1:17" x14ac:dyDescent="0.3">
      <c r="A1085"/>
      <c r="B1085"/>
      <c r="C1085"/>
      <c r="D1085"/>
      <c r="E1085" s="98"/>
      <c r="F1085"/>
      <c r="G1085" s="99">
        <v>46295</v>
      </c>
      <c r="H1085" t="s">
        <v>218</v>
      </c>
      <c r="I1085" t="s">
        <v>222</v>
      </c>
      <c r="J1085" t="s">
        <v>18</v>
      </c>
      <c r="K1085" t="s">
        <v>19</v>
      </c>
      <c r="L1085" s="100">
        <v>187.84</v>
      </c>
      <c r="M1085" t="s">
        <v>210</v>
      </c>
      <c r="N1085" t="s">
        <v>279</v>
      </c>
      <c r="O1085" s="98">
        <v>0</v>
      </c>
      <c r="P1085" t="s">
        <v>207</v>
      </c>
      <c r="Q1085" s="100">
        <v>3491.42</v>
      </c>
    </row>
    <row r="1086" spans="1:17" x14ac:dyDescent="0.3">
      <c r="A1086"/>
      <c r="B1086"/>
      <c r="C1086"/>
      <c r="D1086"/>
      <c r="E1086" s="98"/>
      <c r="F1086"/>
      <c r="G1086" s="99">
        <v>46295</v>
      </c>
      <c r="H1086" t="s">
        <v>218</v>
      </c>
      <c r="I1086" t="s">
        <v>222</v>
      </c>
      <c r="J1086" t="s">
        <v>18</v>
      </c>
      <c r="K1086" t="s">
        <v>19</v>
      </c>
      <c r="L1086" s="100">
        <v>194.82</v>
      </c>
      <c r="M1086" t="s">
        <v>130</v>
      </c>
      <c r="N1086" t="s">
        <v>279</v>
      </c>
      <c r="O1086" s="98">
        <v>0</v>
      </c>
      <c r="P1086" t="s">
        <v>207</v>
      </c>
      <c r="Q1086" s="100">
        <v>3491.42</v>
      </c>
    </row>
    <row r="1087" spans="1:17" x14ac:dyDescent="0.3">
      <c r="A1087"/>
      <c r="B1087"/>
      <c r="C1087"/>
      <c r="D1087"/>
      <c r="E1087" s="98"/>
      <c r="F1087"/>
      <c r="G1087" s="99">
        <v>46295</v>
      </c>
      <c r="H1087" t="s">
        <v>223</v>
      </c>
      <c r="I1087" t="s">
        <v>224</v>
      </c>
      <c r="J1087" t="s">
        <v>82</v>
      </c>
      <c r="K1087" t="s">
        <v>83</v>
      </c>
      <c r="L1087" s="100">
        <v>12.5</v>
      </c>
      <c r="M1087" t="s">
        <v>210</v>
      </c>
      <c r="N1087" t="s">
        <v>279</v>
      </c>
      <c r="O1087" s="98">
        <v>0</v>
      </c>
      <c r="P1087" t="s">
        <v>207</v>
      </c>
      <c r="Q1087" s="100">
        <v>3491.42</v>
      </c>
    </row>
    <row r="1088" spans="1:17" x14ac:dyDescent="0.3">
      <c r="A1088"/>
      <c r="B1088"/>
      <c r="C1088"/>
      <c r="D1088"/>
      <c r="E1088" s="98"/>
      <c r="F1088"/>
      <c r="G1088" s="99">
        <v>46295</v>
      </c>
      <c r="H1088" t="s">
        <v>205</v>
      </c>
      <c r="I1088"/>
      <c r="J1088" t="s">
        <v>104</v>
      </c>
      <c r="K1088" t="s">
        <v>105</v>
      </c>
      <c r="L1088" s="100">
        <v>16.18</v>
      </c>
      <c r="M1088" t="s">
        <v>206</v>
      </c>
      <c r="N1088" t="s">
        <v>279</v>
      </c>
      <c r="O1088" s="98">
        <v>0</v>
      </c>
      <c r="P1088" t="s">
        <v>207</v>
      </c>
      <c r="Q1088" s="100">
        <v>2979.12</v>
      </c>
    </row>
    <row r="1089" spans="1:17" x14ac:dyDescent="0.3">
      <c r="A1089"/>
      <c r="B1089"/>
      <c r="C1089"/>
      <c r="D1089"/>
      <c r="E1089" s="98"/>
      <c r="F1089"/>
      <c r="G1089" s="99">
        <v>46295</v>
      </c>
      <c r="H1089" t="s">
        <v>205</v>
      </c>
      <c r="I1089"/>
      <c r="J1089" t="s">
        <v>54</v>
      </c>
      <c r="K1089" t="s">
        <v>55</v>
      </c>
      <c r="L1089" s="100">
        <v>11.15</v>
      </c>
      <c r="M1089" t="s">
        <v>206</v>
      </c>
      <c r="N1089" t="s">
        <v>279</v>
      </c>
      <c r="O1089" s="98">
        <v>0</v>
      </c>
      <c r="P1089" t="s">
        <v>207</v>
      </c>
      <c r="Q1089" s="100">
        <v>2979.12</v>
      </c>
    </row>
    <row r="1090" spans="1:17" x14ac:dyDescent="0.3">
      <c r="A1090"/>
      <c r="B1090"/>
      <c r="C1090"/>
      <c r="D1090"/>
      <c r="E1090" s="98"/>
      <c r="F1090"/>
      <c r="G1090" s="99">
        <v>46295</v>
      </c>
      <c r="H1090" t="s">
        <v>205</v>
      </c>
      <c r="I1090"/>
      <c r="J1090" t="s">
        <v>36</v>
      </c>
      <c r="K1090" t="s">
        <v>37</v>
      </c>
      <c r="L1090" s="100">
        <v>6.99</v>
      </c>
      <c r="M1090" t="s">
        <v>206</v>
      </c>
      <c r="N1090" t="s">
        <v>279</v>
      </c>
      <c r="O1090" s="98">
        <v>0</v>
      </c>
      <c r="P1090" t="s">
        <v>207</v>
      </c>
      <c r="Q1090" s="100">
        <v>2979.12</v>
      </c>
    </row>
    <row r="1091" spans="1:17" x14ac:dyDescent="0.3">
      <c r="A1091"/>
      <c r="B1091"/>
      <c r="C1091"/>
      <c r="D1091"/>
      <c r="E1091" s="98"/>
      <c r="F1091"/>
      <c r="G1091" s="99">
        <v>46295</v>
      </c>
      <c r="H1091" t="s">
        <v>205</v>
      </c>
      <c r="I1091"/>
      <c r="J1091" t="s">
        <v>108</v>
      </c>
      <c r="K1091" t="s">
        <v>109</v>
      </c>
      <c r="L1091" s="100">
        <v>7.86</v>
      </c>
      <c r="M1091" t="s">
        <v>206</v>
      </c>
      <c r="N1091" t="s">
        <v>279</v>
      </c>
      <c r="O1091" s="98">
        <v>0</v>
      </c>
      <c r="P1091" t="s">
        <v>207</v>
      </c>
      <c r="Q1091" s="100">
        <v>2979.12</v>
      </c>
    </row>
    <row r="1092" spans="1:17" x14ac:dyDescent="0.3">
      <c r="A1092"/>
      <c r="B1092"/>
      <c r="C1092"/>
      <c r="D1092"/>
      <c r="E1092" s="98"/>
      <c r="F1092"/>
      <c r="G1092" s="99">
        <v>46295</v>
      </c>
      <c r="H1092" t="s">
        <v>205</v>
      </c>
      <c r="I1092"/>
      <c r="J1092" t="s">
        <v>88</v>
      </c>
      <c r="K1092" t="s">
        <v>89</v>
      </c>
      <c r="L1092" s="100">
        <v>39.770000000000003</v>
      </c>
      <c r="M1092" t="s">
        <v>206</v>
      </c>
      <c r="N1092" t="s">
        <v>279</v>
      </c>
      <c r="O1092" s="98">
        <v>0</v>
      </c>
      <c r="P1092" t="s">
        <v>207</v>
      </c>
      <c r="Q1092" s="100">
        <v>2979.12</v>
      </c>
    </row>
    <row r="1093" spans="1:17" x14ac:dyDescent="0.3">
      <c r="A1093"/>
      <c r="B1093"/>
      <c r="C1093"/>
      <c r="D1093"/>
      <c r="E1093" s="98"/>
      <c r="F1093"/>
      <c r="G1093" s="99">
        <v>46295</v>
      </c>
      <c r="H1093" t="s">
        <v>205</v>
      </c>
      <c r="I1093"/>
      <c r="J1093" t="s">
        <v>60</v>
      </c>
      <c r="K1093" t="s">
        <v>61</v>
      </c>
      <c r="L1093" s="100">
        <v>29.25</v>
      </c>
      <c r="M1093" t="s">
        <v>206</v>
      </c>
      <c r="N1093" t="s">
        <v>279</v>
      </c>
      <c r="O1093" s="98">
        <v>0</v>
      </c>
      <c r="P1093" t="s">
        <v>207</v>
      </c>
      <c r="Q1093" s="100">
        <v>2979.12</v>
      </c>
    </row>
    <row r="1094" spans="1:17" x14ac:dyDescent="0.3">
      <c r="A1094"/>
      <c r="B1094"/>
      <c r="C1094"/>
      <c r="D1094"/>
      <c r="E1094" s="98"/>
      <c r="F1094"/>
      <c r="G1094" s="99">
        <v>46295</v>
      </c>
      <c r="H1094" t="s">
        <v>205</v>
      </c>
      <c r="I1094"/>
      <c r="J1094" t="s">
        <v>106</v>
      </c>
      <c r="K1094" t="s">
        <v>107</v>
      </c>
      <c r="L1094" s="100">
        <v>9.6199999999999992</v>
      </c>
      <c r="M1094" t="s">
        <v>130</v>
      </c>
      <c r="N1094" t="s">
        <v>279</v>
      </c>
      <c r="O1094" s="98">
        <v>0</v>
      </c>
      <c r="P1094" t="s">
        <v>207</v>
      </c>
      <c r="Q1094" s="100">
        <v>2979.12</v>
      </c>
    </row>
    <row r="1095" spans="1:17" x14ac:dyDescent="0.3">
      <c r="A1095"/>
      <c r="B1095"/>
      <c r="C1095"/>
      <c r="D1095"/>
      <c r="E1095" s="98"/>
      <c r="F1095"/>
      <c r="G1095" s="99">
        <v>46295</v>
      </c>
      <c r="H1095" t="s">
        <v>205</v>
      </c>
      <c r="I1095"/>
      <c r="J1095" t="s">
        <v>56</v>
      </c>
      <c r="K1095" t="s">
        <v>57</v>
      </c>
      <c r="L1095" s="100">
        <v>11.15</v>
      </c>
      <c r="M1095" t="s">
        <v>130</v>
      </c>
      <c r="N1095" t="s">
        <v>279</v>
      </c>
      <c r="O1095" s="98">
        <v>0</v>
      </c>
      <c r="P1095" t="s">
        <v>207</v>
      </c>
      <c r="Q1095" s="100">
        <v>2979.12</v>
      </c>
    </row>
    <row r="1096" spans="1:17" x14ac:dyDescent="0.3">
      <c r="A1096"/>
      <c r="B1096"/>
      <c r="C1096"/>
      <c r="D1096"/>
      <c r="E1096" s="98"/>
      <c r="F1096"/>
      <c r="G1096" s="99">
        <v>46295</v>
      </c>
      <c r="H1096" t="s">
        <v>205</v>
      </c>
      <c r="I1096"/>
      <c r="J1096" t="s">
        <v>52</v>
      </c>
      <c r="K1096" t="s">
        <v>53</v>
      </c>
      <c r="L1096" s="100">
        <v>16.54</v>
      </c>
      <c r="M1096" t="s">
        <v>130</v>
      </c>
      <c r="N1096" t="s">
        <v>279</v>
      </c>
      <c r="O1096" s="98">
        <v>0</v>
      </c>
      <c r="P1096" t="s">
        <v>207</v>
      </c>
      <c r="Q1096" s="100">
        <v>2979.12</v>
      </c>
    </row>
    <row r="1097" spans="1:17" x14ac:dyDescent="0.3">
      <c r="A1097"/>
      <c r="B1097"/>
      <c r="C1097"/>
      <c r="D1097"/>
      <c r="E1097" s="98"/>
      <c r="F1097"/>
      <c r="G1097" s="99">
        <v>46295</v>
      </c>
      <c r="H1097" t="s">
        <v>208</v>
      </c>
      <c r="I1097" t="s">
        <v>209</v>
      </c>
      <c r="J1097" t="s">
        <v>26</v>
      </c>
      <c r="K1097" t="s">
        <v>27</v>
      </c>
      <c r="L1097" s="100">
        <v>72.5</v>
      </c>
      <c r="M1097" t="s">
        <v>210</v>
      </c>
      <c r="N1097" t="s">
        <v>279</v>
      </c>
      <c r="O1097" s="98">
        <v>0</v>
      </c>
      <c r="P1097" t="s">
        <v>207</v>
      </c>
      <c r="Q1097" s="100">
        <v>2979.12</v>
      </c>
    </row>
    <row r="1098" spans="1:17" x14ac:dyDescent="0.3">
      <c r="A1098"/>
      <c r="B1098"/>
      <c r="C1098"/>
      <c r="D1098"/>
      <c r="E1098" s="98"/>
      <c r="F1098"/>
      <c r="G1098" s="99">
        <v>46295</v>
      </c>
      <c r="H1098" t="s">
        <v>211</v>
      </c>
      <c r="I1098" t="s">
        <v>215</v>
      </c>
      <c r="J1098" t="s">
        <v>38</v>
      </c>
      <c r="K1098" t="s">
        <v>39</v>
      </c>
      <c r="L1098" s="100">
        <v>11.54</v>
      </c>
      <c r="M1098" t="s">
        <v>206</v>
      </c>
      <c r="N1098" t="s">
        <v>279</v>
      </c>
      <c r="O1098" s="98">
        <v>0</v>
      </c>
      <c r="P1098" t="s">
        <v>207</v>
      </c>
      <c r="Q1098" s="100">
        <v>2979.12</v>
      </c>
    </row>
    <row r="1099" spans="1:17" x14ac:dyDescent="0.3">
      <c r="A1099"/>
      <c r="B1099"/>
      <c r="C1099"/>
      <c r="D1099"/>
      <c r="E1099" s="98"/>
      <c r="F1099"/>
      <c r="G1099" s="99">
        <v>46295</v>
      </c>
      <c r="H1099" t="s">
        <v>218</v>
      </c>
      <c r="I1099" t="s">
        <v>222</v>
      </c>
      <c r="J1099" t="s">
        <v>18</v>
      </c>
      <c r="K1099" t="s">
        <v>19</v>
      </c>
      <c r="L1099" s="100">
        <v>160.28</v>
      </c>
      <c r="M1099" t="s">
        <v>210</v>
      </c>
      <c r="N1099" t="s">
        <v>279</v>
      </c>
      <c r="O1099" s="98">
        <v>0</v>
      </c>
      <c r="P1099" t="s">
        <v>207</v>
      </c>
      <c r="Q1099" s="100">
        <v>2979.12</v>
      </c>
    </row>
    <row r="1100" spans="1:17" x14ac:dyDescent="0.3">
      <c r="A1100"/>
      <c r="B1100"/>
      <c r="C1100"/>
      <c r="D1100"/>
      <c r="E1100" s="98"/>
      <c r="F1100"/>
      <c r="G1100" s="99">
        <v>46295</v>
      </c>
      <c r="H1100" t="s">
        <v>218</v>
      </c>
      <c r="I1100" t="s">
        <v>222</v>
      </c>
      <c r="J1100" t="s">
        <v>18</v>
      </c>
      <c r="K1100" t="s">
        <v>19</v>
      </c>
      <c r="L1100" s="100">
        <v>166.23</v>
      </c>
      <c r="M1100" t="s">
        <v>130</v>
      </c>
      <c r="N1100" t="s">
        <v>279</v>
      </c>
      <c r="O1100" s="98">
        <v>0</v>
      </c>
      <c r="P1100" t="s">
        <v>207</v>
      </c>
      <c r="Q1100" s="100">
        <v>2979.12</v>
      </c>
    </row>
    <row r="1101" spans="1:17" x14ac:dyDescent="0.3">
      <c r="A1101"/>
      <c r="B1101"/>
      <c r="C1101"/>
      <c r="D1101"/>
      <c r="E1101" s="98"/>
      <c r="F1101"/>
      <c r="G1101" s="99">
        <v>46295</v>
      </c>
      <c r="H1101" t="s">
        <v>205</v>
      </c>
      <c r="I1101"/>
      <c r="J1101" t="s">
        <v>104</v>
      </c>
      <c r="K1101" t="s">
        <v>105</v>
      </c>
      <c r="L1101" s="100">
        <v>21.02</v>
      </c>
      <c r="M1101" t="s">
        <v>206</v>
      </c>
      <c r="N1101" t="s">
        <v>279</v>
      </c>
      <c r="O1101" s="98">
        <v>0</v>
      </c>
      <c r="P1101" t="s">
        <v>207</v>
      </c>
      <c r="Q1101" s="100">
        <v>3870.98</v>
      </c>
    </row>
    <row r="1102" spans="1:17" x14ac:dyDescent="0.3">
      <c r="A1102"/>
      <c r="B1102"/>
      <c r="C1102"/>
      <c r="D1102"/>
      <c r="E1102" s="98"/>
      <c r="F1102"/>
      <c r="G1102" s="99">
        <v>46295</v>
      </c>
      <c r="H1102" t="s">
        <v>205</v>
      </c>
      <c r="I1102"/>
      <c r="J1102" t="s">
        <v>90</v>
      </c>
      <c r="K1102" t="s">
        <v>91</v>
      </c>
      <c r="L1102" s="100">
        <v>57.42</v>
      </c>
      <c r="M1102" t="s">
        <v>206</v>
      </c>
      <c r="N1102" t="s">
        <v>279</v>
      </c>
      <c r="O1102" s="98">
        <v>0</v>
      </c>
      <c r="P1102" t="s">
        <v>207</v>
      </c>
      <c r="Q1102" s="100">
        <v>3870.98</v>
      </c>
    </row>
    <row r="1103" spans="1:17" x14ac:dyDescent="0.3">
      <c r="A1103"/>
      <c r="B1103"/>
      <c r="C1103"/>
      <c r="D1103"/>
      <c r="E1103" s="98"/>
      <c r="F1103"/>
      <c r="G1103" s="99">
        <v>46295</v>
      </c>
      <c r="H1103" t="s">
        <v>205</v>
      </c>
      <c r="I1103"/>
      <c r="J1103" t="s">
        <v>54</v>
      </c>
      <c r="K1103" t="s">
        <v>55</v>
      </c>
      <c r="L1103" s="100">
        <v>11.15</v>
      </c>
      <c r="M1103" t="s">
        <v>206</v>
      </c>
      <c r="N1103" t="s">
        <v>279</v>
      </c>
      <c r="O1103" s="98">
        <v>0</v>
      </c>
      <c r="P1103" t="s">
        <v>207</v>
      </c>
      <c r="Q1103" s="100">
        <v>3870.98</v>
      </c>
    </row>
    <row r="1104" spans="1:17" x14ac:dyDescent="0.3">
      <c r="A1104"/>
      <c r="B1104"/>
      <c r="C1104"/>
      <c r="D1104"/>
      <c r="E1104" s="98"/>
      <c r="F1104"/>
      <c r="G1104" s="99">
        <v>46295</v>
      </c>
      <c r="H1104" t="s">
        <v>205</v>
      </c>
      <c r="I1104"/>
      <c r="J1104" t="s">
        <v>108</v>
      </c>
      <c r="K1104" t="s">
        <v>109</v>
      </c>
      <c r="L1104" s="100">
        <v>10.220000000000001</v>
      </c>
      <c r="M1104" t="s">
        <v>206</v>
      </c>
      <c r="N1104" t="s">
        <v>279</v>
      </c>
      <c r="O1104" s="98">
        <v>0</v>
      </c>
      <c r="P1104" t="s">
        <v>207</v>
      </c>
      <c r="Q1104" s="100">
        <v>3870.98</v>
      </c>
    </row>
    <row r="1105" spans="1:17" x14ac:dyDescent="0.3">
      <c r="A1105"/>
      <c r="B1105"/>
      <c r="C1105"/>
      <c r="D1105"/>
      <c r="E1105" s="98"/>
      <c r="F1105"/>
      <c r="G1105" s="99">
        <v>46295</v>
      </c>
      <c r="H1105" t="s">
        <v>205</v>
      </c>
      <c r="I1105"/>
      <c r="J1105" t="s">
        <v>52</v>
      </c>
      <c r="K1105" t="s">
        <v>53</v>
      </c>
      <c r="L1105" s="100">
        <v>16.54</v>
      </c>
      <c r="M1105" t="s">
        <v>130</v>
      </c>
      <c r="N1105" t="s">
        <v>279</v>
      </c>
      <c r="O1105" s="98">
        <v>0</v>
      </c>
      <c r="P1105" t="s">
        <v>207</v>
      </c>
      <c r="Q1105" s="100">
        <v>3870.98</v>
      </c>
    </row>
    <row r="1106" spans="1:17" x14ac:dyDescent="0.3">
      <c r="A1106"/>
      <c r="B1106"/>
      <c r="C1106"/>
      <c r="D1106"/>
      <c r="E1106" s="98"/>
      <c r="F1106"/>
      <c r="G1106" s="99">
        <v>46295</v>
      </c>
      <c r="H1106" t="s">
        <v>205</v>
      </c>
      <c r="I1106"/>
      <c r="J1106" t="s">
        <v>106</v>
      </c>
      <c r="K1106" t="s">
        <v>107</v>
      </c>
      <c r="L1106" s="100">
        <v>12.5</v>
      </c>
      <c r="M1106" t="s">
        <v>130</v>
      </c>
      <c r="N1106" t="s">
        <v>279</v>
      </c>
      <c r="O1106" s="98">
        <v>0</v>
      </c>
      <c r="P1106" t="s">
        <v>207</v>
      </c>
      <c r="Q1106" s="100">
        <v>3870.98</v>
      </c>
    </row>
    <row r="1107" spans="1:17" x14ac:dyDescent="0.3">
      <c r="A1107"/>
      <c r="B1107"/>
      <c r="C1107"/>
      <c r="D1107"/>
      <c r="E1107" s="98"/>
      <c r="F1107"/>
      <c r="G1107" s="99">
        <v>46295</v>
      </c>
      <c r="H1107" t="s">
        <v>205</v>
      </c>
      <c r="I1107"/>
      <c r="J1107" t="s">
        <v>56</v>
      </c>
      <c r="K1107" t="s">
        <v>57</v>
      </c>
      <c r="L1107" s="100">
        <v>11.15</v>
      </c>
      <c r="M1107" t="s">
        <v>130</v>
      </c>
      <c r="N1107" t="s">
        <v>279</v>
      </c>
      <c r="O1107" s="98">
        <v>0</v>
      </c>
      <c r="P1107" t="s">
        <v>207</v>
      </c>
      <c r="Q1107" s="100">
        <v>3870.98</v>
      </c>
    </row>
    <row r="1108" spans="1:17" x14ac:dyDescent="0.3">
      <c r="A1108"/>
      <c r="B1108"/>
      <c r="C1108"/>
      <c r="D1108"/>
      <c r="E1108" s="98"/>
      <c r="F1108"/>
      <c r="G1108" s="99">
        <v>46295</v>
      </c>
      <c r="H1108" t="s">
        <v>205</v>
      </c>
      <c r="I1108"/>
      <c r="J1108" t="s">
        <v>23</v>
      </c>
      <c r="K1108" t="s">
        <v>24</v>
      </c>
      <c r="L1108" s="100">
        <v>5.03</v>
      </c>
      <c r="M1108" t="s">
        <v>130</v>
      </c>
      <c r="N1108" t="s">
        <v>279</v>
      </c>
      <c r="O1108" s="98">
        <v>0</v>
      </c>
      <c r="P1108" t="s">
        <v>207</v>
      </c>
      <c r="Q1108" s="100">
        <v>3870.98</v>
      </c>
    </row>
    <row r="1109" spans="1:17" x14ac:dyDescent="0.3">
      <c r="A1109"/>
      <c r="B1109"/>
      <c r="C1109"/>
      <c r="D1109"/>
      <c r="E1109" s="98"/>
      <c r="F1109"/>
      <c r="G1109" s="99">
        <v>46295</v>
      </c>
      <c r="H1109" t="s">
        <v>208</v>
      </c>
      <c r="I1109" t="s">
        <v>209</v>
      </c>
      <c r="J1109" t="s">
        <v>26</v>
      </c>
      <c r="K1109" t="s">
        <v>27</v>
      </c>
      <c r="L1109" s="100">
        <v>72.5</v>
      </c>
      <c r="M1109" t="s">
        <v>210</v>
      </c>
      <c r="N1109" t="s">
        <v>279</v>
      </c>
      <c r="O1109" s="98">
        <v>0</v>
      </c>
      <c r="P1109" t="s">
        <v>207</v>
      </c>
      <c r="Q1109" s="100">
        <v>3870.98</v>
      </c>
    </row>
    <row r="1110" spans="1:17" x14ac:dyDescent="0.3">
      <c r="A1110"/>
      <c r="B1110"/>
      <c r="C1110"/>
      <c r="D1110"/>
      <c r="E1110" s="98"/>
      <c r="F1110"/>
      <c r="G1110" s="99">
        <v>46295</v>
      </c>
      <c r="H1110" t="s">
        <v>227</v>
      </c>
      <c r="I1110" t="s">
        <v>228</v>
      </c>
      <c r="J1110" t="s">
        <v>50</v>
      </c>
      <c r="K1110" t="s">
        <v>51</v>
      </c>
      <c r="L1110" s="100">
        <v>500</v>
      </c>
      <c r="M1110" t="s">
        <v>210</v>
      </c>
      <c r="N1110" t="s">
        <v>279</v>
      </c>
      <c r="O1110" s="98">
        <v>0</v>
      </c>
      <c r="P1110" t="s">
        <v>207</v>
      </c>
      <c r="Q1110" s="100">
        <v>3870.98</v>
      </c>
    </row>
    <row r="1111" spans="1:17" x14ac:dyDescent="0.3">
      <c r="A1111"/>
      <c r="B1111"/>
      <c r="C1111"/>
      <c r="D1111"/>
      <c r="E1111" s="98"/>
      <c r="F1111"/>
      <c r="G1111" s="99">
        <v>46295</v>
      </c>
      <c r="H1111" t="s">
        <v>216</v>
      </c>
      <c r="I1111" t="s">
        <v>217</v>
      </c>
      <c r="J1111" t="s">
        <v>40</v>
      </c>
      <c r="K1111" t="s">
        <v>41</v>
      </c>
      <c r="L1111" s="100">
        <v>116.13</v>
      </c>
      <c r="M1111" t="s">
        <v>210</v>
      </c>
      <c r="N1111" t="s">
        <v>279</v>
      </c>
      <c r="O1111" s="98">
        <v>0</v>
      </c>
      <c r="P1111" t="s">
        <v>207</v>
      </c>
      <c r="Q1111" s="100">
        <v>3870.98</v>
      </c>
    </row>
    <row r="1112" spans="1:17" x14ac:dyDescent="0.3">
      <c r="A1112"/>
      <c r="B1112"/>
      <c r="C1112"/>
      <c r="D1112"/>
      <c r="E1112" s="98"/>
      <c r="F1112"/>
      <c r="G1112" s="99">
        <v>46295</v>
      </c>
      <c r="H1112" t="s">
        <v>213</v>
      </c>
      <c r="I1112" t="s">
        <v>238</v>
      </c>
      <c r="J1112" t="s">
        <v>14</v>
      </c>
      <c r="K1112" t="s">
        <v>15</v>
      </c>
      <c r="L1112" s="100">
        <v>193.55</v>
      </c>
      <c r="M1112" t="s">
        <v>210</v>
      </c>
      <c r="N1112" t="s">
        <v>279</v>
      </c>
      <c r="O1112" s="98">
        <v>0</v>
      </c>
      <c r="P1112" t="s">
        <v>207</v>
      </c>
      <c r="Q1112" s="100">
        <v>3870.98</v>
      </c>
    </row>
    <row r="1113" spans="1:17" x14ac:dyDescent="0.3">
      <c r="A1113"/>
      <c r="B1113"/>
      <c r="C1113"/>
      <c r="D1113"/>
      <c r="E1113" s="98"/>
      <c r="F1113"/>
      <c r="G1113" s="99">
        <v>46295</v>
      </c>
      <c r="H1113" t="s">
        <v>213</v>
      </c>
      <c r="I1113" t="s">
        <v>238</v>
      </c>
      <c r="J1113" t="s">
        <v>14</v>
      </c>
      <c r="K1113" t="s">
        <v>15</v>
      </c>
      <c r="L1113" s="100">
        <v>193.55</v>
      </c>
      <c r="M1113" t="s">
        <v>130</v>
      </c>
      <c r="N1113" t="s">
        <v>279</v>
      </c>
      <c r="O1113" s="98">
        <v>0</v>
      </c>
      <c r="P1113" t="s">
        <v>207</v>
      </c>
      <c r="Q1113" s="100">
        <v>3870.98</v>
      </c>
    </row>
    <row r="1114" spans="1:17" x14ac:dyDescent="0.3">
      <c r="A1114"/>
      <c r="B1114"/>
      <c r="C1114"/>
      <c r="D1114"/>
      <c r="E1114" s="98"/>
      <c r="F1114"/>
      <c r="G1114" s="99">
        <v>46295</v>
      </c>
      <c r="H1114" t="s">
        <v>205</v>
      </c>
      <c r="I1114"/>
      <c r="J1114" t="s">
        <v>104</v>
      </c>
      <c r="K1114" t="s">
        <v>105</v>
      </c>
      <c r="L1114" s="100">
        <v>12.91</v>
      </c>
      <c r="M1114" t="s">
        <v>206</v>
      </c>
      <c r="N1114" t="s">
        <v>279</v>
      </c>
      <c r="O1114" s="98">
        <v>0</v>
      </c>
      <c r="P1114" t="s">
        <v>207</v>
      </c>
      <c r="Q1114" s="100">
        <v>2377.38</v>
      </c>
    </row>
    <row r="1115" spans="1:17" x14ac:dyDescent="0.3">
      <c r="A1115"/>
      <c r="B1115"/>
      <c r="C1115"/>
      <c r="D1115"/>
      <c r="E1115" s="98"/>
      <c r="F1115"/>
      <c r="G1115" s="99">
        <v>46295</v>
      </c>
      <c r="H1115" t="s">
        <v>205</v>
      </c>
      <c r="I1115"/>
      <c r="J1115" t="s">
        <v>54</v>
      </c>
      <c r="K1115" t="s">
        <v>55</v>
      </c>
      <c r="L1115" s="100">
        <v>11.15</v>
      </c>
      <c r="M1115" t="s">
        <v>206</v>
      </c>
      <c r="N1115" t="s">
        <v>279</v>
      </c>
      <c r="O1115" s="98">
        <v>0</v>
      </c>
      <c r="P1115" t="s">
        <v>207</v>
      </c>
      <c r="Q1115" s="100">
        <v>2377.38</v>
      </c>
    </row>
    <row r="1116" spans="1:17" x14ac:dyDescent="0.3">
      <c r="A1116"/>
      <c r="B1116"/>
      <c r="C1116"/>
      <c r="D1116"/>
      <c r="E1116" s="98"/>
      <c r="F1116"/>
      <c r="G1116" s="99">
        <v>46295</v>
      </c>
      <c r="H1116" t="s">
        <v>205</v>
      </c>
      <c r="I1116"/>
      <c r="J1116" t="s">
        <v>108</v>
      </c>
      <c r="K1116" t="s">
        <v>109</v>
      </c>
      <c r="L1116" s="100">
        <v>6.28</v>
      </c>
      <c r="M1116" t="s">
        <v>206</v>
      </c>
      <c r="N1116" t="s">
        <v>279</v>
      </c>
      <c r="O1116" s="98">
        <v>0</v>
      </c>
      <c r="P1116" t="s">
        <v>207</v>
      </c>
      <c r="Q1116" s="100">
        <v>2377.38</v>
      </c>
    </row>
    <row r="1117" spans="1:17" x14ac:dyDescent="0.3">
      <c r="A1117"/>
      <c r="B1117"/>
      <c r="C1117"/>
      <c r="D1117"/>
      <c r="E1117" s="98"/>
      <c r="F1117"/>
      <c r="G1117" s="99">
        <v>46295</v>
      </c>
      <c r="H1117" t="s">
        <v>205</v>
      </c>
      <c r="I1117"/>
      <c r="J1117" t="s">
        <v>52</v>
      </c>
      <c r="K1117" t="s">
        <v>53</v>
      </c>
      <c r="L1117" s="100">
        <v>16.54</v>
      </c>
      <c r="M1117" t="s">
        <v>130</v>
      </c>
      <c r="N1117" t="s">
        <v>279</v>
      </c>
      <c r="O1117" s="98">
        <v>0</v>
      </c>
      <c r="P1117" t="s">
        <v>207</v>
      </c>
      <c r="Q1117" s="100">
        <v>2377.38</v>
      </c>
    </row>
    <row r="1118" spans="1:17" x14ac:dyDescent="0.3">
      <c r="A1118"/>
      <c r="B1118"/>
      <c r="C1118"/>
      <c r="D1118"/>
      <c r="E1118" s="98"/>
      <c r="F1118"/>
      <c r="G1118" s="99">
        <v>46295</v>
      </c>
      <c r="H1118" t="s">
        <v>205</v>
      </c>
      <c r="I1118"/>
      <c r="J1118" t="s">
        <v>106</v>
      </c>
      <c r="K1118" t="s">
        <v>107</v>
      </c>
      <c r="L1118" s="100">
        <v>7.68</v>
      </c>
      <c r="M1118" t="s">
        <v>130</v>
      </c>
      <c r="N1118" t="s">
        <v>279</v>
      </c>
      <c r="O1118" s="98">
        <v>0</v>
      </c>
      <c r="P1118" t="s">
        <v>207</v>
      </c>
      <c r="Q1118" s="100">
        <v>2377.38</v>
      </c>
    </row>
    <row r="1119" spans="1:17" x14ac:dyDescent="0.3">
      <c r="A1119"/>
      <c r="B1119"/>
      <c r="C1119"/>
      <c r="D1119"/>
      <c r="E1119" s="98"/>
      <c r="F1119"/>
      <c r="G1119" s="99">
        <v>46295</v>
      </c>
      <c r="H1119" t="s">
        <v>205</v>
      </c>
      <c r="I1119"/>
      <c r="J1119" t="s">
        <v>56</v>
      </c>
      <c r="K1119" t="s">
        <v>57</v>
      </c>
      <c r="L1119" s="100">
        <v>11.15</v>
      </c>
      <c r="M1119" t="s">
        <v>130</v>
      </c>
      <c r="N1119" t="s">
        <v>279</v>
      </c>
      <c r="O1119" s="98">
        <v>0</v>
      </c>
      <c r="P1119" t="s">
        <v>207</v>
      </c>
      <c r="Q1119" s="100">
        <v>2377.38</v>
      </c>
    </row>
    <row r="1120" spans="1:17" x14ac:dyDescent="0.3">
      <c r="A1120"/>
      <c r="B1120"/>
      <c r="C1120"/>
      <c r="D1120"/>
      <c r="E1120" s="98"/>
      <c r="F1120"/>
      <c r="G1120" s="99">
        <v>46295</v>
      </c>
      <c r="H1120" t="s">
        <v>208</v>
      </c>
      <c r="I1120" t="s">
        <v>209</v>
      </c>
      <c r="J1120" t="s">
        <v>26</v>
      </c>
      <c r="K1120" t="s">
        <v>27</v>
      </c>
      <c r="L1120" s="100">
        <v>199.5</v>
      </c>
      <c r="M1120" t="s">
        <v>210</v>
      </c>
      <c r="N1120" t="s">
        <v>279</v>
      </c>
      <c r="O1120" s="98">
        <v>0</v>
      </c>
      <c r="P1120" t="s">
        <v>207</v>
      </c>
      <c r="Q1120" s="100">
        <v>2377.38</v>
      </c>
    </row>
    <row r="1121" spans="1:17" x14ac:dyDescent="0.3">
      <c r="A1121"/>
      <c r="B1121"/>
      <c r="C1121"/>
      <c r="D1121"/>
      <c r="E1121" s="98"/>
      <c r="F1121"/>
      <c r="G1121" s="99">
        <v>46295</v>
      </c>
      <c r="H1121" t="s">
        <v>211</v>
      </c>
      <c r="I1121" t="s">
        <v>215</v>
      </c>
      <c r="J1121" t="s">
        <v>38</v>
      </c>
      <c r="K1121" t="s">
        <v>39</v>
      </c>
      <c r="L1121" s="100">
        <v>9.27</v>
      </c>
      <c r="M1121" t="s">
        <v>206</v>
      </c>
      <c r="N1121" t="s">
        <v>279</v>
      </c>
      <c r="O1121" s="98">
        <v>0</v>
      </c>
      <c r="P1121" t="s">
        <v>207</v>
      </c>
      <c r="Q1121" s="100">
        <v>2377.38</v>
      </c>
    </row>
    <row r="1122" spans="1:17" x14ac:dyDescent="0.3">
      <c r="A1122"/>
      <c r="B1122"/>
      <c r="C1122"/>
      <c r="D1122"/>
      <c r="E1122" s="98"/>
      <c r="F1122"/>
      <c r="G1122" s="99">
        <v>46295</v>
      </c>
      <c r="H1122" t="s">
        <v>216</v>
      </c>
      <c r="I1122" t="s">
        <v>217</v>
      </c>
      <c r="J1122" t="s">
        <v>40</v>
      </c>
      <c r="K1122" t="s">
        <v>41</v>
      </c>
      <c r="L1122" s="100">
        <v>71.319999999999993</v>
      </c>
      <c r="M1122" t="s">
        <v>210</v>
      </c>
      <c r="N1122" t="s">
        <v>279</v>
      </c>
      <c r="O1122" s="98">
        <v>0</v>
      </c>
      <c r="P1122" t="s">
        <v>207</v>
      </c>
      <c r="Q1122" s="100">
        <v>2377.38</v>
      </c>
    </row>
    <row r="1123" spans="1:17" x14ac:dyDescent="0.3">
      <c r="A1123"/>
      <c r="B1123"/>
      <c r="C1123"/>
      <c r="D1123"/>
      <c r="E1123" s="98"/>
      <c r="F1123"/>
      <c r="G1123" s="99">
        <v>46295</v>
      </c>
      <c r="H1123" t="s">
        <v>218</v>
      </c>
      <c r="I1123" t="s">
        <v>222</v>
      </c>
      <c r="J1123" t="s">
        <v>18</v>
      </c>
      <c r="K1123" t="s">
        <v>19</v>
      </c>
      <c r="L1123" s="100">
        <v>127.9</v>
      </c>
      <c r="M1123" t="s">
        <v>210</v>
      </c>
      <c r="N1123" t="s">
        <v>279</v>
      </c>
      <c r="O1123" s="98">
        <v>0</v>
      </c>
      <c r="P1123" t="s">
        <v>207</v>
      </c>
      <c r="Q1123" s="100">
        <v>2377.38</v>
      </c>
    </row>
    <row r="1124" spans="1:17" x14ac:dyDescent="0.3">
      <c r="A1124"/>
      <c r="B1124"/>
      <c r="C1124"/>
      <c r="D1124"/>
      <c r="E1124" s="98"/>
      <c r="F1124"/>
      <c r="G1124" s="99">
        <v>46295</v>
      </c>
      <c r="H1124" t="s">
        <v>218</v>
      </c>
      <c r="I1124" t="s">
        <v>222</v>
      </c>
      <c r="J1124" t="s">
        <v>18</v>
      </c>
      <c r="K1124" t="s">
        <v>19</v>
      </c>
      <c r="L1124" s="100">
        <v>132.66</v>
      </c>
      <c r="M1124" t="s">
        <v>130</v>
      </c>
      <c r="N1124" t="s">
        <v>279</v>
      </c>
      <c r="O1124" s="98">
        <v>0</v>
      </c>
      <c r="P1124" t="s">
        <v>207</v>
      </c>
      <c r="Q1124" s="100">
        <v>2377.38</v>
      </c>
    </row>
    <row r="1125" spans="1:17" x14ac:dyDescent="0.3">
      <c r="A1125"/>
      <c r="B1125"/>
      <c r="C1125"/>
      <c r="D1125"/>
      <c r="E1125" s="98"/>
      <c r="F1125"/>
      <c r="G1125" s="99">
        <v>46295</v>
      </c>
      <c r="H1125" t="s">
        <v>205</v>
      </c>
      <c r="I1125"/>
      <c r="J1125" t="s">
        <v>104</v>
      </c>
      <c r="K1125" t="s">
        <v>105</v>
      </c>
      <c r="L1125" s="100">
        <v>14</v>
      </c>
      <c r="M1125" t="s">
        <v>206</v>
      </c>
      <c r="N1125" t="s">
        <v>279</v>
      </c>
      <c r="O1125" s="98">
        <v>0</v>
      </c>
      <c r="P1125" t="s">
        <v>207</v>
      </c>
      <c r="Q1125" s="100">
        <v>2577.71</v>
      </c>
    </row>
    <row r="1126" spans="1:17" x14ac:dyDescent="0.3">
      <c r="A1126"/>
      <c r="B1126"/>
      <c r="C1126"/>
      <c r="D1126"/>
      <c r="E1126" s="98"/>
      <c r="F1126"/>
      <c r="G1126" s="99">
        <v>46295</v>
      </c>
      <c r="H1126" t="s">
        <v>205</v>
      </c>
      <c r="I1126"/>
      <c r="J1126" t="s">
        <v>88</v>
      </c>
      <c r="K1126" t="s">
        <v>89</v>
      </c>
      <c r="L1126" s="100">
        <v>39.770000000000003</v>
      </c>
      <c r="M1126" t="s">
        <v>206</v>
      </c>
      <c r="N1126" t="s">
        <v>279</v>
      </c>
      <c r="O1126" s="98">
        <v>0</v>
      </c>
      <c r="P1126" t="s">
        <v>207</v>
      </c>
      <c r="Q1126" s="100">
        <v>2577.71</v>
      </c>
    </row>
    <row r="1127" spans="1:17" x14ac:dyDescent="0.3">
      <c r="A1127"/>
      <c r="B1127"/>
      <c r="C1127"/>
      <c r="D1127"/>
      <c r="E1127" s="98"/>
      <c r="F1127"/>
      <c r="G1127" s="99">
        <v>46295</v>
      </c>
      <c r="H1127" t="s">
        <v>205</v>
      </c>
      <c r="I1127"/>
      <c r="J1127" t="s">
        <v>54</v>
      </c>
      <c r="K1127" t="s">
        <v>55</v>
      </c>
      <c r="L1127" s="100">
        <v>11.15</v>
      </c>
      <c r="M1127" t="s">
        <v>206</v>
      </c>
      <c r="N1127" t="s">
        <v>279</v>
      </c>
      <c r="O1127" s="98">
        <v>0</v>
      </c>
      <c r="P1127" t="s">
        <v>207</v>
      </c>
      <c r="Q1127" s="100">
        <v>2577.71</v>
      </c>
    </row>
    <row r="1128" spans="1:17" x14ac:dyDescent="0.3">
      <c r="A1128"/>
      <c r="B1128"/>
      <c r="C1128"/>
      <c r="D1128"/>
      <c r="E1128" s="98"/>
      <c r="F1128"/>
      <c r="G1128" s="99">
        <v>46295</v>
      </c>
      <c r="H1128" t="s">
        <v>205</v>
      </c>
      <c r="I1128"/>
      <c r="J1128" t="s">
        <v>108</v>
      </c>
      <c r="K1128" t="s">
        <v>109</v>
      </c>
      <c r="L1128" s="100">
        <v>6.81</v>
      </c>
      <c r="M1128" t="s">
        <v>206</v>
      </c>
      <c r="N1128" t="s">
        <v>279</v>
      </c>
      <c r="O1128" s="98">
        <v>0</v>
      </c>
      <c r="P1128" t="s">
        <v>207</v>
      </c>
      <c r="Q1128" s="100">
        <v>2577.71</v>
      </c>
    </row>
    <row r="1129" spans="1:17" x14ac:dyDescent="0.3">
      <c r="A1129"/>
      <c r="B1129"/>
      <c r="C1129"/>
      <c r="D1129"/>
      <c r="E1129" s="98"/>
      <c r="F1129"/>
      <c r="G1129" s="99">
        <v>46295</v>
      </c>
      <c r="H1129" t="s">
        <v>205</v>
      </c>
      <c r="I1129"/>
      <c r="J1129" t="s">
        <v>56</v>
      </c>
      <c r="K1129" t="s">
        <v>57</v>
      </c>
      <c r="L1129" s="100">
        <v>11.15</v>
      </c>
      <c r="M1129" t="s">
        <v>130</v>
      </c>
      <c r="N1129" t="s">
        <v>279</v>
      </c>
      <c r="O1129" s="98">
        <v>0</v>
      </c>
      <c r="P1129" t="s">
        <v>207</v>
      </c>
      <c r="Q1129" s="100">
        <v>2577.71</v>
      </c>
    </row>
    <row r="1130" spans="1:17" x14ac:dyDescent="0.3">
      <c r="A1130"/>
      <c r="B1130"/>
      <c r="C1130"/>
      <c r="D1130"/>
      <c r="E1130" s="98"/>
      <c r="F1130"/>
      <c r="G1130" s="99">
        <v>46295</v>
      </c>
      <c r="H1130" t="s">
        <v>205</v>
      </c>
      <c r="I1130"/>
      <c r="J1130" t="s">
        <v>52</v>
      </c>
      <c r="K1130" t="s">
        <v>53</v>
      </c>
      <c r="L1130" s="100">
        <v>16.54</v>
      </c>
      <c r="M1130" t="s">
        <v>130</v>
      </c>
      <c r="N1130" t="s">
        <v>279</v>
      </c>
      <c r="O1130" s="98">
        <v>0</v>
      </c>
      <c r="P1130" t="s">
        <v>207</v>
      </c>
      <c r="Q1130" s="100">
        <v>2577.71</v>
      </c>
    </row>
    <row r="1131" spans="1:17" x14ac:dyDescent="0.3">
      <c r="A1131"/>
      <c r="B1131"/>
      <c r="C1131"/>
      <c r="D1131"/>
      <c r="E1131" s="98"/>
      <c r="F1131"/>
      <c r="G1131" s="99">
        <v>46295</v>
      </c>
      <c r="H1131" t="s">
        <v>205</v>
      </c>
      <c r="I1131"/>
      <c r="J1131" t="s">
        <v>106</v>
      </c>
      <c r="K1131" t="s">
        <v>107</v>
      </c>
      <c r="L1131" s="100">
        <v>8.33</v>
      </c>
      <c r="M1131" t="s">
        <v>130</v>
      </c>
      <c r="N1131" t="s">
        <v>279</v>
      </c>
      <c r="O1131" s="98">
        <v>0</v>
      </c>
      <c r="P1131" t="s">
        <v>207</v>
      </c>
      <c r="Q1131" s="100">
        <v>2577.71</v>
      </c>
    </row>
    <row r="1132" spans="1:17" x14ac:dyDescent="0.3">
      <c r="A1132"/>
      <c r="B1132"/>
      <c r="C1132"/>
      <c r="D1132"/>
      <c r="E1132" s="98"/>
      <c r="F1132"/>
      <c r="G1132" s="99">
        <v>46295</v>
      </c>
      <c r="H1132" t="s">
        <v>208</v>
      </c>
      <c r="I1132" t="s">
        <v>230</v>
      </c>
      <c r="J1132" t="s">
        <v>66</v>
      </c>
      <c r="K1132" t="s">
        <v>67</v>
      </c>
      <c r="L1132" s="100">
        <v>28.5</v>
      </c>
      <c r="M1132" t="s">
        <v>210</v>
      </c>
      <c r="N1132" t="s">
        <v>279</v>
      </c>
      <c r="O1132" s="98">
        <v>0</v>
      </c>
      <c r="P1132" t="s">
        <v>207</v>
      </c>
      <c r="Q1132" s="100">
        <v>2577.71</v>
      </c>
    </row>
    <row r="1133" spans="1:17" x14ac:dyDescent="0.3">
      <c r="A1133"/>
      <c r="B1133"/>
      <c r="C1133"/>
      <c r="D1133"/>
      <c r="E1133" s="98"/>
      <c r="F1133"/>
      <c r="G1133" s="99">
        <v>46295</v>
      </c>
      <c r="H1133" t="s">
        <v>211</v>
      </c>
      <c r="I1133" t="s">
        <v>215</v>
      </c>
      <c r="J1133" t="s">
        <v>38</v>
      </c>
      <c r="K1133" t="s">
        <v>39</v>
      </c>
      <c r="L1133" s="100">
        <v>10.06</v>
      </c>
      <c r="M1133" t="s">
        <v>206</v>
      </c>
      <c r="N1133" t="s">
        <v>279</v>
      </c>
      <c r="O1133" s="98">
        <v>0</v>
      </c>
      <c r="P1133" t="s">
        <v>207</v>
      </c>
      <c r="Q1133" s="100">
        <v>2577.71</v>
      </c>
    </row>
    <row r="1134" spans="1:17" x14ac:dyDescent="0.3">
      <c r="A1134"/>
      <c r="B1134"/>
      <c r="C1134"/>
      <c r="D1134"/>
      <c r="E1134" s="98"/>
      <c r="F1134"/>
      <c r="G1134" s="99">
        <v>46295</v>
      </c>
      <c r="H1134" t="s">
        <v>231</v>
      </c>
      <c r="I1134" t="s">
        <v>241</v>
      </c>
      <c r="J1134" t="s">
        <v>143</v>
      </c>
      <c r="K1134" t="s">
        <v>77</v>
      </c>
      <c r="L1134" s="100">
        <v>20</v>
      </c>
      <c r="M1134" t="s">
        <v>210</v>
      </c>
      <c r="N1134" t="s">
        <v>279</v>
      </c>
      <c r="O1134" s="98">
        <v>0</v>
      </c>
      <c r="P1134" t="s">
        <v>207</v>
      </c>
      <c r="Q1134" s="100">
        <v>2577.71</v>
      </c>
    </row>
    <row r="1135" spans="1:17" x14ac:dyDescent="0.3">
      <c r="A1135"/>
      <c r="B1135"/>
      <c r="C1135"/>
      <c r="D1135"/>
      <c r="E1135" s="98"/>
      <c r="F1135"/>
      <c r="G1135" s="99">
        <v>46295</v>
      </c>
      <c r="H1135" t="s">
        <v>218</v>
      </c>
      <c r="I1135" t="s">
        <v>222</v>
      </c>
      <c r="J1135" t="s">
        <v>18</v>
      </c>
      <c r="K1135" t="s">
        <v>19</v>
      </c>
      <c r="L1135" s="100">
        <v>138.68</v>
      </c>
      <c r="M1135" t="s">
        <v>210</v>
      </c>
      <c r="N1135" t="s">
        <v>279</v>
      </c>
      <c r="O1135" s="98">
        <v>0</v>
      </c>
      <c r="P1135" t="s">
        <v>207</v>
      </c>
      <c r="Q1135" s="100">
        <v>2577.71</v>
      </c>
    </row>
    <row r="1136" spans="1:17" x14ac:dyDescent="0.3">
      <c r="A1136"/>
      <c r="B1136"/>
      <c r="C1136"/>
      <c r="D1136"/>
      <c r="E1136" s="98"/>
      <c r="F1136"/>
      <c r="G1136" s="99">
        <v>46295</v>
      </c>
      <c r="H1136" t="s">
        <v>218</v>
      </c>
      <c r="I1136" t="s">
        <v>222</v>
      </c>
      <c r="J1136" t="s">
        <v>18</v>
      </c>
      <c r="K1136" t="s">
        <v>19</v>
      </c>
      <c r="L1136" s="100">
        <v>143.84</v>
      </c>
      <c r="M1136" t="s">
        <v>130</v>
      </c>
      <c r="N1136" t="s">
        <v>279</v>
      </c>
      <c r="O1136" s="98">
        <v>0</v>
      </c>
      <c r="P1136" t="s">
        <v>207</v>
      </c>
      <c r="Q1136" s="100">
        <v>2577.71</v>
      </c>
    </row>
    <row r="1137" spans="1:17" x14ac:dyDescent="0.3">
      <c r="A1137"/>
      <c r="B1137"/>
      <c r="C1137"/>
      <c r="D1137"/>
      <c r="E1137" s="98"/>
      <c r="F1137"/>
      <c r="G1137" s="99">
        <v>46295</v>
      </c>
      <c r="H1137" t="s">
        <v>205</v>
      </c>
      <c r="I1137"/>
      <c r="J1137" t="s">
        <v>54</v>
      </c>
      <c r="K1137" t="s">
        <v>55</v>
      </c>
      <c r="L1137" s="100">
        <v>3.55</v>
      </c>
      <c r="M1137" t="s">
        <v>206</v>
      </c>
      <c r="N1137" t="s">
        <v>279</v>
      </c>
      <c r="O1137" s="98">
        <v>0</v>
      </c>
      <c r="P1137" t="s">
        <v>207</v>
      </c>
      <c r="Q1137" s="100">
        <v>436.82</v>
      </c>
    </row>
    <row r="1138" spans="1:17" x14ac:dyDescent="0.3">
      <c r="A1138"/>
      <c r="B1138"/>
      <c r="C1138"/>
      <c r="D1138"/>
      <c r="E1138" s="98"/>
      <c r="F1138"/>
      <c r="G1138" s="99">
        <v>46295</v>
      </c>
      <c r="H1138" t="s">
        <v>205</v>
      </c>
      <c r="I1138"/>
      <c r="J1138" t="s">
        <v>104</v>
      </c>
      <c r="K1138" t="s">
        <v>105</v>
      </c>
      <c r="L1138" s="100">
        <v>2.37</v>
      </c>
      <c r="M1138" t="s">
        <v>206</v>
      </c>
      <c r="N1138" t="s">
        <v>279</v>
      </c>
      <c r="O1138" s="98">
        <v>0</v>
      </c>
      <c r="P1138" t="s">
        <v>207</v>
      </c>
      <c r="Q1138" s="100">
        <v>436.82</v>
      </c>
    </row>
    <row r="1139" spans="1:17" x14ac:dyDescent="0.3">
      <c r="A1139"/>
      <c r="B1139"/>
      <c r="C1139"/>
      <c r="D1139"/>
      <c r="E1139" s="98"/>
      <c r="F1139"/>
      <c r="G1139" s="99">
        <v>46295</v>
      </c>
      <c r="H1139" t="s">
        <v>205</v>
      </c>
      <c r="I1139"/>
      <c r="J1139" t="s">
        <v>108</v>
      </c>
      <c r="K1139" t="s">
        <v>109</v>
      </c>
      <c r="L1139" s="100">
        <v>1.1499999999999999</v>
      </c>
      <c r="M1139" t="s">
        <v>206</v>
      </c>
      <c r="N1139" t="s">
        <v>279</v>
      </c>
      <c r="O1139" s="98">
        <v>0</v>
      </c>
      <c r="P1139" t="s">
        <v>207</v>
      </c>
      <c r="Q1139" s="100">
        <v>436.82</v>
      </c>
    </row>
    <row r="1140" spans="1:17" x14ac:dyDescent="0.3">
      <c r="A1140"/>
      <c r="B1140"/>
      <c r="C1140"/>
      <c r="D1140"/>
      <c r="E1140" s="98"/>
      <c r="F1140"/>
      <c r="G1140" s="99">
        <v>46295</v>
      </c>
      <c r="H1140" t="s">
        <v>205</v>
      </c>
      <c r="I1140"/>
      <c r="J1140" t="s">
        <v>52</v>
      </c>
      <c r="K1140" t="s">
        <v>53</v>
      </c>
      <c r="L1140" s="100">
        <v>5.27</v>
      </c>
      <c r="M1140" t="s">
        <v>130</v>
      </c>
      <c r="N1140" t="s">
        <v>279</v>
      </c>
      <c r="O1140" s="98">
        <v>0</v>
      </c>
      <c r="P1140" t="s">
        <v>207</v>
      </c>
      <c r="Q1140" s="100">
        <v>436.82</v>
      </c>
    </row>
    <row r="1141" spans="1:17" x14ac:dyDescent="0.3">
      <c r="A1141"/>
      <c r="B1141"/>
      <c r="C1141"/>
      <c r="D1141"/>
      <c r="E1141" s="98"/>
      <c r="F1141"/>
      <c r="G1141" s="99">
        <v>46295</v>
      </c>
      <c r="H1141" t="s">
        <v>205</v>
      </c>
      <c r="I1141"/>
      <c r="J1141" t="s">
        <v>56</v>
      </c>
      <c r="K1141" t="s">
        <v>57</v>
      </c>
      <c r="L1141" s="100">
        <v>3.55</v>
      </c>
      <c r="M1141" t="s">
        <v>130</v>
      </c>
      <c r="N1141" t="s">
        <v>279</v>
      </c>
      <c r="O1141" s="98">
        <v>0</v>
      </c>
      <c r="P1141" t="s">
        <v>207</v>
      </c>
      <c r="Q1141" s="100">
        <v>436.82</v>
      </c>
    </row>
    <row r="1142" spans="1:17" x14ac:dyDescent="0.3">
      <c r="A1142"/>
      <c r="B1142"/>
      <c r="C1142"/>
      <c r="D1142"/>
      <c r="E1142" s="98"/>
      <c r="F1142"/>
      <c r="G1142" s="99">
        <v>46295</v>
      </c>
      <c r="H1142" t="s">
        <v>205</v>
      </c>
      <c r="I1142"/>
      <c r="J1142" t="s">
        <v>106</v>
      </c>
      <c r="K1142" t="s">
        <v>107</v>
      </c>
      <c r="L1142" s="100">
        <v>1.41</v>
      </c>
      <c r="M1142" t="s">
        <v>130</v>
      </c>
      <c r="N1142" t="s">
        <v>279</v>
      </c>
      <c r="O1142" s="98">
        <v>0</v>
      </c>
      <c r="P1142" t="s">
        <v>207</v>
      </c>
      <c r="Q1142" s="100">
        <v>436.82</v>
      </c>
    </row>
    <row r="1143" spans="1:17" x14ac:dyDescent="0.3">
      <c r="A1143"/>
      <c r="B1143"/>
      <c r="C1143"/>
      <c r="D1143"/>
      <c r="E1143" s="98"/>
      <c r="F1143"/>
      <c r="G1143" s="99">
        <v>46295</v>
      </c>
      <c r="H1143" t="s">
        <v>205</v>
      </c>
      <c r="I1143"/>
      <c r="J1143" t="s">
        <v>104</v>
      </c>
      <c r="K1143" t="s">
        <v>105</v>
      </c>
      <c r="L1143" s="100">
        <v>5.56</v>
      </c>
      <c r="M1143" t="s">
        <v>206</v>
      </c>
      <c r="N1143" t="s">
        <v>279</v>
      </c>
      <c r="O1143" s="98">
        <v>0</v>
      </c>
      <c r="P1143" t="s">
        <v>207</v>
      </c>
      <c r="Q1143" s="100">
        <v>1023.67</v>
      </c>
    </row>
    <row r="1144" spans="1:17" x14ac:dyDescent="0.3">
      <c r="A1144"/>
      <c r="B1144"/>
      <c r="C1144"/>
      <c r="D1144"/>
      <c r="E1144" s="98"/>
      <c r="F1144"/>
      <c r="G1144" s="99">
        <v>46295</v>
      </c>
      <c r="H1144" t="s">
        <v>205</v>
      </c>
      <c r="I1144"/>
      <c r="J1144" t="s">
        <v>108</v>
      </c>
      <c r="K1144" t="s">
        <v>109</v>
      </c>
      <c r="L1144" s="100">
        <v>2.7</v>
      </c>
      <c r="M1144" t="s">
        <v>206</v>
      </c>
      <c r="N1144" t="s">
        <v>279</v>
      </c>
      <c r="O1144" s="98">
        <v>0</v>
      </c>
      <c r="P1144" t="s">
        <v>207</v>
      </c>
      <c r="Q1144" s="100">
        <v>1023.67</v>
      </c>
    </row>
    <row r="1145" spans="1:17" x14ac:dyDescent="0.3">
      <c r="A1145"/>
      <c r="B1145"/>
      <c r="C1145"/>
      <c r="D1145"/>
      <c r="E1145" s="98"/>
      <c r="F1145"/>
      <c r="G1145" s="99">
        <v>46295</v>
      </c>
      <c r="H1145" t="s">
        <v>205</v>
      </c>
      <c r="I1145"/>
      <c r="J1145" t="s">
        <v>54</v>
      </c>
      <c r="K1145" t="s">
        <v>55</v>
      </c>
      <c r="L1145" s="100">
        <v>2.3199999999999998</v>
      </c>
      <c r="M1145" t="s">
        <v>206</v>
      </c>
      <c r="N1145" t="s">
        <v>279</v>
      </c>
      <c r="O1145" s="98">
        <v>0</v>
      </c>
      <c r="P1145" t="s">
        <v>207</v>
      </c>
      <c r="Q1145" s="100">
        <v>1023.67</v>
      </c>
    </row>
    <row r="1146" spans="1:17" x14ac:dyDescent="0.3">
      <c r="A1146"/>
      <c r="B1146"/>
      <c r="C1146"/>
      <c r="D1146"/>
      <c r="E1146" s="98"/>
      <c r="F1146"/>
      <c r="G1146" s="99">
        <v>46295</v>
      </c>
      <c r="H1146" t="s">
        <v>205</v>
      </c>
      <c r="I1146"/>
      <c r="J1146" t="s">
        <v>106</v>
      </c>
      <c r="K1146" t="s">
        <v>107</v>
      </c>
      <c r="L1146" s="100">
        <v>3.31</v>
      </c>
      <c r="M1146" t="s">
        <v>130</v>
      </c>
      <c r="N1146" t="s">
        <v>279</v>
      </c>
      <c r="O1146" s="98">
        <v>0</v>
      </c>
      <c r="P1146" t="s">
        <v>207</v>
      </c>
      <c r="Q1146" s="100">
        <v>1023.67</v>
      </c>
    </row>
    <row r="1147" spans="1:17" x14ac:dyDescent="0.3">
      <c r="A1147"/>
      <c r="B1147"/>
      <c r="C1147"/>
      <c r="D1147"/>
      <c r="E1147" s="98"/>
      <c r="F1147"/>
      <c r="G1147" s="99">
        <v>46295</v>
      </c>
      <c r="H1147" t="s">
        <v>205</v>
      </c>
      <c r="I1147"/>
      <c r="J1147" t="s">
        <v>56</v>
      </c>
      <c r="K1147" t="s">
        <v>57</v>
      </c>
      <c r="L1147" s="100">
        <v>2.3199999999999998</v>
      </c>
      <c r="M1147" t="s">
        <v>130</v>
      </c>
      <c r="N1147" t="s">
        <v>279</v>
      </c>
      <c r="O1147" s="98">
        <v>0</v>
      </c>
      <c r="P1147" t="s">
        <v>207</v>
      </c>
      <c r="Q1147" s="100">
        <v>1023.67</v>
      </c>
    </row>
    <row r="1148" spans="1:17" x14ac:dyDescent="0.3">
      <c r="A1148"/>
      <c r="B1148"/>
      <c r="C1148"/>
      <c r="D1148"/>
      <c r="E1148" s="98"/>
      <c r="F1148"/>
      <c r="G1148" s="99">
        <v>46295</v>
      </c>
      <c r="H1148" t="s">
        <v>205</v>
      </c>
      <c r="I1148"/>
      <c r="J1148" t="s">
        <v>52</v>
      </c>
      <c r="K1148" t="s">
        <v>53</v>
      </c>
      <c r="L1148" s="100">
        <v>3.44</v>
      </c>
      <c r="M1148" t="s">
        <v>130</v>
      </c>
      <c r="N1148" t="s">
        <v>279</v>
      </c>
      <c r="O1148" s="98">
        <v>0</v>
      </c>
      <c r="P1148" t="s">
        <v>207</v>
      </c>
      <c r="Q1148" s="100">
        <v>1023.67</v>
      </c>
    </row>
    <row r="1149" spans="1:17" x14ac:dyDescent="0.3">
      <c r="A1149"/>
      <c r="B1149"/>
      <c r="C1149"/>
      <c r="D1149"/>
      <c r="E1149" s="98"/>
      <c r="F1149"/>
      <c r="G1149" s="99">
        <v>46295</v>
      </c>
      <c r="H1149" t="s">
        <v>205</v>
      </c>
      <c r="I1149"/>
      <c r="J1149" t="s">
        <v>108</v>
      </c>
      <c r="K1149" t="s">
        <v>109</v>
      </c>
      <c r="L1149" s="100">
        <v>0.7</v>
      </c>
      <c r="M1149" t="s">
        <v>206</v>
      </c>
      <c r="N1149" t="s">
        <v>279</v>
      </c>
      <c r="O1149" s="98">
        <v>0</v>
      </c>
      <c r="P1149" t="s">
        <v>207</v>
      </c>
      <c r="Q1149" s="100">
        <v>265.52</v>
      </c>
    </row>
    <row r="1150" spans="1:17" x14ac:dyDescent="0.3">
      <c r="A1150"/>
      <c r="B1150"/>
      <c r="C1150"/>
      <c r="D1150"/>
      <c r="E1150" s="98"/>
      <c r="F1150"/>
      <c r="G1150" s="99">
        <v>46295</v>
      </c>
      <c r="H1150" t="s">
        <v>205</v>
      </c>
      <c r="I1150"/>
      <c r="J1150" t="s">
        <v>104</v>
      </c>
      <c r="K1150" t="s">
        <v>105</v>
      </c>
      <c r="L1150" s="100">
        <v>1.44</v>
      </c>
      <c r="M1150" t="s">
        <v>206</v>
      </c>
      <c r="N1150" t="s">
        <v>279</v>
      </c>
      <c r="O1150" s="98">
        <v>0</v>
      </c>
      <c r="P1150" t="s">
        <v>207</v>
      </c>
      <c r="Q1150" s="100">
        <v>265.52</v>
      </c>
    </row>
    <row r="1151" spans="1:17" x14ac:dyDescent="0.3">
      <c r="A1151"/>
      <c r="B1151"/>
      <c r="C1151"/>
      <c r="D1151"/>
      <c r="E1151" s="98"/>
      <c r="F1151"/>
      <c r="G1151" s="99">
        <v>46295</v>
      </c>
      <c r="H1151" t="s">
        <v>205</v>
      </c>
      <c r="I1151"/>
      <c r="J1151" t="s">
        <v>54</v>
      </c>
      <c r="K1151" t="s">
        <v>55</v>
      </c>
      <c r="L1151" s="100">
        <v>2.15</v>
      </c>
      <c r="M1151" t="s">
        <v>206</v>
      </c>
      <c r="N1151" t="s">
        <v>279</v>
      </c>
      <c r="O1151" s="98">
        <v>0</v>
      </c>
      <c r="P1151" t="s">
        <v>207</v>
      </c>
      <c r="Q1151" s="100">
        <v>265.52</v>
      </c>
    </row>
    <row r="1152" spans="1:17" x14ac:dyDescent="0.3">
      <c r="A1152"/>
      <c r="B1152"/>
      <c r="C1152"/>
      <c r="D1152"/>
      <c r="E1152" s="98"/>
      <c r="F1152"/>
      <c r="G1152" s="99">
        <v>46295</v>
      </c>
      <c r="H1152" t="s">
        <v>205</v>
      </c>
      <c r="I1152"/>
      <c r="J1152" t="s">
        <v>52</v>
      </c>
      <c r="K1152" t="s">
        <v>53</v>
      </c>
      <c r="L1152" s="100">
        <v>3.2</v>
      </c>
      <c r="M1152" t="s">
        <v>130</v>
      </c>
      <c r="N1152" t="s">
        <v>279</v>
      </c>
      <c r="O1152" s="98">
        <v>0</v>
      </c>
      <c r="P1152" t="s">
        <v>207</v>
      </c>
      <c r="Q1152" s="100">
        <v>265.52</v>
      </c>
    </row>
    <row r="1153" spans="1:17" x14ac:dyDescent="0.3">
      <c r="A1153"/>
      <c r="B1153"/>
      <c r="C1153"/>
      <c r="D1153"/>
      <c r="E1153" s="98"/>
      <c r="F1153"/>
      <c r="G1153" s="99">
        <v>46295</v>
      </c>
      <c r="H1153" t="s">
        <v>205</v>
      </c>
      <c r="I1153"/>
      <c r="J1153" t="s">
        <v>56</v>
      </c>
      <c r="K1153" t="s">
        <v>57</v>
      </c>
      <c r="L1153" s="100">
        <v>2.15</v>
      </c>
      <c r="M1153" t="s">
        <v>130</v>
      </c>
      <c r="N1153" t="s">
        <v>279</v>
      </c>
      <c r="O1153" s="98">
        <v>0</v>
      </c>
      <c r="P1153" t="s">
        <v>207</v>
      </c>
      <c r="Q1153" s="100">
        <v>265.52</v>
      </c>
    </row>
    <row r="1154" spans="1:17" x14ac:dyDescent="0.3">
      <c r="A1154"/>
      <c r="B1154"/>
      <c r="C1154"/>
      <c r="D1154"/>
      <c r="E1154" s="98"/>
      <c r="F1154"/>
      <c r="G1154" s="99">
        <v>46295</v>
      </c>
      <c r="H1154" t="s">
        <v>205</v>
      </c>
      <c r="I1154"/>
      <c r="J1154" t="s">
        <v>106</v>
      </c>
      <c r="K1154" t="s">
        <v>107</v>
      </c>
      <c r="L1154" s="100">
        <v>0.86</v>
      </c>
      <c r="M1154" t="s">
        <v>130</v>
      </c>
      <c r="N1154" t="s">
        <v>279</v>
      </c>
      <c r="O1154" s="98">
        <v>0</v>
      </c>
      <c r="P1154" t="s">
        <v>207</v>
      </c>
      <c r="Q1154" s="100">
        <v>265.52</v>
      </c>
    </row>
    <row r="1155" spans="1:17" x14ac:dyDescent="0.3">
      <c r="A1155"/>
      <c r="B1155"/>
      <c r="C1155"/>
      <c r="D1155"/>
      <c r="E1155" s="98"/>
      <c r="F1155"/>
      <c r="G1155" s="99">
        <v>46295</v>
      </c>
      <c r="H1155" t="s">
        <v>205</v>
      </c>
      <c r="I1155"/>
      <c r="J1155" t="s">
        <v>108</v>
      </c>
      <c r="K1155" t="s">
        <v>109</v>
      </c>
      <c r="L1155" s="100">
        <v>9.73</v>
      </c>
      <c r="M1155" t="s">
        <v>206</v>
      </c>
      <c r="N1155" t="s">
        <v>279</v>
      </c>
      <c r="O1155" s="98">
        <v>0</v>
      </c>
      <c r="P1155" t="s">
        <v>207</v>
      </c>
      <c r="Q1155" s="100">
        <v>3687.37</v>
      </c>
    </row>
    <row r="1156" spans="1:17" x14ac:dyDescent="0.3">
      <c r="A1156"/>
      <c r="B1156"/>
      <c r="C1156"/>
      <c r="D1156"/>
      <c r="E1156" s="98"/>
      <c r="F1156"/>
      <c r="G1156" s="99">
        <v>46295</v>
      </c>
      <c r="H1156" t="s">
        <v>205</v>
      </c>
      <c r="I1156"/>
      <c r="J1156" t="s">
        <v>104</v>
      </c>
      <c r="K1156" t="s">
        <v>105</v>
      </c>
      <c r="L1156" s="100">
        <v>20.02</v>
      </c>
      <c r="M1156" t="s">
        <v>206</v>
      </c>
      <c r="N1156" t="s">
        <v>279</v>
      </c>
      <c r="O1156" s="98">
        <v>0</v>
      </c>
      <c r="P1156" t="s">
        <v>207</v>
      </c>
      <c r="Q1156" s="100">
        <v>3687.37</v>
      </c>
    </row>
    <row r="1157" spans="1:17" x14ac:dyDescent="0.3">
      <c r="A1157"/>
      <c r="B1157"/>
      <c r="C1157"/>
      <c r="D1157"/>
      <c r="E1157" s="98"/>
      <c r="F1157"/>
      <c r="G1157" s="99">
        <v>46295</v>
      </c>
      <c r="H1157" t="s">
        <v>205</v>
      </c>
      <c r="I1157"/>
      <c r="J1157" t="s">
        <v>54</v>
      </c>
      <c r="K1157" t="s">
        <v>55</v>
      </c>
      <c r="L1157" s="100">
        <v>11.15</v>
      </c>
      <c r="M1157" t="s">
        <v>206</v>
      </c>
      <c r="N1157" t="s">
        <v>279</v>
      </c>
      <c r="O1157" s="98">
        <v>0</v>
      </c>
      <c r="P1157" t="s">
        <v>207</v>
      </c>
      <c r="Q1157" s="100">
        <v>3687.37</v>
      </c>
    </row>
    <row r="1158" spans="1:17" x14ac:dyDescent="0.3">
      <c r="A1158"/>
      <c r="B1158"/>
      <c r="C1158"/>
      <c r="D1158"/>
      <c r="E1158" s="98"/>
      <c r="F1158"/>
      <c r="G1158" s="99">
        <v>46295</v>
      </c>
      <c r="H1158" t="s">
        <v>205</v>
      </c>
      <c r="I1158"/>
      <c r="J1158" t="s">
        <v>106</v>
      </c>
      <c r="K1158" t="s">
        <v>107</v>
      </c>
      <c r="L1158" s="100">
        <v>11.91</v>
      </c>
      <c r="M1158" t="s">
        <v>130</v>
      </c>
      <c r="N1158" t="s">
        <v>279</v>
      </c>
      <c r="O1158" s="98">
        <v>0</v>
      </c>
      <c r="P1158" t="s">
        <v>207</v>
      </c>
      <c r="Q1158" s="100">
        <v>3687.37</v>
      </c>
    </row>
    <row r="1159" spans="1:17" x14ac:dyDescent="0.3">
      <c r="A1159"/>
      <c r="B1159"/>
      <c r="C1159"/>
      <c r="D1159"/>
      <c r="E1159" s="98"/>
      <c r="F1159"/>
      <c r="G1159" s="99">
        <v>46295</v>
      </c>
      <c r="H1159" t="s">
        <v>205</v>
      </c>
      <c r="I1159"/>
      <c r="J1159" t="s">
        <v>56</v>
      </c>
      <c r="K1159" t="s">
        <v>57</v>
      </c>
      <c r="L1159" s="100">
        <v>11.15</v>
      </c>
      <c r="M1159" t="s">
        <v>130</v>
      </c>
      <c r="N1159" t="s">
        <v>279</v>
      </c>
      <c r="O1159" s="98">
        <v>0</v>
      </c>
      <c r="P1159" t="s">
        <v>207</v>
      </c>
      <c r="Q1159" s="100">
        <v>3687.37</v>
      </c>
    </row>
    <row r="1160" spans="1:17" x14ac:dyDescent="0.3">
      <c r="A1160"/>
      <c r="B1160"/>
      <c r="C1160"/>
      <c r="D1160"/>
      <c r="E1160" s="98"/>
      <c r="F1160"/>
      <c r="G1160" s="99">
        <v>46295</v>
      </c>
      <c r="H1160" t="s">
        <v>205</v>
      </c>
      <c r="I1160"/>
      <c r="J1160" t="s">
        <v>23</v>
      </c>
      <c r="K1160" t="s">
        <v>24</v>
      </c>
      <c r="L1160" s="100">
        <v>4.79</v>
      </c>
      <c r="M1160" t="s">
        <v>130</v>
      </c>
      <c r="N1160" t="s">
        <v>279</v>
      </c>
      <c r="O1160" s="98">
        <v>0</v>
      </c>
      <c r="P1160" t="s">
        <v>207</v>
      </c>
      <c r="Q1160" s="100">
        <v>3687.37</v>
      </c>
    </row>
    <row r="1161" spans="1:17" x14ac:dyDescent="0.3">
      <c r="A1161"/>
      <c r="B1161"/>
      <c r="C1161"/>
      <c r="D1161"/>
      <c r="E1161" s="98"/>
      <c r="F1161"/>
      <c r="G1161" s="99">
        <v>46295</v>
      </c>
      <c r="H1161" t="s">
        <v>205</v>
      </c>
      <c r="I1161"/>
      <c r="J1161" t="s">
        <v>52</v>
      </c>
      <c r="K1161" t="s">
        <v>53</v>
      </c>
      <c r="L1161" s="100">
        <v>16.54</v>
      </c>
      <c r="M1161" t="s">
        <v>130</v>
      </c>
      <c r="N1161" t="s">
        <v>279</v>
      </c>
      <c r="O1161" s="98">
        <v>0</v>
      </c>
      <c r="P1161" t="s">
        <v>207</v>
      </c>
      <c r="Q1161" s="100">
        <v>3687.37</v>
      </c>
    </row>
    <row r="1162" spans="1:17" x14ac:dyDescent="0.3">
      <c r="A1162"/>
      <c r="B1162"/>
      <c r="C1162"/>
      <c r="D1162"/>
      <c r="E1162" s="98"/>
      <c r="F1162"/>
      <c r="G1162" s="99">
        <v>46295</v>
      </c>
      <c r="H1162" t="s">
        <v>208</v>
      </c>
      <c r="I1162" t="s">
        <v>240</v>
      </c>
      <c r="J1162" t="s">
        <v>64</v>
      </c>
      <c r="K1162" t="s">
        <v>65</v>
      </c>
      <c r="L1162" s="100">
        <v>25</v>
      </c>
      <c r="M1162" t="s">
        <v>210</v>
      </c>
      <c r="N1162" t="s">
        <v>279</v>
      </c>
      <c r="O1162" s="98">
        <v>0</v>
      </c>
      <c r="P1162" t="s">
        <v>207</v>
      </c>
      <c r="Q1162" s="100">
        <v>3687.37</v>
      </c>
    </row>
    <row r="1163" spans="1:17" x14ac:dyDescent="0.3">
      <c r="A1163"/>
      <c r="B1163"/>
      <c r="C1163"/>
      <c r="D1163"/>
      <c r="E1163" s="98"/>
      <c r="F1163"/>
      <c r="G1163" s="99">
        <v>46295</v>
      </c>
      <c r="H1163" t="s">
        <v>213</v>
      </c>
      <c r="I1163" t="s">
        <v>238</v>
      </c>
      <c r="J1163" t="s">
        <v>14</v>
      </c>
      <c r="K1163" t="s">
        <v>15</v>
      </c>
      <c r="L1163" s="100">
        <v>184.37</v>
      </c>
      <c r="M1163" t="s">
        <v>210</v>
      </c>
      <c r="N1163" t="s">
        <v>279</v>
      </c>
      <c r="O1163" s="98">
        <v>0</v>
      </c>
      <c r="P1163" t="s">
        <v>207</v>
      </c>
      <c r="Q1163" s="100">
        <v>3687.37</v>
      </c>
    </row>
    <row r="1164" spans="1:17" x14ac:dyDescent="0.3">
      <c r="A1164"/>
      <c r="B1164"/>
      <c r="C1164"/>
      <c r="D1164"/>
      <c r="E1164" s="98"/>
      <c r="F1164"/>
      <c r="G1164" s="99">
        <v>46295</v>
      </c>
      <c r="H1164" t="s">
        <v>213</v>
      </c>
      <c r="I1164" t="s">
        <v>238</v>
      </c>
      <c r="J1164" t="s">
        <v>14</v>
      </c>
      <c r="K1164" t="s">
        <v>15</v>
      </c>
      <c r="L1164" s="100">
        <v>184.37</v>
      </c>
      <c r="M1164" t="s">
        <v>130</v>
      </c>
      <c r="N1164" t="s">
        <v>279</v>
      </c>
      <c r="O1164" s="98">
        <v>0</v>
      </c>
      <c r="P1164" t="s">
        <v>207</v>
      </c>
      <c r="Q1164" s="100">
        <v>3687.37</v>
      </c>
    </row>
    <row r="1165" spans="1:17" x14ac:dyDescent="0.3">
      <c r="A1165"/>
      <c r="B1165"/>
      <c r="C1165"/>
      <c r="D1165"/>
      <c r="E1165" s="98"/>
      <c r="F1165"/>
      <c r="G1165" s="99">
        <v>46295</v>
      </c>
      <c r="H1165" t="s">
        <v>205</v>
      </c>
      <c r="I1165"/>
      <c r="J1165" t="s">
        <v>108</v>
      </c>
      <c r="K1165" t="s">
        <v>109</v>
      </c>
      <c r="L1165" s="100">
        <v>2.5299999999999998</v>
      </c>
      <c r="M1165" t="s">
        <v>206</v>
      </c>
      <c r="N1165" t="s">
        <v>279</v>
      </c>
      <c r="O1165" s="98">
        <v>0</v>
      </c>
      <c r="P1165" t="s">
        <v>207</v>
      </c>
      <c r="Q1165" s="100">
        <v>960.08</v>
      </c>
    </row>
    <row r="1166" spans="1:17" x14ac:dyDescent="0.3">
      <c r="A1166"/>
      <c r="B1166"/>
      <c r="C1166"/>
      <c r="D1166"/>
      <c r="E1166" s="98"/>
      <c r="F1166"/>
      <c r="G1166" s="99">
        <v>46295</v>
      </c>
      <c r="H1166" t="s">
        <v>205</v>
      </c>
      <c r="I1166"/>
      <c r="J1166" t="s">
        <v>104</v>
      </c>
      <c r="K1166" t="s">
        <v>105</v>
      </c>
      <c r="L1166" s="100">
        <v>5.21</v>
      </c>
      <c r="M1166" t="s">
        <v>206</v>
      </c>
      <c r="N1166" t="s">
        <v>279</v>
      </c>
      <c r="O1166" s="98">
        <v>0</v>
      </c>
      <c r="P1166" t="s">
        <v>207</v>
      </c>
      <c r="Q1166" s="100">
        <v>960.08</v>
      </c>
    </row>
    <row r="1167" spans="1:17" x14ac:dyDescent="0.3">
      <c r="A1167"/>
      <c r="B1167"/>
      <c r="C1167"/>
      <c r="D1167"/>
      <c r="E1167" s="98"/>
      <c r="F1167"/>
      <c r="G1167" s="99">
        <v>46295</v>
      </c>
      <c r="H1167" t="s">
        <v>205</v>
      </c>
      <c r="I1167"/>
      <c r="J1167" t="s">
        <v>54</v>
      </c>
      <c r="K1167" t="s">
        <v>55</v>
      </c>
      <c r="L1167" s="100">
        <v>2.38</v>
      </c>
      <c r="M1167" t="s">
        <v>206</v>
      </c>
      <c r="N1167" t="s">
        <v>279</v>
      </c>
      <c r="O1167" s="98">
        <v>0</v>
      </c>
      <c r="P1167" t="s">
        <v>207</v>
      </c>
      <c r="Q1167" s="100">
        <v>960.08</v>
      </c>
    </row>
    <row r="1168" spans="1:17" x14ac:dyDescent="0.3">
      <c r="A1168"/>
      <c r="B1168"/>
      <c r="C1168"/>
      <c r="D1168"/>
      <c r="E1168" s="98"/>
      <c r="F1168"/>
      <c r="G1168" s="99">
        <v>46295</v>
      </c>
      <c r="H1168" t="s">
        <v>205</v>
      </c>
      <c r="I1168"/>
      <c r="J1168" t="s">
        <v>106</v>
      </c>
      <c r="K1168" t="s">
        <v>107</v>
      </c>
      <c r="L1168" s="100">
        <v>3.1</v>
      </c>
      <c r="M1168" t="s">
        <v>130</v>
      </c>
      <c r="N1168" t="s">
        <v>279</v>
      </c>
      <c r="O1168" s="98">
        <v>0</v>
      </c>
      <c r="P1168" t="s">
        <v>207</v>
      </c>
      <c r="Q1168" s="100">
        <v>960.08</v>
      </c>
    </row>
    <row r="1169" spans="1:17" x14ac:dyDescent="0.3">
      <c r="A1169"/>
      <c r="B1169"/>
      <c r="C1169"/>
      <c r="D1169"/>
      <c r="E1169" s="98"/>
      <c r="F1169"/>
      <c r="G1169" s="99">
        <v>46295</v>
      </c>
      <c r="H1169" t="s">
        <v>205</v>
      </c>
      <c r="I1169"/>
      <c r="J1169" t="s">
        <v>56</v>
      </c>
      <c r="K1169" t="s">
        <v>57</v>
      </c>
      <c r="L1169" s="100">
        <v>2.38</v>
      </c>
      <c r="M1169" t="s">
        <v>130</v>
      </c>
      <c r="N1169" t="s">
        <v>279</v>
      </c>
      <c r="O1169" s="98">
        <v>0</v>
      </c>
      <c r="P1169" t="s">
        <v>207</v>
      </c>
      <c r="Q1169" s="100">
        <v>960.08</v>
      </c>
    </row>
    <row r="1170" spans="1:17" x14ac:dyDescent="0.3">
      <c r="A1170"/>
      <c r="B1170"/>
      <c r="C1170"/>
      <c r="D1170"/>
      <c r="E1170" s="98"/>
      <c r="F1170"/>
      <c r="G1170" s="99">
        <v>46295</v>
      </c>
      <c r="H1170" t="s">
        <v>205</v>
      </c>
      <c r="I1170"/>
      <c r="J1170" t="s">
        <v>52</v>
      </c>
      <c r="K1170" t="s">
        <v>53</v>
      </c>
      <c r="L1170" s="100">
        <v>3.53</v>
      </c>
      <c r="M1170" t="s">
        <v>130</v>
      </c>
      <c r="N1170" t="s">
        <v>279</v>
      </c>
      <c r="O1170" s="98">
        <v>0</v>
      </c>
      <c r="P1170" t="s">
        <v>207</v>
      </c>
      <c r="Q1170" s="100">
        <v>960.08</v>
      </c>
    </row>
    <row r="1171" spans="1:17" x14ac:dyDescent="0.3">
      <c r="A1171"/>
      <c r="B1171"/>
      <c r="C1171"/>
      <c r="D1171"/>
      <c r="E1171" s="98"/>
      <c r="F1171"/>
      <c r="G1171" s="99">
        <v>46295</v>
      </c>
      <c r="H1171" t="s">
        <v>205</v>
      </c>
      <c r="I1171"/>
      <c r="J1171" t="s">
        <v>23</v>
      </c>
      <c r="K1171" t="s">
        <v>24</v>
      </c>
      <c r="L1171" s="100">
        <v>1.25</v>
      </c>
      <c r="M1171" t="s">
        <v>130</v>
      </c>
      <c r="N1171" t="s">
        <v>279</v>
      </c>
      <c r="O1171" s="98">
        <v>0</v>
      </c>
      <c r="P1171" t="s">
        <v>207</v>
      </c>
      <c r="Q1171" s="100">
        <v>960.08</v>
      </c>
    </row>
    <row r="1172" spans="1:17" x14ac:dyDescent="0.3">
      <c r="A1172"/>
      <c r="B1172"/>
      <c r="C1172"/>
      <c r="D1172"/>
      <c r="E1172" s="98"/>
      <c r="F1172"/>
      <c r="G1172" s="99">
        <v>46295</v>
      </c>
      <c r="H1172" t="s">
        <v>208</v>
      </c>
      <c r="I1172" t="s">
        <v>209</v>
      </c>
      <c r="J1172" t="s">
        <v>26</v>
      </c>
      <c r="K1172" t="s">
        <v>27</v>
      </c>
      <c r="L1172" s="100">
        <v>145</v>
      </c>
      <c r="M1172" t="s">
        <v>210</v>
      </c>
      <c r="N1172" t="s">
        <v>279</v>
      </c>
      <c r="O1172" s="98">
        <v>0</v>
      </c>
      <c r="P1172" t="s">
        <v>207</v>
      </c>
      <c r="Q1172" s="100">
        <v>960.08</v>
      </c>
    </row>
    <row r="1173" spans="1:17" x14ac:dyDescent="0.3">
      <c r="A1173"/>
      <c r="B1173"/>
      <c r="C1173"/>
      <c r="D1173"/>
      <c r="E1173" s="98"/>
      <c r="F1173"/>
      <c r="G1173" s="99">
        <v>46295</v>
      </c>
      <c r="H1173" t="s">
        <v>211</v>
      </c>
      <c r="I1173" t="s">
        <v>215</v>
      </c>
      <c r="J1173" t="s">
        <v>38</v>
      </c>
      <c r="K1173" t="s">
        <v>39</v>
      </c>
      <c r="L1173" s="100">
        <v>11.88</v>
      </c>
      <c r="M1173" t="s">
        <v>206</v>
      </c>
      <c r="N1173" t="s">
        <v>279</v>
      </c>
      <c r="O1173" s="98">
        <v>0</v>
      </c>
      <c r="P1173" t="s">
        <v>207</v>
      </c>
      <c r="Q1173" s="100">
        <v>960.08</v>
      </c>
    </row>
    <row r="1174" spans="1:17" x14ac:dyDescent="0.3">
      <c r="A1174"/>
      <c r="B1174"/>
      <c r="C1174"/>
      <c r="D1174"/>
      <c r="E1174" s="98"/>
      <c r="F1174"/>
      <c r="G1174" s="99">
        <v>46295</v>
      </c>
      <c r="H1174" t="s">
        <v>213</v>
      </c>
      <c r="I1174" t="s">
        <v>238</v>
      </c>
      <c r="J1174" t="s">
        <v>14</v>
      </c>
      <c r="K1174" t="s">
        <v>15</v>
      </c>
      <c r="L1174" s="100">
        <v>48</v>
      </c>
      <c r="M1174" t="s">
        <v>210</v>
      </c>
      <c r="N1174" t="s">
        <v>279</v>
      </c>
      <c r="O1174" s="98">
        <v>0</v>
      </c>
      <c r="P1174" t="s">
        <v>207</v>
      </c>
      <c r="Q1174" s="100">
        <v>960.08</v>
      </c>
    </row>
    <row r="1175" spans="1:17" x14ac:dyDescent="0.3">
      <c r="A1175"/>
      <c r="B1175"/>
      <c r="C1175"/>
      <c r="D1175"/>
      <c r="E1175" s="98"/>
      <c r="F1175"/>
      <c r="G1175" s="99">
        <v>46295</v>
      </c>
      <c r="H1175" t="s">
        <v>213</v>
      </c>
      <c r="I1175" t="s">
        <v>238</v>
      </c>
      <c r="J1175" t="s">
        <v>14</v>
      </c>
      <c r="K1175" t="s">
        <v>15</v>
      </c>
      <c r="L1175" s="100">
        <v>48</v>
      </c>
      <c r="M1175" t="s">
        <v>130</v>
      </c>
      <c r="N1175" t="s">
        <v>279</v>
      </c>
      <c r="O1175" s="98">
        <v>0</v>
      </c>
      <c r="P1175" t="s">
        <v>207</v>
      </c>
      <c r="Q1175" s="100">
        <v>960.08</v>
      </c>
    </row>
    <row r="1176" spans="1:17" x14ac:dyDescent="0.3">
      <c r="A1176"/>
      <c r="B1176"/>
      <c r="C1176"/>
      <c r="D1176"/>
      <c r="E1176" s="98"/>
      <c r="F1176"/>
      <c r="G1176" s="99">
        <v>46295</v>
      </c>
      <c r="H1176" t="s">
        <v>205</v>
      </c>
      <c r="I1176"/>
      <c r="J1176" t="s">
        <v>54</v>
      </c>
      <c r="K1176" t="s">
        <v>55</v>
      </c>
      <c r="L1176" s="100">
        <v>11.15</v>
      </c>
      <c r="M1176" t="s">
        <v>206</v>
      </c>
      <c r="N1176" t="s">
        <v>279</v>
      </c>
      <c r="O1176" s="98">
        <v>0</v>
      </c>
      <c r="P1176" t="s">
        <v>207</v>
      </c>
      <c r="Q1176" s="100">
        <v>3866.63</v>
      </c>
    </row>
    <row r="1177" spans="1:17" x14ac:dyDescent="0.3">
      <c r="A1177"/>
      <c r="B1177"/>
      <c r="C1177"/>
      <c r="D1177"/>
      <c r="E1177" s="98"/>
      <c r="F1177"/>
      <c r="G1177" s="99">
        <v>46295</v>
      </c>
      <c r="H1177" t="s">
        <v>205</v>
      </c>
      <c r="I1177"/>
      <c r="J1177" t="s">
        <v>108</v>
      </c>
      <c r="K1177" t="s">
        <v>109</v>
      </c>
      <c r="L1177" s="100">
        <v>10.210000000000001</v>
      </c>
      <c r="M1177" t="s">
        <v>206</v>
      </c>
      <c r="N1177" t="s">
        <v>279</v>
      </c>
      <c r="O1177" s="98">
        <v>0</v>
      </c>
      <c r="P1177" t="s">
        <v>207</v>
      </c>
      <c r="Q1177" s="100">
        <v>3866.63</v>
      </c>
    </row>
    <row r="1178" spans="1:17" x14ac:dyDescent="0.3">
      <c r="A1178"/>
      <c r="B1178"/>
      <c r="C1178"/>
      <c r="D1178"/>
      <c r="E1178" s="98"/>
      <c r="F1178"/>
      <c r="G1178" s="99">
        <v>46295</v>
      </c>
      <c r="H1178" t="s">
        <v>205</v>
      </c>
      <c r="I1178"/>
      <c r="J1178" t="s">
        <v>104</v>
      </c>
      <c r="K1178" t="s">
        <v>105</v>
      </c>
      <c r="L1178" s="100">
        <v>21</v>
      </c>
      <c r="M1178" t="s">
        <v>206</v>
      </c>
      <c r="N1178" t="s">
        <v>279</v>
      </c>
      <c r="O1178" s="98">
        <v>0</v>
      </c>
      <c r="P1178" t="s">
        <v>207</v>
      </c>
      <c r="Q1178" s="100">
        <v>3866.63</v>
      </c>
    </row>
    <row r="1179" spans="1:17" x14ac:dyDescent="0.3">
      <c r="A1179"/>
      <c r="B1179"/>
      <c r="C1179"/>
      <c r="D1179"/>
      <c r="E1179" s="98"/>
      <c r="F1179"/>
      <c r="G1179" s="99">
        <v>46295</v>
      </c>
      <c r="H1179" t="s">
        <v>205</v>
      </c>
      <c r="I1179"/>
      <c r="J1179" t="s">
        <v>90</v>
      </c>
      <c r="K1179" t="s">
        <v>91</v>
      </c>
      <c r="L1179" s="100">
        <v>57.42</v>
      </c>
      <c r="M1179" t="s">
        <v>206</v>
      </c>
      <c r="N1179" t="s">
        <v>279</v>
      </c>
      <c r="O1179" s="98">
        <v>0</v>
      </c>
      <c r="P1179" t="s">
        <v>207</v>
      </c>
      <c r="Q1179" s="100">
        <v>3866.63</v>
      </c>
    </row>
    <row r="1180" spans="1:17" x14ac:dyDescent="0.3">
      <c r="A1180"/>
      <c r="B1180"/>
      <c r="C1180"/>
      <c r="D1180"/>
      <c r="E1180" s="98"/>
      <c r="F1180"/>
      <c r="G1180" s="99">
        <v>46295</v>
      </c>
      <c r="H1180" t="s">
        <v>205</v>
      </c>
      <c r="I1180"/>
      <c r="J1180" t="s">
        <v>118</v>
      </c>
      <c r="K1180" t="s">
        <v>119</v>
      </c>
      <c r="L1180" s="100">
        <v>628.5</v>
      </c>
      <c r="M1180" t="s">
        <v>206</v>
      </c>
      <c r="N1180" t="s">
        <v>279</v>
      </c>
      <c r="O1180" s="98">
        <v>0</v>
      </c>
      <c r="P1180" t="s">
        <v>207</v>
      </c>
      <c r="Q1180" s="100">
        <v>3866.63</v>
      </c>
    </row>
    <row r="1181" spans="1:17" x14ac:dyDescent="0.3">
      <c r="A1181"/>
      <c r="B1181"/>
      <c r="C1181"/>
      <c r="D1181"/>
      <c r="E1181" s="98"/>
      <c r="F1181"/>
      <c r="G1181" s="99">
        <v>46295</v>
      </c>
      <c r="H1181" t="s">
        <v>205</v>
      </c>
      <c r="I1181"/>
      <c r="J1181" t="s">
        <v>52</v>
      </c>
      <c r="K1181" t="s">
        <v>53</v>
      </c>
      <c r="L1181" s="100">
        <v>16.54</v>
      </c>
      <c r="M1181" t="s">
        <v>130</v>
      </c>
      <c r="N1181" t="s">
        <v>279</v>
      </c>
      <c r="O1181" s="98">
        <v>0</v>
      </c>
      <c r="P1181" t="s">
        <v>207</v>
      </c>
      <c r="Q1181" s="100">
        <v>3866.63</v>
      </c>
    </row>
    <row r="1182" spans="1:17" x14ac:dyDescent="0.3">
      <c r="A1182"/>
      <c r="B1182"/>
      <c r="C1182"/>
      <c r="D1182"/>
      <c r="E1182" s="98"/>
      <c r="F1182"/>
      <c r="G1182" s="99">
        <v>46295</v>
      </c>
      <c r="H1182" t="s">
        <v>205</v>
      </c>
      <c r="I1182"/>
      <c r="J1182" t="s">
        <v>106</v>
      </c>
      <c r="K1182" t="s">
        <v>107</v>
      </c>
      <c r="L1182" s="100">
        <v>12.49</v>
      </c>
      <c r="M1182" t="s">
        <v>130</v>
      </c>
      <c r="N1182" t="s">
        <v>279</v>
      </c>
      <c r="O1182" s="98">
        <v>0</v>
      </c>
      <c r="P1182" t="s">
        <v>207</v>
      </c>
      <c r="Q1182" s="100">
        <v>3866.63</v>
      </c>
    </row>
    <row r="1183" spans="1:17" x14ac:dyDescent="0.3">
      <c r="A1183"/>
      <c r="B1183"/>
      <c r="C1183"/>
      <c r="D1183"/>
      <c r="E1183" s="98"/>
      <c r="F1183"/>
      <c r="G1183" s="99">
        <v>46295</v>
      </c>
      <c r="H1183" t="s">
        <v>205</v>
      </c>
      <c r="I1183"/>
      <c r="J1183" t="s">
        <v>56</v>
      </c>
      <c r="K1183" t="s">
        <v>57</v>
      </c>
      <c r="L1183" s="100">
        <v>11.15</v>
      </c>
      <c r="M1183" t="s">
        <v>130</v>
      </c>
      <c r="N1183" t="s">
        <v>279</v>
      </c>
      <c r="O1183" s="98">
        <v>0</v>
      </c>
      <c r="P1183" t="s">
        <v>207</v>
      </c>
      <c r="Q1183" s="100">
        <v>3866.63</v>
      </c>
    </row>
    <row r="1184" spans="1:17" x14ac:dyDescent="0.3">
      <c r="A1184"/>
      <c r="B1184"/>
      <c r="C1184"/>
      <c r="D1184"/>
      <c r="E1184" s="98"/>
      <c r="F1184"/>
      <c r="G1184" s="99">
        <v>46295</v>
      </c>
      <c r="H1184" t="s">
        <v>208</v>
      </c>
      <c r="I1184" t="s">
        <v>240</v>
      </c>
      <c r="J1184" t="s">
        <v>64</v>
      </c>
      <c r="K1184" t="s">
        <v>65</v>
      </c>
      <c r="L1184" s="100">
        <v>12.5</v>
      </c>
      <c r="M1184" t="s">
        <v>210</v>
      </c>
      <c r="N1184" t="s">
        <v>279</v>
      </c>
      <c r="O1184" s="98">
        <v>0</v>
      </c>
      <c r="P1184" t="s">
        <v>207</v>
      </c>
      <c r="Q1184" s="100">
        <v>3866.63</v>
      </c>
    </row>
    <row r="1185" spans="1:17" x14ac:dyDescent="0.3">
      <c r="A1185"/>
      <c r="B1185"/>
      <c r="C1185"/>
      <c r="D1185"/>
      <c r="E1185" s="98"/>
      <c r="F1185"/>
      <c r="G1185" s="99">
        <v>46295</v>
      </c>
      <c r="H1185" t="s">
        <v>216</v>
      </c>
      <c r="I1185" t="s">
        <v>217</v>
      </c>
      <c r="J1185" t="s">
        <v>40</v>
      </c>
      <c r="K1185" t="s">
        <v>41</v>
      </c>
      <c r="L1185" s="100">
        <v>116</v>
      </c>
      <c r="M1185" t="s">
        <v>210</v>
      </c>
      <c r="N1185" t="s">
        <v>279</v>
      </c>
      <c r="O1185" s="98">
        <v>0</v>
      </c>
      <c r="P1185" t="s">
        <v>207</v>
      </c>
      <c r="Q1185" s="100">
        <v>3866.63</v>
      </c>
    </row>
    <row r="1186" spans="1:17" x14ac:dyDescent="0.3">
      <c r="A1186"/>
      <c r="B1186"/>
      <c r="C1186"/>
      <c r="D1186"/>
      <c r="E1186" s="98"/>
      <c r="F1186"/>
      <c r="G1186" s="99">
        <v>46295</v>
      </c>
      <c r="H1186" t="s">
        <v>231</v>
      </c>
      <c r="I1186" t="s">
        <v>241</v>
      </c>
      <c r="J1186" t="s">
        <v>143</v>
      </c>
      <c r="K1186" t="s">
        <v>77</v>
      </c>
      <c r="L1186" s="100">
        <v>30</v>
      </c>
      <c r="M1186" t="s">
        <v>210</v>
      </c>
      <c r="N1186" t="s">
        <v>279</v>
      </c>
      <c r="O1186" s="98">
        <v>0</v>
      </c>
      <c r="P1186" t="s">
        <v>207</v>
      </c>
      <c r="Q1186" s="100">
        <v>3866.63</v>
      </c>
    </row>
    <row r="1187" spans="1:17" x14ac:dyDescent="0.3">
      <c r="A1187"/>
      <c r="B1187"/>
      <c r="C1187"/>
      <c r="D1187"/>
      <c r="E1187" s="98"/>
      <c r="F1187"/>
      <c r="G1187" s="99">
        <v>46295</v>
      </c>
      <c r="H1187" t="s">
        <v>235</v>
      </c>
      <c r="I1187" t="s">
        <v>245</v>
      </c>
      <c r="J1187" t="s">
        <v>34</v>
      </c>
      <c r="K1187" t="s">
        <v>35</v>
      </c>
      <c r="L1187" s="100">
        <v>193.33</v>
      </c>
      <c r="M1187" t="s">
        <v>210</v>
      </c>
      <c r="N1187" t="s">
        <v>279</v>
      </c>
      <c r="O1187" s="98">
        <v>0</v>
      </c>
      <c r="P1187" t="s">
        <v>207</v>
      </c>
      <c r="Q1187" s="100">
        <v>3866.63</v>
      </c>
    </row>
    <row r="1188" spans="1:17" x14ac:dyDescent="0.3">
      <c r="A1188"/>
      <c r="B1188"/>
      <c r="C1188"/>
      <c r="D1188"/>
      <c r="E1188" s="98"/>
      <c r="F1188"/>
      <c r="G1188" s="99">
        <v>46295</v>
      </c>
      <c r="H1188" t="s">
        <v>235</v>
      </c>
      <c r="I1188" t="s">
        <v>245</v>
      </c>
      <c r="J1188" t="s">
        <v>34</v>
      </c>
      <c r="K1188" t="s">
        <v>35</v>
      </c>
      <c r="L1188" s="100">
        <v>299.27999999999997</v>
      </c>
      <c r="M1188" t="s">
        <v>130</v>
      </c>
      <c r="N1188" t="s">
        <v>279</v>
      </c>
      <c r="O1188" s="98">
        <v>0</v>
      </c>
      <c r="P1188" t="s">
        <v>207</v>
      </c>
      <c r="Q1188" s="100">
        <v>3866.63</v>
      </c>
    </row>
    <row r="1189" spans="1:17" x14ac:dyDescent="0.3">
      <c r="A1189"/>
      <c r="B1189"/>
      <c r="C1189"/>
      <c r="D1189"/>
      <c r="E1189" s="98"/>
      <c r="F1189"/>
      <c r="G1189" s="99">
        <v>46295</v>
      </c>
      <c r="H1189" t="s">
        <v>205</v>
      </c>
      <c r="I1189"/>
      <c r="J1189" t="s">
        <v>108</v>
      </c>
      <c r="K1189" t="s">
        <v>109</v>
      </c>
      <c r="L1189" s="100">
        <v>0.37</v>
      </c>
      <c r="M1189" t="s">
        <v>206</v>
      </c>
      <c r="N1189" t="s">
        <v>279</v>
      </c>
      <c r="O1189" s="98">
        <v>0</v>
      </c>
      <c r="P1189" t="s">
        <v>207</v>
      </c>
      <c r="Q1189" s="100">
        <v>140</v>
      </c>
    </row>
    <row r="1190" spans="1:17" x14ac:dyDescent="0.3">
      <c r="A1190"/>
      <c r="B1190"/>
      <c r="C1190"/>
      <c r="D1190"/>
      <c r="E1190" s="98"/>
      <c r="F1190"/>
      <c r="G1190" s="99">
        <v>46295</v>
      </c>
      <c r="H1190" t="s">
        <v>205</v>
      </c>
      <c r="I1190"/>
      <c r="J1190" t="s">
        <v>104</v>
      </c>
      <c r="K1190" t="s">
        <v>105</v>
      </c>
      <c r="L1190" s="100">
        <v>0.76</v>
      </c>
      <c r="M1190" t="s">
        <v>206</v>
      </c>
      <c r="N1190" t="s">
        <v>279</v>
      </c>
      <c r="O1190" s="98">
        <v>0</v>
      </c>
      <c r="P1190" t="s">
        <v>207</v>
      </c>
      <c r="Q1190" s="100">
        <v>140</v>
      </c>
    </row>
    <row r="1191" spans="1:17" x14ac:dyDescent="0.3">
      <c r="A1191"/>
      <c r="B1191"/>
      <c r="C1191"/>
      <c r="D1191"/>
      <c r="E1191" s="98"/>
      <c r="F1191"/>
      <c r="G1191" s="99">
        <v>46295</v>
      </c>
      <c r="H1191" t="s">
        <v>205</v>
      </c>
      <c r="I1191"/>
      <c r="J1191" t="s">
        <v>54</v>
      </c>
      <c r="K1191" t="s">
        <v>55</v>
      </c>
      <c r="L1191" s="100">
        <v>0.69</v>
      </c>
      <c r="M1191" t="s">
        <v>206</v>
      </c>
      <c r="N1191" t="s">
        <v>279</v>
      </c>
      <c r="O1191" s="98">
        <v>0</v>
      </c>
      <c r="P1191" t="s">
        <v>207</v>
      </c>
      <c r="Q1191" s="100">
        <v>140</v>
      </c>
    </row>
    <row r="1192" spans="1:17" x14ac:dyDescent="0.3">
      <c r="A1192"/>
      <c r="B1192"/>
      <c r="C1192"/>
      <c r="D1192"/>
      <c r="E1192" s="98"/>
      <c r="F1192"/>
      <c r="G1192" s="99">
        <v>46295</v>
      </c>
      <c r="H1192" t="s">
        <v>205</v>
      </c>
      <c r="I1192"/>
      <c r="J1192" t="s">
        <v>106</v>
      </c>
      <c r="K1192" t="s">
        <v>107</v>
      </c>
      <c r="L1192" s="100">
        <v>0.45</v>
      </c>
      <c r="M1192" t="s">
        <v>130</v>
      </c>
      <c r="N1192" t="s">
        <v>279</v>
      </c>
      <c r="O1192" s="98">
        <v>0</v>
      </c>
      <c r="P1192" t="s">
        <v>207</v>
      </c>
      <c r="Q1192" s="100">
        <v>140</v>
      </c>
    </row>
    <row r="1193" spans="1:17" x14ac:dyDescent="0.3">
      <c r="A1193"/>
      <c r="B1193"/>
      <c r="C1193"/>
      <c r="D1193"/>
      <c r="E1193" s="98"/>
      <c r="F1193"/>
      <c r="G1193" s="99">
        <v>46295</v>
      </c>
      <c r="H1193" t="s">
        <v>205</v>
      </c>
      <c r="I1193"/>
      <c r="J1193" t="s">
        <v>56</v>
      </c>
      <c r="K1193" t="s">
        <v>57</v>
      </c>
      <c r="L1193" s="100">
        <v>0.69</v>
      </c>
      <c r="M1193" t="s">
        <v>130</v>
      </c>
      <c r="N1193" t="s">
        <v>279</v>
      </c>
      <c r="O1193" s="98">
        <v>0</v>
      </c>
      <c r="P1193" t="s">
        <v>207</v>
      </c>
      <c r="Q1193" s="100">
        <v>140</v>
      </c>
    </row>
    <row r="1194" spans="1:17" x14ac:dyDescent="0.3">
      <c r="A1194"/>
      <c r="B1194"/>
      <c r="C1194"/>
      <c r="D1194"/>
      <c r="E1194" s="98"/>
      <c r="F1194"/>
      <c r="G1194" s="99">
        <v>46295</v>
      </c>
      <c r="H1194" t="s">
        <v>205</v>
      </c>
      <c r="I1194"/>
      <c r="J1194" t="s">
        <v>52</v>
      </c>
      <c r="K1194" t="s">
        <v>53</v>
      </c>
      <c r="L1194" s="100">
        <v>1.03</v>
      </c>
      <c r="M1194" t="s">
        <v>130</v>
      </c>
      <c r="N1194" t="s">
        <v>279</v>
      </c>
      <c r="O1194" s="98">
        <v>0</v>
      </c>
      <c r="P1194" t="s">
        <v>207</v>
      </c>
      <c r="Q1194" s="100">
        <v>140</v>
      </c>
    </row>
    <row r="1195" spans="1:17" x14ac:dyDescent="0.3">
      <c r="A1195"/>
      <c r="B1195"/>
      <c r="C1195"/>
      <c r="D1195"/>
      <c r="E1195" s="98"/>
      <c r="F1195"/>
      <c r="G1195" s="99">
        <v>46295</v>
      </c>
      <c r="H1195" t="s">
        <v>205</v>
      </c>
      <c r="I1195"/>
      <c r="J1195" t="s">
        <v>104</v>
      </c>
      <c r="K1195" t="s">
        <v>105</v>
      </c>
      <c r="L1195" s="100">
        <v>6.78</v>
      </c>
      <c r="M1195" t="s">
        <v>206</v>
      </c>
      <c r="N1195" t="s">
        <v>279</v>
      </c>
      <c r="O1195" s="98">
        <v>0</v>
      </c>
      <c r="P1195" t="s">
        <v>207</v>
      </c>
      <c r="Q1195" s="100">
        <v>1248</v>
      </c>
    </row>
    <row r="1196" spans="1:17" x14ac:dyDescent="0.3">
      <c r="A1196"/>
      <c r="B1196"/>
      <c r="C1196"/>
      <c r="D1196"/>
      <c r="E1196" s="98"/>
      <c r="F1196"/>
      <c r="G1196" s="99">
        <v>46295</v>
      </c>
      <c r="H1196" t="s">
        <v>205</v>
      </c>
      <c r="I1196"/>
      <c r="J1196" t="s">
        <v>54</v>
      </c>
      <c r="K1196" t="s">
        <v>55</v>
      </c>
      <c r="L1196" s="100">
        <v>8.91</v>
      </c>
      <c r="M1196" t="s">
        <v>206</v>
      </c>
      <c r="N1196" t="s">
        <v>279</v>
      </c>
      <c r="O1196" s="98">
        <v>0</v>
      </c>
      <c r="P1196" t="s">
        <v>207</v>
      </c>
      <c r="Q1196" s="100">
        <v>1248</v>
      </c>
    </row>
    <row r="1197" spans="1:17" x14ac:dyDescent="0.3">
      <c r="A1197"/>
      <c r="B1197"/>
      <c r="C1197"/>
      <c r="D1197"/>
      <c r="E1197" s="98"/>
      <c r="F1197"/>
      <c r="G1197" s="99">
        <v>46295</v>
      </c>
      <c r="H1197" t="s">
        <v>205</v>
      </c>
      <c r="I1197"/>
      <c r="J1197" t="s">
        <v>108</v>
      </c>
      <c r="K1197" t="s">
        <v>109</v>
      </c>
      <c r="L1197" s="100">
        <v>3.29</v>
      </c>
      <c r="M1197" t="s">
        <v>206</v>
      </c>
      <c r="N1197" t="s">
        <v>279</v>
      </c>
      <c r="O1197" s="98">
        <v>0</v>
      </c>
      <c r="P1197" t="s">
        <v>207</v>
      </c>
      <c r="Q1197" s="100">
        <v>1248</v>
      </c>
    </row>
    <row r="1198" spans="1:17" x14ac:dyDescent="0.3">
      <c r="A1198"/>
      <c r="B1198"/>
      <c r="C1198"/>
      <c r="D1198"/>
      <c r="E1198" s="98"/>
      <c r="F1198"/>
      <c r="G1198" s="99">
        <v>46295</v>
      </c>
      <c r="H1198" t="s">
        <v>205</v>
      </c>
      <c r="I1198"/>
      <c r="J1198" t="s">
        <v>52</v>
      </c>
      <c r="K1198" t="s">
        <v>53</v>
      </c>
      <c r="L1198" s="100">
        <v>13.22</v>
      </c>
      <c r="M1198" t="s">
        <v>130</v>
      </c>
      <c r="N1198" t="s">
        <v>279</v>
      </c>
      <c r="O1198" s="98">
        <v>0</v>
      </c>
      <c r="P1198" t="s">
        <v>207</v>
      </c>
      <c r="Q1198" s="100">
        <v>1248</v>
      </c>
    </row>
    <row r="1199" spans="1:17" x14ac:dyDescent="0.3">
      <c r="A1199"/>
      <c r="B1199"/>
      <c r="C1199"/>
      <c r="D1199"/>
      <c r="E1199" s="98"/>
      <c r="F1199"/>
      <c r="G1199" s="99">
        <v>46295</v>
      </c>
      <c r="H1199" t="s">
        <v>205</v>
      </c>
      <c r="I1199"/>
      <c r="J1199" t="s">
        <v>56</v>
      </c>
      <c r="K1199" t="s">
        <v>57</v>
      </c>
      <c r="L1199" s="100">
        <v>8.91</v>
      </c>
      <c r="M1199" t="s">
        <v>130</v>
      </c>
      <c r="N1199" t="s">
        <v>279</v>
      </c>
      <c r="O1199" s="98">
        <v>0</v>
      </c>
      <c r="P1199" t="s">
        <v>207</v>
      </c>
      <c r="Q1199" s="100">
        <v>1248</v>
      </c>
    </row>
    <row r="1200" spans="1:17" x14ac:dyDescent="0.3">
      <c r="A1200"/>
      <c r="B1200"/>
      <c r="C1200"/>
      <c r="D1200"/>
      <c r="E1200" s="98"/>
      <c r="F1200"/>
      <c r="G1200" s="99">
        <v>46295</v>
      </c>
      <c r="H1200" t="s">
        <v>205</v>
      </c>
      <c r="I1200"/>
      <c r="J1200" t="s">
        <v>106</v>
      </c>
      <c r="K1200" t="s">
        <v>107</v>
      </c>
      <c r="L1200" s="100">
        <v>4.03</v>
      </c>
      <c r="M1200" t="s">
        <v>130</v>
      </c>
      <c r="N1200" t="s">
        <v>279</v>
      </c>
      <c r="O1200" s="98">
        <v>0</v>
      </c>
      <c r="P1200" t="s">
        <v>207</v>
      </c>
      <c r="Q1200" s="100">
        <v>1248</v>
      </c>
    </row>
    <row r="1201" spans="1:17" x14ac:dyDescent="0.3">
      <c r="A1201"/>
      <c r="B1201"/>
      <c r="C1201"/>
      <c r="D1201"/>
      <c r="E1201" s="98"/>
      <c r="F1201"/>
      <c r="G1201" s="99">
        <v>46295</v>
      </c>
      <c r="H1201" t="s">
        <v>205</v>
      </c>
      <c r="I1201"/>
      <c r="J1201" t="s">
        <v>60</v>
      </c>
      <c r="K1201" t="s">
        <v>61</v>
      </c>
      <c r="L1201" s="100">
        <v>49.79</v>
      </c>
      <c r="M1201" t="s">
        <v>206</v>
      </c>
      <c r="N1201" t="s">
        <v>279</v>
      </c>
      <c r="O1201" s="98">
        <v>0</v>
      </c>
      <c r="P1201" t="s">
        <v>207</v>
      </c>
      <c r="Q1201" s="100">
        <v>6839.3</v>
      </c>
    </row>
    <row r="1202" spans="1:17" x14ac:dyDescent="0.3">
      <c r="A1202"/>
      <c r="B1202"/>
      <c r="C1202"/>
      <c r="D1202"/>
      <c r="E1202" s="98"/>
      <c r="F1202"/>
      <c r="G1202" s="99">
        <v>46295</v>
      </c>
      <c r="H1202" t="s">
        <v>205</v>
      </c>
      <c r="I1202"/>
      <c r="J1202" t="s">
        <v>104</v>
      </c>
      <c r="K1202" t="s">
        <v>105</v>
      </c>
      <c r="L1202" s="100">
        <v>37.14</v>
      </c>
      <c r="M1202" t="s">
        <v>206</v>
      </c>
      <c r="N1202" t="s">
        <v>279</v>
      </c>
      <c r="O1202" s="98">
        <v>0</v>
      </c>
      <c r="P1202" t="s">
        <v>207</v>
      </c>
      <c r="Q1202" s="100">
        <v>6839.3</v>
      </c>
    </row>
    <row r="1203" spans="1:17" x14ac:dyDescent="0.3">
      <c r="A1203"/>
      <c r="B1203"/>
      <c r="C1203"/>
      <c r="D1203"/>
      <c r="E1203" s="98"/>
      <c r="F1203"/>
      <c r="G1203" s="99">
        <v>46295</v>
      </c>
      <c r="H1203" t="s">
        <v>205</v>
      </c>
      <c r="I1203"/>
      <c r="J1203" t="s">
        <v>108</v>
      </c>
      <c r="K1203" t="s">
        <v>109</v>
      </c>
      <c r="L1203" s="100">
        <v>18.059999999999999</v>
      </c>
      <c r="M1203" t="s">
        <v>206</v>
      </c>
      <c r="N1203" t="s">
        <v>279</v>
      </c>
      <c r="O1203" s="98">
        <v>0</v>
      </c>
      <c r="P1203" t="s">
        <v>207</v>
      </c>
      <c r="Q1203" s="100">
        <v>6839.3</v>
      </c>
    </row>
    <row r="1204" spans="1:17" x14ac:dyDescent="0.3">
      <c r="A1204"/>
      <c r="B1204"/>
      <c r="C1204"/>
      <c r="D1204"/>
      <c r="E1204" s="98"/>
      <c r="F1204"/>
      <c r="G1204" s="99">
        <v>46295</v>
      </c>
      <c r="H1204" t="s">
        <v>205</v>
      </c>
      <c r="I1204"/>
      <c r="J1204" t="s">
        <v>54</v>
      </c>
      <c r="K1204" t="s">
        <v>55</v>
      </c>
      <c r="L1204" s="100">
        <v>11.15</v>
      </c>
      <c r="M1204" t="s">
        <v>206</v>
      </c>
      <c r="N1204" t="s">
        <v>279</v>
      </c>
      <c r="O1204" s="98">
        <v>0</v>
      </c>
      <c r="P1204" t="s">
        <v>207</v>
      </c>
      <c r="Q1204" s="100">
        <v>6839.3</v>
      </c>
    </row>
    <row r="1205" spans="1:17" x14ac:dyDescent="0.3">
      <c r="A1205"/>
      <c r="B1205"/>
      <c r="C1205"/>
      <c r="D1205"/>
      <c r="E1205" s="98"/>
      <c r="F1205"/>
      <c r="G1205" s="99">
        <v>46295</v>
      </c>
      <c r="H1205" t="s">
        <v>205</v>
      </c>
      <c r="I1205"/>
      <c r="J1205" t="s">
        <v>52</v>
      </c>
      <c r="K1205" t="s">
        <v>53</v>
      </c>
      <c r="L1205" s="100">
        <v>16.54</v>
      </c>
      <c r="M1205" t="s">
        <v>130</v>
      </c>
      <c r="N1205" t="s">
        <v>279</v>
      </c>
      <c r="O1205" s="98">
        <v>0</v>
      </c>
      <c r="P1205" t="s">
        <v>207</v>
      </c>
      <c r="Q1205" s="100">
        <v>6839.3</v>
      </c>
    </row>
    <row r="1206" spans="1:17" x14ac:dyDescent="0.3">
      <c r="A1206"/>
      <c r="B1206"/>
      <c r="C1206"/>
      <c r="D1206"/>
      <c r="E1206" s="98"/>
      <c r="F1206"/>
      <c r="G1206" s="99">
        <v>46295</v>
      </c>
      <c r="H1206" t="s">
        <v>205</v>
      </c>
      <c r="I1206"/>
      <c r="J1206" t="s">
        <v>56</v>
      </c>
      <c r="K1206" t="s">
        <v>57</v>
      </c>
      <c r="L1206" s="100">
        <v>11.15</v>
      </c>
      <c r="M1206" t="s">
        <v>130</v>
      </c>
      <c r="N1206" t="s">
        <v>279</v>
      </c>
      <c r="O1206" s="98">
        <v>0</v>
      </c>
      <c r="P1206" t="s">
        <v>207</v>
      </c>
      <c r="Q1206" s="100">
        <v>6839.3</v>
      </c>
    </row>
    <row r="1207" spans="1:17" x14ac:dyDescent="0.3">
      <c r="A1207"/>
      <c r="B1207"/>
      <c r="C1207"/>
      <c r="D1207"/>
      <c r="E1207" s="98"/>
      <c r="F1207"/>
      <c r="G1207" s="99">
        <v>46295</v>
      </c>
      <c r="H1207" t="s">
        <v>205</v>
      </c>
      <c r="I1207"/>
      <c r="J1207" t="s">
        <v>106</v>
      </c>
      <c r="K1207" t="s">
        <v>107</v>
      </c>
      <c r="L1207" s="100">
        <v>22.09</v>
      </c>
      <c r="M1207" t="s">
        <v>130</v>
      </c>
      <c r="N1207" t="s">
        <v>279</v>
      </c>
      <c r="O1207" s="98">
        <v>0</v>
      </c>
      <c r="P1207" t="s">
        <v>207</v>
      </c>
      <c r="Q1207" s="100">
        <v>6839.3</v>
      </c>
    </row>
    <row r="1208" spans="1:17" x14ac:dyDescent="0.3">
      <c r="A1208"/>
      <c r="B1208"/>
      <c r="C1208"/>
      <c r="D1208"/>
      <c r="E1208" s="98"/>
      <c r="F1208"/>
      <c r="G1208" s="99">
        <v>46295</v>
      </c>
      <c r="H1208" t="s">
        <v>205</v>
      </c>
      <c r="I1208"/>
      <c r="J1208" t="s">
        <v>23</v>
      </c>
      <c r="K1208" t="s">
        <v>24</v>
      </c>
      <c r="L1208" s="100">
        <v>8.89</v>
      </c>
      <c r="M1208" t="s">
        <v>130</v>
      </c>
      <c r="N1208" t="s">
        <v>279</v>
      </c>
      <c r="O1208" s="98">
        <v>0</v>
      </c>
      <c r="P1208" t="s">
        <v>207</v>
      </c>
      <c r="Q1208" s="100">
        <v>6839.3</v>
      </c>
    </row>
    <row r="1209" spans="1:17" x14ac:dyDescent="0.3">
      <c r="A1209"/>
      <c r="B1209"/>
      <c r="C1209"/>
      <c r="D1209"/>
      <c r="E1209" s="98"/>
      <c r="F1209"/>
      <c r="G1209" s="99">
        <v>46295</v>
      </c>
      <c r="H1209" t="s">
        <v>208</v>
      </c>
      <c r="I1209" t="s">
        <v>209</v>
      </c>
      <c r="J1209" t="s">
        <v>26</v>
      </c>
      <c r="K1209" t="s">
        <v>27</v>
      </c>
      <c r="L1209" s="100">
        <v>72.5</v>
      </c>
      <c r="M1209" t="s">
        <v>210</v>
      </c>
      <c r="N1209" t="s">
        <v>279</v>
      </c>
      <c r="O1209" s="98">
        <v>0</v>
      </c>
      <c r="P1209" t="s">
        <v>207</v>
      </c>
      <c r="Q1209" s="100">
        <v>6839.3</v>
      </c>
    </row>
    <row r="1210" spans="1:17" x14ac:dyDescent="0.3">
      <c r="A1210"/>
      <c r="B1210"/>
      <c r="C1210"/>
      <c r="D1210"/>
      <c r="E1210" s="98"/>
      <c r="F1210"/>
      <c r="G1210" s="99">
        <v>46295</v>
      </c>
      <c r="H1210" t="s">
        <v>211</v>
      </c>
      <c r="I1210" t="s">
        <v>212</v>
      </c>
      <c r="J1210" t="s">
        <v>38</v>
      </c>
      <c r="K1210" t="s">
        <v>39</v>
      </c>
      <c r="L1210" s="100">
        <v>34.200000000000003</v>
      </c>
      <c r="M1210" t="s">
        <v>206</v>
      </c>
      <c r="N1210" t="s">
        <v>279</v>
      </c>
      <c r="O1210" s="98">
        <v>0</v>
      </c>
      <c r="P1210" t="s">
        <v>207</v>
      </c>
      <c r="Q1210" s="100">
        <v>6839.3</v>
      </c>
    </row>
    <row r="1211" spans="1:17" x14ac:dyDescent="0.3">
      <c r="A1211"/>
      <c r="B1211"/>
      <c r="C1211"/>
      <c r="D1211"/>
      <c r="E1211" s="98"/>
      <c r="F1211"/>
      <c r="G1211" s="99">
        <v>46295</v>
      </c>
      <c r="H1211" t="s">
        <v>213</v>
      </c>
      <c r="I1211" t="s">
        <v>229</v>
      </c>
      <c r="J1211" t="s">
        <v>14</v>
      </c>
      <c r="K1211" t="s">
        <v>15</v>
      </c>
      <c r="L1211" s="100">
        <v>683.93</v>
      </c>
      <c r="M1211" t="s">
        <v>210</v>
      </c>
      <c r="N1211" t="s">
        <v>279</v>
      </c>
      <c r="O1211" s="98">
        <v>0</v>
      </c>
      <c r="P1211" t="s">
        <v>207</v>
      </c>
      <c r="Q1211" s="100">
        <v>6839.3</v>
      </c>
    </row>
    <row r="1212" spans="1:17" x14ac:dyDescent="0.3">
      <c r="A1212"/>
      <c r="B1212"/>
      <c r="C1212"/>
      <c r="D1212"/>
      <c r="E1212" s="98"/>
      <c r="F1212"/>
      <c r="G1212" s="99">
        <v>46295</v>
      </c>
      <c r="H1212" t="s">
        <v>213</v>
      </c>
      <c r="I1212" t="s">
        <v>229</v>
      </c>
      <c r="J1212" t="s">
        <v>14</v>
      </c>
      <c r="K1212" t="s">
        <v>15</v>
      </c>
      <c r="L1212" s="100">
        <v>683.93</v>
      </c>
      <c r="M1212" t="s">
        <v>130</v>
      </c>
      <c r="N1212" t="s">
        <v>279</v>
      </c>
      <c r="O1212" s="98">
        <v>0</v>
      </c>
      <c r="P1212" t="s">
        <v>207</v>
      </c>
      <c r="Q1212" s="100">
        <v>6839.3</v>
      </c>
    </row>
    <row r="1213" spans="1:17" x14ac:dyDescent="0.3">
      <c r="A1213"/>
      <c r="B1213"/>
      <c r="C1213"/>
      <c r="D1213"/>
      <c r="E1213" s="98"/>
      <c r="F1213"/>
      <c r="G1213" s="99">
        <v>46295</v>
      </c>
      <c r="H1213" t="s">
        <v>205</v>
      </c>
      <c r="I1213"/>
      <c r="J1213" t="s">
        <v>108</v>
      </c>
      <c r="K1213" t="s">
        <v>109</v>
      </c>
      <c r="L1213" s="100">
        <v>9.98</v>
      </c>
      <c r="M1213" t="s">
        <v>206</v>
      </c>
      <c r="N1213" t="s">
        <v>279</v>
      </c>
      <c r="O1213" s="98">
        <v>0</v>
      </c>
      <c r="P1213" t="s">
        <v>207</v>
      </c>
      <c r="Q1213" s="100">
        <v>3780.72</v>
      </c>
    </row>
    <row r="1214" spans="1:17" x14ac:dyDescent="0.3">
      <c r="A1214"/>
      <c r="B1214"/>
      <c r="C1214"/>
      <c r="D1214"/>
      <c r="E1214" s="98"/>
      <c r="F1214"/>
      <c r="G1214" s="99">
        <v>46295</v>
      </c>
      <c r="H1214" t="s">
        <v>205</v>
      </c>
      <c r="I1214"/>
      <c r="J1214" t="s">
        <v>90</v>
      </c>
      <c r="K1214" t="s">
        <v>91</v>
      </c>
      <c r="L1214" s="100">
        <v>57.42</v>
      </c>
      <c r="M1214" t="s">
        <v>206</v>
      </c>
      <c r="N1214" t="s">
        <v>279</v>
      </c>
      <c r="O1214" s="98">
        <v>0</v>
      </c>
      <c r="P1214" t="s">
        <v>207</v>
      </c>
      <c r="Q1214" s="100">
        <v>3780.72</v>
      </c>
    </row>
    <row r="1215" spans="1:17" x14ac:dyDescent="0.3">
      <c r="A1215"/>
      <c r="B1215"/>
      <c r="C1215"/>
      <c r="D1215"/>
      <c r="E1215" s="98"/>
      <c r="F1215"/>
      <c r="G1215" s="99">
        <v>46295</v>
      </c>
      <c r="H1215" t="s">
        <v>205</v>
      </c>
      <c r="I1215"/>
      <c r="J1215" t="s">
        <v>104</v>
      </c>
      <c r="K1215" t="s">
        <v>105</v>
      </c>
      <c r="L1215" s="100">
        <v>20.53</v>
      </c>
      <c r="M1215" t="s">
        <v>206</v>
      </c>
      <c r="N1215" t="s">
        <v>279</v>
      </c>
      <c r="O1215" s="98">
        <v>0</v>
      </c>
      <c r="P1215" t="s">
        <v>207</v>
      </c>
      <c r="Q1215" s="100">
        <v>3780.72</v>
      </c>
    </row>
    <row r="1216" spans="1:17" x14ac:dyDescent="0.3">
      <c r="A1216"/>
      <c r="B1216"/>
      <c r="C1216"/>
      <c r="D1216"/>
      <c r="E1216" s="98"/>
      <c r="F1216"/>
      <c r="G1216" s="99">
        <v>46295</v>
      </c>
      <c r="H1216" t="s">
        <v>205</v>
      </c>
      <c r="I1216"/>
      <c r="J1216" t="s">
        <v>54</v>
      </c>
      <c r="K1216" t="s">
        <v>55</v>
      </c>
      <c r="L1216" s="100">
        <v>11.15</v>
      </c>
      <c r="M1216" t="s">
        <v>206</v>
      </c>
      <c r="N1216" t="s">
        <v>279</v>
      </c>
      <c r="O1216" s="98">
        <v>0</v>
      </c>
      <c r="P1216" t="s">
        <v>207</v>
      </c>
      <c r="Q1216" s="100">
        <v>3780.72</v>
      </c>
    </row>
    <row r="1217" spans="1:17" x14ac:dyDescent="0.3">
      <c r="A1217"/>
      <c r="B1217"/>
      <c r="C1217"/>
      <c r="D1217"/>
      <c r="E1217" s="98"/>
      <c r="F1217"/>
      <c r="G1217" s="99">
        <v>46295</v>
      </c>
      <c r="H1217" t="s">
        <v>205</v>
      </c>
      <c r="I1217"/>
      <c r="J1217" t="s">
        <v>56</v>
      </c>
      <c r="K1217" t="s">
        <v>57</v>
      </c>
      <c r="L1217" s="100">
        <v>11.15</v>
      </c>
      <c r="M1217" t="s">
        <v>130</v>
      </c>
      <c r="N1217" t="s">
        <v>279</v>
      </c>
      <c r="O1217" s="98">
        <v>0</v>
      </c>
      <c r="P1217" t="s">
        <v>207</v>
      </c>
      <c r="Q1217" s="100">
        <v>3780.72</v>
      </c>
    </row>
    <row r="1218" spans="1:17" x14ac:dyDescent="0.3">
      <c r="A1218"/>
      <c r="B1218"/>
      <c r="C1218"/>
      <c r="D1218"/>
      <c r="E1218" s="98"/>
      <c r="F1218"/>
      <c r="G1218" s="99">
        <v>46295</v>
      </c>
      <c r="H1218" t="s">
        <v>205</v>
      </c>
      <c r="I1218"/>
      <c r="J1218" t="s">
        <v>52</v>
      </c>
      <c r="K1218" t="s">
        <v>53</v>
      </c>
      <c r="L1218" s="100">
        <v>16.54</v>
      </c>
      <c r="M1218" t="s">
        <v>130</v>
      </c>
      <c r="N1218" t="s">
        <v>279</v>
      </c>
      <c r="O1218" s="98">
        <v>0</v>
      </c>
      <c r="P1218" t="s">
        <v>207</v>
      </c>
      <c r="Q1218" s="100">
        <v>3780.72</v>
      </c>
    </row>
    <row r="1219" spans="1:17" x14ac:dyDescent="0.3">
      <c r="A1219"/>
      <c r="B1219"/>
      <c r="C1219"/>
      <c r="D1219"/>
      <c r="E1219" s="98"/>
      <c r="F1219"/>
      <c r="G1219" s="99">
        <v>46295</v>
      </c>
      <c r="H1219" t="s">
        <v>205</v>
      </c>
      <c r="I1219"/>
      <c r="J1219" t="s">
        <v>106</v>
      </c>
      <c r="K1219" t="s">
        <v>107</v>
      </c>
      <c r="L1219" s="100">
        <v>12.21</v>
      </c>
      <c r="M1219" t="s">
        <v>130</v>
      </c>
      <c r="N1219" t="s">
        <v>279</v>
      </c>
      <c r="O1219" s="98">
        <v>0</v>
      </c>
      <c r="P1219" t="s">
        <v>207</v>
      </c>
      <c r="Q1219" s="100">
        <v>3780.72</v>
      </c>
    </row>
    <row r="1220" spans="1:17" x14ac:dyDescent="0.3">
      <c r="A1220"/>
      <c r="B1220"/>
      <c r="C1220"/>
      <c r="D1220"/>
      <c r="E1220" s="98"/>
      <c r="F1220"/>
      <c r="G1220" s="99">
        <v>46295</v>
      </c>
      <c r="H1220" t="s">
        <v>208</v>
      </c>
      <c r="I1220" t="s">
        <v>209</v>
      </c>
      <c r="J1220" t="s">
        <v>26</v>
      </c>
      <c r="K1220" t="s">
        <v>27</v>
      </c>
      <c r="L1220" s="100">
        <v>127</v>
      </c>
      <c r="M1220" t="s">
        <v>210</v>
      </c>
      <c r="N1220" t="s">
        <v>279</v>
      </c>
      <c r="O1220" s="98">
        <v>0</v>
      </c>
      <c r="P1220" t="s">
        <v>207</v>
      </c>
      <c r="Q1220" s="100">
        <v>3780.72</v>
      </c>
    </row>
    <row r="1221" spans="1:17" x14ac:dyDescent="0.3">
      <c r="A1221"/>
      <c r="B1221"/>
      <c r="C1221"/>
      <c r="D1221"/>
      <c r="E1221" s="98"/>
      <c r="F1221"/>
      <c r="G1221" s="99">
        <v>46295</v>
      </c>
      <c r="H1221" t="s">
        <v>211</v>
      </c>
      <c r="I1221" t="s">
        <v>215</v>
      </c>
      <c r="J1221" t="s">
        <v>38</v>
      </c>
      <c r="K1221" t="s">
        <v>39</v>
      </c>
      <c r="L1221" s="100">
        <v>14.03</v>
      </c>
      <c r="M1221" t="s">
        <v>206</v>
      </c>
      <c r="N1221" t="s">
        <v>279</v>
      </c>
      <c r="O1221" s="98">
        <v>0</v>
      </c>
      <c r="P1221" t="s">
        <v>207</v>
      </c>
      <c r="Q1221" s="100">
        <v>3780.72</v>
      </c>
    </row>
    <row r="1222" spans="1:17" x14ac:dyDescent="0.3">
      <c r="A1222"/>
      <c r="B1222"/>
      <c r="C1222"/>
      <c r="D1222"/>
      <c r="E1222" s="98"/>
      <c r="F1222"/>
      <c r="G1222" s="99">
        <v>46295</v>
      </c>
      <c r="H1222" t="s">
        <v>220</v>
      </c>
      <c r="I1222" t="s">
        <v>221</v>
      </c>
      <c r="J1222" t="s">
        <v>48</v>
      </c>
      <c r="K1222" t="s">
        <v>49</v>
      </c>
      <c r="L1222" s="100">
        <v>100</v>
      </c>
      <c r="M1222" t="s">
        <v>210</v>
      </c>
      <c r="N1222" t="s">
        <v>279</v>
      </c>
      <c r="O1222" s="98">
        <v>0</v>
      </c>
      <c r="P1222" t="s">
        <v>207</v>
      </c>
      <c r="Q1222" s="100">
        <v>3780.72</v>
      </c>
    </row>
    <row r="1223" spans="1:17" x14ac:dyDescent="0.3">
      <c r="A1223"/>
      <c r="B1223"/>
      <c r="C1223"/>
      <c r="D1223"/>
      <c r="E1223" s="98"/>
      <c r="F1223"/>
      <c r="G1223" s="99">
        <v>46295</v>
      </c>
      <c r="H1223" t="s">
        <v>235</v>
      </c>
      <c r="I1223" t="s">
        <v>246</v>
      </c>
      <c r="J1223" t="s">
        <v>34</v>
      </c>
      <c r="K1223" t="s">
        <v>35</v>
      </c>
      <c r="L1223" s="100">
        <v>378.07</v>
      </c>
      <c r="M1223" t="s">
        <v>210</v>
      </c>
      <c r="N1223" t="s">
        <v>279</v>
      </c>
      <c r="O1223" s="98">
        <v>0</v>
      </c>
      <c r="P1223" t="s">
        <v>207</v>
      </c>
      <c r="Q1223" s="100">
        <v>3780.72</v>
      </c>
    </row>
    <row r="1224" spans="1:17" x14ac:dyDescent="0.3">
      <c r="A1224"/>
      <c r="B1224"/>
      <c r="C1224"/>
      <c r="D1224"/>
      <c r="E1224" s="98"/>
      <c r="F1224"/>
      <c r="G1224" s="99">
        <v>46295</v>
      </c>
      <c r="H1224" t="s">
        <v>235</v>
      </c>
      <c r="I1224" t="s">
        <v>246</v>
      </c>
      <c r="J1224" t="s">
        <v>34</v>
      </c>
      <c r="K1224" t="s">
        <v>35</v>
      </c>
      <c r="L1224" s="100">
        <v>292.63</v>
      </c>
      <c r="M1224" t="s">
        <v>130</v>
      </c>
      <c r="N1224" t="s">
        <v>279</v>
      </c>
      <c r="O1224" s="98">
        <v>0</v>
      </c>
      <c r="P1224" t="s">
        <v>207</v>
      </c>
      <c r="Q1224" s="100">
        <v>3780.72</v>
      </c>
    </row>
    <row r="1225" spans="1:17" x14ac:dyDescent="0.3">
      <c r="A1225"/>
      <c r="B1225"/>
      <c r="C1225"/>
      <c r="D1225"/>
      <c r="E1225" s="98"/>
      <c r="F1225"/>
      <c r="G1225" s="99">
        <v>46295</v>
      </c>
      <c r="H1225" t="s">
        <v>205</v>
      </c>
      <c r="I1225"/>
      <c r="J1225" t="s">
        <v>104</v>
      </c>
      <c r="K1225" t="s">
        <v>105</v>
      </c>
      <c r="L1225" s="100">
        <v>11.11</v>
      </c>
      <c r="M1225" t="s">
        <v>206</v>
      </c>
      <c r="N1225" t="s">
        <v>279</v>
      </c>
      <c r="O1225" s="98">
        <v>0</v>
      </c>
      <c r="P1225" t="s">
        <v>207</v>
      </c>
      <c r="Q1225" s="100">
        <v>2046.5</v>
      </c>
    </row>
    <row r="1226" spans="1:17" x14ac:dyDescent="0.3">
      <c r="A1226"/>
      <c r="B1226"/>
      <c r="C1226"/>
      <c r="D1226"/>
      <c r="E1226" s="98"/>
      <c r="F1226"/>
      <c r="G1226" s="99">
        <v>46295</v>
      </c>
      <c r="H1226" t="s">
        <v>205</v>
      </c>
      <c r="I1226"/>
      <c r="J1226" t="s">
        <v>54</v>
      </c>
      <c r="K1226" t="s">
        <v>55</v>
      </c>
      <c r="L1226" s="100">
        <v>11.15</v>
      </c>
      <c r="M1226" t="s">
        <v>206</v>
      </c>
      <c r="N1226" t="s">
        <v>279</v>
      </c>
      <c r="O1226" s="98">
        <v>0</v>
      </c>
      <c r="P1226" t="s">
        <v>207</v>
      </c>
      <c r="Q1226" s="100">
        <v>2046.5</v>
      </c>
    </row>
    <row r="1227" spans="1:17" x14ac:dyDescent="0.3">
      <c r="A1227"/>
      <c r="B1227"/>
      <c r="C1227"/>
      <c r="D1227"/>
      <c r="E1227" s="98"/>
      <c r="F1227"/>
      <c r="G1227" s="99">
        <v>46295</v>
      </c>
      <c r="H1227" t="s">
        <v>205</v>
      </c>
      <c r="I1227"/>
      <c r="J1227" t="s">
        <v>108</v>
      </c>
      <c r="K1227" t="s">
        <v>109</v>
      </c>
      <c r="L1227" s="100">
        <v>5.4</v>
      </c>
      <c r="M1227" t="s">
        <v>206</v>
      </c>
      <c r="N1227" t="s">
        <v>279</v>
      </c>
      <c r="O1227" s="98">
        <v>0</v>
      </c>
      <c r="P1227" t="s">
        <v>207</v>
      </c>
      <c r="Q1227" s="100">
        <v>2046.5</v>
      </c>
    </row>
    <row r="1228" spans="1:17" x14ac:dyDescent="0.3">
      <c r="A1228"/>
      <c r="B1228"/>
      <c r="C1228"/>
      <c r="D1228"/>
      <c r="E1228" s="98"/>
      <c r="F1228"/>
      <c r="G1228" s="99">
        <v>46295</v>
      </c>
      <c r="H1228" t="s">
        <v>205</v>
      </c>
      <c r="I1228"/>
      <c r="J1228" t="s">
        <v>106</v>
      </c>
      <c r="K1228" t="s">
        <v>107</v>
      </c>
      <c r="L1228" s="100">
        <v>6.61</v>
      </c>
      <c r="M1228" t="s">
        <v>130</v>
      </c>
      <c r="N1228" t="s">
        <v>279</v>
      </c>
      <c r="O1228" s="98">
        <v>0</v>
      </c>
      <c r="P1228" t="s">
        <v>207</v>
      </c>
      <c r="Q1228" s="100">
        <v>2046.5</v>
      </c>
    </row>
    <row r="1229" spans="1:17" x14ac:dyDescent="0.3">
      <c r="A1229"/>
      <c r="B1229"/>
      <c r="C1229"/>
      <c r="D1229"/>
      <c r="E1229" s="98"/>
      <c r="F1229"/>
      <c r="G1229" s="99">
        <v>46295</v>
      </c>
      <c r="H1229" t="s">
        <v>205</v>
      </c>
      <c r="I1229"/>
      <c r="J1229" t="s">
        <v>52</v>
      </c>
      <c r="K1229" t="s">
        <v>53</v>
      </c>
      <c r="L1229" s="100">
        <v>16.54</v>
      </c>
      <c r="M1229" t="s">
        <v>130</v>
      </c>
      <c r="N1229" t="s">
        <v>279</v>
      </c>
      <c r="O1229" s="98">
        <v>0</v>
      </c>
      <c r="P1229" t="s">
        <v>207</v>
      </c>
      <c r="Q1229" s="100">
        <v>2046.5</v>
      </c>
    </row>
    <row r="1230" spans="1:17" x14ac:dyDescent="0.3">
      <c r="A1230"/>
      <c r="B1230"/>
      <c r="C1230"/>
      <c r="D1230"/>
      <c r="E1230" s="98"/>
      <c r="F1230"/>
      <c r="G1230" s="99">
        <v>46295</v>
      </c>
      <c r="H1230" t="s">
        <v>205</v>
      </c>
      <c r="I1230"/>
      <c r="J1230" t="s">
        <v>56</v>
      </c>
      <c r="K1230" t="s">
        <v>57</v>
      </c>
      <c r="L1230" s="100">
        <v>11.15</v>
      </c>
      <c r="M1230" t="s">
        <v>130</v>
      </c>
      <c r="N1230" t="s">
        <v>279</v>
      </c>
      <c r="O1230" s="98">
        <v>0</v>
      </c>
      <c r="P1230" t="s">
        <v>207</v>
      </c>
      <c r="Q1230" s="100">
        <v>2046.5</v>
      </c>
    </row>
    <row r="1231" spans="1:17" x14ac:dyDescent="0.3">
      <c r="A1231"/>
      <c r="B1231"/>
      <c r="C1231"/>
      <c r="D1231"/>
      <c r="E1231" s="98"/>
      <c r="F1231"/>
      <c r="G1231" s="99">
        <v>46295</v>
      </c>
      <c r="H1231" t="s">
        <v>211</v>
      </c>
      <c r="I1231" t="s">
        <v>215</v>
      </c>
      <c r="J1231" t="s">
        <v>38</v>
      </c>
      <c r="K1231" t="s">
        <v>39</v>
      </c>
      <c r="L1231" s="100">
        <v>7.98</v>
      </c>
      <c r="M1231" t="s">
        <v>206</v>
      </c>
      <c r="N1231" t="s">
        <v>279</v>
      </c>
      <c r="O1231" s="98">
        <v>0</v>
      </c>
      <c r="P1231" t="s">
        <v>207</v>
      </c>
      <c r="Q1231" s="100">
        <v>2046.5</v>
      </c>
    </row>
    <row r="1232" spans="1:17" x14ac:dyDescent="0.3">
      <c r="A1232"/>
      <c r="B1232"/>
      <c r="C1232"/>
      <c r="D1232"/>
      <c r="E1232" s="98"/>
      <c r="F1232"/>
      <c r="G1232" s="99">
        <v>46295</v>
      </c>
      <c r="H1232" t="s">
        <v>216</v>
      </c>
      <c r="I1232" t="s">
        <v>217</v>
      </c>
      <c r="J1232" t="s">
        <v>40</v>
      </c>
      <c r="K1232" t="s">
        <v>41</v>
      </c>
      <c r="L1232" s="100">
        <v>61.4</v>
      </c>
      <c r="M1232" t="s">
        <v>210</v>
      </c>
      <c r="N1232" t="s">
        <v>279</v>
      </c>
      <c r="O1232" s="98">
        <v>0</v>
      </c>
      <c r="P1232" t="s">
        <v>207</v>
      </c>
      <c r="Q1232" s="100">
        <v>2046.5</v>
      </c>
    </row>
    <row r="1233" spans="1:17" x14ac:dyDescent="0.3">
      <c r="A1233"/>
      <c r="B1233"/>
      <c r="C1233"/>
      <c r="D1233"/>
      <c r="E1233" s="98"/>
      <c r="F1233"/>
      <c r="G1233" s="99">
        <v>46295</v>
      </c>
      <c r="H1233" t="s">
        <v>218</v>
      </c>
      <c r="I1233" t="s">
        <v>222</v>
      </c>
      <c r="J1233" t="s">
        <v>18</v>
      </c>
      <c r="K1233" t="s">
        <v>19</v>
      </c>
      <c r="L1233" s="100">
        <v>110.1</v>
      </c>
      <c r="M1233" t="s">
        <v>210</v>
      </c>
      <c r="N1233" t="s">
        <v>279</v>
      </c>
      <c r="O1233" s="98">
        <v>0</v>
      </c>
      <c r="P1233" t="s">
        <v>207</v>
      </c>
      <c r="Q1233" s="100">
        <v>2046.5</v>
      </c>
    </row>
    <row r="1234" spans="1:17" x14ac:dyDescent="0.3">
      <c r="A1234"/>
      <c r="B1234"/>
      <c r="C1234"/>
      <c r="D1234"/>
      <c r="E1234" s="98"/>
      <c r="F1234"/>
      <c r="G1234" s="99">
        <v>46295</v>
      </c>
      <c r="H1234" t="s">
        <v>218</v>
      </c>
      <c r="I1234" t="s">
        <v>222</v>
      </c>
      <c r="J1234" t="s">
        <v>18</v>
      </c>
      <c r="K1234" t="s">
        <v>19</v>
      </c>
      <c r="L1234" s="100">
        <v>114.19</v>
      </c>
      <c r="M1234" t="s">
        <v>130</v>
      </c>
      <c r="N1234" t="s">
        <v>279</v>
      </c>
      <c r="O1234" s="98">
        <v>0</v>
      </c>
      <c r="P1234" t="s">
        <v>207</v>
      </c>
      <c r="Q1234" s="100">
        <v>2046.5</v>
      </c>
    </row>
    <row r="1235" spans="1:17" x14ac:dyDescent="0.3">
      <c r="A1235"/>
      <c r="B1235"/>
      <c r="C1235"/>
      <c r="D1235"/>
      <c r="E1235" s="98"/>
      <c r="F1235"/>
      <c r="G1235" s="99">
        <v>46295</v>
      </c>
      <c r="H1235" t="s">
        <v>205</v>
      </c>
      <c r="I1235"/>
      <c r="J1235" t="s">
        <v>54</v>
      </c>
      <c r="K1235" t="s">
        <v>55</v>
      </c>
      <c r="L1235" s="100">
        <v>11.15</v>
      </c>
      <c r="M1235" t="s">
        <v>206</v>
      </c>
      <c r="N1235" t="s">
        <v>279</v>
      </c>
      <c r="O1235" s="98">
        <v>0</v>
      </c>
      <c r="P1235" t="s">
        <v>207</v>
      </c>
      <c r="Q1235" s="100">
        <v>3272.33</v>
      </c>
    </row>
    <row r="1236" spans="1:17" x14ac:dyDescent="0.3">
      <c r="A1236"/>
      <c r="B1236"/>
      <c r="C1236"/>
      <c r="D1236"/>
      <c r="E1236" s="98"/>
      <c r="F1236"/>
      <c r="G1236" s="99">
        <v>46295</v>
      </c>
      <c r="H1236" t="s">
        <v>205</v>
      </c>
      <c r="I1236"/>
      <c r="J1236" t="s">
        <v>108</v>
      </c>
      <c r="K1236" t="s">
        <v>109</v>
      </c>
      <c r="L1236" s="100">
        <v>8.64</v>
      </c>
      <c r="M1236" t="s">
        <v>206</v>
      </c>
      <c r="N1236" t="s">
        <v>279</v>
      </c>
      <c r="O1236" s="98">
        <v>0</v>
      </c>
      <c r="P1236" t="s">
        <v>207</v>
      </c>
      <c r="Q1236" s="100">
        <v>3272.33</v>
      </c>
    </row>
    <row r="1237" spans="1:17" x14ac:dyDescent="0.3">
      <c r="A1237"/>
      <c r="B1237"/>
      <c r="C1237"/>
      <c r="D1237"/>
      <c r="E1237" s="98"/>
      <c r="F1237"/>
      <c r="G1237" s="99">
        <v>46295</v>
      </c>
      <c r="H1237" t="s">
        <v>205</v>
      </c>
      <c r="I1237"/>
      <c r="J1237" t="s">
        <v>104</v>
      </c>
      <c r="K1237" t="s">
        <v>105</v>
      </c>
      <c r="L1237" s="100">
        <v>17.77</v>
      </c>
      <c r="M1237" t="s">
        <v>206</v>
      </c>
      <c r="N1237" t="s">
        <v>279</v>
      </c>
      <c r="O1237" s="98">
        <v>0</v>
      </c>
      <c r="P1237" t="s">
        <v>207</v>
      </c>
      <c r="Q1237" s="100">
        <v>3272.33</v>
      </c>
    </row>
    <row r="1238" spans="1:17" x14ac:dyDescent="0.3">
      <c r="A1238"/>
      <c r="B1238"/>
      <c r="C1238"/>
      <c r="D1238"/>
      <c r="E1238" s="98"/>
      <c r="F1238"/>
      <c r="G1238" s="99">
        <v>46295</v>
      </c>
      <c r="H1238" t="s">
        <v>205</v>
      </c>
      <c r="I1238"/>
      <c r="J1238" t="s">
        <v>84</v>
      </c>
      <c r="K1238" t="s">
        <v>85</v>
      </c>
      <c r="L1238" s="100">
        <v>86.67</v>
      </c>
      <c r="M1238" t="s">
        <v>210</v>
      </c>
      <c r="N1238" t="s">
        <v>279</v>
      </c>
      <c r="O1238" s="98">
        <v>0</v>
      </c>
      <c r="P1238" t="s">
        <v>207</v>
      </c>
      <c r="Q1238" s="100">
        <v>3272.33</v>
      </c>
    </row>
    <row r="1239" spans="1:17" x14ac:dyDescent="0.3">
      <c r="A1239"/>
      <c r="B1239"/>
      <c r="C1239"/>
      <c r="D1239"/>
      <c r="E1239" s="98"/>
      <c r="F1239"/>
      <c r="G1239" s="99">
        <v>46295</v>
      </c>
      <c r="H1239" t="s">
        <v>205</v>
      </c>
      <c r="I1239"/>
      <c r="J1239" t="s">
        <v>52</v>
      </c>
      <c r="K1239" t="s">
        <v>53</v>
      </c>
      <c r="L1239" s="100">
        <v>16.54</v>
      </c>
      <c r="M1239" t="s">
        <v>130</v>
      </c>
      <c r="N1239" t="s">
        <v>279</v>
      </c>
      <c r="O1239" s="98">
        <v>0</v>
      </c>
      <c r="P1239" t="s">
        <v>207</v>
      </c>
      <c r="Q1239" s="100">
        <v>3272.33</v>
      </c>
    </row>
    <row r="1240" spans="1:17" x14ac:dyDescent="0.3">
      <c r="A1240"/>
      <c r="B1240"/>
      <c r="C1240"/>
      <c r="D1240"/>
      <c r="E1240" s="98"/>
      <c r="F1240"/>
      <c r="G1240" s="99">
        <v>46295</v>
      </c>
      <c r="H1240" t="s">
        <v>205</v>
      </c>
      <c r="I1240"/>
      <c r="J1240" t="s">
        <v>56</v>
      </c>
      <c r="K1240" t="s">
        <v>57</v>
      </c>
      <c r="L1240" s="100">
        <v>11.15</v>
      </c>
      <c r="M1240" t="s">
        <v>130</v>
      </c>
      <c r="N1240" t="s">
        <v>279</v>
      </c>
      <c r="O1240" s="98">
        <v>0</v>
      </c>
      <c r="P1240" t="s">
        <v>207</v>
      </c>
      <c r="Q1240" s="100">
        <v>3272.33</v>
      </c>
    </row>
    <row r="1241" spans="1:17" x14ac:dyDescent="0.3">
      <c r="A1241"/>
      <c r="B1241"/>
      <c r="C1241"/>
      <c r="D1241"/>
      <c r="E1241" s="98"/>
      <c r="F1241"/>
      <c r="G1241" s="99">
        <v>46295</v>
      </c>
      <c r="H1241" t="s">
        <v>205</v>
      </c>
      <c r="I1241"/>
      <c r="J1241" t="s">
        <v>106</v>
      </c>
      <c r="K1241" t="s">
        <v>107</v>
      </c>
      <c r="L1241" s="100">
        <v>10.57</v>
      </c>
      <c r="M1241" t="s">
        <v>130</v>
      </c>
      <c r="N1241" t="s">
        <v>279</v>
      </c>
      <c r="O1241" s="98">
        <v>0</v>
      </c>
      <c r="P1241" t="s">
        <v>207</v>
      </c>
      <c r="Q1241" s="100">
        <v>3272.33</v>
      </c>
    </row>
    <row r="1242" spans="1:17" x14ac:dyDescent="0.3">
      <c r="A1242"/>
      <c r="B1242"/>
      <c r="C1242"/>
      <c r="D1242"/>
      <c r="E1242" s="98"/>
      <c r="F1242"/>
      <c r="G1242" s="99">
        <v>46295</v>
      </c>
      <c r="H1242" t="s">
        <v>211</v>
      </c>
      <c r="I1242" t="s">
        <v>215</v>
      </c>
      <c r="J1242" t="s">
        <v>38</v>
      </c>
      <c r="K1242" t="s">
        <v>39</v>
      </c>
      <c r="L1242" s="100">
        <v>12.76</v>
      </c>
      <c r="M1242" t="s">
        <v>206</v>
      </c>
      <c r="N1242" t="s">
        <v>279</v>
      </c>
      <c r="O1242" s="98">
        <v>0</v>
      </c>
      <c r="P1242" t="s">
        <v>207</v>
      </c>
      <c r="Q1242" s="100">
        <v>3272.33</v>
      </c>
    </row>
    <row r="1243" spans="1:17" x14ac:dyDescent="0.3">
      <c r="A1243"/>
      <c r="B1243"/>
      <c r="C1243"/>
      <c r="D1243"/>
      <c r="E1243" s="98"/>
      <c r="F1243"/>
      <c r="G1243" s="99">
        <v>46295</v>
      </c>
      <c r="H1243" t="s">
        <v>216</v>
      </c>
      <c r="I1243" t="s">
        <v>217</v>
      </c>
      <c r="J1243" t="s">
        <v>40</v>
      </c>
      <c r="K1243" t="s">
        <v>41</v>
      </c>
      <c r="L1243" s="100">
        <v>98.17</v>
      </c>
      <c r="M1243" t="s">
        <v>210</v>
      </c>
      <c r="N1243" t="s">
        <v>279</v>
      </c>
      <c r="O1243" s="98">
        <v>0</v>
      </c>
      <c r="P1243" t="s">
        <v>207</v>
      </c>
      <c r="Q1243" s="100">
        <v>3272.33</v>
      </c>
    </row>
    <row r="1244" spans="1:17" x14ac:dyDescent="0.3">
      <c r="A1244"/>
      <c r="B1244"/>
      <c r="C1244"/>
      <c r="D1244"/>
      <c r="E1244" s="98"/>
      <c r="F1244"/>
      <c r="G1244" s="99">
        <v>46295</v>
      </c>
      <c r="H1244" t="s">
        <v>218</v>
      </c>
      <c r="I1244" t="s">
        <v>219</v>
      </c>
      <c r="J1244" t="s">
        <v>30</v>
      </c>
      <c r="K1244" t="s">
        <v>31</v>
      </c>
      <c r="L1244" s="100">
        <v>163.62</v>
      </c>
      <c r="M1244" t="s">
        <v>210</v>
      </c>
      <c r="N1244" t="s">
        <v>279</v>
      </c>
      <c r="O1244" s="98">
        <v>0</v>
      </c>
      <c r="P1244" t="s">
        <v>207</v>
      </c>
      <c r="Q1244" s="100">
        <v>3272.33</v>
      </c>
    </row>
    <row r="1245" spans="1:17" x14ac:dyDescent="0.3">
      <c r="A1245"/>
      <c r="B1245"/>
      <c r="C1245"/>
      <c r="D1245"/>
      <c r="E1245" s="98"/>
      <c r="F1245"/>
      <c r="G1245" s="99">
        <v>46295</v>
      </c>
      <c r="H1245" t="s">
        <v>218</v>
      </c>
      <c r="I1245" t="s">
        <v>219</v>
      </c>
      <c r="J1245" t="s">
        <v>30</v>
      </c>
      <c r="K1245" t="s">
        <v>31</v>
      </c>
      <c r="L1245" s="100">
        <v>182.6</v>
      </c>
      <c r="M1245" t="s">
        <v>130</v>
      </c>
      <c r="N1245" t="s">
        <v>279</v>
      </c>
      <c r="O1245" s="98">
        <v>0</v>
      </c>
      <c r="P1245" t="s">
        <v>207</v>
      </c>
      <c r="Q1245" s="100">
        <v>3272.33</v>
      </c>
    </row>
    <row r="1246" spans="1:17" x14ac:dyDescent="0.3">
      <c r="A1246"/>
      <c r="B1246"/>
      <c r="C1246"/>
      <c r="D1246"/>
      <c r="E1246" s="98"/>
      <c r="F1246"/>
      <c r="G1246" s="99">
        <v>46295</v>
      </c>
      <c r="H1246" t="s">
        <v>205</v>
      </c>
      <c r="I1246"/>
      <c r="J1246" t="s">
        <v>108</v>
      </c>
      <c r="K1246" t="s">
        <v>109</v>
      </c>
      <c r="L1246" s="100">
        <v>4.24</v>
      </c>
      <c r="M1246" t="s">
        <v>206</v>
      </c>
      <c r="N1246" t="s">
        <v>279</v>
      </c>
      <c r="O1246" s="98">
        <v>0</v>
      </c>
      <c r="P1246" t="s">
        <v>207</v>
      </c>
      <c r="Q1246" s="100">
        <v>1605.72</v>
      </c>
    </row>
    <row r="1247" spans="1:17" x14ac:dyDescent="0.3">
      <c r="A1247"/>
      <c r="B1247"/>
      <c r="C1247"/>
      <c r="D1247"/>
      <c r="E1247" s="98"/>
      <c r="F1247"/>
      <c r="G1247" s="99">
        <v>46295</v>
      </c>
      <c r="H1247" t="s">
        <v>205</v>
      </c>
      <c r="I1247"/>
      <c r="J1247" t="s">
        <v>54</v>
      </c>
      <c r="K1247" t="s">
        <v>55</v>
      </c>
      <c r="L1247" s="100">
        <v>3.97</v>
      </c>
      <c r="M1247" t="s">
        <v>206</v>
      </c>
      <c r="N1247" t="s">
        <v>279</v>
      </c>
      <c r="O1247" s="98">
        <v>0</v>
      </c>
      <c r="P1247" t="s">
        <v>207</v>
      </c>
      <c r="Q1247" s="100">
        <v>1605.72</v>
      </c>
    </row>
    <row r="1248" spans="1:17" x14ac:dyDescent="0.3">
      <c r="A1248"/>
      <c r="B1248"/>
      <c r="C1248"/>
      <c r="D1248"/>
      <c r="E1248" s="98"/>
      <c r="F1248"/>
      <c r="G1248" s="99">
        <v>46295</v>
      </c>
      <c r="H1248" t="s">
        <v>205</v>
      </c>
      <c r="I1248"/>
      <c r="J1248" t="s">
        <v>104</v>
      </c>
      <c r="K1248" t="s">
        <v>105</v>
      </c>
      <c r="L1248" s="100">
        <v>8.7200000000000006</v>
      </c>
      <c r="M1248" t="s">
        <v>206</v>
      </c>
      <c r="N1248" t="s">
        <v>279</v>
      </c>
      <c r="O1248" s="98">
        <v>0</v>
      </c>
      <c r="P1248" t="s">
        <v>207</v>
      </c>
      <c r="Q1248" s="100">
        <v>1605.72</v>
      </c>
    </row>
    <row r="1249" spans="1:17" x14ac:dyDescent="0.3">
      <c r="A1249"/>
      <c r="B1249"/>
      <c r="C1249"/>
      <c r="D1249"/>
      <c r="E1249" s="98"/>
      <c r="F1249"/>
      <c r="G1249" s="99">
        <v>46295</v>
      </c>
      <c r="H1249" t="s">
        <v>205</v>
      </c>
      <c r="I1249"/>
      <c r="J1249" t="s">
        <v>52</v>
      </c>
      <c r="K1249" t="s">
        <v>53</v>
      </c>
      <c r="L1249" s="100">
        <v>5.9</v>
      </c>
      <c r="M1249" t="s">
        <v>130</v>
      </c>
      <c r="N1249" t="s">
        <v>279</v>
      </c>
      <c r="O1249" s="98">
        <v>0</v>
      </c>
      <c r="P1249" t="s">
        <v>207</v>
      </c>
      <c r="Q1249" s="100">
        <v>1605.72</v>
      </c>
    </row>
    <row r="1250" spans="1:17" x14ac:dyDescent="0.3">
      <c r="A1250"/>
      <c r="B1250"/>
      <c r="C1250"/>
      <c r="D1250"/>
      <c r="E1250" s="98"/>
      <c r="F1250"/>
      <c r="G1250" s="99">
        <v>46295</v>
      </c>
      <c r="H1250" t="s">
        <v>205</v>
      </c>
      <c r="I1250"/>
      <c r="J1250" t="s">
        <v>56</v>
      </c>
      <c r="K1250" t="s">
        <v>57</v>
      </c>
      <c r="L1250" s="100">
        <v>3.97</v>
      </c>
      <c r="M1250" t="s">
        <v>130</v>
      </c>
      <c r="N1250" t="s">
        <v>279</v>
      </c>
      <c r="O1250" s="98">
        <v>0</v>
      </c>
      <c r="P1250" t="s">
        <v>207</v>
      </c>
      <c r="Q1250" s="100">
        <v>1605.72</v>
      </c>
    </row>
    <row r="1251" spans="1:17" x14ac:dyDescent="0.3">
      <c r="A1251"/>
      <c r="B1251"/>
      <c r="C1251"/>
      <c r="D1251"/>
      <c r="E1251" s="98"/>
      <c r="F1251"/>
      <c r="G1251" s="99">
        <v>46295</v>
      </c>
      <c r="H1251" t="s">
        <v>205</v>
      </c>
      <c r="I1251"/>
      <c r="J1251" t="s">
        <v>106</v>
      </c>
      <c r="K1251" t="s">
        <v>107</v>
      </c>
      <c r="L1251" s="100">
        <v>5.19</v>
      </c>
      <c r="M1251" t="s">
        <v>130</v>
      </c>
      <c r="N1251" t="s">
        <v>279</v>
      </c>
      <c r="O1251" s="98">
        <v>0</v>
      </c>
      <c r="P1251" t="s">
        <v>207</v>
      </c>
      <c r="Q1251" s="100">
        <v>1605.72</v>
      </c>
    </row>
    <row r="1252" spans="1:17" x14ac:dyDescent="0.3">
      <c r="A1252"/>
      <c r="B1252"/>
      <c r="C1252"/>
      <c r="D1252"/>
      <c r="E1252" s="98"/>
      <c r="F1252"/>
      <c r="G1252" s="99">
        <v>46295</v>
      </c>
      <c r="H1252" t="s">
        <v>205</v>
      </c>
      <c r="I1252"/>
      <c r="J1252" t="s">
        <v>108</v>
      </c>
      <c r="K1252" t="s">
        <v>109</v>
      </c>
      <c r="L1252" s="100">
        <v>4.6399999999999997</v>
      </c>
      <c r="M1252" t="s">
        <v>206</v>
      </c>
      <c r="N1252" t="s">
        <v>279</v>
      </c>
      <c r="O1252" s="98">
        <v>0</v>
      </c>
      <c r="P1252" t="s">
        <v>207</v>
      </c>
      <c r="Q1252" s="100">
        <v>1756.24</v>
      </c>
    </row>
    <row r="1253" spans="1:17" x14ac:dyDescent="0.3">
      <c r="A1253"/>
      <c r="B1253"/>
      <c r="C1253"/>
      <c r="D1253"/>
      <c r="E1253" s="98"/>
      <c r="F1253"/>
      <c r="G1253" s="99">
        <v>46295</v>
      </c>
      <c r="H1253" t="s">
        <v>205</v>
      </c>
      <c r="I1253"/>
      <c r="J1253" t="s">
        <v>104</v>
      </c>
      <c r="K1253" t="s">
        <v>105</v>
      </c>
      <c r="L1253" s="100">
        <v>9.5399999999999991</v>
      </c>
      <c r="M1253" t="s">
        <v>206</v>
      </c>
      <c r="N1253" t="s">
        <v>279</v>
      </c>
      <c r="O1253" s="98">
        <v>0</v>
      </c>
      <c r="P1253" t="s">
        <v>207</v>
      </c>
      <c r="Q1253" s="100">
        <v>1756.24</v>
      </c>
    </row>
    <row r="1254" spans="1:17" x14ac:dyDescent="0.3">
      <c r="A1254"/>
      <c r="B1254"/>
      <c r="C1254"/>
      <c r="D1254"/>
      <c r="E1254" s="98"/>
      <c r="F1254"/>
      <c r="G1254" s="99">
        <v>46295</v>
      </c>
      <c r="H1254" t="s">
        <v>205</v>
      </c>
      <c r="I1254"/>
      <c r="J1254" t="s">
        <v>94</v>
      </c>
      <c r="K1254" t="s">
        <v>95</v>
      </c>
      <c r="L1254" s="100">
        <v>11.75</v>
      </c>
      <c r="M1254" t="s">
        <v>206</v>
      </c>
      <c r="N1254" t="s">
        <v>279</v>
      </c>
      <c r="O1254" s="98">
        <v>0</v>
      </c>
      <c r="P1254" t="s">
        <v>207</v>
      </c>
      <c r="Q1254" s="100">
        <v>1756.24</v>
      </c>
    </row>
    <row r="1255" spans="1:17" x14ac:dyDescent="0.3">
      <c r="A1255"/>
      <c r="B1255"/>
      <c r="C1255"/>
      <c r="D1255"/>
      <c r="E1255" s="98"/>
      <c r="F1255"/>
      <c r="G1255" s="99">
        <v>46295</v>
      </c>
      <c r="H1255" t="s">
        <v>205</v>
      </c>
      <c r="I1255"/>
      <c r="J1255" t="s">
        <v>54</v>
      </c>
      <c r="K1255" t="s">
        <v>55</v>
      </c>
      <c r="L1255" s="100">
        <v>4.3499999999999996</v>
      </c>
      <c r="M1255" t="s">
        <v>206</v>
      </c>
      <c r="N1255" t="s">
        <v>279</v>
      </c>
      <c r="O1255" s="98">
        <v>0</v>
      </c>
      <c r="P1255" t="s">
        <v>207</v>
      </c>
      <c r="Q1255" s="100">
        <v>1756.24</v>
      </c>
    </row>
    <row r="1256" spans="1:17" x14ac:dyDescent="0.3">
      <c r="A1256"/>
      <c r="B1256"/>
      <c r="C1256"/>
      <c r="D1256"/>
      <c r="E1256" s="98"/>
      <c r="F1256"/>
      <c r="G1256" s="99">
        <v>46295</v>
      </c>
      <c r="H1256" t="s">
        <v>205</v>
      </c>
      <c r="I1256"/>
      <c r="J1256" t="s">
        <v>106</v>
      </c>
      <c r="K1256" t="s">
        <v>107</v>
      </c>
      <c r="L1256" s="100">
        <v>5.67</v>
      </c>
      <c r="M1256" t="s">
        <v>130</v>
      </c>
      <c r="N1256" t="s">
        <v>279</v>
      </c>
      <c r="O1256" s="98">
        <v>0</v>
      </c>
      <c r="P1256" t="s">
        <v>207</v>
      </c>
      <c r="Q1256" s="100">
        <v>1756.24</v>
      </c>
    </row>
    <row r="1257" spans="1:17" x14ac:dyDescent="0.3">
      <c r="A1257"/>
      <c r="B1257"/>
      <c r="C1257"/>
      <c r="D1257"/>
      <c r="E1257" s="98"/>
      <c r="F1257"/>
      <c r="G1257" s="99">
        <v>46295</v>
      </c>
      <c r="H1257" t="s">
        <v>205</v>
      </c>
      <c r="I1257"/>
      <c r="J1257" t="s">
        <v>56</v>
      </c>
      <c r="K1257" t="s">
        <v>57</v>
      </c>
      <c r="L1257" s="100">
        <v>4.3499999999999996</v>
      </c>
      <c r="M1257" t="s">
        <v>130</v>
      </c>
      <c r="N1257" t="s">
        <v>279</v>
      </c>
      <c r="O1257" s="98">
        <v>0</v>
      </c>
      <c r="P1257" t="s">
        <v>207</v>
      </c>
      <c r="Q1257" s="100">
        <v>1756.24</v>
      </c>
    </row>
    <row r="1258" spans="1:17" x14ac:dyDescent="0.3">
      <c r="A1258"/>
      <c r="B1258"/>
      <c r="C1258"/>
      <c r="D1258"/>
      <c r="E1258" s="98"/>
      <c r="F1258"/>
      <c r="G1258" s="99">
        <v>46295</v>
      </c>
      <c r="H1258" t="s">
        <v>205</v>
      </c>
      <c r="I1258"/>
      <c r="J1258" t="s">
        <v>52</v>
      </c>
      <c r="K1258" t="s">
        <v>53</v>
      </c>
      <c r="L1258" s="100">
        <v>6.45</v>
      </c>
      <c r="M1258" t="s">
        <v>130</v>
      </c>
      <c r="N1258" t="s">
        <v>279</v>
      </c>
      <c r="O1258" s="98">
        <v>0</v>
      </c>
      <c r="P1258" t="s">
        <v>207</v>
      </c>
      <c r="Q1258" s="100">
        <v>1756.24</v>
      </c>
    </row>
    <row r="1259" spans="1:17" x14ac:dyDescent="0.3">
      <c r="A1259"/>
      <c r="B1259"/>
      <c r="C1259"/>
      <c r="D1259"/>
      <c r="E1259" s="98"/>
      <c r="F1259"/>
      <c r="G1259" s="99">
        <v>46295</v>
      </c>
      <c r="H1259" t="s">
        <v>235</v>
      </c>
      <c r="I1259" t="s">
        <v>256</v>
      </c>
      <c r="J1259" t="s">
        <v>16</v>
      </c>
      <c r="K1259" t="s">
        <v>17</v>
      </c>
      <c r="L1259" s="100">
        <v>87.81</v>
      </c>
      <c r="M1259" t="s">
        <v>210</v>
      </c>
      <c r="N1259" t="s">
        <v>279</v>
      </c>
      <c r="O1259" s="98">
        <v>0</v>
      </c>
      <c r="P1259" t="s">
        <v>207</v>
      </c>
      <c r="Q1259" s="100">
        <v>1756.24</v>
      </c>
    </row>
    <row r="1260" spans="1:17" x14ac:dyDescent="0.3">
      <c r="A1260"/>
      <c r="B1260"/>
      <c r="C1260"/>
      <c r="D1260"/>
      <c r="E1260" s="98"/>
      <c r="F1260"/>
      <c r="G1260" s="99">
        <v>46295</v>
      </c>
      <c r="H1260" t="s">
        <v>235</v>
      </c>
      <c r="I1260" t="s">
        <v>256</v>
      </c>
      <c r="J1260" t="s">
        <v>16</v>
      </c>
      <c r="K1260" t="s">
        <v>17</v>
      </c>
      <c r="L1260" s="100">
        <v>135.93</v>
      </c>
      <c r="M1260" t="s">
        <v>130</v>
      </c>
      <c r="N1260" t="s">
        <v>279</v>
      </c>
      <c r="O1260" s="98">
        <v>0</v>
      </c>
      <c r="P1260" t="s">
        <v>207</v>
      </c>
      <c r="Q1260" s="100">
        <v>1756.24</v>
      </c>
    </row>
    <row r="1261" spans="1:17" x14ac:dyDescent="0.3">
      <c r="A1261"/>
      <c r="B1261"/>
      <c r="C1261"/>
      <c r="D1261"/>
      <c r="E1261" s="98"/>
      <c r="F1261"/>
      <c r="G1261" s="99">
        <v>46295</v>
      </c>
      <c r="H1261" t="s">
        <v>205</v>
      </c>
      <c r="I1261"/>
      <c r="J1261" t="s">
        <v>54</v>
      </c>
      <c r="K1261" t="s">
        <v>55</v>
      </c>
      <c r="L1261" s="100">
        <v>11.15</v>
      </c>
      <c r="M1261" t="s">
        <v>206</v>
      </c>
      <c r="N1261" t="s">
        <v>279</v>
      </c>
      <c r="O1261" s="98">
        <v>0</v>
      </c>
      <c r="P1261" t="s">
        <v>207</v>
      </c>
      <c r="Q1261" s="100">
        <v>4393.67</v>
      </c>
    </row>
    <row r="1262" spans="1:17" x14ac:dyDescent="0.3">
      <c r="A1262"/>
      <c r="B1262"/>
      <c r="C1262"/>
      <c r="D1262"/>
      <c r="E1262" s="98"/>
      <c r="F1262"/>
      <c r="G1262" s="99">
        <v>46295</v>
      </c>
      <c r="H1262" t="s">
        <v>205</v>
      </c>
      <c r="I1262"/>
      <c r="J1262" t="s">
        <v>104</v>
      </c>
      <c r="K1262" t="s">
        <v>105</v>
      </c>
      <c r="L1262" s="100">
        <v>23.86</v>
      </c>
      <c r="M1262" t="s">
        <v>206</v>
      </c>
      <c r="N1262" t="s">
        <v>279</v>
      </c>
      <c r="O1262" s="98">
        <v>0</v>
      </c>
      <c r="P1262" t="s">
        <v>207</v>
      </c>
      <c r="Q1262" s="100">
        <v>4393.67</v>
      </c>
    </row>
    <row r="1263" spans="1:17" x14ac:dyDescent="0.3">
      <c r="A1263"/>
      <c r="B1263"/>
      <c r="C1263"/>
      <c r="D1263"/>
      <c r="E1263" s="98"/>
      <c r="F1263"/>
      <c r="G1263" s="99">
        <v>46295</v>
      </c>
      <c r="H1263" t="s">
        <v>205</v>
      </c>
      <c r="I1263"/>
      <c r="J1263" t="s">
        <v>108</v>
      </c>
      <c r="K1263" t="s">
        <v>109</v>
      </c>
      <c r="L1263" s="100">
        <v>11.6</v>
      </c>
      <c r="M1263" t="s">
        <v>206</v>
      </c>
      <c r="N1263" t="s">
        <v>279</v>
      </c>
      <c r="O1263" s="98">
        <v>0</v>
      </c>
      <c r="P1263" t="s">
        <v>207</v>
      </c>
      <c r="Q1263" s="100">
        <v>4393.67</v>
      </c>
    </row>
    <row r="1264" spans="1:17" x14ac:dyDescent="0.3">
      <c r="A1264"/>
      <c r="B1264"/>
      <c r="C1264"/>
      <c r="D1264"/>
      <c r="E1264" s="98"/>
      <c r="F1264"/>
      <c r="G1264" s="99">
        <v>46295</v>
      </c>
      <c r="H1264" t="s">
        <v>205</v>
      </c>
      <c r="I1264"/>
      <c r="J1264" t="s">
        <v>52</v>
      </c>
      <c r="K1264" t="s">
        <v>53</v>
      </c>
      <c r="L1264" s="100">
        <v>16.54</v>
      </c>
      <c r="M1264" t="s">
        <v>130</v>
      </c>
      <c r="N1264" t="s">
        <v>279</v>
      </c>
      <c r="O1264" s="98">
        <v>0</v>
      </c>
      <c r="P1264" t="s">
        <v>207</v>
      </c>
      <c r="Q1264" s="100">
        <v>4393.67</v>
      </c>
    </row>
    <row r="1265" spans="1:17" x14ac:dyDescent="0.3">
      <c r="A1265"/>
      <c r="B1265"/>
      <c r="C1265"/>
      <c r="D1265"/>
      <c r="E1265" s="98"/>
      <c r="F1265"/>
      <c r="G1265" s="99">
        <v>46295</v>
      </c>
      <c r="H1265" t="s">
        <v>205</v>
      </c>
      <c r="I1265"/>
      <c r="J1265" t="s">
        <v>56</v>
      </c>
      <c r="K1265" t="s">
        <v>57</v>
      </c>
      <c r="L1265" s="100">
        <v>11.15</v>
      </c>
      <c r="M1265" t="s">
        <v>130</v>
      </c>
      <c r="N1265" t="s">
        <v>279</v>
      </c>
      <c r="O1265" s="98">
        <v>0</v>
      </c>
      <c r="P1265" t="s">
        <v>207</v>
      </c>
      <c r="Q1265" s="100">
        <v>4393.67</v>
      </c>
    </row>
    <row r="1266" spans="1:17" x14ac:dyDescent="0.3">
      <c r="A1266"/>
      <c r="B1266"/>
      <c r="C1266"/>
      <c r="D1266"/>
      <c r="E1266" s="98"/>
      <c r="F1266"/>
      <c r="G1266" s="99">
        <v>46295</v>
      </c>
      <c r="H1266" t="s">
        <v>205</v>
      </c>
      <c r="I1266"/>
      <c r="J1266" t="s">
        <v>106</v>
      </c>
      <c r="K1266" t="s">
        <v>107</v>
      </c>
      <c r="L1266" s="100">
        <v>14.19</v>
      </c>
      <c r="M1266" t="s">
        <v>130</v>
      </c>
      <c r="N1266" t="s">
        <v>279</v>
      </c>
      <c r="O1266" s="98">
        <v>0</v>
      </c>
      <c r="P1266" t="s">
        <v>207</v>
      </c>
      <c r="Q1266" s="100">
        <v>4393.67</v>
      </c>
    </row>
    <row r="1267" spans="1:17" x14ac:dyDescent="0.3">
      <c r="A1267"/>
      <c r="B1267"/>
      <c r="C1267"/>
      <c r="D1267"/>
      <c r="E1267" s="98"/>
      <c r="F1267"/>
      <c r="G1267" s="99">
        <v>46295</v>
      </c>
      <c r="H1267" t="s">
        <v>208</v>
      </c>
      <c r="I1267" t="s">
        <v>230</v>
      </c>
      <c r="J1267" t="s">
        <v>66</v>
      </c>
      <c r="K1267" t="s">
        <v>67</v>
      </c>
      <c r="L1267" s="100">
        <v>57</v>
      </c>
      <c r="M1267" t="s">
        <v>210</v>
      </c>
      <c r="N1267" t="s">
        <v>279</v>
      </c>
      <c r="O1267" s="98">
        <v>0</v>
      </c>
      <c r="P1267" t="s">
        <v>207</v>
      </c>
      <c r="Q1267" s="100">
        <v>4393.67</v>
      </c>
    </row>
    <row r="1268" spans="1:17" x14ac:dyDescent="0.3">
      <c r="A1268"/>
      <c r="B1268"/>
      <c r="C1268"/>
      <c r="D1268"/>
      <c r="E1268" s="98"/>
      <c r="F1268"/>
      <c r="G1268" s="99">
        <v>46295</v>
      </c>
      <c r="H1268" t="s">
        <v>216</v>
      </c>
      <c r="I1268" t="s">
        <v>217</v>
      </c>
      <c r="J1268" t="s">
        <v>40</v>
      </c>
      <c r="K1268" t="s">
        <v>41</v>
      </c>
      <c r="L1268" s="100">
        <v>131.81</v>
      </c>
      <c r="M1268" t="s">
        <v>210</v>
      </c>
      <c r="N1268" t="s">
        <v>279</v>
      </c>
      <c r="O1268" s="98">
        <v>0</v>
      </c>
      <c r="P1268" t="s">
        <v>207</v>
      </c>
      <c r="Q1268" s="100">
        <v>4393.67</v>
      </c>
    </row>
    <row r="1269" spans="1:17" x14ac:dyDescent="0.3">
      <c r="A1269"/>
      <c r="B1269"/>
      <c r="C1269"/>
      <c r="D1269"/>
      <c r="E1269" s="98"/>
      <c r="F1269"/>
      <c r="G1269" s="99">
        <v>46295</v>
      </c>
      <c r="H1269" t="s">
        <v>235</v>
      </c>
      <c r="I1269" t="s">
        <v>247</v>
      </c>
      <c r="J1269" t="s">
        <v>34</v>
      </c>
      <c r="K1269" t="s">
        <v>35</v>
      </c>
      <c r="L1269" s="100">
        <v>659.05</v>
      </c>
      <c r="M1269" t="s">
        <v>210</v>
      </c>
      <c r="N1269" t="s">
        <v>279</v>
      </c>
      <c r="O1269" s="98">
        <v>0</v>
      </c>
      <c r="P1269" t="s">
        <v>207</v>
      </c>
      <c r="Q1269" s="100">
        <v>4393.67</v>
      </c>
    </row>
    <row r="1270" spans="1:17" x14ac:dyDescent="0.3">
      <c r="A1270"/>
      <c r="B1270"/>
      <c r="C1270"/>
      <c r="D1270"/>
      <c r="E1270" s="98"/>
      <c r="F1270"/>
      <c r="G1270" s="99">
        <v>46295</v>
      </c>
      <c r="H1270" t="s">
        <v>235</v>
      </c>
      <c r="I1270" t="s">
        <v>247</v>
      </c>
      <c r="J1270" t="s">
        <v>34</v>
      </c>
      <c r="K1270" t="s">
        <v>35</v>
      </c>
      <c r="L1270" s="100">
        <v>340.07</v>
      </c>
      <c r="M1270" t="s">
        <v>130</v>
      </c>
      <c r="N1270" t="s">
        <v>279</v>
      </c>
      <c r="O1270" s="98">
        <v>0</v>
      </c>
      <c r="P1270" t="s">
        <v>207</v>
      </c>
      <c r="Q1270" s="100">
        <v>4393.67</v>
      </c>
    </row>
    <row r="1271" spans="1:17" x14ac:dyDescent="0.3">
      <c r="A1271"/>
      <c r="B1271"/>
      <c r="C1271"/>
      <c r="D1271"/>
      <c r="E1271" s="98"/>
      <c r="F1271"/>
      <c r="G1271" s="99">
        <v>46295</v>
      </c>
      <c r="H1271" t="s">
        <v>205</v>
      </c>
      <c r="I1271"/>
      <c r="J1271" t="s">
        <v>108</v>
      </c>
      <c r="K1271" t="s">
        <v>109</v>
      </c>
      <c r="L1271" s="100">
        <v>0.86</v>
      </c>
      <c r="M1271" t="s">
        <v>206</v>
      </c>
      <c r="N1271" t="s">
        <v>279</v>
      </c>
      <c r="O1271" s="98">
        <v>0</v>
      </c>
      <c r="P1271" t="s">
        <v>207</v>
      </c>
      <c r="Q1271" s="100">
        <v>325.47000000000003</v>
      </c>
    </row>
    <row r="1272" spans="1:17" x14ac:dyDescent="0.3">
      <c r="A1272"/>
      <c r="B1272"/>
      <c r="C1272"/>
      <c r="D1272"/>
      <c r="E1272" s="98"/>
      <c r="F1272"/>
      <c r="G1272" s="99">
        <v>46295</v>
      </c>
      <c r="H1272" t="s">
        <v>205</v>
      </c>
      <c r="I1272"/>
      <c r="J1272" t="s">
        <v>54</v>
      </c>
      <c r="K1272" t="s">
        <v>55</v>
      </c>
      <c r="L1272" s="100">
        <v>2.64</v>
      </c>
      <c r="M1272" t="s">
        <v>206</v>
      </c>
      <c r="N1272" t="s">
        <v>279</v>
      </c>
      <c r="O1272" s="98">
        <v>0</v>
      </c>
      <c r="P1272" t="s">
        <v>207</v>
      </c>
      <c r="Q1272" s="100">
        <v>325.47000000000003</v>
      </c>
    </row>
    <row r="1273" spans="1:17" x14ac:dyDescent="0.3">
      <c r="A1273"/>
      <c r="B1273"/>
      <c r="C1273"/>
      <c r="D1273"/>
      <c r="E1273" s="98"/>
      <c r="F1273"/>
      <c r="G1273" s="99">
        <v>46295</v>
      </c>
      <c r="H1273" t="s">
        <v>205</v>
      </c>
      <c r="I1273"/>
      <c r="J1273" t="s">
        <v>104</v>
      </c>
      <c r="K1273" t="s">
        <v>105</v>
      </c>
      <c r="L1273" s="100">
        <v>1.77</v>
      </c>
      <c r="M1273" t="s">
        <v>206</v>
      </c>
      <c r="N1273" t="s">
        <v>279</v>
      </c>
      <c r="O1273" s="98">
        <v>0</v>
      </c>
      <c r="P1273" t="s">
        <v>207</v>
      </c>
      <c r="Q1273" s="100">
        <v>325.47000000000003</v>
      </c>
    </row>
    <row r="1274" spans="1:17" x14ac:dyDescent="0.3">
      <c r="A1274"/>
      <c r="B1274"/>
      <c r="C1274"/>
      <c r="D1274"/>
      <c r="E1274" s="98"/>
      <c r="F1274"/>
      <c r="G1274" s="99">
        <v>46295</v>
      </c>
      <c r="H1274" t="s">
        <v>205</v>
      </c>
      <c r="I1274"/>
      <c r="J1274" t="s">
        <v>56</v>
      </c>
      <c r="K1274" t="s">
        <v>57</v>
      </c>
      <c r="L1274" s="100">
        <v>2.64</v>
      </c>
      <c r="M1274" t="s">
        <v>130</v>
      </c>
      <c r="N1274" t="s">
        <v>279</v>
      </c>
      <c r="O1274" s="98">
        <v>0</v>
      </c>
      <c r="P1274" t="s">
        <v>207</v>
      </c>
      <c r="Q1274" s="100">
        <v>325.47000000000003</v>
      </c>
    </row>
    <row r="1275" spans="1:17" x14ac:dyDescent="0.3">
      <c r="A1275"/>
      <c r="B1275"/>
      <c r="C1275"/>
      <c r="D1275"/>
      <c r="E1275" s="98"/>
      <c r="F1275"/>
      <c r="G1275" s="99">
        <v>46295</v>
      </c>
      <c r="H1275" t="s">
        <v>205</v>
      </c>
      <c r="I1275"/>
      <c r="J1275" t="s">
        <v>52</v>
      </c>
      <c r="K1275" t="s">
        <v>53</v>
      </c>
      <c r="L1275" s="100">
        <v>3.92</v>
      </c>
      <c r="M1275" t="s">
        <v>130</v>
      </c>
      <c r="N1275" t="s">
        <v>279</v>
      </c>
      <c r="O1275" s="98">
        <v>0</v>
      </c>
      <c r="P1275" t="s">
        <v>207</v>
      </c>
      <c r="Q1275" s="100">
        <v>325.47000000000003</v>
      </c>
    </row>
    <row r="1276" spans="1:17" x14ac:dyDescent="0.3">
      <c r="A1276"/>
      <c r="B1276"/>
      <c r="C1276"/>
      <c r="D1276"/>
      <c r="E1276" s="98"/>
      <c r="F1276"/>
      <c r="G1276" s="99">
        <v>46295</v>
      </c>
      <c r="H1276" t="s">
        <v>205</v>
      </c>
      <c r="I1276"/>
      <c r="J1276" t="s">
        <v>106</v>
      </c>
      <c r="K1276" t="s">
        <v>107</v>
      </c>
      <c r="L1276" s="100">
        <v>1.05</v>
      </c>
      <c r="M1276" t="s">
        <v>130</v>
      </c>
      <c r="N1276" t="s">
        <v>279</v>
      </c>
      <c r="O1276" s="98">
        <v>0</v>
      </c>
      <c r="P1276" t="s">
        <v>207</v>
      </c>
      <c r="Q1276" s="100">
        <v>325.47000000000003</v>
      </c>
    </row>
    <row r="1277" spans="1:17" x14ac:dyDescent="0.3">
      <c r="A1277"/>
      <c r="B1277"/>
      <c r="C1277"/>
      <c r="D1277"/>
      <c r="E1277" s="98"/>
      <c r="F1277"/>
      <c r="G1277" s="99">
        <v>46295</v>
      </c>
      <c r="H1277" t="s">
        <v>205</v>
      </c>
      <c r="I1277"/>
      <c r="J1277" t="s">
        <v>100</v>
      </c>
      <c r="K1277" t="s">
        <v>101</v>
      </c>
      <c r="L1277" s="100">
        <v>75</v>
      </c>
      <c r="M1277" t="s">
        <v>206</v>
      </c>
      <c r="N1277" t="s">
        <v>279</v>
      </c>
      <c r="O1277" s="98">
        <v>0</v>
      </c>
      <c r="P1277" t="s">
        <v>207</v>
      </c>
      <c r="Q1277" s="100">
        <v>6840.45</v>
      </c>
    </row>
    <row r="1278" spans="1:17" x14ac:dyDescent="0.3">
      <c r="A1278"/>
      <c r="B1278"/>
      <c r="C1278"/>
      <c r="D1278"/>
      <c r="E1278" s="98"/>
      <c r="F1278"/>
      <c r="G1278" s="99">
        <v>46295</v>
      </c>
      <c r="H1278" t="s">
        <v>205</v>
      </c>
      <c r="I1278"/>
      <c r="J1278" t="s">
        <v>54</v>
      </c>
      <c r="K1278" t="s">
        <v>55</v>
      </c>
      <c r="L1278" s="100">
        <v>11.15</v>
      </c>
      <c r="M1278" t="s">
        <v>206</v>
      </c>
      <c r="N1278" t="s">
        <v>279</v>
      </c>
      <c r="O1278" s="98">
        <v>0</v>
      </c>
      <c r="P1278" t="s">
        <v>207</v>
      </c>
      <c r="Q1278" s="100">
        <v>6840.45</v>
      </c>
    </row>
    <row r="1279" spans="1:17" x14ac:dyDescent="0.3">
      <c r="A1279"/>
      <c r="B1279"/>
      <c r="C1279"/>
      <c r="D1279"/>
      <c r="E1279" s="98"/>
      <c r="F1279"/>
      <c r="G1279" s="99">
        <v>46295</v>
      </c>
      <c r="H1279" t="s">
        <v>205</v>
      </c>
      <c r="I1279"/>
      <c r="J1279" t="s">
        <v>108</v>
      </c>
      <c r="K1279" t="s">
        <v>109</v>
      </c>
      <c r="L1279" s="100">
        <v>18.059999999999999</v>
      </c>
      <c r="M1279" t="s">
        <v>206</v>
      </c>
      <c r="N1279" t="s">
        <v>279</v>
      </c>
      <c r="O1279" s="98">
        <v>0</v>
      </c>
      <c r="P1279" t="s">
        <v>207</v>
      </c>
      <c r="Q1279" s="100">
        <v>6840.45</v>
      </c>
    </row>
    <row r="1280" spans="1:17" x14ac:dyDescent="0.3">
      <c r="A1280"/>
      <c r="B1280"/>
      <c r="C1280"/>
      <c r="D1280"/>
      <c r="E1280" s="98"/>
      <c r="F1280"/>
      <c r="G1280" s="99">
        <v>46295</v>
      </c>
      <c r="H1280" t="s">
        <v>205</v>
      </c>
      <c r="I1280"/>
      <c r="J1280" t="s">
        <v>104</v>
      </c>
      <c r="K1280" t="s">
        <v>105</v>
      </c>
      <c r="L1280" s="100">
        <v>37.14</v>
      </c>
      <c r="M1280" t="s">
        <v>206</v>
      </c>
      <c r="N1280" t="s">
        <v>279</v>
      </c>
      <c r="O1280" s="98">
        <v>0</v>
      </c>
      <c r="P1280" t="s">
        <v>207</v>
      </c>
      <c r="Q1280" s="100">
        <v>6840.45</v>
      </c>
    </row>
    <row r="1281" spans="1:17" x14ac:dyDescent="0.3">
      <c r="A1281"/>
      <c r="B1281"/>
      <c r="C1281"/>
      <c r="D1281"/>
      <c r="E1281" s="98"/>
      <c r="F1281"/>
      <c r="G1281" s="99">
        <v>46295</v>
      </c>
      <c r="H1281" t="s">
        <v>205</v>
      </c>
      <c r="I1281"/>
      <c r="J1281" t="s">
        <v>36</v>
      </c>
      <c r="K1281" t="s">
        <v>37</v>
      </c>
      <c r="L1281" s="100">
        <v>2.2799999999999998</v>
      </c>
      <c r="M1281" t="s">
        <v>206</v>
      </c>
      <c r="N1281" t="s">
        <v>279</v>
      </c>
      <c r="O1281" s="98">
        <v>0</v>
      </c>
      <c r="P1281" t="s">
        <v>207</v>
      </c>
      <c r="Q1281" s="100">
        <v>6840.45</v>
      </c>
    </row>
    <row r="1282" spans="1:17" x14ac:dyDescent="0.3">
      <c r="A1282"/>
      <c r="B1282"/>
      <c r="C1282"/>
      <c r="D1282"/>
      <c r="E1282" s="98"/>
      <c r="F1282"/>
      <c r="G1282" s="99">
        <v>46295</v>
      </c>
      <c r="H1282" t="s">
        <v>205</v>
      </c>
      <c r="I1282"/>
      <c r="J1282" t="s">
        <v>52</v>
      </c>
      <c r="K1282" t="s">
        <v>53</v>
      </c>
      <c r="L1282" s="100">
        <v>16.54</v>
      </c>
      <c r="M1282" t="s">
        <v>130</v>
      </c>
      <c r="N1282" t="s">
        <v>279</v>
      </c>
      <c r="O1282" s="98">
        <v>0</v>
      </c>
      <c r="P1282" t="s">
        <v>207</v>
      </c>
      <c r="Q1282" s="100">
        <v>6840.45</v>
      </c>
    </row>
    <row r="1283" spans="1:17" x14ac:dyDescent="0.3">
      <c r="A1283"/>
      <c r="B1283"/>
      <c r="C1283"/>
      <c r="D1283"/>
      <c r="E1283" s="98"/>
      <c r="F1283"/>
      <c r="G1283" s="99">
        <v>46295</v>
      </c>
      <c r="H1283" t="s">
        <v>205</v>
      </c>
      <c r="I1283"/>
      <c r="J1283" t="s">
        <v>23</v>
      </c>
      <c r="K1283" t="s">
        <v>24</v>
      </c>
      <c r="L1283" s="100">
        <v>8.89</v>
      </c>
      <c r="M1283" t="s">
        <v>130</v>
      </c>
      <c r="N1283" t="s">
        <v>279</v>
      </c>
      <c r="O1283" s="98">
        <v>0</v>
      </c>
      <c r="P1283" t="s">
        <v>207</v>
      </c>
      <c r="Q1283" s="100">
        <v>6840.45</v>
      </c>
    </row>
    <row r="1284" spans="1:17" x14ac:dyDescent="0.3">
      <c r="A1284"/>
      <c r="B1284"/>
      <c r="C1284"/>
      <c r="D1284"/>
      <c r="E1284" s="98"/>
      <c r="F1284"/>
      <c r="G1284" s="99">
        <v>46295</v>
      </c>
      <c r="H1284" t="s">
        <v>205</v>
      </c>
      <c r="I1284"/>
      <c r="J1284" t="s">
        <v>106</v>
      </c>
      <c r="K1284" t="s">
        <v>107</v>
      </c>
      <c r="L1284" s="100">
        <v>22.09</v>
      </c>
      <c r="M1284" t="s">
        <v>130</v>
      </c>
      <c r="N1284" t="s">
        <v>279</v>
      </c>
      <c r="O1284" s="98">
        <v>0</v>
      </c>
      <c r="P1284" t="s">
        <v>207</v>
      </c>
      <c r="Q1284" s="100">
        <v>6840.45</v>
      </c>
    </row>
    <row r="1285" spans="1:17" x14ac:dyDescent="0.3">
      <c r="A1285"/>
      <c r="B1285"/>
      <c r="C1285"/>
      <c r="D1285"/>
      <c r="E1285" s="98"/>
      <c r="F1285"/>
      <c r="G1285" s="99">
        <v>46295</v>
      </c>
      <c r="H1285" t="s">
        <v>205</v>
      </c>
      <c r="I1285"/>
      <c r="J1285" t="s">
        <v>56</v>
      </c>
      <c r="K1285" t="s">
        <v>57</v>
      </c>
      <c r="L1285" s="100">
        <v>11.15</v>
      </c>
      <c r="M1285" t="s">
        <v>130</v>
      </c>
      <c r="N1285" t="s">
        <v>279</v>
      </c>
      <c r="O1285" s="98">
        <v>0</v>
      </c>
      <c r="P1285" t="s">
        <v>207</v>
      </c>
      <c r="Q1285" s="100">
        <v>6840.45</v>
      </c>
    </row>
    <row r="1286" spans="1:17" x14ac:dyDescent="0.3">
      <c r="A1286"/>
      <c r="B1286"/>
      <c r="C1286"/>
      <c r="D1286"/>
      <c r="E1286" s="98"/>
      <c r="F1286"/>
      <c r="G1286" s="99">
        <v>46295</v>
      </c>
      <c r="H1286" t="s">
        <v>208</v>
      </c>
      <c r="I1286" t="s">
        <v>209</v>
      </c>
      <c r="J1286" t="s">
        <v>26</v>
      </c>
      <c r="K1286" t="s">
        <v>27</v>
      </c>
      <c r="L1286" s="100">
        <v>145</v>
      </c>
      <c r="M1286" t="s">
        <v>210</v>
      </c>
      <c r="N1286" t="s">
        <v>279</v>
      </c>
      <c r="O1286" s="98">
        <v>0</v>
      </c>
      <c r="P1286" t="s">
        <v>207</v>
      </c>
      <c r="Q1286" s="100">
        <v>6840.45</v>
      </c>
    </row>
    <row r="1287" spans="1:17" x14ac:dyDescent="0.3">
      <c r="A1287"/>
      <c r="B1287"/>
      <c r="C1287"/>
      <c r="D1287"/>
      <c r="E1287" s="98"/>
      <c r="F1287"/>
      <c r="G1287" s="99">
        <v>46295</v>
      </c>
      <c r="H1287" t="s">
        <v>211</v>
      </c>
      <c r="I1287" t="s">
        <v>212</v>
      </c>
      <c r="J1287" t="s">
        <v>38</v>
      </c>
      <c r="K1287" t="s">
        <v>39</v>
      </c>
      <c r="L1287" s="100">
        <v>34.200000000000003</v>
      </c>
      <c r="M1287" t="s">
        <v>206</v>
      </c>
      <c r="N1287" t="s">
        <v>279</v>
      </c>
      <c r="O1287" s="98">
        <v>0</v>
      </c>
      <c r="P1287" t="s">
        <v>207</v>
      </c>
      <c r="Q1287" s="100">
        <v>6840.45</v>
      </c>
    </row>
    <row r="1288" spans="1:17" x14ac:dyDescent="0.3">
      <c r="A1288"/>
      <c r="B1288"/>
      <c r="C1288"/>
      <c r="D1288"/>
      <c r="E1288" s="98"/>
      <c r="F1288"/>
      <c r="G1288" s="99">
        <v>46295</v>
      </c>
      <c r="H1288" t="s">
        <v>213</v>
      </c>
      <c r="I1288" t="s">
        <v>229</v>
      </c>
      <c r="J1288" t="s">
        <v>14</v>
      </c>
      <c r="K1288" t="s">
        <v>15</v>
      </c>
      <c r="L1288" s="100">
        <v>684.05</v>
      </c>
      <c r="M1288" t="s">
        <v>210</v>
      </c>
      <c r="N1288" t="s">
        <v>279</v>
      </c>
      <c r="O1288" s="98">
        <v>0</v>
      </c>
      <c r="P1288" t="s">
        <v>207</v>
      </c>
      <c r="Q1288" s="100">
        <v>6840.45</v>
      </c>
    </row>
    <row r="1289" spans="1:17" x14ac:dyDescent="0.3">
      <c r="A1289"/>
      <c r="B1289"/>
      <c r="C1289"/>
      <c r="D1289"/>
      <c r="E1289" s="98"/>
      <c r="F1289"/>
      <c r="G1289" s="99">
        <v>46295</v>
      </c>
      <c r="H1289" t="s">
        <v>213</v>
      </c>
      <c r="I1289" t="s">
        <v>229</v>
      </c>
      <c r="J1289" t="s">
        <v>14</v>
      </c>
      <c r="K1289" t="s">
        <v>15</v>
      </c>
      <c r="L1289" s="100">
        <v>684.05</v>
      </c>
      <c r="M1289" t="s">
        <v>130</v>
      </c>
      <c r="N1289" t="s">
        <v>279</v>
      </c>
      <c r="O1289" s="98">
        <v>0</v>
      </c>
      <c r="P1289" t="s">
        <v>207</v>
      </c>
      <c r="Q1289" s="100">
        <v>6840.45</v>
      </c>
    </row>
    <row r="1290" spans="1:17" x14ac:dyDescent="0.3">
      <c r="A1290"/>
      <c r="B1290"/>
      <c r="C1290"/>
      <c r="D1290"/>
      <c r="E1290" s="98"/>
      <c r="F1290"/>
      <c r="G1290" s="99">
        <v>46295</v>
      </c>
      <c r="H1290" t="s">
        <v>205</v>
      </c>
      <c r="I1290"/>
      <c r="J1290" t="s">
        <v>108</v>
      </c>
      <c r="K1290" t="s">
        <v>109</v>
      </c>
      <c r="L1290" s="100">
        <v>11</v>
      </c>
      <c r="M1290" t="s">
        <v>206</v>
      </c>
      <c r="N1290" t="s">
        <v>279</v>
      </c>
      <c r="O1290" s="98">
        <v>0</v>
      </c>
      <c r="P1290" t="s">
        <v>207</v>
      </c>
      <c r="Q1290" s="100">
        <v>4167.7299999999996</v>
      </c>
    </row>
    <row r="1291" spans="1:17" x14ac:dyDescent="0.3">
      <c r="A1291"/>
      <c r="B1291"/>
      <c r="C1291"/>
      <c r="D1291"/>
      <c r="E1291" s="98"/>
      <c r="F1291"/>
      <c r="G1291" s="99">
        <v>46295</v>
      </c>
      <c r="H1291" t="s">
        <v>205</v>
      </c>
      <c r="I1291"/>
      <c r="J1291" t="s">
        <v>36</v>
      </c>
      <c r="K1291" t="s">
        <v>37</v>
      </c>
      <c r="L1291" s="100">
        <v>50.04</v>
      </c>
      <c r="M1291" t="s">
        <v>206</v>
      </c>
      <c r="N1291" t="s">
        <v>279</v>
      </c>
      <c r="O1291" s="98">
        <v>0</v>
      </c>
      <c r="P1291" t="s">
        <v>207</v>
      </c>
      <c r="Q1291" s="100">
        <v>4167.7299999999996</v>
      </c>
    </row>
    <row r="1292" spans="1:17" x14ac:dyDescent="0.3">
      <c r="A1292"/>
      <c r="B1292"/>
      <c r="C1292"/>
      <c r="D1292"/>
      <c r="E1292" s="98"/>
      <c r="F1292"/>
      <c r="G1292" s="99">
        <v>46295</v>
      </c>
      <c r="H1292" t="s">
        <v>205</v>
      </c>
      <c r="I1292"/>
      <c r="J1292" t="s">
        <v>54</v>
      </c>
      <c r="K1292" t="s">
        <v>55</v>
      </c>
      <c r="L1292" s="100">
        <v>11.15</v>
      </c>
      <c r="M1292" t="s">
        <v>206</v>
      </c>
      <c r="N1292" t="s">
        <v>279</v>
      </c>
      <c r="O1292" s="98">
        <v>0</v>
      </c>
      <c r="P1292" t="s">
        <v>207</v>
      </c>
      <c r="Q1292" s="100">
        <v>4167.7299999999996</v>
      </c>
    </row>
    <row r="1293" spans="1:17" x14ac:dyDescent="0.3">
      <c r="A1293"/>
      <c r="B1293"/>
      <c r="C1293"/>
      <c r="D1293"/>
      <c r="E1293" s="98"/>
      <c r="F1293"/>
      <c r="G1293" s="99">
        <v>46295</v>
      </c>
      <c r="H1293" t="s">
        <v>205</v>
      </c>
      <c r="I1293"/>
      <c r="J1293" t="s">
        <v>104</v>
      </c>
      <c r="K1293" t="s">
        <v>105</v>
      </c>
      <c r="L1293" s="100">
        <v>22.63</v>
      </c>
      <c r="M1293" t="s">
        <v>206</v>
      </c>
      <c r="N1293" t="s">
        <v>279</v>
      </c>
      <c r="O1293" s="98">
        <v>0</v>
      </c>
      <c r="P1293" t="s">
        <v>207</v>
      </c>
      <c r="Q1293" s="100">
        <v>4167.7299999999996</v>
      </c>
    </row>
    <row r="1294" spans="1:17" x14ac:dyDescent="0.3">
      <c r="A1294"/>
      <c r="B1294"/>
      <c r="C1294"/>
      <c r="D1294"/>
      <c r="E1294" s="98"/>
      <c r="F1294"/>
      <c r="G1294" s="99">
        <v>46295</v>
      </c>
      <c r="H1294" t="s">
        <v>205</v>
      </c>
      <c r="I1294"/>
      <c r="J1294" t="s">
        <v>90</v>
      </c>
      <c r="K1294" t="s">
        <v>91</v>
      </c>
      <c r="L1294" s="100">
        <v>57.42</v>
      </c>
      <c r="M1294" t="s">
        <v>206</v>
      </c>
      <c r="N1294" t="s">
        <v>279</v>
      </c>
      <c r="O1294" s="98">
        <v>0</v>
      </c>
      <c r="P1294" t="s">
        <v>207</v>
      </c>
      <c r="Q1294" s="100">
        <v>4167.7299999999996</v>
      </c>
    </row>
    <row r="1295" spans="1:17" x14ac:dyDescent="0.3">
      <c r="A1295"/>
      <c r="B1295"/>
      <c r="C1295"/>
      <c r="D1295"/>
      <c r="E1295" s="98"/>
      <c r="F1295"/>
      <c r="G1295" s="99">
        <v>46295</v>
      </c>
      <c r="H1295" t="s">
        <v>205</v>
      </c>
      <c r="I1295"/>
      <c r="J1295" t="s">
        <v>52</v>
      </c>
      <c r="K1295" t="s">
        <v>53</v>
      </c>
      <c r="L1295" s="100">
        <v>16.54</v>
      </c>
      <c r="M1295" t="s">
        <v>130</v>
      </c>
      <c r="N1295" t="s">
        <v>279</v>
      </c>
      <c r="O1295" s="98">
        <v>0</v>
      </c>
      <c r="P1295" t="s">
        <v>207</v>
      </c>
      <c r="Q1295" s="100">
        <v>4167.7299999999996</v>
      </c>
    </row>
    <row r="1296" spans="1:17" x14ac:dyDescent="0.3">
      <c r="A1296"/>
      <c r="B1296"/>
      <c r="C1296"/>
      <c r="D1296"/>
      <c r="E1296" s="98"/>
      <c r="F1296"/>
      <c r="G1296" s="99">
        <v>46295</v>
      </c>
      <c r="H1296" t="s">
        <v>205</v>
      </c>
      <c r="I1296"/>
      <c r="J1296" t="s">
        <v>56</v>
      </c>
      <c r="K1296" t="s">
        <v>57</v>
      </c>
      <c r="L1296" s="100">
        <v>11.15</v>
      </c>
      <c r="M1296" t="s">
        <v>130</v>
      </c>
      <c r="N1296" t="s">
        <v>279</v>
      </c>
      <c r="O1296" s="98">
        <v>0</v>
      </c>
      <c r="P1296" t="s">
        <v>207</v>
      </c>
      <c r="Q1296" s="100">
        <v>4167.7299999999996</v>
      </c>
    </row>
    <row r="1297" spans="1:17" x14ac:dyDescent="0.3">
      <c r="A1297"/>
      <c r="B1297"/>
      <c r="C1297"/>
      <c r="D1297"/>
      <c r="E1297" s="98"/>
      <c r="F1297"/>
      <c r="G1297" s="99">
        <v>46295</v>
      </c>
      <c r="H1297" t="s">
        <v>205</v>
      </c>
      <c r="I1297"/>
      <c r="J1297" t="s">
        <v>106</v>
      </c>
      <c r="K1297" t="s">
        <v>107</v>
      </c>
      <c r="L1297" s="100">
        <v>13.46</v>
      </c>
      <c r="M1297" t="s">
        <v>130</v>
      </c>
      <c r="N1297" t="s">
        <v>279</v>
      </c>
      <c r="O1297" s="98">
        <v>0</v>
      </c>
      <c r="P1297" t="s">
        <v>207</v>
      </c>
      <c r="Q1297" s="100">
        <v>4167.7299999999996</v>
      </c>
    </row>
    <row r="1298" spans="1:17" x14ac:dyDescent="0.3">
      <c r="A1298"/>
      <c r="B1298"/>
      <c r="C1298"/>
      <c r="D1298"/>
      <c r="E1298" s="98"/>
      <c r="F1298"/>
      <c r="G1298" s="99">
        <v>46295</v>
      </c>
      <c r="H1298" t="s">
        <v>208</v>
      </c>
      <c r="I1298" t="s">
        <v>209</v>
      </c>
      <c r="J1298" t="s">
        <v>26</v>
      </c>
      <c r="K1298" t="s">
        <v>27</v>
      </c>
      <c r="L1298" s="100">
        <v>199.5</v>
      </c>
      <c r="M1298" t="s">
        <v>210</v>
      </c>
      <c r="N1298" t="s">
        <v>279</v>
      </c>
      <c r="O1298" s="98">
        <v>0</v>
      </c>
      <c r="P1298" t="s">
        <v>207</v>
      </c>
      <c r="Q1298" s="100">
        <v>4167.7299999999996</v>
      </c>
    </row>
    <row r="1299" spans="1:17" x14ac:dyDescent="0.3">
      <c r="A1299"/>
      <c r="B1299"/>
      <c r="C1299"/>
      <c r="D1299"/>
      <c r="E1299" s="98"/>
      <c r="F1299"/>
      <c r="G1299" s="99">
        <v>46295</v>
      </c>
      <c r="H1299" t="s">
        <v>211</v>
      </c>
      <c r="I1299" t="s">
        <v>215</v>
      </c>
      <c r="J1299" t="s">
        <v>38</v>
      </c>
      <c r="K1299" t="s">
        <v>39</v>
      </c>
      <c r="L1299" s="100">
        <v>15.54</v>
      </c>
      <c r="M1299" t="s">
        <v>206</v>
      </c>
      <c r="N1299" t="s">
        <v>279</v>
      </c>
      <c r="O1299" s="98">
        <v>0</v>
      </c>
      <c r="P1299" t="s">
        <v>207</v>
      </c>
      <c r="Q1299" s="100">
        <v>4167.7299999999996</v>
      </c>
    </row>
    <row r="1300" spans="1:17" x14ac:dyDescent="0.3">
      <c r="A1300"/>
      <c r="B1300"/>
      <c r="C1300"/>
      <c r="D1300"/>
      <c r="E1300" s="98"/>
      <c r="F1300"/>
      <c r="G1300" s="99">
        <v>46295</v>
      </c>
      <c r="H1300" t="s">
        <v>235</v>
      </c>
      <c r="I1300" t="s">
        <v>248</v>
      </c>
      <c r="J1300" t="s">
        <v>16</v>
      </c>
      <c r="K1300" t="s">
        <v>17</v>
      </c>
      <c r="L1300" s="100">
        <v>354.26</v>
      </c>
      <c r="M1300" t="s">
        <v>210</v>
      </c>
      <c r="N1300" t="s">
        <v>279</v>
      </c>
      <c r="O1300" s="98">
        <v>0</v>
      </c>
      <c r="P1300" t="s">
        <v>207</v>
      </c>
      <c r="Q1300" s="100">
        <v>4167.7299999999996</v>
      </c>
    </row>
    <row r="1301" spans="1:17" x14ac:dyDescent="0.3">
      <c r="A1301"/>
      <c r="B1301"/>
      <c r="C1301"/>
      <c r="D1301"/>
      <c r="E1301" s="98"/>
      <c r="F1301"/>
      <c r="G1301" s="99">
        <v>46295</v>
      </c>
      <c r="H1301" t="s">
        <v>235</v>
      </c>
      <c r="I1301" t="s">
        <v>248</v>
      </c>
      <c r="J1301" t="s">
        <v>16</v>
      </c>
      <c r="K1301" t="s">
        <v>17</v>
      </c>
      <c r="L1301" s="100">
        <v>322.58</v>
      </c>
      <c r="M1301" t="s">
        <v>130</v>
      </c>
      <c r="N1301" t="s">
        <v>279</v>
      </c>
      <c r="O1301" s="98">
        <v>0</v>
      </c>
      <c r="P1301" t="s">
        <v>207</v>
      </c>
      <c r="Q1301" s="100">
        <v>4167.7299999999996</v>
      </c>
    </row>
    <row r="1302" spans="1:17" x14ac:dyDescent="0.3">
      <c r="A1302"/>
      <c r="B1302"/>
      <c r="C1302"/>
      <c r="D1302"/>
      <c r="E1302" s="98"/>
      <c r="F1302"/>
      <c r="G1302" s="99">
        <v>46295</v>
      </c>
      <c r="H1302" t="s">
        <v>205</v>
      </c>
      <c r="I1302"/>
      <c r="J1302" t="s">
        <v>36</v>
      </c>
      <c r="K1302" t="s">
        <v>37</v>
      </c>
      <c r="L1302" s="100">
        <v>30.58</v>
      </c>
      <c r="M1302" t="s">
        <v>206</v>
      </c>
      <c r="N1302" t="s">
        <v>279</v>
      </c>
      <c r="O1302" s="98">
        <v>0</v>
      </c>
      <c r="P1302" t="s">
        <v>207</v>
      </c>
      <c r="Q1302" s="100">
        <v>5423.75</v>
      </c>
    </row>
    <row r="1303" spans="1:17" x14ac:dyDescent="0.3">
      <c r="A1303"/>
      <c r="B1303"/>
      <c r="C1303"/>
      <c r="D1303"/>
      <c r="E1303" s="98"/>
      <c r="F1303"/>
      <c r="G1303" s="99">
        <v>46295</v>
      </c>
      <c r="H1303" t="s">
        <v>205</v>
      </c>
      <c r="I1303"/>
      <c r="J1303" t="s">
        <v>104</v>
      </c>
      <c r="K1303" t="s">
        <v>105</v>
      </c>
      <c r="L1303" s="100">
        <v>29.45</v>
      </c>
      <c r="M1303" t="s">
        <v>206</v>
      </c>
      <c r="N1303" t="s">
        <v>279</v>
      </c>
      <c r="O1303" s="98">
        <v>0</v>
      </c>
      <c r="P1303" t="s">
        <v>207</v>
      </c>
      <c r="Q1303" s="100">
        <v>5423.75</v>
      </c>
    </row>
    <row r="1304" spans="1:17" x14ac:dyDescent="0.3">
      <c r="A1304"/>
      <c r="B1304"/>
      <c r="C1304"/>
      <c r="D1304"/>
      <c r="E1304" s="98"/>
      <c r="F1304"/>
      <c r="G1304" s="99">
        <v>46295</v>
      </c>
      <c r="H1304" t="s">
        <v>205</v>
      </c>
      <c r="I1304"/>
      <c r="J1304" t="s">
        <v>108</v>
      </c>
      <c r="K1304" t="s">
        <v>109</v>
      </c>
      <c r="L1304" s="100">
        <v>14.32</v>
      </c>
      <c r="M1304" t="s">
        <v>206</v>
      </c>
      <c r="N1304" t="s">
        <v>279</v>
      </c>
      <c r="O1304" s="98">
        <v>0</v>
      </c>
      <c r="P1304" t="s">
        <v>207</v>
      </c>
      <c r="Q1304" s="100">
        <v>5423.75</v>
      </c>
    </row>
    <row r="1305" spans="1:17" x14ac:dyDescent="0.3">
      <c r="A1305"/>
      <c r="B1305"/>
      <c r="C1305"/>
      <c r="D1305"/>
      <c r="E1305" s="98"/>
      <c r="F1305"/>
      <c r="G1305" s="99">
        <v>46295</v>
      </c>
      <c r="H1305" t="s">
        <v>205</v>
      </c>
      <c r="I1305"/>
      <c r="J1305" t="s">
        <v>54</v>
      </c>
      <c r="K1305" t="s">
        <v>55</v>
      </c>
      <c r="L1305" s="100">
        <v>11.15</v>
      </c>
      <c r="M1305" t="s">
        <v>206</v>
      </c>
      <c r="N1305" t="s">
        <v>279</v>
      </c>
      <c r="O1305" s="98">
        <v>0</v>
      </c>
      <c r="P1305" t="s">
        <v>207</v>
      </c>
      <c r="Q1305" s="100">
        <v>5423.75</v>
      </c>
    </row>
    <row r="1306" spans="1:17" x14ac:dyDescent="0.3">
      <c r="A1306"/>
      <c r="B1306"/>
      <c r="C1306"/>
      <c r="D1306"/>
      <c r="E1306" s="98"/>
      <c r="F1306"/>
      <c r="G1306" s="99">
        <v>46295</v>
      </c>
      <c r="H1306" t="s">
        <v>205</v>
      </c>
      <c r="I1306"/>
      <c r="J1306" t="s">
        <v>23</v>
      </c>
      <c r="K1306" t="s">
        <v>24</v>
      </c>
      <c r="L1306" s="100">
        <v>7.05</v>
      </c>
      <c r="M1306" t="s">
        <v>130</v>
      </c>
      <c r="N1306" t="s">
        <v>279</v>
      </c>
      <c r="O1306" s="98">
        <v>0</v>
      </c>
      <c r="P1306" t="s">
        <v>207</v>
      </c>
      <c r="Q1306" s="100">
        <v>5423.75</v>
      </c>
    </row>
    <row r="1307" spans="1:17" x14ac:dyDescent="0.3">
      <c r="A1307"/>
      <c r="B1307"/>
      <c r="C1307"/>
      <c r="D1307"/>
      <c r="E1307" s="98"/>
      <c r="F1307"/>
      <c r="G1307" s="99">
        <v>46295</v>
      </c>
      <c r="H1307" t="s">
        <v>205</v>
      </c>
      <c r="I1307"/>
      <c r="J1307" t="s">
        <v>56</v>
      </c>
      <c r="K1307" t="s">
        <v>57</v>
      </c>
      <c r="L1307" s="100">
        <v>11.15</v>
      </c>
      <c r="M1307" t="s">
        <v>130</v>
      </c>
      <c r="N1307" t="s">
        <v>279</v>
      </c>
      <c r="O1307" s="98">
        <v>0</v>
      </c>
      <c r="P1307" t="s">
        <v>207</v>
      </c>
      <c r="Q1307" s="100">
        <v>5423.75</v>
      </c>
    </row>
    <row r="1308" spans="1:17" x14ac:dyDescent="0.3">
      <c r="A1308"/>
      <c r="B1308"/>
      <c r="C1308"/>
      <c r="D1308"/>
      <c r="E1308" s="98"/>
      <c r="F1308"/>
      <c r="G1308" s="99">
        <v>46295</v>
      </c>
      <c r="H1308" t="s">
        <v>205</v>
      </c>
      <c r="I1308"/>
      <c r="J1308" t="s">
        <v>52</v>
      </c>
      <c r="K1308" t="s">
        <v>53</v>
      </c>
      <c r="L1308" s="100">
        <v>16.54</v>
      </c>
      <c r="M1308" t="s">
        <v>130</v>
      </c>
      <c r="N1308" t="s">
        <v>279</v>
      </c>
      <c r="O1308" s="98">
        <v>0</v>
      </c>
      <c r="P1308" t="s">
        <v>207</v>
      </c>
      <c r="Q1308" s="100">
        <v>5423.75</v>
      </c>
    </row>
    <row r="1309" spans="1:17" x14ac:dyDescent="0.3">
      <c r="A1309"/>
      <c r="B1309"/>
      <c r="C1309"/>
      <c r="D1309"/>
      <c r="E1309" s="98"/>
      <c r="F1309"/>
      <c r="G1309" s="99">
        <v>46295</v>
      </c>
      <c r="H1309" t="s">
        <v>205</v>
      </c>
      <c r="I1309"/>
      <c r="J1309" t="s">
        <v>106</v>
      </c>
      <c r="K1309" t="s">
        <v>107</v>
      </c>
      <c r="L1309" s="100">
        <v>17.52</v>
      </c>
      <c r="M1309" t="s">
        <v>130</v>
      </c>
      <c r="N1309" t="s">
        <v>279</v>
      </c>
      <c r="O1309" s="98">
        <v>0</v>
      </c>
      <c r="P1309" t="s">
        <v>207</v>
      </c>
      <c r="Q1309" s="100">
        <v>5423.75</v>
      </c>
    </row>
    <row r="1310" spans="1:17" x14ac:dyDescent="0.3">
      <c r="A1310"/>
      <c r="B1310"/>
      <c r="C1310"/>
      <c r="D1310"/>
      <c r="E1310" s="98"/>
      <c r="F1310"/>
      <c r="G1310" s="99">
        <v>46295</v>
      </c>
      <c r="H1310" t="s">
        <v>208</v>
      </c>
      <c r="I1310" t="s">
        <v>209</v>
      </c>
      <c r="J1310" t="s">
        <v>26</v>
      </c>
      <c r="K1310" t="s">
        <v>27</v>
      </c>
      <c r="L1310" s="100">
        <v>127</v>
      </c>
      <c r="M1310" t="s">
        <v>210</v>
      </c>
      <c r="N1310" t="s">
        <v>279</v>
      </c>
      <c r="O1310" s="98">
        <v>0</v>
      </c>
      <c r="P1310" t="s">
        <v>207</v>
      </c>
      <c r="Q1310" s="100">
        <v>5423.75</v>
      </c>
    </row>
    <row r="1311" spans="1:17" x14ac:dyDescent="0.3">
      <c r="A1311"/>
      <c r="B1311"/>
      <c r="C1311"/>
      <c r="D1311"/>
      <c r="E1311" s="98"/>
      <c r="F1311"/>
      <c r="G1311" s="99">
        <v>46295</v>
      </c>
      <c r="H1311" t="s">
        <v>211</v>
      </c>
      <c r="I1311" t="s">
        <v>212</v>
      </c>
      <c r="J1311" t="s">
        <v>38</v>
      </c>
      <c r="K1311" t="s">
        <v>39</v>
      </c>
      <c r="L1311" s="100">
        <v>27.12</v>
      </c>
      <c r="M1311" t="s">
        <v>206</v>
      </c>
      <c r="N1311" t="s">
        <v>279</v>
      </c>
      <c r="O1311" s="98">
        <v>0</v>
      </c>
      <c r="P1311" t="s">
        <v>207</v>
      </c>
      <c r="Q1311" s="100">
        <v>5423.75</v>
      </c>
    </row>
    <row r="1312" spans="1:17" x14ac:dyDescent="0.3">
      <c r="A1312"/>
      <c r="B1312"/>
      <c r="C1312"/>
      <c r="D1312"/>
      <c r="E1312" s="98"/>
      <c r="F1312"/>
      <c r="G1312" s="99">
        <v>46295</v>
      </c>
      <c r="H1312" t="s">
        <v>216</v>
      </c>
      <c r="I1312" t="s">
        <v>217</v>
      </c>
      <c r="J1312" t="s">
        <v>40</v>
      </c>
      <c r="K1312" t="s">
        <v>41</v>
      </c>
      <c r="L1312" s="100">
        <v>162.71</v>
      </c>
      <c r="M1312" t="s">
        <v>210</v>
      </c>
      <c r="N1312" t="s">
        <v>279</v>
      </c>
      <c r="O1312" s="98">
        <v>0</v>
      </c>
      <c r="P1312" t="s">
        <v>207</v>
      </c>
      <c r="Q1312" s="100">
        <v>5423.75</v>
      </c>
    </row>
    <row r="1313" spans="1:17" x14ac:dyDescent="0.3">
      <c r="A1313"/>
      <c r="B1313"/>
      <c r="C1313"/>
      <c r="D1313"/>
      <c r="E1313" s="98"/>
      <c r="F1313"/>
      <c r="G1313" s="99">
        <v>46295</v>
      </c>
      <c r="H1313" t="s">
        <v>213</v>
      </c>
      <c r="I1313" t="s">
        <v>229</v>
      </c>
      <c r="J1313" t="s">
        <v>14</v>
      </c>
      <c r="K1313" t="s">
        <v>15</v>
      </c>
      <c r="L1313" s="100">
        <v>542.38</v>
      </c>
      <c r="M1313" t="s">
        <v>210</v>
      </c>
      <c r="N1313" t="s">
        <v>279</v>
      </c>
      <c r="O1313" s="98">
        <v>0</v>
      </c>
      <c r="P1313" t="s">
        <v>207</v>
      </c>
      <c r="Q1313" s="100">
        <v>5423.75</v>
      </c>
    </row>
    <row r="1314" spans="1:17" x14ac:dyDescent="0.3">
      <c r="A1314"/>
      <c r="B1314"/>
      <c r="C1314"/>
      <c r="D1314"/>
      <c r="E1314" s="98"/>
      <c r="F1314"/>
      <c r="G1314" s="99">
        <v>46295</v>
      </c>
      <c r="H1314" t="s">
        <v>213</v>
      </c>
      <c r="I1314" t="s">
        <v>229</v>
      </c>
      <c r="J1314" t="s">
        <v>14</v>
      </c>
      <c r="K1314" t="s">
        <v>15</v>
      </c>
      <c r="L1314" s="100">
        <v>542.38</v>
      </c>
      <c r="M1314" t="s">
        <v>130</v>
      </c>
      <c r="N1314" t="s">
        <v>279</v>
      </c>
      <c r="O1314" s="98">
        <v>0</v>
      </c>
      <c r="P1314" t="s">
        <v>207</v>
      </c>
      <c r="Q1314" s="100">
        <v>5423.75</v>
      </c>
    </row>
    <row r="1315" spans="1:17" x14ac:dyDescent="0.3">
      <c r="A1315"/>
      <c r="B1315"/>
      <c r="C1315"/>
      <c r="D1315"/>
      <c r="E1315" s="98"/>
      <c r="F1315"/>
      <c r="G1315" s="99">
        <v>46295</v>
      </c>
      <c r="H1315" t="s">
        <v>205</v>
      </c>
      <c r="I1315"/>
      <c r="J1315" t="s">
        <v>90</v>
      </c>
      <c r="K1315" t="s">
        <v>91</v>
      </c>
      <c r="L1315" s="100">
        <v>60.67</v>
      </c>
      <c r="M1315" t="s">
        <v>206</v>
      </c>
      <c r="N1315" t="s">
        <v>279</v>
      </c>
      <c r="O1315" s="98">
        <v>0</v>
      </c>
      <c r="P1315" t="s">
        <v>207</v>
      </c>
      <c r="Q1315" s="100">
        <v>4431.8</v>
      </c>
    </row>
    <row r="1316" spans="1:17" x14ac:dyDescent="0.3">
      <c r="A1316"/>
      <c r="B1316"/>
      <c r="C1316"/>
      <c r="D1316"/>
      <c r="E1316" s="98"/>
      <c r="F1316"/>
      <c r="G1316" s="99">
        <v>46295</v>
      </c>
      <c r="H1316" t="s">
        <v>205</v>
      </c>
      <c r="I1316"/>
      <c r="J1316" t="s">
        <v>54</v>
      </c>
      <c r="K1316" t="s">
        <v>55</v>
      </c>
      <c r="L1316" s="100">
        <v>11.15</v>
      </c>
      <c r="M1316" t="s">
        <v>206</v>
      </c>
      <c r="N1316" t="s">
        <v>279</v>
      </c>
      <c r="O1316" s="98">
        <v>0</v>
      </c>
      <c r="P1316" t="s">
        <v>207</v>
      </c>
      <c r="Q1316" s="100">
        <v>4431.8</v>
      </c>
    </row>
    <row r="1317" spans="1:17" x14ac:dyDescent="0.3">
      <c r="A1317"/>
      <c r="B1317"/>
      <c r="C1317"/>
      <c r="D1317"/>
      <c r="E1317" s="98"/>
      <c r="F1317"/>
      <c r="G1317" s="99">
        <v>46295</v>
      </c>
      <c r="H1317" t="s">
        <v>205</v>
      </c>
      <c r="I1317"/>
      <c r="J1317" t="s">
        <v>108</v>
      </c>
      <c r="K1317" t="s">
        <v>109</v>
      </c>
      <c r="L1317" s="100">
        <v>11.7</v>
      </c>
      <c r="M1317" t="s">
        <v>206</v>
      </c>
      <c r="N1317" t="s">
        <v>279</v>
      </c>
      <c r="O1317" s="98">
        <v>0</v>
      </c>
      <c r="P1317" t="s">
        <v>207</v>
      </c>
      <c r="Q1317" s="100">
        <v>4431.8</v>
      </c>
    </row>
    <row r="1318" spans="1:17" x14ac:dyDescent="0.3">
      <c r="A1318"/>
      <c r="B1318"/>
      <c r="C1318"/>
      <c r="D1318"/>
      <c r="E1318" s="98"/>
      <c r="F1318"/>
      <c r="G1318" s="99">
        <v>46295</v>
      </c>
      <c r="H1318" t="s">
        <v>205</v>
      </c>
      <c r="I1318"/>
      <c r="J1318" t="s">
        <v>104</v>
      </c>
      <c r="K1318" t="s">
        <v>105</v>
      </c>
      <c r="L1318" s="100">
        <v>24.06</v>
      </c>
      <c r="M1318" t="s">
        <v>206</v>
      </c>
      <c r="N1318" t="s">
        <v>279</v>
      </c>
      <c r="O1318" s="98">
        <v>0</v>
      </c>
      <c r="P1318" t="s">
        <v>207</v>
      </c>
      <c r="Q1318" s="100">
        <v>4431.8</v>
      </c>
    </row>
    <row r="1319" spans="1:17" x14ac:dyDescent="0.3">
      <c r="A1319"/>
      <c r="B1319"/>
      <c r="C1319"/>
      <c r="D1319"/>
      <c r="E1319" s="98"/>
      <c r="F1319"/>
      <c r="G1319" s="99">
        <v>46295</v>
      </c>
      <c r="H1319" t="s">
        <v>205</v>
      </c>
      <c r="I1319"/>
      <c r="J1319" t="s">
        <v>106</v>
      </c>
      <c r="K1319" t="s">
        <v>107</v>
      </c>
      <c r="L1319" s="100">
        <v>14.31</v>
      </c>
      <c r="M1319" t="s">
        <v>130</v>
      </c>
      <c r="N1319" t="s">
        <v>279</v>
      </c>
      <c r="O1319" s="98">
        <v>0</v>
      </c>
      <c r="P1319" t="s">
        <v>207</v>
      </c>
      <c r="Q1319" s="100">
        <v>4431.8</v>
      </c>
    </row>
    <row r="1320" spans="1:17" x14ac:dyDescent="0.3">
      <c r="A1320"/>
      <c r="B1320"/>
      <c r="C1320"/>
      <c r="D1320"/>
      <c r="E1320" s="98"/>
      <c r="F1320"/>
      <c r="G1320" s="99">
        <v>46295</v>
      </c>
      <c r="H1320" t="s">
        <v>205</v>
      </c>
      <c r="I1320"/>
      <c r="J1320" t="s">
        <v>23</v>
      </c>
      <c r="K1320" t="s">
        <v>24</v>
      </c>
      <c r="L1320" s="100">
        <v>5.76</v>
      </c>
      <c r="M1320" t="s">
        <v>130</v>
      </c>
      <c r="N1320" t="s">
        <v>279</v>
      </c>
      <c r="O1320" s="98">
        <v>0</v>
      </c>
      <c r="P1320" t="s">
        <v>207</v>
      </c>
      <c r="Q1320" s="100">
        <v>4431.8</v>
      </c>
    </row>
    <row r="1321" spans="1:17" x14ac:dyDescent="0.3">
      <c r="A1321"/>
      <c r="B1321"/>
      <c r="C1321"/>
      <c r="D1321"/>
      <c r="E1321" s="98"/>
      <c r="F1321"/>
      <c r="G1321" s="99">
        <v>46295</v>
      </c>
      <c r="H1321" t="s">
        <v>205</v>
      </c>
      <c r="I1321"/>
      <c r="J1321" t="s">
        <v>56</v>
      </c>
      <c r="K1321" t="s">
        <v>57</v>
      </c>
      <c r="L1321" s="100">
        <v>11.15</v>
      </c>
      <c r="M1321" t="s">
        <v>130</v>
      </c>
      <c r="N1321" t="s">
        <v>279</v>
      </c>
      <c r="O1321" s="98">
        <v>0</v>
      </c>
      <c r="P1321" t="s">
        <v>207</v>
      </c>
      <c r="Q1321" s="100">
        <v>4431.8</v>
      </c>
    </row>
    <row r="1322" spans="1:17" x14ac:dyDescent="0.3">
      <c r="A1322"/>
      <c r="B1322"/>
      <c r="C1322"/>
      <c r="D1322"/>
      <c r="E1322" s="98"/>
      <c r="F1322"/>
      <c r="G1322" s="99">
        <v>46295</v>
      </c>
      <c r="H1322" t="s">
        <v>205</v>
      </c>
      <c r="I1322"/>
      <c r="J1322" t="s">
        <v>52</v>
      </c>
      <c r="K1322" t="s">
        <v>53</v>
      </c>
      <c r="L1322" s="100">
        <v>16.54</v>
      </c>
      <c r="M1322" t="s">
        <v>130</v>
      </c>
      <c r="N1322" t="s">
        <v>279</v>
      </c>
      <c r="O1322" s="98">
        <v>0</v>
      </c>
      <c r="P1322" t="s">
        <v>207</v>
      </c>
      <c r="Q1322" s="100">
        <v>4431.8</v>
      </c>
    </row>
    <row r="1323" spans="1:17" x14ac:dyDescent="0.3">
      <c r="A1323"/>
      <c r="B1323"/>
      <c r="C1323"/>
      <c r="D1323"/>
      <c r="E1323" s="98"/>
      <c r="F1323"/>
      <c r="G1323" s="99">
        <v>46295</v>
      </c>
      <c r="H1323" t="s">
        <v>208</v>
      </c>
      <c r="I1323" t="s">
        <v>209</v>
      </c>
      <c r="J1323" t="s">
        <v>26</v>
      </c>
      <c r="K1323" t="s">
        <v>27</v>
      </c>
      <c r="L1323" s="100">
        <v>72.5</v>
      </c>
      <c r="M1323" t="s">
        <v>210</v>
      </c>
      <c r="N1323" t="s">
        <v>279</v>
      </c>
      <c r="O1323" s="98">
        <v>0</v>
      </c>
      <c r="P1323" t="s">
        <v>207</v>
      </c>
      <c r="Q1323" s="100">
        <v>4431.8</v>
      </c>
    </row>
    <row r="1324" spans="1:17" x14ac:dyDescent="0.3">
      <c r="A1324"/>
      <c r="B1324"/>
      <c r="C1324"/>
      <c r="D1324"/>
      <c r="E1324" s="98"/>
      <c r="F1324"/>
      <c r="G1324" s="99">
        <v>46295</v>
      </c>
      <c r="H1324" t="s">
        <v>211</v>
      </c>
      <c r="I1324" t="s">
        <v>212</v>
      </c>
      <c r="J1324" t="s">
        <v>38</v>
      </c>
      <c r="K1324" t="s">
        <v>39</v>
      </c>
      <c r="L1324" s="100">
        <v>22.16</v>
      </c>
      <c r="M1324" t="s">
        <v>206</v>
      </c>
      <c r="N1324" t="s">
        <v>279</v>
      </c>
      <c r="O1324" s="98">
        <v>0</v>
      </c>
      <c r="P1324" t="s">
        <v>207</v>
      </c>
      <c r="Q1324" s="100">
        <v>4431.8</v>
      </c>
    </row>
    <row r="1325" spans="1:17" x14ac:dyDescent="0.3">
      <c r="A1325"/>
      <c r="B1325"/>
      <c r="C1325"/>
      <c r="D1325"/>
      <c r="E1325" s="98"/>
      <c r="F1325"/>
      <c r="G1325" s="99">
        <v>46295</v>
      </c>
      <c r="H1325" t="s">
        <v>216</v>
      </c>
      <c r="I1325" t="s">
        <v>217</v>
      </c>
      <c r="J1325" t="s">
        <v>40</v>
      </c>
      <c r="K1325" t="s">
        <v>41</v>
      </c>
      <c r="L1325" s="100">
        <v>132.94999999999999</v>
      </c>
      <c r="M1325" t="s">
        <v>210</v>
      </c>
      <c r="N1325" t="s">
        <v>279</v>
      </c>
      <c r="O1325" s="98">
        <v>0</v>
      </c>
      <c r="P1325" t="s">
        <v>207</v>
      </c>
      <c r="Q1325" s="100">
        <v>4431.8</v>
      </c>
    </row>
    <row r="1326" spans="1:17" x14ac:dyDescent="0.3">
      <c r="A1326"/>
      <c r="B1326"/>
      <c r="C1326"/>
      <c r="D1326"/>
      <c r="E1326" s="98"/>
      <c r="F1326"/>
      <c r="G1326" s="99">
        <v>46295</v>
      </c>
      <c r="H1326" t="s">
        <v>213</v>
      </c>
      <c r="I1326" t="s">
        <v>214</v>
      </c>
      <c r="J1326" t="s">
        <v>14</v>
      </c>
      <c r="K1326" t="s">
        <v>15</v>
      </c>
      <c r="L1326" s="100">
        <v>332.39</v>
      </c>
      <c r="M1326" t="s">
        <v>210</v>
      </c>
      <c r="N1326" t="s">
        <v>279</v>
      </c>
      <c r="O1326" s="98">
        <v>0</v>
      </c>
      <c r="P1326" t="s">
        <v>207</v>
      </c>
      <c r="Q1326" s="100">
        <v>4431.8</v>
      </c>
    </row>
    <row r="1327" spans="1:17" x14ac:dyDescent="0.3">
      <c r="A1327"/>
      <c r="B1327"/>
      <c r="C1327"/>
      <c r="D1327"/>
      <c r="E1327" s="98"/>
      <c r="F1327"/>
      <c r="G1327" s="99">
        <v>46295</v>
      </c>
      <c r="H1327" t="s">
        <v>213</v>
      </c>
      <c r="I1327" t="s">
        <v>214</v>
      </c>
      <c r="J1327" t="s">
        <v>14</v>
      </c>
      <c r="K1327" t="s">
        <v>15</v>
      </c>
      <c r="L1327" s="100">
        <v>332.39</v>
      </c>
      <c r="M1327" t="s">
        <v>130</v>
      </c>
      <c r="N1327" t="s">
        <v>279</v>
      </c>
      <c r="O1327" s="98">
        <v>0</v>
      </c>
      <c r="P1327" t="s">
        <v>207</v>
      </c>
      <c r="Q1327" s="100">
        <v>4431.8</v>
      </c>
    </row>
    <row r="1328" spans="1:17" x14ac:dyDescent="0.3">
      <c r="A1328"/>
      <c r="B1328"/>
      <c r="C1328"/>
      <c r="D1328"/>
      <c r="E1328" s="98"/>
      <c r="F1328"/>
      <c r="G1328" s="99">
        <v>46295</v>
      </c>
      <c r="H1328" t="s">
        <v>205</v>
      </c>
      <c r="I1328"/>
      <c r="J1328" t="s">
        <v>54</v>
      </c>
      <c r="K1328" t="s">
        <v>55</v>
      </c>
      <c r="L1328" s="100">
        <v>11.15</v>
      </c>
      <c r="M1328" t="s">
        <v>206</v>
      </c>
      <c r="N1328" t="s">
        <v>279</v>
      </c>
      <c r="O1328" s="98">
        <v>0</v>
      </c>
      <c r="P1328" t="s">
        <v>207</v>
      </c>
      <c r="Q1328" s="100">
        <v>4426.29</v>
      </c>
    </row>
    <row r="1329" spans="1:17" x14ac:dyDescent="0.3">
      <c r="A1329"/>
      <c r="B1329"/>
      <c r="C1329"/>
      <c r="D1329"/>
      <c r="E1329" s="98"/>
      <c r="F1329"/>
      <c r="G1329" s="99">
        <v>46295</v>
      </c>
      <c r="H1329" t="s">
        <v>205</v>
      </c>
      <c r="I1329"/>
      <c r="J1329" t="s">
        <v>36</v>
      </c>
      <c r="K1329" t="s">
        <v>37</v>
      </c>
      <c r="L1329" s="100">
        <v>14.62</v>
      </c>
      <c r="M1329" t="s">
        <v>206</v>
      </c>
      <c r="N1329" t="s">
        <v>279</v>
      </c>
      <c r="O1329" s="98">
        <v>0</v>
      </c>
      <c r="P1329" t="s">
        <v>207</v>
      </c>
      <c r="Q1329" s="100">
        <v>4426.29</v>
      </c>
    </row>
    <row r="1330" spans="1:17" x14ac:dyDescent="0.3">
      <c r="A1330"/>
      <c r="B1330"/>
      <c r="C1330"/>
      <c r="D1330"/>
      <c r="E1330" s="98"/>
      <c r="F1330"/>
      <c r="G1330" s="99">
        <v>46295</v>
      </c>
      <c r="H1330" t="s">
        <v>205</v>
      </c>
      <c r="I1330"/>
      <c r="J1330" t="s">
        <v>108</v>
      </c>
      <c r="K1330" t="s">
        <v>109</v>
      </c>
      <c r="L1330" s="100">
        <v>11.69</v>
      </c>
      <c r="M1330" t="s">
        <v>206</v>
      </c>
      <c r="N1330" t="s">
        <v>279</v>
      </c>
      <c r="O1330" s="98">
        <v>0</v>
      </c>
      <c r="P1330" t="s">
        <v>207</v>
      </c>
      <c r="Q1330" s="100">
        <v>4426.29</v>
      </c>
    </row>
    <row r="1331" spans="1:17" x14ac:dyDescent="0.3">
      <c r="A1331"/>
      <c r="B1331"/>
      <c r="C1331"/>
      <c r="D1331"/>
      <c r="E1331" s="98"/>
      <c r="F1331"/>
      <c r="G1331" s="99">
        <v>46295</v>
      </c>
      <c r="H1331" t="s">
        <v>205</v>
      </c>
      <c r="I1331"/>
      <c r="J1331" t="s">
        <v>88</v>
      </c>
      <c r="K1331" t="s">
        <v>89</v>
      </c>
      <c r="L1331" s="100">
        <v>39.770000000000003</v>
      </c>
      <c r="M1331" t="s">
        <v>206</v>
      </c>
      <c r="N1331" t="s">
        <v>279</v>
      </c>
      <c r="O1331" s="98">
        <v>0</v>
      </c>
      <c r="P1331" t="s">
        <v>207</v>
      </c>
      <c r="Q1331" s="100">
        <v>4426.29</v>
      </c>
    </row>
    <row r="1332" spans="1:17" x14ac:dyDescent="0.3">
      <c r="A1332"/>
      <c r="B1332"/>
      <c r="C1332"/>
      <c r="D1332"/>
      <c r="E1332" s="98"/>
      <c r="F1332"/>
      <c r="G1332" s="99">
        <v>46295</v>
      </c>
      <c r="H1332" t="s">
        <v>205</v>
      </c>
      <c r="I1332"/>
      <c r="J1332" t="s">
        <v>104</v>
      </c>
      <c r="K1332" t="s">
        <v>105</v>
      </c>
      <c r="L1332" s="100">
        <v>24.03</v>
      </c>
      <c r="M1332" t="s">
        <v>206</v>
      </c>
      <c r="N1332" t="s">
        <v>279</v>
      </c>
      <c r="O1332" s="98">
        <v>0</v>
      </c>
      <c r="P1332" t="s">
        <v>207</v>
      </c>
      <c r="Q1332" s="100">
        <v>4426.29</v>
      </c>
    </row>
    <row r="1333" spans="1:17" x14ac:dyDescent="0.3">
      <c r="A1333"/>
      <c r="B1333"/>
      <c r="C1333"/>
      <c r="D1333"/>
      <c r="E1333" s="98"/>
      <c r="F1333"/>
      <c r="G1333" s="99">
        <v>46295</v>
      </c>
      <c r="H1333" t="s">
        <v>205</v>
      </c>
      <c r="I1333"/>
      <c r="J1333" t="s">
        <v>56</v>
      </c>
      <c r="K1333" t="s">
        <v>57</v>
      </c>
      <c r="L1333" s="100">
        <v>11.15</v>
      </c>
      <c r="M1333" t="s">
        <v>130</v>
      </c>
      <c r="N1333" t="s">
        <v>279</v>
      </c>
      <c r="O1333" s="98">
        <v>0</v>
      </c>
      <c r="P1333" t="s">
        <v>207</v>
      </c>
      <c r="Q1333" s="100">
        <v>4426.29</v>
      </c>
    </row>
    <row r="1334" spans="1:17" x14ac:dyDescent="0.3">
      <c r="A1334"/>
      <c r="B1334"/>
      <c r="C1334"/>
      <c r="D1334"/>
      <c r="E1334" s="98"/>
      <c r="F1334"/>
      <c r="G1334" s="99">
        <v>46295</v>
      </c>
      <c r="H1334" t="s">
        <v>205</v>
      </c>
      <c r="I1334"/>
      <c r="J1334" t="s">
        <v>52</v>
      </c>
      <c r="K1334" t="s">
        <v>53</v>
      </c>
      <c r="L1334" s="100">
        <v>16.54</v>
      </c>
      <c r="M1334" t="s">
        <v>130</v>
      </c>
      <c r="N1334" t="s">
        <v>279</v>
      </c>
      <c r="O1334" s="98">
        <v>0</v>
      </c>
      <c r="P1334" t="s">
        <v>207</v>
      </c>
      <c r="Q1334" s="100">
        <v>4426.29</v>
      </c>
    </row>
    <row r="1335" spans="1:17" x14ac:dyDescent="0.3">
      <c r="A1335"/>
      <c r="B1335"/>
      <c r="C1335"/>
      <c r="D1335"/>
      <c r="E1335" s="98"/>
      <c r="F1335"/>
      <c r="G1335" s="99">
        <v>46295</v>
      </c>
      <c r="H1335" t="s">
        <v>205</v>
      </c>
      <c r="I1335"/>
      <c r="J1335" t="s">
        <v>106</v>
      </c>
      <c r="K1335" t="s">
        <v>107</v>
      </c>
      <c r="L1335" s="100">
        <v>14.3</v>
      </c>
      <c r="M1335" t="s">
        <v>130</v>
      </c>
      <c r="N1335" t="s">
        <v>279</v>
      </c>
      <c r="O1335" s="98">
        <v>0</v>
      </c>
      <c r="P1335" t="s">
        <v>207</v>
      </c>
      <c r="Q1335" s="100">
        <v>4426.29</v>
      </c>
    </row>
    <row r="1336" spans="1:17" x14ac:dyDescent="0.3">
      <c r="A1336"/>
      <c r="B1336"/>
      <c r="C1336"/>
      <c r="D1336"/>
      <c r="E1336" s="98"/>
      <c r="F1336"/>
      <c r="G1336" s="99">
        <v>46295</v>
      </c>
      <c r="H1336" t="s">
        <v>208</v>
      </c>
      <c r="I1336" t="s">
        <v>209</v>
      </c>
      <c r="J1336" t="s">
        <v>26</v>
      </c>
      <c r="K1336" t="s">
        <v>27</v>
      </c>
      <c r="L1336" s="100">
        <v>127</v>
      </c>
      <c r="M1336" t="s">
        <v>210</v>
      </c>
      <c r="N1336" t="s">
        <v>279</v>
      </c>
      <c r="O1336" s="98">
        <v>0</v>
      </c>
      <c r="P1336" t="s">
        <v>207</v>
      </c>
      <c r="Q1336" s="100">
        <v>4426.29</v>
      </c>
    </row>
    <row r="1337" spans="1:17" x14ac:dyDescent="0.3">
      <c r="A1337"/>
      <c r="B1337"/>
      <c r="C1337"/>
      <c r="D1337"/>
      <c r="E1337" s="98"/>
      <c r="F1337"/>
      <c r="G1337" s="99">
        <v>46295</v>
      </c>
      <c r="H1337" t="s">
        <v>211</v>
      </c>
      <c r="I1337" t="s">
        <v>215</v>
      </c>
      <c r="J1337" t="s">
        <v>38</v>
      </c>
      <c r="K1337" t="s">
        <v>39</v>
      </c>
      <c r="L1337" s="100">
        <v>17.18</v>
      </c>
      <c r="M1337" t="s">
        <v>206</v>
      </c>
      <c r="N1337" t="s">
        <v>279</v>
      </c>
      <c r="O1337" s="98">
        <v>0</v>
      </c>
      <c r="P1337" t="s">
        <v>207</v>
      </c>
      <c r="Q1337" s="100">
        <v>4426.29</v>
      </c>
    </row>
    <row r="1338" spans="1:17" x14ac:dyDescent="0.3">
      <c r="A1338"/>
      <c r="B1338"/>
      <c r="C1338"/>
      <c r="D1338"/>
      <c r="E1338" s="98"/>
      <c r="F1338"/>
      <c r="G1338" s="99">
        <v>46295</v>
      </c>
      <c r="H1338" t="s">
        <v>218</v>
      </c>
      <c r="I1338" t="s">
        <v>219</v>
      </c>
      <c r="J1338" t="s">
        <v>30</v>
      </c>
      <c r="K1338" t="s">
        <v>31</v>
      </c>
      <c r="L1338" s="100">
        <v>221.31</v>
      </c>
      <c r="M1338" t="s">
        <v>210</v>
      </c>
      <c r="N1338" t="s">
        <v>279</v>
      </c>
      <c r="O1338" s="98">
        <v>0</v>
      </c>
      <c r="P1338" t="s">
        <v>207</v>
      </c>
      <c r="Q1338" s="100">
        <v>4426.29</v>
      </c>
    </row>
    <row r="1339" spans="1:17" x14ac:dyDescent="0.3">
      <c r="A1339"/>
      <c r="B1339"/>
      <c r="C1339"/>
      <c r="D1339"/>
      <c r="E1339" s="98"/>
      <c r="F1339"/>
      <c r="G1339" s="99">
        <v>46295</v>
      </c>
      <c r="H1339" t="s">
        <v>218</v>
      </c>
      <c r="I1339" t="s">
        <v>219</v>
      </c>
      <c r="J1339" t="s">
        <v>30</v>
      </c>
      <c r="K1339" t="s">
        <v>31</v>
      </c>
      <c r="L1339" s="100">
        <v>246.99</v>
      </c>
      <c r="M1339" t="s">
        <v>130</v>
      </c>
      <c r="N1339" t="s">
        <v>279</v>
      </c>
      <c r="O1339" s="98">
        <v>0</v>
      </c>
      <c r="P1339" t="s">
        <v>207</v>
      </c>
      <c r="Q1339" s="100">
        <v>4426.29</v>
      </c>
    </row>
    <row r="1340" spans="1:17" x14ac:dyDescent="0.3">
      <c r="A1340"/>
      <c r="B1340"/>
      <c r="C1340"/>
      <c r="D1340"/>
      <c r="E1340" s="98"/>
      <c r="F1340"/>
      <c r="G1340" s="99">
        <v>46295</v>
      </c>
      <c r="H1340" t="s">
        <v>205</v>
      </c>
      <c r="I1340"/>
      <c r="J1340" t="s">
        <v>104</v>
      </c>
      <c r="K1340" t="s">
        <v>105</v>
      </c>
      <c r="L1340" s="100">
        <v>21.78</v>
      </c>
      <c r="M1340" t="s">
        <v>206</v>
      </c>
      <c r="N1340" t="s">
        <v>279</v>
      </c>
      <c r="O1340" s="98">
        <v>0</v>
      </c>
      <c r="P1340" t="s">
        <v>207</v>
      </c>
      <c r="Q1340" s="100">
        <v>4010.29</v>
      </c>
    </row>
    <row r="1341" spans="1:17" x14ac:dyDescent="0.3">
      <c r="A1341"/>
      <c r="B1341"/>
      <c r="C1341"/>
      <c r="D1341"/>
      <c r="E1341" s="98"/>
      <c r="F1341"/>
      <c r="G1341" s="99">
        <v>46295</v>
      </c>
      <c r="H1341" t="s">
        <v>205</v>
      </c>
      <c r="I1341"/>
      <c r="J1341" t="s">
        <v>100</v>
      </c>
      <c r="K1341" t="s">
        <v>101</v>
      </c>
      <c r="L1341" s="100">
        <v>10</v>
      </c>
      <c r="M1341" t="s">
        <v>206</v>
      </c>
      <c r="N1341" t="s">
        <v>279</v>
      </c>
      <c r="O1341" s="98">
        <v>0</v>
      </c>
      <c r="P1341" t="s">
        <v>207</v>
      </c>
      <c r="Q1341" s="100">
        <v>4010.29</v>
      </c>
    </row>
    <row r="1342" spans="1:17" x14ac:dyDescent="0.3">
      <c r="A1342"/>
      <c r="B1342"/>
      <c r="C1342"/>
      <c r="D1342"/>
      <c r="E1342" s="98"/>
      <c r="F1342"/>
      <c r="G1342" s="99">
        <v>46295</v>
      </c>
      <c r="H1342" t="s">
        <v>205</v>
      </c>
      <c r="I1342"/>
      <c r="J1342" t="s">
        <v>54</v>
      </c>
      <c r="K1342" t="s">
        <v>55</v>
      </c>
      <c r="L1342" s="100">
        <v>11.15</v>
      </c>
      <c r="M1342" t="s">
        <v>206</v>
      </c>
      <c r="N1342" t="s">
        <v>279</v>
      </c>
      <c r="O1342" s="98">
        <v>0</v>
      </c>
      <c r="P1342" t="s">
        <v>207</v>
      </c>
      <c r="Q1342" s="100">
        <v>4010.29</v>
      </c>
    </row>
    <row r="1343" spans="1:17" x14ac:dyDescent="0.3">
      <c r="A1343"/>
      <c r="B1343"/>
      <c r="C1343"/>
      <c r="D1343"/>
      <c r="E1343" s="98"/>
      <c r="F1343"/>
      <c r="G1343" s="99">
        <v>46295</v>
      </c>
      <c r="H1343" t="s">
        <v>205</v>
      </c>
      <c r="I1343"/>
      <c r="J1343" t="s">
        <v>108</v>
      </c>
      <c r="K1343" t="s">
        <v>109</v>
      </c>
      <c r="L1343" s="100">
        <v>10.59</v>
      </c>
      <c r="M1343" t="s">
        <v>206</v>
      </c>
      <c r="N1343" t="s">
        <v>279</v>
      </c>
      <c r="O1343" s="98">
        <v>0</v>
      </c>
      <c r="P1343" t="s">
        <v>207</v>
      </c>
      <c r="Q1343" s="100">
        <v>4010.29</v>
      </c>
    </row>
    <row r="1344" spans="1:17" x14ac:dyDescent="0.3">
      <c r="A1344"/>
      <c r="B1344"/>
      <c r="C1344"/>
      <c r="D1344"/>
      <c r="E1344" s="98"/>
      <c r="F1344"/>
      <c r="G1344" s="99">
        <v>46295</v>
      </c>
      <c r="H1344" t="s">
        <v>205</v>
      </c>
      <c r="I1344"/>
      <c r="J1344" t="s">
        <v>56</v>
      </c>
      <c r="K1344" t="s">
        <v>57</v>
      </c>
      <c r="L1344" s="100">
        <v>11.15</v>
      </c>
      <c r="M1344" t="s">
        <v>130</v>
      </c>
      <c r="N1344" t="s">
        <v>279</v>
      </c>
      <c r="O1344" s="98">
        <v>0</v>
      </c>
      <c r="P1344" t="s">
        <v>207</v>
      </c>
      <c r="Q1344" s="100">
        <v>4010.29</v>
      </c>
    </row>
    <row r="1345" spans="1:17" x14ac:dyDescent="0.3">
      <c r="A1345"/>
      <c r="B1345"/>
      <c r="C1345"/>
      <c r="D1345"/>
      <c r="E1345" s="98"/>
      <c r="F1345"/>
      <c r="G1345" s="99">
        <v>46295</v>
      </c>
      <c r="H1345" t="s">
        <v>205</v>
      </c>
      <c r="I1345"/>
      <c r="J1345" t="s">
        <v>106</v>
      </c>
      <c r="K1345" t="s">
        <v>107</v>
      </c>
      <c r="L1345" s="100">
        <v>12.95</v>
      </c>
      <c r="M1345" t="s">
        <v>130</v>
      </c>
      <c r="N1345" t="s">
        <v>279</v>
      </c>
      <c r="O1345" s="98">
        <v>0</v>
      </c>
      <c r="P1345" t="s">
        <v>207</v>
      </c>
      <c r="Q1345" s="100">
        <v>4010.29</v>
      </c>
    </row>
    <row r="1346" spans="1:17" x14ac:dyDescent="0.3">
      <c r="A1346"/>
      <c r="B1346"/>
      <c r="C1346"/>
      <c r="D1346"/>
      <c r="E1346" s="98"/>
      <c r="F1346"/>
      <c r="G1346" s="99">
        <v>46295</v>
      </c>
      <c r="H1346" t="s">
        <v>205</v>
      </c>
      <c r="I1346"/>
      <c r="J1346" t="s">
        <v>23</v>
      </c>
      <c r="K1346" t="s">
        <v>24</v>
      </c>
      <c r="L1346" s="100">
        <v>5.21</v>
      </c>
      <c r="M1346" t="s">
        <v>130</v>
      </c>
      <c r="N1346" t="s">
        <v>279</v>
      </c>
      <c r="O1346" s="98">
        <v>0</v>
      </c>
      <c r="P1346" t="s">
        <v>207</v>
      </c>
      <c r="Q1346" s="100">
        <v>4010.29</v>
      </c>
    </row>
    <row r="1347" spans="1:17" x14ac:dyDescent="0.3">
      <c r="A1347"/>
      <c r="B1347"/>
      <c r="C1347"/>
      <c r="D1347"/>
      <c r="E1347" s="98"/>
      <c r="F1347"/>
      <c r="G1347" s="99">
        <v>46295</v>
      </c>
      <c r="H1347" t="s">
        <v>205</v>
      </c>
      <c r="I1347"/>
      <c r="J1347" t="s">
        <v>52</v>
      </c>
      <c r="K1347" t="s">
        <v>53</v>
      </c>
      <c r="L1347" s="100">
        <v>16.54</v>
      </c>
      <c r="M1347" t="s">
        <v>130</v>
      </c>
      <c r="N1347" t="s">
        <v>279</v>
      </c>
      <c r="O1347" s="98">
        <v>0</v>
      </c>
      <c r="P1347" t="s">
        <v>207</v>
      </c>
      <c r="Q1347" s="100">
        <v>4010.29</v>
      </c>
    </row>
    <row r="1348" spans="1:17" x14ac:dyDescent="0.3">
      <c r="A1348"/>
      <c r="B1348"/>
      <c r="C1348"/>
      <c r="D1348"/>
      <c r="E1348" s="98"/>
      <c r="F1348"/>
      <c r="G1348" s="99">
        <v>46295</v>
      </c>
      <c r="H1348" t="s">
        <v>208</v>
      </c>
      <c r="I1348" t="s">
        <v>230</v>
      </c>
      <c r="J1348" t="s">
        <v>66</v>
      </c>
      <c r="K1348" t="s">
        <v>67</v>
      </c>
      <c r="L1348" s="100">
        <v>28.5</v>
      </c>
      <c r="M1348" t="s">
        <v>210</v>
      </c>
      <c r="N1348" t="s">
        <v>279</v>
      </c>
      <c r="O1348" s="98">
        <v>0</v>
      </c>
      <c r="P1348" t="s">
        <v>207</v>
      </c>
      <c r="Q1348" s="100">
        <v>4010.29</v>
      </c>
    </row>
    <row r="1349" spans="1:17" x14ac:dyDescent="0.3">
      <c r="A1349"/>
      <c r="B1349"/>
      <c r="C1349"/>
      <c r="D1349"/>
      <c r="E1349" s="98"/>
      <c r="F1349"/>
      <c r="G1349" s="99">
        <v>46295</v>
      </c>
      <c r="H1349" t="s">
        <v>216</v>
      </c>
      <c r="I1349" t="s">
        <v>217</v>
      </c>
      <c r="J1349" t="s">
        <v>40</v>
      </c>
      <c r="K1349" t="s">
        <v>41</v>
      </c>
      <c r="L1349" s="100">
        <v>120.31</v>
      </c>
      <c r="M1349" t="s">
        <v>210</v>
      </c>
      <c r="N1349" t="s">
        <v>279</v>
      </c>
      <c r="O1349" s="98">
        <v>0</v>
      </c>
      <c r="P1349" t="s">
        <v>207</v>
      </c>
      <c r="Q1349" s="100">
        <v>4010.29</v>
      </c>
    </row>
    <row r="1350" spans="1:17" x14ac:dyDescent="0.3">
      <c r="A1350"/>
      <c r="B1350"/>
      <c r="C1350"/>
      <c r="D1350"/>
      <c r="E1350" s="98"/>
      <c r="F1350"/>
      <c r="G1350" s="99">
        <v>46295</v>
      </c>
      <c r="H1350" t="s">
        <v>213</v>
      </c>
      <c r="I1350" t="s">
        <v>238</v>
      </c>
      <c r="J1350" t="s">
        <v>14</v>
      </c>
      <c r="K1350" t="s">
        <v>15</v>
      </c>
      <c r="L1350" s="100">
        <v>200.51</v>
      </c>
      <c r="M1350" t="s">
        <v>210</v>
      </c>
      <c r="N1350" t="s">
        <v>279</v>
      </c>
      <c r="O1350" s="98">
        <v>0</v>
      </c>
      <c r="P1350" t="s">
        <v>207</v>
      </c>
      <c r="Q1350" s="100">
        <v>4010.29</v>
      </c>
    </row>
    <row r="1351" spans="1:17" x14ac:dyDescent="0.3">
      <c r="A1351"/>
      <c r="B1351"/>
      <c r="C1351"/>
      <c r="D1351"/>
      <c r="E1351" s="98"/>
      <c r="F1351"/>
      <c r="G1351" s="99">
        <v>46295</v>
      </c>
      <c r="H1351" t="s">
        <v>213</v>
      </c>
      <c r="I1351" t="s">
        <v>238</v>
      </c>
      <c r="J1351" t="s">
        <v>14</v>
      </c>
      <c r="K1351" t="s">
        <v>15</v>
      </c>
      <c r="L1351" s="100">
        <v>200.51</v>
      </c>
      <c r="M1351" t="s">
        <v>130</v>
      </c>
      <c r="N1351" t="s">
        <v>279</v>
      </c>
      <c r="O1351" s="98">
        <v>0</v>
      </c>
      <c r="P1351" t="s">
        <v>207</v>
      </c>
      <c r="Q1351" s="100">
        <v>4010.29</v>
      </c>
    </row>
    <row r="1352" spans="1:17" x14ac:dyDescent="0.3">
      <c r="A1352"/>
      <c r="B1352"/>
      <c r="C1352"/>
      <c r="D1352"/>
      <c r="E1352" s="98"/>
      <c r="F1352"/>
      <c r="G1352" s="99">
        <v>46295</v>
      </c>
      <c r="H1352" t="s">
        <v>205</v>
      </c>
      <c r="I1352"/>
      <c r="J1352" t="s">
        <v>54</v>
      </c>
      <c r="K1352" t="s">
        <v>55</v>
      </c>
      <c r="L1352" s="100">
        <v>7.59</v>
      </c>
      <c r="M1352" t="s">
        <v>206</v>
      </c>
      <c r="N1352" t="s">
        <v>279</v>
      </c>
      <c r="O1352" s="98">
        <v>0</v>
      </c>
      <c r="P1352" t="s">
        <v>207</v>
      </c>
      <c r="Q1352" s="100">
        <v>1062.75</v>
      </c>
    </row>
    <row r="1353" spans="1:17" x14ac:dyDescent="0.3">
      <c r="A1353"/>
      <c r="B1353"/>
      <c r="C1353"/>
      <c r="D1353"/>
      <c r="E1353" s="98"/>
      <c r="F1353"/>
      <c r="G1353" s="99">
        <v>46295</v>
      </c>
      <c r="H1353" t="s">
        <v>205</v>
      </c>
      <c r="I1353"/>
      <c r="J1353" t="s">
        <v>104</v>
      </c>
      <c r="K1353" t="s">
        <v>105</v>
      </c>
      <c r="L1353" s="100">
        <v>5.77</v>
      </c>
      <c r="M1353" t="s">
        <v>206</v>
      </c>
      <c r="N1353" t="s">
        <v>279</v>
      </c>
      <c r="O1353" s="98">
        <v>0</v>
      </c>
      <c r="P1353" t="s">
        <v>207</v>
      </c>
      <c r="Q1353" s="100">
        <v>1062.75</v>
      </c>
    </row>
    <row r="1354" spans="1:17" x14ac:dyDescent="0.3">
      <c r="A1354"/>
      <c r="B1354"/>
      <c r="C1354"/>
      <c r="D1354"/>
      <c r="E1354" s="98"/>
      <c r="F1354"/>
      <c r="G1354" s="99">
        <v>46295</v>
      </c>
      <c r="H1354" t="s">
        <v>205</v>
      </c>
      <c r="I1354"/>
      <c r="J1354" t="s">
        <v>108</v>
      </c>
      <c r="K1354" t="s">
        <v>109</v>
      </c>
      <c r="L1354" s="100">
        <v>2.81</v>
      </c>
      <c r="M1354" t="s">
        <v>206</v>
      </c>
      <c r="N1354" t="s">
        <v>279</v>
      </c>
      <c r="O1354" s="98">
        <v>0</v>
      </c>
      <c r="P1354" t="s">
        <v>207</v>
      </c>
      <c r="Q1354" s="100">
        <v>1062.75</v>
      </c>
    </row>
    <row r="1355" spans="1:17" x14ac:dyDescent="0.3">
      <c r="A1355"/>
      <c r="B1355"/>
      <c r="C1355"/>
      <c r="D1355"/>
      <c r="E1355" s="98"/>
      <c r="F1355"/>
      <c r="G1355" s="99">
        <v>46295</v>
      </c>
      <c r="H1355" t="s">
        <v>205</v>
      </c>
      <c r="I1355"/>
      <c r="J1355" t="s">
        <v>52</v>
      </c>
      <c r="K1355" t="s">
        <v>53</v>
      </c>
      <c r="L1355" s="100">
        <v>11.26</v>
      </c>
      <c r="M1355" t="s">
        <v>130</v>
      </c>
      <c r="N1355" t="s">
        <v>279</v>
      </c>
      <c r="O1355" s="98">
        <v>0</v>
      </c>
      <c r="P1355" t="s">
        <v>207</v>
      </c>
      <c r="Q1355" s="100">
        <v>1062.75</v>
      </c>
    </row>
    <row r="1356" spans="1:17" x14ac:dyDescent="0.3">
      <c r="A1356"/>
      <c r="B1356"/>
      <c r="C1356"/>
      <c r="D1356"/>
      <c r="E1356" s="98"/>
      <c r="F1356"/>
      <c r="G1356" s="99">
        <v>46295</v>
      </c>
      <c r="H1356" t="s">
        <v>205</v>
      </c>
      <c r="I1356"/>
      <c r="J1356" t="s">
        <v>106</v>
      </c>
      <c r="K1356" t="s">
        <v>107</v>
      </c>
      <c r="L1356" s="100">
        <v>3.43</v>
      </c>
      <c r="M1356" t="s">
        <v>130</v>
      </c>
      <c r="N1356" t="s">
        <v>279</v>
      </c>
      <c r="O1356" s="98">
        <v>0</v>
      </c>
      <c r="P1356" t="s">
        <v>207</v>
      </c>
      <c r="Q1356" s="100">
        <v>1062.75</v>
      </c>
    </row>
    <row r="1357" spans="1:17" x14ac:dyDescent="0.3">
      <c r="A1357"/>
      <c r="B1357"/>
      <c r="C1357"/>
      <c r="D1357"/>
      <c r="E1357" s="98"/>
      <c r="F1357"/>
      <c r="G1357" s="99">
        <v>46295</v>
      </c>
      <c r="H1357" t="s">
        <v>205</v>
      </c>
      <c r="I1357"/>
      <c r="J1357" t="s">
        <v>56</v>
      </c>
      <c r="K1357" t="s">
        <v>57</v>
      </c>
      <c r="L1357" s="100">
        <v>7.59</v>
      </c>
      <c r="M1357" t="s">
        <v>130</v>
      </c>
      <c r="N1357" t="s">
        <v>279</v>
      </c>
      <c r="O1357" s="98">
        <v>0</v>
      </c>
      <c r="P1357" t="s">
        <v>207</v>
      </c>
      <c r="Q1357" s="100">
        <v>1062.75</v>
      </c>
    </row>
    <row r="1358" spans="1:17" x14ac:dyDescent="0.3">
      <c r="A1358"/>
      <c r="B1358"/>
      <c r="C1358"/>
      <c r="D1358"/>
      <c r="E1358" s="98"/>
      <c r="F1358"/>
      <c r="G1358" s="99">
        <v>46295</v>
      </c>
      <c r="H1358" t="s">
        <v>218</v>
      </c>
      <c r="I1358" t="s">
        <v>222</v>
      </c>
      <c r="J1358" t="s">
        <v>18</v>
      </c>
      <c r="K1358" t="s">
        <v>19</v>
      </c>
      <c r="L1358" s="100">
        <v>57.18</v>
      </c>
      <c r="M1358" t="s">
        <v>210</v>
      </c>
      <c r="N1358" t="s">
        <v>279</v>
      </c>
      <c r="O1358" s="98">
        <v>0</v>
      </c>
      <c r="P1358" t="s">
        <v>207</v>
      </c>
      <c r="Q1358" s="100">
        <v>1062.75</v>
      </c>
    </row>
    <row r="1359" spans="1:17" x14ac:dyDescent="0.3">
      <c r="A1359"/>
      <c r="B1359"/>
      <c r="C1359"/>
      <c r="D1359"/>
      <c r="E1359" s="98"/>
      <c r="F1359"/>
      <c r="G1359" s="99">
        <v>46295</v>
      </c>
      <c r="H1359" t="s">
        <v>218</v>
      </c>
      <c r="I1359" t="s">
        <v>222</v>
      </c>
      <c r="J1359" t="s">
        <v>18</v>
      </c>
      <c r="K1359" t="s">
        <v>19</v>
      </c>
      <c r="L1359" s="100">
        <v>59.3</v>
      </c>
      <c r="M1359" t="s">
        <v>130</v>
      </c>
      <c r="N1359" t="s">
        <v>279</v>
      </c>
      <c r="O1359" s="98">
        <v>0</v>
      </c>
      <c r="P1359" t="s">
        <v>207</v>
      </c>
      <c r="Q1359" s="100">
        <v>1062.75</v>
      </c>
    </row>
    <row r="1360" spans="1:17" x14ac:dyDescent="0.3">
      <c r="A1360"/>
      <c r="B1360"/>
      <c r="C1360"/>
      <c r="D1360"/>
      <c r="E1360" s="98"/>
      <c r="F1360"/>
      <c r="G1360" s="99">
        <v>46295</v>
      </c>
      <c r="H1360" t="s">
        <v>205</v>
      </c>
      <c r="I1360"/>
      <c r="J1360" t="s">
        <v>108</v>
      </c>
      <c r="K1360" t="s">
        <v>109</v>
      </c>
      <c r="L1360" s="100">
        <v>10.48</v>
      </c>
      <c r="M1360" t="s">
        <v>206</v>
      </c>
      <c r="N1360" t="s">
        <v>279</v>
      </c>
      <c r="O1360" s="98">
        <v>0</v>
      </c>
      <c r="P1360" t="s">
        <v>207</v>
      </c>
      <c r="Q1360" s="100">
        <v>3968.75</v>
      </c>
    </row>
    <row r="1361" spans="1:17" x14ac:dyDescent="0.3">
      <c r="A1361"/>
      <c r="B1361"/>
      <c r="C1361"/>
      <c r="D1361"/>
      <c r="E1361" s="98"/>
      <c r="F1361"/>
      <c r="G1361" s="99">
        <v>46295</v>
      </c>
      <c r="H1361" t="s">
        <v>205</v>
      </c>
      <c r="I1361"/>
      <c r="J1361" t="s">
        <v>104</v>
      </c>
      <c r="K1361" t="s">
        <v>105</v>
      </c>
      <c r="L1361" s="100">
        <v>21.55</v>
      </c>
      <c r="M1361" t="s">
        <v>206</v>
      </c>
      <c r="N1361" t="s">
        <v>279</v>
      </c>
      <c r="O1361" s="98">
        <v>0</v>
      </c>
      <c r="P1361" t="s">
        <v>207</v>
      </c>
      <c r="Q1361" s="100">
        <v>3968.75</v>
      </c>
    </row>
    <row r="1362" spans="1:17" x14ac:dyDescent="0.3">
      <c r="A1362"/>
      <c r="B1362"/>
      <c r="C1362"/>
      <c r="D1362"/>
      <c r="E1362" s="98"/>
      <c r="F1362"/>
      <c r="G1362" s="99">
        <v>46295</v>
      </c>
      <c r="H1362" t="s">
        <v>205</v>
      </c>
      <c r="I1362"/>
      <c r="J1362" t="s">
        <v>90</v>
      </c>
      <c r="K1362" t="s">
        <v>91</v>
      </c>
      <c r="L1362" s="100">
        <v>57.42</v>
      </c>
      <c r="M1362" t="s">
        <v>206</v>
      </c>
      <c r="N1362" t="s">
        <v>279</v>
      </c>
      <c r="O1362" s="98">
        <v>0</v>
      </c>
      <c r="P1362" t="s">
        <v>207</v>
      </c>
      <c r="Q1362" s="100">
        <v>3968.75</v>
      </c>
    </row>
    <row r="1363" spans="1:17" x14ac:dyDescent="0.3">
      <c r="A1363"/>
      <c r="B1363"/>
      <c r="C1363"/>
      <c r="D1363"/>
      <c r="E1363" s="98"/>
      <c r="F1363"/>
      <c r="G1363" s="99">
        <v>46295</v>
      </c>
      <c r="H1363" t="s">
        <v>205</v>
      </c>
      <c r="I1363"/>
      <c r="J1363" t="s">
        <v>54</v>
      </c>
      <c r="K1363" t="s">
        <v>55</v>
      </c>
      <c r="L1363" s="100">
        <v>11.15</v>
      </c>
      <c r="M1363" t="s">
        <v>206</v>
      </c>
      <c r="N1363" t="s">
        <v>279</v>
      </c>
      <c r="O1363" s="98">
        <v>0</v>
      </c>
      <c r="P1363" t="s">
        <v>207</v>
      </c>
      <c r="Q1363" s="100">
        <v>3968.75</v>
      </c>
    </row>
    <row r="1364" spans="1:17" x14ac:dyDescent="0.3">
      <c r="A1364"/>
      <c r="B1364"/>
      <c r="C1364"/>
      <c r="D1364"/>
      <c r="E1364" s="98"/>
      <c r="F1364"/>
      <c r="G1364" s="99">
        <v>46295</v>
      </c>
      <c r="H1364" t="s">
        <v>205</v>
      </c>
      <c r="I1364"/>
      <c r="J1364" t="s">
        <v>36</v>
      </c>
      <c r="K1364" t="s">
        <v>37</v>
      </c>
      <c r="L1364" s="100">
        <v>119.7</v>
      </c>
      <c r="M1364" t="s">
        <v>206</v>
      </c>
      <c r="N1364" t="s">
        <v>279</v>
      </c>
      <c r="O1364" s="98">
        <v>0</v>
      </c>
      <c r="P1364" t="s">
        <v>207</v>
      </c>
      <c r="Q1364" s="100">
        <v>3968.75</v>
      </c>
    </row>
    <row r="1365" spans="1:17" x14ac:dyDescent="0.3">
      <c r="A1365"/>
      <c r="B1365"/>
      <c r="C1365"/>
      <c r="D1365"/>
      <c r="E1365" s="98"/>
      <c r="F1365"/>
      <c r="G1365" s="99">
        <v>46295</v>
      </c>
      <c r="H1365" t="s">
        <v>205</v>
      </c>
      <c r="I1365"/>
      <c r="J1365" t="s">
        <v>106</v>
      </c>
      <c r="K1365" t="s">
        <v>107</v>
      </c>
      <c r="L1365" s="100">
        <v>12.82</v>
      </c>
      <c r="M1365" t="s">
        <v>130</v>
      </c>
      <c r="N1365" t="s">
        <v>279</v>
      </c>
      <c r="O1365" s="98">
        <v>0</v>
      </c>
      <c r="P1365" t="s">
        <v>207</v>
      </c>
      <c r="Q1365" s="100">
        <v>3968.75</v>
      </c>
    </row>
    <row r="1366" spans="1:17" x14ac:dyDescent="0.3">
      <c r="A1366"/>
      <c r="B1366"/>
      <c r="C1366"/>
      <c r="D1366"/>
      <c r="E1366" s="98"/>
      <c r="F1366"/>
      <c r="G1366" s="99">
        <v>46295</v>
      </c>
      <c r="H1366" t="s">
        <v>205</v>
      </c>
      <c r="I1366"/>
      <c r="J1366" t="s">
        <v>56</v>
      </c>
      <c r="K1366" t="s">
        <v>57</v>
      </c>
      <c r="L1366" s="100">
        <v>11.15</v>
      </c>
      <c r="M1366" t="s">
        <v>130</v>
      </c>
      <c r="N1366" t="s">
        <v>279</v>
      </c>
      <c r="O1366" s="98">
        <v>0</v>
      </c>
      <c r="P1366" t="s">
        <v>207</v>
      </c>
      <c r="Q1366" s="100">
        <v>3968.75</v>
      </c>
    </row>
    <row r="1367" spans="1:17" x14ac:dyDescent="0.3">
      <c r="A1367"/>
      <c r="B1367"/>
      <c r="C1367"/>
      <c r="D1367"/>
      <c r="E1367" s="98"/>
      <c r="F1367"/>
      <c r="G1367" s="99">
        <v>46295</v>
      </c>
      <c r="H1367" t="s">
        <v>205</v>
      </c>
      <c r="I1367"/>
      <c r="J1367" t="s">
        <v>52</v>
      </c>
      <c r="K1367" t="s">
        <v>53</v>
      </c>
      <c r="L1367" s="100">
        <v>16.54</v>
      </c>
      <c r="M1367" t="s">
        <v>130</v>
      </c>
      <c r="N1367" t="s">
        <v>279</v>
      </c>
      <c r="O1367" s="98">
        <v>0</v>
      </c>
      <c r="P1367" t="s">
        <v>207</v>
      </c>
      <c r="Q1367" s="100">
        <v>3968.75</v>
      </c>
    </row>
    <row r="1368" spans="1:17" x14ac:dyDescent="0.3">
      <c r="A1368"/>
      <c r="B1368"/>
      <c r="C1368"/>
      <c r="D1368"/>
      <c r="E1368" s="98"/>
      <c r="F1368"/>
      <c r="G1368" s="99">
        <v>46295</v>
      </c>
      <c r="H1368" t="s">
        <v>205</v>
      </c>
      <c r="I1368"/>
      <c r="J1368" t="s">
        <v>23</v>
      </c>
      <c r="K1368" t="s">
        <v>24</v>
      </c>
      <c r="L1368" s="100">
        <v>5.16</v>
      </c>
      <c r="M1368" t="s">
        <v>130</v>
      </c>
      <c r="N1368" t="s">
        <v>279</v>
      </c>
      <c r="O1368" s="98">
        <v>0</v>
      </c>
      <c r="P1368" t="s">
        <v>207</v>
      </c>
      <c r="Q1368" s="100">
        <v>3968.75</v>
      </c>
    </row>
    <row r="1369" spans="1:17" x14ac:dyDescent="0.3">
      <c r="A1369"/>
      <c r="B1369"/>
      <c r="C1369"/>
      <c r="D1369"/>
      <c r="E1369" s="98"/>
      <c r="F1369"/>
      <c r="G1369" s="99">
        <v>46295</v>
      </c>
      <c r="H1369" t="s">
        <v>208</v>
      </c>
      <c r="I1369" t="s">
        <v>209</v>
      </c>
      <c r="J1369" t="s">
        <v>26</v>
      </c>
      <c r="K1369" t="s">
        <v>27</v>
      </c>
      <c r="L1369" s="100">
        <v>72.5</v>
      </c>
      <c r="M1369" t="s">
        <v>210</v>
      </c>
      <c r="N1369" t="s">
        <v>279</v>
      </c>
      <c r="O1369" s="98">
        <v>0</v>
      </c>
      <c r="P1369" t="s">
        <v>207</v>
      </c>
      <c r="Q1369" s="100">
        <v>3968.75</v>
      </c>
    </row>
    <row r="1370" spans="1:17" x14ac:dyDescent="0.3">
      <c r="A1370"/>
      <c r="B1370"/>
      <c r="C1370"/>
      <c r="D1370"/>
      <c r="E1370" s="98"/>
      <c r="F1370"/>
      <c r="G1370" s="99">
        <v>46295</v>
      </c>
      <c r="H1370" t="s">
        <v>211</v>
      </c>
      <c r="I1370" t="s">
        <v>215</v>
      </c>
      <c r="J1370" t="s">
        <v>38</v>
      </c>
      <c r="K1370" t="s">
        <v>39</v>
      </c>
      <c r="L1370" s="100">
        <v>14.76</v>
      </c>
      <c r="M1370" t="s">
        <v>206</v>
      </c>
      <c r="N1370" t="s">
        <v>279</v>
      </c>
      <c r="O1370" s="98">
        <v>0</v>
      </c>
      <c r="P1370" t="s">
        <v>207</v>
      </c>
      <c r="Q1370" s="100">
        <v>3968.75</v>
      </c>
    </row>
    <row r="1371" spans="1:17" x14ac:dyDescent="0.3">
      <c r="A1371"/>
      <c r="B1371"/>
      <c r="C1371"/>
      <c r="D1371"/>
      <c r="E1371" s="98"/>
      <c r="F1371"/>
      <c r="G1371" s="99">
        <v>46295</v>
      </c>
      <c r="H1371" t="s">
        <v>216</v>
      </c>
      <c r="I1371" t="s">
        <v>217</v>
      </c>
      <c r="J1371" t="s">
        <v>40</v>
      </c>
      <c r="K1371" t="s">
        <v>41</v>
      </c>
      <c r="L1371" s="100">
        <v>119.06</v>
      </c>
      <c r="M1371" t="s">
        <v>210</v>
      </c>
      <c r="N1371" t="s">
        <v>279</v>
      </c>
      <c r="O1371" s="98">
        <v>0</v>
      </c>
      <c r="P1371" t="s">
        <v>207</v>
      </c>
      <c r="Q1371" s="100">
        <v>3968.75</v>
      </c>
    </row>
    <row r="1372" spans="1:17" x14ac:dyDescent="0.3">
      <c r="A1372"/>
      <c r="B1372"/>
      <c r="C1372"/>
      <c r="D1372"/>
      <c r="E1372" s="98"/>
      <c r="F1372"/>
      <c r="G1372" s="99">
        <v>46295</v>
      </c>
      <c r="H1372" t="s">
        <v>235</v>
      </c>
      <c r="I1372" t="s">
        <v>249</v>
      </c>
      <c r="J1372" t="s">
        <v>20</v>
      </c>
      <c r="K1372" t="s">
        <v>21</v>
      </c>
      <c r="L1372" s="100">
        <v>299.24</v>
      </c>
      <c r="M1372" t="s">
        <v>210</v>
      </c>
      <c r="N1372" t="s">
        <v>279</v>
      </c>
      <c r="O1372" s="98">
        <v>0</v>
      </c>
      <c r="P1372" t="s">
        <v>207</v>
      </c>
      <c r="Q1372" s="100">
        <v>3968.75</v>
      </c>
    </row>
    <row r="1373" spans="1:17" x14ac:dyDescent="0.3">
      <c r="A1373"/>
      <c r="B1373"/>
      <c r="C1373"/>
      <c r="D1373"/>
      <c r="E1373" s="98"/>
      <c r="F1373"/>
      <c r="G1373" s="99">
        <v>46295</v>
      </c>
      <c r="H1373" t="s">
        <v>235</v>
      </c>
      <c r="I1373" t="s">
        <v>249</v>
      </c>
      <c r="J1373" t="s">
        <v>20</v>
      </c>
      <c r="K1373" t="s">
        <v>21</v>
      </c>
      <c r="L1373" s="100">
        <v>307.18</v>
      </c>
      <c r="M1373" t="s">
        <v>130</v>
      </c>
      <c r="N1373" t="s">
        <v>279</v>
      </c>
      <c r="O1373" s="98">
        <v>0</v>
      </c>
      <c r="P1373" t="s">
        <v>207</v>
      </c>
      <c r="Q1373" s="100">
        <v>3968.75</v>
      </c>
    </row>
    <row r="1374" spans="1:17" x14ac:dyDescent="0.3">
      <c r="A1374"/>
      <c r="B1374"/>
      <c r="C1374"/>
      <c r="D1374"/>
      <c r="E1374" s="98"/>
      <c r="F1374"/>
      <c r="G1374" s="99">
        <v>46295</v>
      </c>
      <c r="H1374" t="s">
        <v>205</v>
      </c>
      <c r="I1374"/>
      <c r="J1374" t="s">
        <v>108</v>
      </c>
      <c r="K1374" t="s">
        <v>109</v>
      </c>
      <c r="L1374" s="100">
        <v>9.8800000000000008</v>
      </c>
      <c r="M1374" t="s">
        <v>206</v>
      </c>
      <c r="N1374" t="s">
        <v>279</v>
      </c>
      <c r="O1374" s="98">
        <v>0</v>
      </c>
      <c r="P1374" t="s">
        <v>207</v>
      </c>
      <c r="Q1374" s="100">
        <v>3741.42</v>
      </c>
    </row>
    <row r="1375" spans="1:17" x14ac:dyDescent="0.3">
      <c r="A1375"/>
      <c r="B1375"/>
      <c r="C1375"/>
      <c r="D1375"/>
      <c r="E1375" s="98"/>
      <c r="F1375"/>
      <c r="G1375" s="99">
        <v>46295</v>
      </c>
      <c r="H1375" t="s">
        <v>205</v>
      </c>
      <c r="I1375"/>
      <c r="J1375" t="s">
        <v>54</v>
      </c>
      <c r="K1375" t="s">
        <v>55</v>
      </c>
      <c r="L1375" s="100">
        <v>11.15</v>
      </c>
      <c r="M1375" t="s">
        <v>206</v>
      </c>
      <c r="N1375" t="s">
        <v>279</v>
      </c>
      <c r="O1375" s="98">
        <v>0</v>
      </c>
      <c r="P1375" t="s">
        <v>207</v>
      </c>
      <c r="Q1375" s="100">
        <v>3741.42</v>
      </c>
    </row>
    <row r="1376" spans="1:17" x14ac:dyDescent="0.3">
      <c r="A1376"/>
      <c r="B1376"/>
      <c r="C1376"/>
      <c r="D1376"/>
      <c r="E1376" s="98"/>
      <c r="F1376"/>
      <c r="G1376" s="99">
        <v>46295</v>
      </c>
      <c r="H1376" t="s">
        <v>205</v>
      </c>
      <c r="I1376"/>
      <c r="J1376" t="s">
        <v>88</v>
      </c>
      <c r="K1376" t="s">
        <v>89</v>
      </c>
      <c r="L1376" s="100">
        <v>39.770000000000003</v>
      </c>
      <c r="M1376" t="s">
        <v>206</v>
      </c>
      <c r="N1376" t="s">
        <v>279</v>
      </c>
      <c r="O1376" s="98">
        <v>0</v>
      </c>
      <c r="P1376" t="s">
        <v>207</v>
      </c>
      <c r="Q1376" s="100">
        <v>3741.42</v>
      </c>
    </row>
    <row r="1377" spans="1:17" x14ac:dyDescent="0.3">
      <c r="A1377"/>
      <c r="B1377"/>
      <c r="C1377"/>
      <c r="D1377"/>
      <c r="E1377" s="98"/>
      <c r="F1377"/>
      <c r="G1377" s="99">
        <v>46295</v>
      </c>
      <c r="H1377" t="s">
        <v>205</v>
      </c>
      <c r="I1377"/>
      <c r="J1377" t="s">
        <v>104</v>
      </c>
      <c r="K1377" t="s">
        <v>105</v>
      </c>
      <c r="L1377" s="100">
        <v>20.32</v>
      </c>
      <c r="M1377" t="s">
        <v>206</v>
      </c>
      <c r="N1377" t="s">
        <v>279</v>
      </c>
      <c r="O1377" s="98">
        <v>0</v>
      </c>
      <c r="P1377" t="s">
        <v>207</v>
      </c>
      <c r="Q1377" s="100">
        <v>3741.42</v>
      </c>
    </row>
    <row r="1378" spans="1:17" x14ac:dyDescent="0.3">
      <c r="A1378"/>
      <c r="B1378"/>
      <c r="C1378"/>
      <c r="D1378"/>
      <c r="E1378" s="98"/>
      <c r="F1378"/>
      <c r="G1378" s="99">
        <v>46295</v>
      </c>
      <c r="H1378" t="s">
        <v>205</v>
      </c>
      <c r="I1378"/>
      <c r="J1378" t="s">
        <v>36</v>
      </c>
      <c r="K1378" t="s">
        <v>37</v>
      </c>
      <c r="L1378" s="100">
        <v>1.76</v>
      </c>
      <c r="M1378" t="s">
        <v>206</v>
      </c>
      <c r="N1378" t="s">
        <v>279</v>
      </c>
      <c r="O1378" s="98">
        <v>0</v>
      </c>
      <c r="P1378" t="s">
        <v>207</v>
      </c>
      <c r="Q1378" s="100">
        <v>3741.42</v>
      </c>
    </row>
    <row r="1379" spans="1:17" x14ac:dyDescent="0.3">
      <c r="A1379"/>
      <c r="B1379"/>
      <c r="C1379"/>
      <c r="D1379"/>
      <c r="E1379" s="98"/>
      <c r="F1379"/>
      <c r="G1379" s="99">
        <v>46295</v>
      </c>
      <c r="H1379" t="s">
        <v>205</v>
      </c>
      <c r="I1379"/>
      <c r="J1379" t="s">
        <v>106</v>
      </c>
      <c r="K1379" t="s">
        <v>107</v>
      </c>
      <c r="L1379" s="100">
        <v>12.08</v>
      </c>
      <c r="M1379" t="s">
        <v>130</v>
      </c>
      <c r="N1379" t="s">
        <v>279</v>
      </c>
      <c r="O1379" s="98">
        <v>0</v>
      </c>
      <c r="P1379" t="s">
        <v>207</v>
      </c>
      <c r="Q1379" s="100">
        <v>3741.42</v>
      </c>
    </row>
    <row r="1380" spans="1:17" x14ac:dyDescent="0.3">
      <c r="A1380"/>
      <c r="B1380"/>
      <c r="C1380"/>
      <c r="D1380"/>
      <c r="E1380" s="98"/>
      <c r="F1380"/>
      <c r="G1380" s="99">
        <v>46295</v>
      </c>
      <c r="H1380" t="s">
        <v>205</v>
      </c>
      <c r="I1380"/>
      <c r="J1380" t="s">
        <v>56</v>
      </c>
      <c r="K1380" t="s">
        <v>57</v>
      </c>
      <c r="L1380" s="100">
        <v>11.15</v>
      </c>
      <c r="M1380" t="s">
        <v>130</v>
      </c>
      <c r="N1380" t="s">
        <v>279</v>
      </c>
      <c r="O1380" s="98">
        <v>0</v>
      </c>
      <c r="P1380" t="s">
        <v>207</v>
      </c>
      <c r="Q1380" s="100">
        <v>3741.42</v>
      </c>
    </row>
    <row r="1381" spans="1:17" x14ac:dyDescent="0.3">
      <c r="A1381"/>
      <c r="B1381"/>
      <c r="C1381"/>
      <c r="D1381"/>
      <c r="E1381" s="98"/>
      <c r="F1381"/>
      <c r="G1381" s="99">
        <v>46295</v>
      </c>
      <c r="H1381" t="s">
        <v>205</v>
      </c>
      <c r="I1381"/>
      <c r="J1381" t="s">
        <v>52</v>
      </c>
      <c r="K1381" t="s">
        <v>53</v>
      </c>
      <c r="L1381" s="100">
        <v>16.54</v>
      </c>
      <c r="M1381" t="s">
        <v>130</v>
      </c>
      <c r="N1381" t="s">
        <v>279</v>
      </c>
      <c r="O1381" s="98">
        <v>0</v>
      </c>
      <c r="P1381" t="s">
        <v>207</v>
      </c>
      <c r="Q1381" s="100">
        <v>3741.42</v>
      </c>
    </row>
    <row r="1382" spans="1:17" x14ac:dyDescent="0.3">
      <c r="A1382"/>
      <c r="B1382"/>
      <c r="C1382"/>
      <c r="D1382"/>
      <c r="E1382" s="98"/>
      <c r="F1382"/>
      <c r="G1382" s="99">
        <v>46295</v>
      </c>
      <c r="H1382" t="s">
        <v>208</v>
      </c>
      <c r="I1382" t="s">
        <v>230</v>
      </c>
      <c r="J1382" t="s">
        <v>66</v>
      </c>
      <c r="K1382" t="s">
        <v>67</v>
      </c>
      <c r="L1382" s="100">
        <v>28.5</v>
      </c>
      <c r="M1382" t="s">
        <v>210</v>
      </c>
      <c r="N1382" t="s">
        <v>279</v>
      </c>
      <c r="O1382" s="98">
        <v>0</v>
      </c>
      <c r="P1382" t="s">
        <v>207</v>
      </c>
      <c r="Q1382" s="100">
        <v>3741.42</v>
      </c>
    </row>
    <row r="1383" spans="1:17" x14ac:dyDescent="0.3">
      <c r="A1383"/>
      <c r="B1383"/>
      <c r="C1383"/>
      <c r="D1383"/>
      <c r="E1383" s="98"/>
      <c r="F1383"/>
      <c r="G1383" s="99">
        <v>46295</v>
      </c>
      <c r="H1383" t="s">
        <v>211</v>
      </c>
      <c r="I1383" t="s">
        <v>239</v>
      </c>
      <c r="J1383" t="s">
        <v>38</v>
      </c>
      <c r="K1383" t="s">
        <v>39</v>
      </c>
      <c r="L1383" s="100">
        <v>8.3800000000000008</v>
      </c>
      <c r="M1383" t="s">
        <v>206</v>
      </c>
      <c r="N1383" t="s">
        <v>279</v>
      </c>
      <c r="O1383" s="98">
        <v>0</v>
      </c>
      <c r="P1383" t="s">
        <v>207</v>
      </c>
      <c r="Q1383" s="100">
        <v>3741.42</v>
      </c>
    </row>
    <row r="1384" spans="1:17" x14ac:dyDescent="0.3">
      <c r="A1384"/>
      <c r="B1384"/>
      <c r="C1384"/>
      <c r="D1384"/>
      <c r="E1384" s="98"/>
      <c r="F1384"/>
      <c r="G1384" s="99">
        <v>46295</v>
      </c>
      <c r="H1384" t="s">
        <v>218</v>
      </c>
      <c r="I1384" t="s">
        <v>250</v>
      </c>
      <c r="J1384" t="s">
        <v>28</v>
      </c>
      <c r="K1384" t="s">
        <v>29</v>
      </c>
      <c r="L1384" s="100">
        <v>187.07</v>
      </c>
      <c r="M1384" t="s">
        <v>210</v>
      </c>
      <c r="N1384" t="s">
        <v>279</v>
      </c>
      <c r="O1384" s="98">
        <v>0</v>
      </c>
      <c r="P1384" t="s">
        <v>207</v>
      </c>
      <c r="Q1384" s="100">
        <v>3741.42</v>
      </c>
    </row>
    <row r="1385" spans="1:17" x14ac:dyDescent="0.3">
      <c r="A1385"/>
      <c r="B1385"/>
      <c r="C1385"/>
      <c r="D1385"/>
      <c r="E1385" s="98"/>
      <c r="F1385"/>
      <c r="G1385" s="99">
        <v>46295</v>
      </c>
      <c r="H1385" t="s">
        <v>218</v>
      </c>
      <c r="I1385" t="s">
        <v>250</v>
      </c>
      <c r="J1385" t="s">
        <v>28</v>
      </c>
      <c r="K1385" t="s">
        <v>29</v>
      </c>
      <c r="L1385" s="100">
        <v>208.77</v>
      </c>
      <c r="M1385" t="s">
        <v>130</v>
      </c>
      <c r="N1385" t="s">
        <v>279</v>
      </c>
      <c r="O1385" s="98">
        <v>0</v>
      </c>
      <c r="P1385" t="s">
        <v>207</v>
      </c>
      <c r="Q1385" s="100">
        <v>3741.42</v>
      </c>
    </row>
    <row r="1386" spans="1:17" x14ac:dyDescent="0.3">
      <c r="A1386"/>
      <c r="B1386"/>
      <c r="C1386"/>
      <c r="D1386"/>
      <c r="E1386" s="98"/>
      <c r="F1386"/>
      <c r="G1386" s="99">
        <v>46295</v>
      </c>
      <c r="H1386" t="s">
        <v>205</v>
      </c>
      <c r="I1386"/>
      <c r="J1386" t="s">
        <v>88</v>
      </c>
      <c r="K1386" t="s">
        <v>89</v>
      </c>
      <c r="L1386" s="100">
        <v>39.770000000000003</v>
      </c>
      <c r="M1386" t="s">
        <v>206</v>
      </c>
      <c r="N1386" t="s">
        <v>279</v>
      </c>
      <c r="O1386" s="98">
        <v>0</v>
      </c>
      <c r="P1386" t="s">
        <v>207</v>
      </c>
      <c r="Q1386" s="100">
        <v>3545.21</v>
      </c>
    </row>
    <row r="1387" spans="1:17" x14ac:dyDescent="0.3">
      <c r="A1387"/>
      <c r="B1387"/>
      <c r="C1387"/>
      <c r="D1387"/>
      <c r="E1387" s="98"/>
      <c r="F1387"/>
      <c r="G1387" s="99">
        <v>46295</v>
      </c>
      <c r="H1387" t="s">
        <v>205</v>
      </c>
      <c r="I1387"/>
      <c r="J1387" t="s">
        <v>54</v>
      </c>
      <c r="K1387" t="s">
        <v>55</v>
      </c>
      <c r="L1387" s="100">
        <v>11.15</v>
      </c>
      <c r="M1387" t="s">
        <v>206</v>
      </c>
      <c r="N1387" t="s">
        <v>279</v>
      </c>
      <c r="O1387" s="98">
        <v>0</v>
      </c>
      <c r="P1387" t="s">
        <v>207</v>
      </c>
      <c r="Q1387" s="100">
        <v>3545.21</v>
      </c>
    </row>
    <row r="1388" spans="1:17" x14ac:dyDescent="0.3">
      <c r="A1388"/>
      <c r="B1388"/>
      <c r="C1388"/>
      <c r="D1388"/>
      <c r="E1388" s="98"/>
      <c r="F1388"/>
      <c r="G1388" s="99">
        <v>46295</v>
      </c>
      <c r="H1388" t="s">
        <v>205</v>
      </c>
      <c r="I1388"/>
      <c r="J1388" t="s">
        <v>108</v>
      </c>
      <c r="K1388" t="s">
        <v>109</v>
      </c>
      <c r="L1388" s="100">
        <v>9.36</v>
      </c>
      <c r="M1388" t="s">
        <v>206</v>
      </c>
      <c r="N1388" t="s">
        <v>279</v>
      </c>
      <c r="O1388" s="98">
        <v>0</v>
      </c>
      <c r="P1388" t="s">
        <v>207</v>
      </c>
      <c r="Q1388" s="100">
        <v>3545.21</v>
      </c>
    </row>
    <row r="1389" spans="1:17" x14ac:dyDescent="0.3">
      <c r="A1389"/>
      <c r="B1389"/>
      <c r="C1389"/>
      <c r="D1389"/>
      <c r="E1389" s="98"/>
      <c r="F1389"/>
      <c r="G1389" s="99">
        <v>46295</v>
      </c>
      <c r="H1389" t="s">
        <v>205</v>
      </c>
      <c r="I1389"/>
      <c r="J1389" t="s">
        <v>104</v>
      </c>
      <c r="K1389" t="s">
        <v>105</v>
      </c>
      <c r="L1389" s="100">
        <v>19.25</v>
      </c>
      <c r="M1389" t="s">
        <v>206</v>
      </c>
      <c r="N1389" t="s">
        <v>279</v>
      </c>
      <c r="O1389" s="98">
        <v>0</v>
      </c>
      <c r="P1389" t="s">
        <v>207</v>
      </c>
      <c r="Q1389" s="100">
        <v>3545.21</v>
      </c>
    </row>
    <row r="1390" spans="1:17" x14ac:dyDescent="0.3">
      <c r="A1390"/>
      <c r="B1390"/>
      <c r="C1390"/>
      <c r="D1390"/>
      <c r="E1390" s="98"/>
      <c r="F1390"/>
      <c r="G1390" s="99">
        <v>46295</v>
      </c>
      <c r="H1390" t="s">
        <v>205</v>
      </c>
      <c r="I1390"/>
      <c r="J1390" t="s">
        <v>52</v>
      </c>
      <c r="K1390" t="s">
        <v>53</v>
      </c>
      <c r="L1390" s="100">
        <v>16.54</v>
      </c>
      <c r="M1390" t="s">
        <v>130</v>
      </c>
      <c r="N1390" t="s">
        <v>279</v>
      </c>
      <c r="O1390" s="98">
        <v>0</v>
      </c>
      <c r="P1390" t="s">
        <v>207</v>
      </c>
      <c r="Q1390" s="100">
        <v>3545.21</v>
      </c>
    </row>
    <row r="1391" spans="1:17" x14ac:dyDescent="0.3">
      <c r="A1391"/>
      <c r="B1391"/>
      <c r="C1391"/>
      <c r="D1391"/>
      <c r="E1391" s="98"/>
      <c r="F1391"/>
      <c r="G1391" s="99">
        <v>46295</v>
      </c>
      <c r="H1391" t="s">
        <v>205</v>
      </c>
      <c r="I1391"/>
      <c r="J1391" t="s">
        <v>106</v>
      </c>
      <c r="K1391" t="s">
        <v>107</v>
      </c>
      <c r="L1391" s="100">
        <v>11.45</v>
      </c>
      <c r="M1391" t="s">
        <v>130</v>
      </c>
      <c r="N1391" t="s">
        <v>279</v>
      </c>
      <c r="O1391" s="98">
        <v>0</v>
      </c>
      <c r="P1391" t="s">
        <v>207</v>
      </c>
      <c r="Q1391" s="100">
        <v>3545.21</v>
      </c>
    </row>
    <row r="1392" spans="1:17" x14ac:dyDescent="0.3">
      <c r="A1392"/>
      <c r="B1392"/>
      <c r="C1392"/>
      <c r="D1392"/>
      <c r="E1392" s="98"/>
      <c r="F1392"/>
      <c r="G1392" s="99">
        <v>46295</v>
      </c>
      <c r="H1392" t="s">
        <v>205</v>
      </c>
      <c r="I1392"/>
      <c r="J1392" t="s">
        <v>56</v>
      </c>
      <c r="K1392" t="s">
        <v>57</v>
      </c>
      <c r="L1392" s="100">
        <v>11.15</v>
      </c>
      <c r="M1392" t="s">
        <v>130</v>
      </c>
      <c r="N1392" t="s">
        <v>279</v>
      </c>
      <c r="O1392" s="98">
        <v>0</v>
      </c>
      <c r="P1392" t="s">
        <v>207</v>
      </c>
      <c r="Q1392" s="100">
        <v>3545.21</v>
      </c>
    </row>
    <row r="1393" spans="1:17" x14ac:dyDescent="0.3">
      <c r="A1393"/>
      <c r="B1393"/>
      <c r="C1393"/>
      <c r="D1393"/>
      <c r="E1393" s="98"/>
      <c r="F1393"/>
      <c r="G1393" s="99">
        <v>46295</v>
      </c>
      <c r="H1393" t="s">
        <v>208</v>
      </c>
      <c r="I1393" t="s">
        <v>209</v>
      </c>
      <c r="J1393" t="s">
        <v>26</v>
      </c>
      <c r="K1393" t="s">
        <v>27</v>
      </c>
      <c r="L1393" s="100">
        <v>72.5</v>
      </c>
      <c r="M1393" t="s">
        <v>210</v>
      </c>
      <c r="N1393" t="s">
        <v>279</v>
      </c>
      <c r="O1393" s="98">
        <v>0</v>
      </c>
      <c r="P1393" t="s">
        <v>207</v>
      </c>
      <c r="Q1393" s="100">
        <v>3545.21</v>
      </c>
    </row>
    <row r="1394" spans="1:17" x14ac:dyDescent="0.3">
      <c r="A1394"/>
      <c r="B1394"/>
      <c r="C1394"/>
      <c r="D1394"/>
      <c r="E1394" s="98"/>
      <c r="F1394"/>
      <c r="G1394" s="99">
        <v>46295</v>
      </c>
      <c r="H1394" t="s">
        <v>218</v>
      </c>
      <c r="I1394" t="s">
        <v>222</v>
      </c>
      <c r="J1394" t="s">
        <v>18</v>
      </c>
      <c r="K1394" t="s">
        <v>19</v>
      </c>
      <c r="L1394" s="100">
        <v>190.73</v>
      </c>
      <c r="M1394" t="s">
        <v>210</v>
      </c>
      <c r="N1394" t="s">
        <v>279</v>
      </c>
      <c r="O1394" s="98">
        <v>0</v>
      </c>
      <c r="P1394" t="s">
        <v>207</v>
      </c>
      <c r="Q1394" s="100">
        <v>3545.21</v>
      </c>
    </row>
    <row r="1395" spans="1:17" x14ac:dyDescent="0.3">
      <c r="A1395"/>
      <c r="B1395"/>
      <c r="C1395"/>
      <c r="D1395"/>
      <c r="E1395" s="98"/>
      <c r="F1395"/>
      <c r="G1395" s="99">
        <v>46295</v>
      </c>
      <c r="H1395" t="s">
        <v>218</v>
      </c>
      <c r="I1395" t="s">
        <v>222</v>
      </c>
      <c r="J1395" t="s">
        <v>18</v>
      </c>
      <c r="K1395" t="s">
        <v>19</v>
      </c>
      <c r="L1395" s="100">
        <v>197.82</v>
      </c>
      <c r="M1395" t="s">
        <v>130</v>
      </c>
      <c r="N1395" t="s">
        <v>279</v>
      </c>
      <c r="O1395" s="98">
        <v>0</v>
      </c>
      <c r="P1395" t="s">
        <v>207</v>
      </c>
      <c r="Q1395" s="100">
        <v>3545.21</v>
      </c>
    </row>
    <row r="1396" spans="1:17" x14ac:dyDescent="0.3">
      <c r="A1396"/>
      <c r="B1396"/>
      <c r="C1396"/>
      <c r="D1396"/>
      <c r="E1396" s="98"/>
      <c r="F1396"/>
      <c r="G1396" s="99">
        <v>46295</v>
      </c>
      <c r="H1396" t="s">
        <v>205</v>
      </c>
      <c r="I1396"/>
      <c r="J1396" t="s">
        <v>54</v>
      </c>
      <c r="K1396" t="s">
        <v>55</v>
      </c>
      <c r="L1396" s="100">
        <v>11.15</v>
      </c>
      <c r="M1396" t="s">
        <v>206</v>
      </c>
      <c r="N1396" t="s">
        <v>279</v>
      </c>
      <c r="O1396" s="98">
        <v>0</v>
      </c>
      <c r="P1396" t="s">
        <v>207</v>
      </c>
      <c r="Q1396" s="100">
        <v>4404.8</v>
      </c>
    </row>
    <row r="1397" spans="1:17" x14ac:dyDescent="0.3">
      <c r="A1397"/>
      <c r="B1397"/>
      <c r="C1397"/>
      <c r="D1397"/>
      <c r="E1397" s="98"/>
      <c r="F1397"/>
      <c r="G1397" s="99">
        <v>46295</v>
      </c>
      <c r="H1397" t="s">
        <v>205</v>
      </c>
      <c r="I1397"/>
      <c r="J1397" t="s">
        <v>108</v>
      </c>
      <c r="K1397" t="s">
        <v>109</v>
      </c>
      <c r="L1397" s="100">
        <v>11.63</v>
      </c>
      <c r="M1397" t="s">
        <v>206</v>
      </c>
      <c r="N1397" t="s">
        <v>279</v>
      </c>
      <c r="O1397" s="98">
        <v>0</v>
      </c>
      <c r="P1397" t="s">
        <v>207</v>
      </c>
      <c r="Q1397" s="100">
        <v>4404.8</v>
      </c>
    </row>
    <row r="1398" spans="1:17" x14ac:dyDescent="0.3">
      <c r="A1398"/>
      <c r="B1398"/>
      <c r="C1398"/>
      <c r="D1398"/>
      <c r="E1398" s="98"/>
      <c r="F1398"/>
      <c r="G1398" s="99">
        <v>46295</v>
      </c>
      <c r="H1398" t="s">
        <v>205</v>
      </c>
      <c r="I1398"/>
      <c r="J1398" t="s">
        <v>104</v>
      </c>
      <c r="K1398" t="s">
        <v>105</v>
      </c>
      <c r="L1398" s="100">
        <v>23.92</v>
      </c>
      <c r="M1398" t="s">
        <v>206</v>
      </c>
      <c r="N1398" t="s">
        <v>279</v>
      </c>
      <c r="O1398" s="98">
        <v>0</v>
      </c>
      <c r="P1398" t="s">
        <v>207</v>
      </c>
      <c r="Q1398" s="100">
        <v>4404.8</v>
      </c>
    </row>
    <row r="1399" spans="1:17" x14ac:dyDescent="0.3">
      <c r="A1399"/>
      <c r="B1399"/>
      <c r="C1399"/>
      <c r="D1399"/>
      <c r="E1399" s="98"/>
      <c r="F1399"/>
      <c r="G1399" s="99">
        <v>46295</v>
      </c>
      <c r="H1399" t="s">
        <v>205</v>
      </c>
      <c r="I1399"/>
      <c r="J1399" t="s">
        <v>92</v>
      </c>
      <c r="K1399" t="s">
        <v>93</v>
      </c>
      <c r="L1399" s="100">
        <v>66.069999999999993</v>
      </c>
      <c r="M1399" t="s">
        <v>206</v>
      </c>
      <c r="N1399" t="s">
        <v>279</v>
      </c>
      <c r="O1399" s="98">
        <v>0</v>
      </c>
      <c r="P1399" t="s">
        <v>207</v>
      </c>
      <c r="Q1399" s="100">
        <v>4404.8</v>
      </c>
    </row>
    <row r="1400" spans="1:17" x14ac:dyDescent="0.3">
      <c r="A1400"/>
      <c r="B1400"/>
      <c r="C1400"/>
      <c r="D1400"/>
      <c r="E1400" s="98"/>
      <c r="F1400"/>
      <c r="G1400" s="99">
        <v>46295</v>
      </c>
      <c r="H1400" t="s">
        <v>205</v>
      </c>
      <c r="I1400"/>
      <c r="J1400" t="s">
        <v>96</v>
      </c>
      <c r="K1400" t="s">
        <v>97</v>
      </c>
      <c r="L1400" s="100">
        <v>56.33</v>
      </c>
      <c r="M1400" t="s">
        <v>210</v>
      </c>
      <c r="N1400" t="s">
        <v>279</v>
      </c>
      <c r="O1400" s="98">
        <v>0</v>
      </c>
      <c r="P1400" t="s">
        <v>207</v>
      </c>
      <c r="Q1400" s="100">
        <v>4404.8</v>
      </c>
    </row>
    <row r="1401" spans="1:17" x14ac:dyDescent="0.3">
      <c r="A1401"/>
      <c r="B1401"/>
      <c r="C1401"/>
      <c r="D1401"/>
      <c r="E1401" s="98"/>
      <c r="F1401"/>
      <c r="G1401" s="99">
        <v>46295</v>
      </c>
      <c r="H1401" t="s">
        <v>205</v>
      </c>
      <c r="I1401"/>
      <c r="J1401" t="s">
        <v>52</v>
      </c>
      <c r="K1401" t="s">
        <v>53</v>
      </c>
      <c r="L1401" s="100">
        <v>16.54</v>
      </c>
      <c r="M1401" t="s">
        <v>130</v>
      </c>
      <c r="N1401" t="s">
        <v>279</v>
      </c>
      <c r="O1401" s="98">
        <v>0</v>
      </c>
      <c r="P1401" t="s">
        <v>207</v>
      </c>
      <c r="Q1401" s="100">
        <v>4404.8</v>
      </c>
    </row>
    <row r="1402" spans="1:17" x14ac:dyDescent="0.3">
      <c r="A1402"/>
      <c r="B1402"/>
      <c r="C1402"/>
      <c r="D1402"/>
      <c r="E1402" s="98"/>
      <c r="F1402"/>
      <c r="G1402" s="99">
        <v>46295</v>
      </c>
      <c r="H1402" t="s">
        <v>205</v>
      </c>
      <c r="I1402"/>
      <c r="J1402" t="s">
        <v>56</v>
      </c>
      <c r="K1402" t="s">
        <v>57</v>
      </c>
      <c r="L1402" s="100">
        <v>11.15</v>
      </c>
      <c r="M1402" t="s">
        <v>130</v>
      </c>
      <c r="N1402" t="s">
        <v>279</v>
      </c>
      <c r="O1402" s="98">
        <v>0</v>
      </c>
      <c r="P1402" t="s">
        <v>207</v>
      </c>
      <c r="Q1402" s="100">
        <v>4404.8</v>
      </c>
    </row>
    <row r="1403" spans="1:17" x14ac:dyDescent="0.3">
      <c r="A1403"/>
      <c r="B1403"/>
      <c r="C1403"/>
      <c r="D1403"/>
      <c r="E1403" s="98"/>
      <c r="F1403"/>
      <c r="G1403" s="99">
        <v>46295</v>
      </c>
      <c r="H1403" t="s">
        <v>205</v>
      </c>
      <c r="I1403"/>
      <c r="J1403" t="s">
        <v>106</v>
      </c>
      <c r="K1403" t="s">
        <v>107</v>
      </c>
      <c r="L1403" s="100">
        <v>14.23</v>
      </c>
      <c r="M1403" t="s">
        <v>130</v>
      </c>
      <c r="N1403" t="s">
        <v>279</v>
      </c>
      <c r="O1403" s="98">
        <v>0</v>
      </c>
      <c r="P1403" t="s">
        <v>207</v>
      </c>
      <c r="Q1403" s="100">
        <v>4404.8</v>
      </c>
    </row>
    <row r="1404" spans="1:17" x14ac:dyDescent="0.3">
      <c r="A1404"/>
      <c r="B1404"/>
      <c r="C1404"/>
      <c r="D1404"/>
      <c r="E1404" s="98"/>
      <c r="F1404"/>
      <c r="G1404" s="99">
        <v>46295</v>
      </c>
      <c r="H1404" t="s">
        <v>216</v>
      </c>
      <c r="I1404" t="s">
        <v>217</v>
      </c>
      <c r="J1404" t="s">
        <v>40</v>
      </c>
      <c r="K1404" t="s">
        <v>41</v>
      </c>
      <c r="L1404" s="100">
        <v>132.13999999999999</v>
      </c>
      <c r="M1404" t="s">
        <v>210</v>
      </c>
      <c r="N1404" t="s">
        <v>279</v>
      </c>
      <c r="O1404" s="98">
        <v>0</v>
      </c>
      <c r="P1404" t="s">
        <v>207</v>
      </c>
      <c r="Q1404" s="100">
        <v>4404.8</v>
      </c>
    </row>
    <row r="1405" spans="1:17" x14ac:dyDescent="0.3">
      <c r="A1405"/>
      <c r="B1405"/>
      <c r="C1405"/>
      <c r="D1405"/>
      <c r="E1405" s="98"/>
      <c r="F1405"/>
      <c r="G1405" s="99">
        <v>46295</v>
      </c>
      <c r="H1405" t="s">
        <v>218</v>
      </c>
      <c r="I1405" t="s">
        <v>222</v>
      </c>
      <c r="J1405" t="s">
        <v>18</v>
      </c>
      <c r="K1405" t="s">
        <v>19</v>
      </c>
      <c r="L1405" s="100">
        <v>236.98</v>
      </c>
      <c r="M1405" t="s">
        <v>210</v>
      </c>
      <c r="N1405" t="s">
        <v>279</v>
      </c>
      <c r="O1405" s="98">
        <v>0</v>
      </c>
      <c r="P1405" t="s">
        <v>207</v>
      </c>
      <c r="Q1405" s="100">
        <v>4404.8</v>
      </c>
    </row>
    <row r="1406" spans="1:17" x14ac:dyDescent="0.3">
      <c r="A1406"/>
      <c r="B1406"/>
      <c r="C1406"/>
      <c r="D1406"/>
      <c r="E1406" s="98"/>
      <c r="F1406"/>
      <c r="G1406" s="99">
        <v>46295</v>
      </c>
      <c r="H1406" t="s">
        <v>218</v>
      </c>
      <c r="I1406" t="s">
        <v>222</v>
      </c>
      <c r="J1406" t="s">
        <v>18</v>
      </c>
      <c r="K1406" t="s">
        <v>19</v>
      </c>
      <c r="L1406" s="100">
        <v>245.79</v>
      </c>
      <c r="M1406" t="s">
        <v>130</v>
      </c>
      <c r="N1406" t="s">
        <v>279</v>
      </c>
      <c r="O1406" s="98">
        <v>0</v>
      </c>
      <c r="P1406" t="s">
        <v>207</v>
      </c>
      <c r="Q1406" s="100">
        <v>4404.8</v>
      </c>
    </row>
    <row r="1407" spans="1:17" x14ac:dyDescent="0.3">
      <c r="A1407"/>
      <c r="B1407"/>
      <c r="C1407"/>
      <c r="D1407"/>
      <c r="E1407" s="98"/>
      <c r="F1407"/>
      <c r="G1407" s="99">
        <v>46295</v>
      </c>
      <c r="H1407" t="s">
        <v>205</v>
      </c>
      <c r="I1407"/>
      <c r="J1407" t="s">
        <v>108</v>
      </c>
      <c r="K1407" t="s">
        <v>109</v>
      </c>
      <c r="L1407" s="100">
        <v>8.61</v>
      </c>
      <c r="M1407" t="s">
        <v>206</v>
      </c>
      <c r="N1407" t="s">
        <v>279</v>
      </c>
      <c r="O1407" s="98">
        <v>0</v>
      </c>
      <c r="P1407" t="s">
        <v>207</v>
      </c>
      <c r="Q1407" s="100">
        <v>3261.63</v>
      </c>
    </row>
    <row r="1408" spans="1:17" x14ac:dyDescent="0.3">
      <c r="A1408"/>
      <c r="B1408"/>
      <c r="C1408"/>
      <c r="D1408"/>
      <c r="E1408" s="98"/>
      <c r="F1408"/>
      <c r="G1408" s="99">
        <v>46295</v>
      </c>
      <c r="H1408" t="s">
        <v>205</v>
      </c>
      <c r="I1408"/>
      <c r="J1408" t="s">
        <v>104</v>
      </c>
      <c r="K1408" t="s">
        <v>105</v>
      </c>
      <c r="L1408" s="100">
        <v>17.71</v>
      </c>
      <c r="M1408" t="s">
        <v>206</v>
      </c>
      <c r="N1408" t="s">
        <v>279</v>
      </c>
      <c r="O1408" s="98">
        <v>0</v>
      </c>
      <c r="P1408" t="s">
        <v>207</v>
      </c>
      <c r="Q1408" s="100">
        <v>3261.63</v>
      </c>
    </row>
    <row r="1409" spans="1:17" x14ac:dyDescent="0.3">
      <c r="A1409"/>
      <c r="B1409"/>
      <c r="C1409"/>
      <c r="D1409"/>
      <c r="E1409" s="98"/>
      <c r="F1409"/>
      <c r="G1409" s="99">
        <v>46295</v>
      </c>
      <c r="H1409" t="s">
        <v>205</v>
      </c>
      <c r="I1409"/>
      <c r="J1409" t="s">
        <v>98</v>
      </c>
      <c r="K1409" t="s">
        <v>99</v>
      </c>
      <c r="L1409" s="100">
        <v>13.09</v>
      </c>
      <c r="M1409" t="s">
        <v>206</v>
      </c>
      <c r="N1409" t="s">
        <v>279</v>
      </c>
      <c r="O1409" s="98">
        <v>0</v>
      </c>
      <c r="P1409" t="s">
        <v>207</v>
      </c>
      <c r="Q1409" s="100">
        <v>3261.63</v>
      </c>
    </row>
    <row r="1410" spans="1:17" x14ac:dyDescent="0.3">
      <c r="A1410"/>
      <c r="B1410"/>
      <c r="C1410"/>
      <c r="D1410"/>
      <c r="E1410" s="98"/>
      <c r="F1410"/>
      <c r="G1410" s="99">
        <v>46295</v>
      </c>
      <c r="H1410" t="s">
        <v>205</v>
      </c>
      <c r="I1410"/>
      <c r="J1410" t="s">
        <v>54</v>
      </c>
      <c r="K1410" t="s">
        <v>55</v>
      </c>
      <c r="L1410" s="100">
        <v>11.15</v>
      </c>
      <c r="M1410" t="s">
        <v>206</v>
      </c>
      <c r="N1410" t="s">
        <v>279</v>
      </c>
      <c r="O1410" s="98">
        <v>0</v>
      </c>
      <c r="P1410" t="s">
        <v>207</v>
      </c>
      <c r="Q1410" s="100">
        <v>3261.63</v>
      </c>
    </row>
    <row r="1411" spans="1:17" x14ac:dyDescent="0.3">
      <c r="A1411"/>
      <c r="B1411"/>
      <c r="C1411"/>
      <c r="D1411"/>
      <c r="E1411" s="98"/>
      <c r="F1411"/>
      <c r="G1411" s="99">
        <v>46295</v>
      </c>
      <c r="H1411" t="s">
        <v>205</v>
      </c>
      <c r="I1411"/>
      <c r="J1411" t="s">
        <v>36</v>
      </c>
      <c r="K1411" t="s">
        <v>37</v>
      </c>
      <c r="L1411" s="100">
        <v>10.37</v>
      </c>
      <c r="M1411" t="s">
        <v>206</v>
      </c>
      <c r="N1411" t="s">
        <v>279</v>
      </c>
      <c r="O1411" s="98">
        <v>0</v>
      </c>
      <c r="P1411" t="s">
        <v>207</v>
      </c>
      <c r="Q1411" s="100">
        <v>3261.63</v>
      </c>
    </row>
    <row r="1412" spans="1:17" x14ac:dyDescent="0.3">
      <c r="A1412"/>
      <c r="B1412"/>
      <c r="C1412"/>
      <c r="D1412"/>
      <c r="E1412" s="98"/>
      <c r="F1412"/>
      <c r="G1412" s="99">
        <v>46295</v>
      </c>
      <c r="H1412" t="s">
        <v>205</v>
      </c>
      <c r="I1412"/>
      <c r="J1412" t="s">
        <v>106</v>
      </c>
      <c r="K1412" t="s">
        <v>107</v>
      </c>
      <c r="L1412" s="100">
        <v>10.54</v>
      </c>
      <c r="M1412" t="s">
        <v>130</v>
      </c>
      <c r="N1412" t="s">
        <v>279</v>
      </c>
      <c r="O1412" s="98">
        <v>0</v>
      </c>
      <c r="P1412" t="s">
        <v>207</v>
      </c>
      <c r="Q1412" s="100">
        <v>3261.63</v>
      </c>
    </row>
    <row r="1413" spans="1:17" x14ac:dyDescent="0.3">
      <c r="A1413"/>
      <c r="B1413"/>
      <c r="C1413"/>
      <c r="D1413"/>
      <c r="E1413" s="98"/>
      <c r="F1413"/>
      <c r="G1413" s="99">
        <v>46295</v>
      </c>
      <c r="H1413" t="s">
        <v>205</v>
      </c>
      <c r="I1413"/>
      <c r="J1413" t="s">
        <v>56</v>
      </c>
      <c r="K1413" t="s">
        <v>57</v>
      </c>
      <c r="L1413" s="100">
        <v>11.15</v>
      </c>
      <c r="M1413" t="s">
        <v>130</v>
      </c>
      <c r="N1413" t="s">
        <v>279</v>
      </c>
      <c r="O1413" s="98">
        <v>0</v>
      </c>
      <c r="P1413" t="s">
        <v>207</v>
      </c>
      <c r="Q1413" s="100">
        <v>3261.63</v>
      </c>
    </row>
    <row r="1414" spans="1:17" x14ac:dyDescent="0.3">
      <c r="A1414"/>
      <c r="B1414"/>
      <c r="C1414"/>
      <c r="D1414"/>
      <c r="E1414" s="98"/>
      <c r="F1414"/>
      <c r="G1414" s="99">
        <v>46295</v>
      </c>
      <c r="H1414" t="s">
        <v>205</v>
      </c>
      <c r="I1414"/>
      <c r="J1414" t="s">
        <v>52</v>
      </c>
      <c r="K1414" t="s">
        <v>53</v>
      </c>
      <c r="L1414" s="100">
        <v>16.54</v>
      </c>
      <c r="M1414" t="s">
        <v>130</v>
      </c>
      <c r="N1414" t="s">
        <v>279</v>
      </c>
      <c r="O1414" s="98">
        <v>0</v>
      </c>
      <c r="P1414" t="s">
        <v>207</v>
      </c>
      <c r="Q1414" s="100">
        <v>3261.63</v>
      </c>
    </row>
    <row r="1415" spans="1:17" x14ac:dyDescent="0.3">
      <c r="A1415"/>
      <c r="B1415"/>
      <c r="C1415"/>
      <c r="D1415"/>
      <c r="E1415" s="98"/>
      <c r="F1415"/>
      <c r="G1415" s="99">
        <v>46295</v>
      </c>
      <c r="H1415" t="s">
        <v>208</v>
      </c>
      <c r="I1415" t="s">
        <v>209</v>
      </c>
      <c r="J1415" t="s">
        <v>26</v>
      </c>
      <c r="K1415" t="s">
        <v>27</v>
      </c>
      <c r="L1415" s="100">
        <v>145</v>
      </c>
      <c r="M1415" t="s">
        <v>210</v>
      </c>
      <c r="N1415" t="s">
        <v>279</v>
      </c>
      <c r="O1415" s="98">
        <v>0</v>
      </c>
      <c r="P1415" t="s">
        <v>207</v>
      </c>
      <c r="Q1415" s="100">
        <v>3261.63</v>
      </c>
    </row>
    <row r="1416" spans="1:17" x14ac:dyDescent="0.3">
      <c r="A1416"/>
      <c r="B1416"/>
      <c r="C1416"/>
      <c r="D1416"/>
      <c r="E1416" s="98"/>
      <c r="F1416"/>
      <c r="G1416" s="99">
        <v>46295</v>
      </c>
      <c r="H1416" t="s">
        <v>211</v>
      </c>
      <c r="I1416" t="s">
        <v>215</v>
      </c>
      <c r="J1416" t="s">
        <v>38</v>
      </c>
      <c r="K1416" t="s">
        <v>39</v>
      </c>
      <c r="L1416" s="100">
        <v>12.72</v>
      </c>
      <c r="M1416" t="s">
        <v>206</v>
      </c>
      <c r="N1416" t="s">
        <v>279</v>
      </c>
      <c r="O1416" s="98">
        <v>0</v>
      </c>
      <c r="P1416" t="s">
        <v>207</v>
      </c>
      <c r="Q1416" s="100">
        <v>3261.63</v>
      </c>
    </row>
    <row r="1417" spans="1:17" x14ac:dyDescent="0.3">
      <c r="A1417"/>
      <c r="B1417"/>
      <c r="C1417"/>
      <c r="D1417"/>
      <c r="E1417" s="98"/>
      <c r="F1417"/>
      <c r="G1417" s="99">
        <v>46295</v>
      </c>
      <c r="H1417" t="s">
        <v>218</v>
      </c>
      <c r="I1417" t="s">
        <v>250</v>
      </c>
      <c r="J1417" t="s">
        <v>28</v>
      </c>
      <c r="K1417" t="s">
        <v>29</v>
      </c>
      <c r="L1417" s="100">
        <v>163.08000000000001</v>
      </c>
      <c r="M1417" t="s">
        <v>210</v>
      </c>
      <c r="N1417" t="s">
        <v>279</v>
      </c>
      <c r="O1417" s="98">
        <v>0</v>
      </c>
      <c r="P1417" t="s">
        <v>207</v>
      </c>
      <c r="Q1417" s="100">
        <v>3261.63</v>
      </c>
    </row>
    <row r="1418" spans="1:17" x14ac:dyDescent="0.3">
      <c r="A1418"/>
      <c r="B1418"/>
      <c r="C1418"/>
      <c r="D1418"/>
      <c r="E1418" s="98"/>
      <c r="F1418"/>
      <c r="G1418" s="99">
        <v>46295</v>
      </c>
      <c r="H1418" t="s">
        <v>218</v>
      </c>
      <c r="I1418" t="s">
        <v>250</v>
      </c>
      <c r="J1418" t="s">
        <v>28</v>
      </c>
      <c r="K1418" t="s">
        <v>29</v>
      </c>
      <c r="L1418" s="100">
        <v>182</v>
      </c>
      <c r="M1418" t="s">
        <v>130</v>
      </c>
      <c r="N1418" t="s">
        <v>279</v>
      </c>
      <c r="O1418" s="98">
        <v>0</v>
      </c>
      <c r="P1418" t="s">
        <v>207</v>
      </c>
      <c r="Q1418" s="100">
        <v>3261.63</v>
      </c>
    </row>
    <row r="1419" spans="1:17" x14ac:dyDescent="0.3">
      <c r="A1419"/>
      <c r="B1419"/>
      <c r="C1419"/>
      <c r="D1419"/>
      <c r="E1419" s="98"/>
      <c r="F1419"/>
      <c r="G1419" s="99">
        <v>46295</v>
      </c>
      <c r="H1419" t="s">
        <v>205</v>
      </c>
      <c r="I1419"/>
      <c r="J1419" t="s">
        <v>54</v>
      </c>
      <c r="K1419" t="s">
        <v>55</v>
      </c>
      <c r="L1419" s="100">
        <v>1.1100000000000001</v>
      </c>
      <c r="M1419" t="s">
        <v>206</v>
      </c>
      <c r="N1419" t="s">
        <v>279</v>
      </c>
      <c r="O1419" s="98">
        <v>0</v>
      </c>
      <c r="P1419" t="s">
        <v>207</v>
      </c>
      <c r="Q1419" s="100">
        <v>449.6</v>
      </c>
    </row>
    <row r="1420" spans="1:17" x14ac:dyDescent="0.3">
      <c r="A1420"/>
      <c r="B1420"/>
      <c r="C1420"/>
      <c r="D1420"/>
      <c r="E1420" s="98"/>
      <c r="F1420"/>
      <c r="G1420" s="99">
        <v>46295</v>
      </c>
      <c r="H1420" t="s">
        <v>205</v>
      </c>
      <c r="I1420"/>
      <c r="J1420" t="s">
        <v>108</v>
      </c>
      <c r="K1420" t="s">
        <v>109</v>
      </c>
      <c r="L1420" s="100">
        <v>1.19</v>
      </c>
      <c r="M1420" t="s">
        <v>206</v>
      </c>
      <c r="N1420" t="s">
        <v>279</v>
      </c>
      <c r="O1420" s="98">
        <v>0</v>
      </c>
      <c r="P1420" t="s">
        <v>207</v>
      </c>
      <c r="Q1420" s="100">
        <v>449.6</v>
      </c>
    </row>
    <row r="1421" spans="1:17" x14ac:dyDescent="0.3">
      <c r="A1421"/>
      <c r="B1421"/>
      <c r="C1421"/>
      <c r="D1421"/>
      <c r="E1421" s="98"/>
      <c r="F1421"/>
      <c r="G1421" s="99">
        <v>46295</v>
      </c>
      <c r="H1421" t="s">
        <v>205</v>
      </c>
      <c r="I1421"/>
      <c r="J1421" t="s">
        <v>104</v>
      </c>
      <c r="K1421" t="s">
        <v>105</v>
      </c>
      <c r="L1421" s="100">
        <v>2.44</v>
      </c>
      <c r="M1421" t="s">
        <v>206</v>
      </c>
      <c r="N1421" t="s">
        <v>279</v>
      </c>
      <c r="O1421" s="98">
        <v>0</v>
      </c>
      <c r="P1421" t="s">
        <v>207</v>
      </c>
      <c r="Q1421" s="100">
        <v>449.6</v>
      </c>
    </row>
    <row r="1422" spans="1:17" x14ac:dyDescent="0.3">
      <c r="A1422"/>
      <c r="B1422"/>
      <c r="C1422"/>
      <c r="D1422"/>
      <c r="E1422" s="98"/>
      <c r="F1422"/>
      <c r="G1422" s="99">
        <v>46295</v>
      </c>
      <c r="H1422" t="s">
        <v>205</v>
      </c>
      <c r="I1422"/>
      <c r="J1422" t="s">
        <v>106</v>
      </c>
      <c r="K1422" t="s">
        <v>107</v>
      </c>
      <c r="L1422" s="100">
        <v>1.45</v>
      </c>
      <c r="M1422" t="s">
        <v>130</v>
      </c>
      <c r="N1422" t="s">
        <v>279</v>
      </c>
      <c r="O1422" s="98">
        <v>0</v>
      </c>
      <c r="P1422" t="s">
        <v>207</v>
      </c>
      <c r="Q1422" s="100">
        <v>449.6</v>
      </c>
    </row>
    <row r="1423" spans="1:17" x14ac:dyDescent="0.3">
      <c r="A1423"/>
      <c r="B1423"/>
      <c r="C1423"/>
      <c r="D1423"/>
      <c r="E1423" s="98"/>
      <c r="F1423"/>
      <c r="G1423" s="99">
        <v>46295</v>
      </c>
      <c r="H1423" t="s">
        <v>205</v>
      </c>
      <c r="I1423"/>
      <c r="J1423" t="s">
        <v>56</v>
      </c>
      <c r="K1423" t="s">
        <v>57</v>
      </c>
      <c r="L1423" s="100">
        <v>1.1100000000000001</v>
      </c>
      <c r="M1423" t="s">
        <v>130</v>
      </c>
      <c r="N1423" t="s">
        <v>279</v>
      </c>
      <c r="O1423" s="98">
        <v>0</v>
      </c>
      <c r="P1423" t="s">
        <v>207</v>
      </c>
      <c r="Q1423" s="100">
        <v>449.6</v>
      </c>
    </row>
    <row r="1424" spans="1:17" x14ac:dyDescent="0.3">
      <c r="A1424"/>
      <c r="B1424"/>
      <c r="C1424"/>
      <c r="D1424"/>
      <c r="E1424" s="98"/>
      <c r="F1424"/>
      <c r="G1424" s="99">
        <v>46295</v>
      </c>
      <c r="H1424" t="s">
        <v>205</v>
      </c>
      <c r="I1424"/>
      <c r="J1424" t="s">
        <v>52</v>
      </c>
      <c r="K1424" t="s">
        <v>53</v>
      </c>
      <c r="L1424" s="100">
        <v>1.65</v>
      </c>
      <c r="M1424" t="s">
        <v>130</v>
      </c>
      <c r="N1424" t="s">
        <v>279</v>
      </c>
      <c r="O1424" s="98">
        <v>0</v>
      </c>
      <c r="P1424" t="s">
        <v>207</v>
      </c>
      <c r="Q1424" s="100">
        <v>449.6</v>
      </c>
    </row>
    <row r="1425" spans="1:17" x14ac:dyDescent="0.3">
      <c r="A1425"/>
      <c r="B1425"/>
      <c r="C1425"/>
      <c r="D1425"/>
      <c r="E1425" s="98"/>
      <c r="F1425"/>
      <c r="G1425" s="99">
        <v>46295</v>
      </c>
      <c r="H1425" t="s">
        <v>205</v>
      </c>
      <c r="I1425"/>
      <c r="J1425" t="s">
        <v>108</v>
      </c>
      <c r="K1425" t="s">
        <v>109</v>
      </c>
      <c r="L1425" s="100">
        <v>10.220000000000001</v>
      </c>
      <c r="M1425" t="s">
        <v>206</v>
      </c>
      <c r="N1425" t="s">
        <v>279</v>
      </c>
      <c r="O1425" s="98">
        <v>0</v>
      </c>
      <c r="P1425" t="s">
        <v>207</v>
      </c>
      <c r="Q1425" s="100">
        <v>3870.37</v>
      </c>
    </row>
    <row r="1426" spans="1:17" x14ac:dyDescent="0.3">
      <c r="A1426"/>
      <c r="B1426"/>
      <c r="C1426"/>
      <c r="D1426"/>
      <c r="E1426" s="98"/>
      <c r="F1426"/>
      <c r="G1426" s="99">
        <v>46295</v>
      </c>
      <c r="H1426" t="s">
        <v>205</v>
      </c>
      <c r="I1426"/>
      <c r="J1426" t="s">
        <v>54</v>
      </c>
      <c r="K1426" t="s">
        <v>55</v>
      </c>
      <c r="L1426" s="100">
        <v>11.15</v>
      </c>
      <c r="M1426" t="s">
        <v>206</v>
      </c>
      <c r="N1426" t="s">
        <v>279</v>
      </c>
      <c r="O1426" s="98">
        <v>0</v>
      </c>
      <c r="P1426" t="s">
        <v>207</v>
      </c>
      <c r="Q1426" s="100">
        <v>3870.37</v>
      </c>
    </row>
    <row r="1427" spans="1:17" x14ac:dyDescent="0.3">
      <c r="A1427"/>
      <c r="B1427"/>
      <c r="C1427"/>
      <c r="D1427"/>
      <c r="E1427" s="98"/>
      <c r="F1427"/>
      <c r="G1427" s="99">
        <v>46295</v>
      </c>
      <c r="H1427" t="s">
        <v>205</v>
      </c>
      <c r="I1427"/>
      <c r="J1427" t="s">
        <v>104</v>
      </c>
      <c r="K1427" t="s">
        <v>105</v>
      </c>
      <c r="L1427" s="100">
        <v>21.02</v>
      </c>
      <c r="M1427" t="s">
        <v>206</v>
      </c>
      <c r="N1427" t="s">
        <v>279</v>
      </c>
      <c r="O1427" s="98">
        <v>0</v>
      </c>
      <c r="P1427" t="s">
        <v>207</v>
      </c>
      <c r="Q1427" s="100">
        <v>3870.37</v>
      </c>
    </row>
    <row r="1428" spans="1:17" x14ac:dyDescent="0.3">
      <c r="A1428"/>
      <c r="B1428"/>
      <c r="C1428"/>
      <c r="D1428"/>
      <c r="E1428" s="98"/>
      <c r="F1428"/>
      <c r="G1428" s="99">
        <v>46295</v>
      </c>
      <c r="H1428" t="s">
        <v>205</v>
      </c>
      <c r="I1428"/>
      <c r="J1428" t="s">
        <v>106</v>
      </c>
      <c r="K1428" t="s">
        <v>107</v>
      </c>
      <c r="L1428" s="100">
        <v>12.5</v>
      </c>
      <c r="M1428" t="s">
        <v>130</v>
      </c>
      <c r="N1428" t="s">
        <v>279</v>
      </c>
      <c r="O1428" s="98">
        <v>0</v>
      </c>
      <c r="P1428" t="s">
        <v>207</v>
      </c>
      <c r="Q1428" s="100">
        <v>3870.37</v>
      </c>
    </row>
    <row r="1429" spans="1:17" x14ac:dyDescent="0.3">
      <c r="A1429"/>
      <c r="B1429"/>
      <c r="C1429"/>
      <c r="D1429"/>
      <c r="E1429" s="98"/>
      <c r="F1429"/>
      <c r="G1429" s="99">
        <v>46295</v>
      </c>
      <c r="H1429" t="s">
        <v>205</v>
      </c>
      <c r="I1429"/>
      <c r="J1429" t="s">
        <v>56</v>
      </c>
      <c r="K1429" t="s">
        <v>57</v>
      </c>
      <c r="L1429" s="100">
        <v>11.15</v>
      </c>
      <c r="M1429" t="s">
        <v>130</v>
      </c>
      <c r="N1429" t="s">
        <v>279</v>
      </c>
      <c r="O1429" s="98">
        <v>0</v>
      </c>
      <c r="P1429" t="s">
        <v>207</v>
      </c>
      <c r="Q1429" s="100">
        <v>3870.37</v>
      </c>
    </row>
    <row r="1430" spans="1:17" x14ac:dyDescent="0.3">
      <c r="A1430"/>
      <c r="B1430"/>
      <c r="C1430"/>
      <c r="D1430"/>
      <c r="E1430" s="98"/>
      <c r="F1430"/>
      <c r="G1430" s="99">
        <v>46295</v>
      </c>
      <c r="H1430" t="s">
        <v>205</v>
      </c>
      <c r="I1430"/>
      <c r="J1430" t="s">
        <v>23</v>
      </c>
      <c r="K1430" t="s">
        <v>24</v>
      </c>
      <c r="L1430" s="100">
        <v>5.03</v>
      </c>
      <c r="M1430" t="s">
        <v>130</v>
      </c>
      <c r="N1430" t="s">
        <v>279</v>
      </c>
      <c r="O1430" s="98">
        <v>0</v>
      </c>
      <c r="P1430" t="s">
        <v>207</v>
      </c>
      <c r="Q1430" s="100">
        <v>3870.37</v>
      </c>
    </row>
    <row r="1431" spans="1:17" x14ac:dyDescent="0.3">
      <c r="A1431"/>
      <c r="B1431"/>
      <c r="C1431"/>
      <c r="D1431"/>
      <c r="E1431" s="98"/>
      <c r="F1431"/>
      <c r="G1431" s="99">
        <v>46295</v>
      </c>
      <c r="H1431" t="s">
        <v>205</v>
      </c>
      <c r="I1431"/>
      <c r="J1431" t="s">
        <v>52</v>
      </c>
      <c r="K1431" t="s">
        <v>53</v>
      </c>
      <c r="L1431" s="100">
        <v>16.54</v>
      </c>
      <c r="M1431" t="s">
        <v>130</v>
      </c>
      <c r="N1431" t="s">
        <v>279</v>
      </c>
      <c r="O1431" s="98">
        <v>0</v>
      </c>
      <c r="P1431" t="s">
        <v>207</v>
      </c>
      <c r="Q1431" s="100">
        <v>3870.37</v>
      </c>
    </row>
    <row r="1432" spans="1:17" x14ac:dyDescent="0.3">
      <c r="A1432"/>
      <c r="B1432"/>
      <c r="C1432"/>
      <c r="D1432"/>
      <c r="E1432" s="98"/>
      <c r="F1432"/>
      <c r="G1432" s="99">
        <v>46295</v>
      </c>
      <c r="H1432" t="s">
        <v>208</v>
      </c>
      <c r="I1432" t="s">
        <v>209</v>
      </c>
      <c r="J1432" t="s">
        <v>26</v>
      </c>
      <c r="K1432" t="s">
        <v>27</v>
      </c>
      <c r="L1432" s="100">
        <v>72.5</v>
      </c>
      <c r="M1432" t="s">
        <v>210</v>
      </c>
      <c r="N1432" t="s">
        <v>279</v>
      </c>
      <c r="O1432" s="98">
        <v>0</v>
      </c>
      <c r="P1432" t="s">
        <v>207</v>
      </c>
      <c r="Q1432" s="100">
        <v>3870.37</v>
      </c>
    </row>
    <row r="1433" spans="1:17" x14ac:dyDescent="0.3">
      <c r="A1433"/>
      <c r="B1433"/>
      <c r="C1433"/>
      <c r="D1433"/>
      <c r="E1433" s="98"/>
      <c r="F1433"/>
      <c r="G1433" s="99">
        <v>46295</v>
      </c>
      <c r="H1433" t="s">
        <v>216</v>
      </c>
      <c r="I1433" t="s">
        <v>217</v>
      </c>
      <c r="J1433" t="s">
        <v>40</v>
      </c>
      <c r="K1433" t="s">
        <v>41</v>
      </c>
      <c r="L1433" s="100">
        <v>116.11</v>
      </c>
      <c r="M1433" t="s">
        <v>210</v>
      </c>
      <c r="N1433" t="s">
        <v>279</v>
      </c>
      <c r="O1433" s="98">
        <v>0</v>
      </c>
      <c r="P1433" t="s">
        <v>207</v>
      </c>
      <c r="Q1433" s="100">
        <v>3870.37</v>
      </c>
    </row>
    <row r="1434" spans="1:17" x14ac:dyDescent="0.3">
      <c r="A1434"/>
      <c r="B1434"/>
      <c r="C1434"/>
      <c r="D1434"/>
      <c r="E1434" s="98"/>
      <c r="F1434"/>
      <c r="G1434" s="99">
        <v>46295</v>
      </c>
      <c r="H1434" t="s">
        <v>213</v>
      </c>
      <c r="I1434" t="s">
        <v>229</v>
      </c>
      <c r="J1434" t="s">
        <v>14</v>
      </c>
      <c r="K1434" t="s">
        <v>15</v>
      </c>
      <c r="L1434" s="100">
        <v>387.04</v>
      </c>
      <c r="M1434" t="s">
        <v>210</v>
      </c>
      <c r="N1434" t="s">
        <v>279</v>
      </c>
      <c r="O1434" s="98">
        <v>0</v>
      </c>
      <c r="P1434" t="s">
        <v>207</v>
      </c>
      <c r="Q1434" s="100">
        <v>3870.37</v>
      </c>
    </row>
    <row r="1435" spans="1:17" x14ac:dyDescent="0.3">
      <c r="A1435"/>
      <c r="B1435"/>
      <c r="C1435"/>
      <c r="D1435"/>
      <c r="E1435" s="98"/>
      <c r="F1435"/>
      <c r="G1435" s="99">
        <v>46295</v>
      </c>
      <c r="H1435" t="s">
        <v>213</v>
      </c>
      <c r="I1435" t="s">
        <v>229</v>
      </c>
      <c r="J1435" t="s">
        <v>14</v>
      </c>
      <c r="K1435" t="s">
        <v>15</v>
      </c>
      <c r="L1435" s="100">
        <v>387.04</v>
      </c>
      <c r="M1435" t="s">
        <v>130</v>
      </c>
      <c r="N1435" t="s">
        <v>279</v>
      </c>
      <c r="O1435" s="98">
        <v>0</v>
      </c>
      <c r="P1435" t="s">
        <v>207</v>
      </c>
      <c r="Q1435" s="100">
        <v>3870.37</v>
      </c>
    </row>
    <row r="1436" spans="1:17" x14ac:dyDescent="0.3">
      <c r="A1436"/>
      <c r="B1436"/>
      <c r="C1436"/>
      <c r="D1436"/>
      <c r="E1436" s="98"/>
      <c r="F1436"/>
      <c r="G1436" s="99">
        <v>46295</v>
      </c>
      <c r="H1436" t="s">
        <v>205</v>
      </c>
      <c r="I1436"/>
      <c r="J1436" t="s">
        <v>108</v>
      </c>
      <c r="K1436" t="s">
        <v>109</v>
      </c>
      <c r="L1436" s="100">
        <v>0.54</v>
      </c>
      <c r="M1436" t="s">
        <v>206</v>
      </c>
      <c r="N1436" t="s">
        <v>279</v>
      </c>
      <c r="O1436" s="98">
        <v>0</v>
      </c>
      <c r="P1436" t="s">
        <v>207</v>
      </c>
      <c r="Q1436" s="100">
        <v>205.56</v>
      </c>
    </row>
    <row r="1437" spans="1:17" x14ac:dyDescent="0.3">
      <c r="A1437"/>
      <c r="B1437"/>
      <c r="C1437"/>
      <c r="D1437"/>
      <c r="E1437" s="98"/>
      <c r="F1437"/>
      <c r="G1437" s="99">
        <v>46295</v>
      </c>
      <c r="H1437" t="s">
        <v>205</v>
      </c>
      <c r="I1437"/>
      <c r="J1437" t="s">
        <v>54</v>
      </c>
      <c r="K1437" t="s">
        <v>55</v>
      </c>
      <c r="L1437" s="100">
        <v>1.67</v>
      </c>
      <c r="M1437" t="s">
        <v>206</v>
      </c>
      <c r="N1437" t="s">
        <v>279</v>
      </c>
      <c r="O1437" s="98">
        <v>0</v>
      </c>
      <c r="P1437" t="s">
        <v>207</v>
      </c>
      <c r="Q1437" s="100">
        <v>205.56</v>
      </c>
    </row>
    <row r="1438" spans="1:17" x14ac:dyDescent="0.3">
      <c r="A1438"/>
      <c r="B1438"/>
      <c r="C1438"/>
      <c r="D1438"/>
      <c r="E1438" s="98"/>
      <c r="F1438"/>
      <c r="G1438" s="99">
        <v>46295</v>
      </c>
      <c r="H1438" t="s">
        <v>205</v>
      </c>
      <c r="I1438"/>
      <c r="J1438" t="s">
        <v>104</v>
      </c>
      <c r="K1438" t="s">
        <v>105</v>
      </c>
      <c r="L1438" s="100">
        <v>1.1200000000000001</v>
      </c>
      <c r="M1438" t="s">
        <v>206</v>
      </c>
      <c r="N1438" t="s">
        <v>279</v>
      </c>
      <c r="O1438" s="98">
        <v>0</v>
      </c>
      <c r="P1438" t="s">
        <v>207</v>
      </c>
      <c r="Q1438" s="100">
        <v>205.56</v>
      </c>
    </row>
    <row r="1439" spans="1:17" x14ac:dyDescent="0.3">
      <c r="A1439"/>
      <c r="B1439"/>
      <c r="C1439"/>
      <c r="D1439"/>
      <c r="E1439" s="98"/>
      <c r="F1439"/>
      <c r="G1439" s="99">
        <v>46295</v>
      </c>
      <c r="H1439" t="s">
        <v>205</v>
      </c>
      <c r="I1439"/>
      <c r="J1439" t="s">
        <v>106</v>
      </c>
      <c r="K1439" t="s">
        <v>107</v>
      </c>
      <c r="L1439" s="100">
        <v>0.66</v>
      </c>
      <c r="M1439" t="s">
        <v>130</v>
      </c>
      <c r="N1439" t="s">
        <v>279</v>
      </c>
      <c r="O1439" s="98">
        <v>0</v>
      </c>
      <c r="P1439" t="s">
        <v>207</v>
      </c>
      <c r="Q1439" s="100">
        <v>205.56</v>
      </c>
    </row>
    <row r="1440" spans="1:17" x14ac:dyDescent="0.3">
      <c r="A1440"/>
      <c r="B1440"/>
      <c r="C1440"/>
      <c r="D1440"/>
      <c r="E1440" s="98"/>
      <c r="F1440"/>
      <c r="G1440" s="99">
        <v>46295</v>
      </c>
      <c r="H1440" t="s">
        <v>205</v>
      </c>
      <c r="I1440"/>
      <c r="J1440" t="s">
        <v>52</v>
      </c>
      <c r="K1440" t="s">
        <v>53</v>
      </c>
      <c r="L1440" s="100">
        <v>2.48</v>
      </c>
      <c r="M1440" t="s">
        <v>130</v>
      </c>
      <c r="N1440" t="s">
        <v>279</v>
      </c>
      <c r="O1440" s="98">
        <v>0</v>
      </c>
      <c r="P1440" t="s">
        <v>207</v>
      </c>
      <c r="Q1440" s="100">
        <v>205.56</v>
      </c>
    </row>
    <row r="1441" spans="1:17" x14ac:dyDescent="0.3">
      <c r="A1441"/>
      <c r="B1441"/>
      <c r="C1441"/>
      <c r="D1441"/>
      <c r="E1441" s="98"/>
      <c r="F1441"/>
      <c r="G1441" s="99">
        <v>46295</v>
      </c>
      <c r="H1441" t="s">
        <v>205</v>
      </c>
      <c r="I1441"/>
      <c r="J1441" t="s">
        <v>56</v>
      </c>
      <c r="K1441" t="s">
        <v>57</v>
      </c>
      <c r="L1441" s="100">
        <v>1.67</v>
      </c>
      <c r="M1441" t="s">
        <v>130</v>
      </c>
      <c r="N1441" t="s">
        <v>279</v>
      </c>
      <c r="O1441" s="98">
        <v>0</v>
      </c>
      <c r="P1441" t="s">
        <v>207</v>
      </c>
      <c r="Q1441" s="100">
        <v>205.56</v>
      </c>
    </row>
    <row r="1442" spans="1:17" x14ac:dyDescent="0.3">
      <c r="A1442"/>
      <c r="B1442"/>
      <c r="C1442"/>
      <c r="D1442"/>
      <c r="E1442" s="98"/>
      <c r="F1442"/>
      <c r="G1442" s="99">
        <v>46295</v>
      </c>
      <c r="H1442" t="s">
        <v>205</v>
      </c>
      <c r="I1442"/>
      <c r="J1442" t="s">
        <v>104</v>
      </c>
      <c r="K1442" t="s">
        <v>105</v>
      </c>
      <c r="L1442" s="100">
        <v>9.5399999999999991</v>
      </c>
      <c r="M1442" t="s">
        <v>206</v>
      </c>
      <c r="N1442" t="s">
        <v>279</v>
      </c>
      <c r="O1442" s="98">
        <v>0</v>
      </c>
      <c r="P1442" t="s">
        <v>207</v>
      </c>
      <c r="Q1442" s="100">
        <v>1756.24</v>
      </c>
    </row>
    <row r="1443" spans="1:17" x14ac:dyDescent="0.3">
      <c r="A1443"/>
      <c r="B1443"/>
      <c r="C1443"/>
      <c r="D1443"/>
      <c r="E1443" s="98"/>
      <c r="F1443"/>
      <c r="G1443" s="99">
        <v>46295</v>
      </c>
      <c r="H1443" t="s">
        <v>205</v>
      </c>
      <c r="I1443"/>
      <c r="J1443" t="s">
        <v>54</v>
      </c>
      <c r="K1443" t="s">
        <v>55</v>
      </c>
      <c r="L1443" s="100">
        <v>4.3499999999999996</v>
      </c>
      <c r="M1443" t="s">
        <v>206</v>
      </c>
      <c r="N1443" t="s">
        <v>279</v>
      </c>
      <c r="O1443" s="98">
        <v>0</v>
      </c>
      <c r="P1443" t="s">
        <v>207</v>
      </c>
      <c r="Q1443" s="100">
        <v>1756.24</v>
      </c>
    </row>
    <row r="1444" spans="1:17" x14ac:dyDescent="0.3">
      <c r="A1444"/>
      <c r="B1444"/>
      <c r="C1444"/>
      <c r="D1444"/>
      <c r="E1444" s="98"/>
      <c r="F1444"/>
      <c r="G1444" s="99">
        <v>46295</v>
      </c>
      <c r="H1444" t="s">
        <v>205</v>
      </c>
      <c r="I1444"/>
      <c r="J1444" t="s">
        <v>108</v>
      </c>
      <c r="K1444" t="s">
        <v>109</v>
      </c>
      <c r="L1444" s="100">
        <v>4.6399999999999997</v>
      </c>
      <c r="M1444" t="s">
        <v>206</v>
      </c>
      <c r="N1444" t="s">
        <v>279</v>
      </c>
      <c r="O1444" s="98">
        <v>0</v>
      </c>
      <c r="P1444" t="s">
        <v>207</v>
      </c>
      <c r="Q1444" s="100">
        <v>1756.24</v>
      </c>
    </row>
    <row r="1445" spans="1:17" x14ac:dyDescent="0.3">
      <c r="A1445"/>
      <c r="B1445"/>
      <c r="C1445"/>
      <c r="D1445"/>
      <c r="E1445" s="98"/>
      <c r="F1445"/>
      <c r="G1445" s="99">
        <v>46295</v>
      </c>
      <c r="H1445" t="s">
        <v>205</v>
      </c>
      <c r="I1445"/>
      <c r="J1445" t="s">
        <v>106</v>
      </c>
      <c r="K1445" t="s">
        <v>107</v>
      </c>
      <c r="L1445" s="100">
        <v>5.67</v>
      </c>
      <c r="M1445" t="s">
        <v>130</v>
      </c>
      <c r="N1445" t="s">
        <v>279</v>
      </c>
      <c r="O1445" s="98">
        <v>0</v>
      </c>
      <c r="P1445" t="s">
        <v>207</v>
      </c>
      <c r="Q1445" s="100">
        <v>1756.24</v>
      </c>
    </row>
    <row r="1446" spans="1:17" x14ac:dyDescent="0.3">
      <c r="A1446"/>
      <c r="B1446"/>
      <c r="C1446"/>
      <c r="D1446"/>
      <c r="E1446" s="98"/>
      <c r="F1446"/>
      <c r="G1446" s="99">
        <v>46295</v>
      </c>
      <c r="H1446" t="s">
        <v>205</v>
      </c>
      <c r="I1446"/>
      <c r="J1446" t="s">
        <v>56</v>
      </c>
      <c r="K1446" t="s">
        <v>57</v>
      </c>
      <c r="L1446" s="100">
        <v>4.3499999999999996</v>
      </c>
      <c r="M1446" t="s">
        <v>130</v>
      </c>
      <c r="N1446" t="s">
        <v>279</v>
      </c>
      <c r="O1446" s="98">
        <v>0</v>
      </c>
      <c r="P1446" t="s">
        <v>207</v>
      </c>
      <c r="Q1446" s="100">
        <v>1756.24</v>
      </c>
    </row>
    <row r="1447" spans="1:17" x14ac:dyDescent="0.3">
      <c r="A1447"/>
      <c r="B1447"/>
      <c r="C1447"/>
      <c r="D1447"/>
      <c r="E1447" s="98"/>
      <c r="F1447"/>
      <c r="G1447" s="99">
        <v>46295</v>
      </c>
      <c r="H1447" t="s">
        <v>205</v>
      </c>
      <c r="I1447"/>
      <c r="J1447" t="s">
        <v>52</v>
      </c>
      <c r="K1447" t="s">
        <v>53</v>
      </c>
      <c r="L1447" s="100">
        <v>6.45</v>
      </c>
      <c r="M1447" t="s">
        <v>130</v>
      </c>
      <c r="N1447" t="s">
        <v>279</v>
      </c>
      <c r="O1447" s="98">
        <v>0</v>
      </c>
      <c r="P1447" t="s">
        <v>207</v>
      </c>
      <c r="Q1447" s="100">
        <v>1756.24</v>
      </c>
    </row>
    <row r="1448" spans="1:17" x14ac:dyDescent="0.3">
      <c r="A1448"/>
      <c r="B1448"/>
      <c r="C1448"/>
      <c r="D1448"/>
      <c r="E1448" s="98"/>
      <c r="F1448"/>
      <c r="G1448" s="99">
        <v>46295</v>
      </c>
      <c r="H1448" t="s">
        <v>211</v>
      </c>
      <c r="I1448" t="s">
        <v>215</v>
      </c>
      <c r="J1448" t="s">
        <v>38</v>
      </c>
      <c r="K1448" t="s">
        <v>39</v>
      </c>
      <c r="L1448" s="100">
        <v>3.48</v>
      </c>
      <c r="M1448" t="s">
        <v>206</v>
      </c>
      <c r="N1448" t="s">
        <v>279</v>
      </c>
      <c r="O1448" s="98">
        <v>0</v>
      </c>
      <c r="P1448" t="s">
        <v>207</v>
      </c>
      <c r="Q1448" s="100">
        <v>1756.24</v>
      </c>
    </row>
    <row r="1449" spans="1:17" x14ac:dyDescent="0.3">
      <c r="A1449"/>
      <c r="B1449"/>
      <c r="C1449"/>
      <c r="D1449"/>
      <c r="E1449" s="98"/>
      <c r="F1449"/>
      <c r="G1449" s="99">
        <v>46295</v>
      </c>
      <c r="H1449" t="s">
        <v>235</v>
      </c>
      <c r="I1449" t="s">
        <v>257</v>
      </c>
      <c r="J1449" t="s">
        <v>34</v>
      </c>
      <c r="K1449" t="s">
        <v>35</v>
      </c>
      <c r="L1449" s="100">
        <v>105.37</v>
      </c>
      <c r="M1449" t="s">
        <v>210</v>
      </c>
      <c r="N1449" t="s">
        <v>279</v>
      </c>
      <c r="O1449" s="98">
        <v>0</v>
      </c>
      <c r="P1449" t="s">
        <v>207</v>
      </c>
      <c r="Q1449" s="100">
        <v>1756.24</v>
      </c>
    </row>
    <row r="1450" spans="1:17" x14ac:dyDescent="0.3">
      <c r="A1450"/>
      <c r="B1450"/>
      <c r="C1450"/>
      <c r="D1450"/>
      <c r="E1450" s="98"/>
      <c r="F1450"/>
      <c r="G1450" s="99">
        <v>46295</v>
      </c>
      <c r="H1450" t="s">
        <v>235</v>
      </c>
      <c r="I1450" t="s">
        <v>257</v>
      </c>
      <c r="J1450" t="s">
        <v>34</v>
      </c>
      <c r="K1450" t="s">
        <v>35</v>
      </c>
      <c r="L1450" s="100">
        <v>135.93</v>
      </c>
      <c r="M1450" t="s">
        <v>130</v>
      </c>
      <c r="N1450" t="s">
        <v>279</v>
      </c>
      <c r="O1450" s="98">
        <v>0</v>
      </c>
      <c r="P1450" t="s">
        <v>207</v>
      </c>
      <c r="Q1450" s="100">
        <v>1756.24</v>
      </c>
    </row>
    <row r="1451" spans="1:17" x14ac:dyDescent="0.3">
      <c r="A1451"/>
      <c r="B1451"/>
      <c r="C1451"/>
      <c r="D1451"/>
      <c r="E1451" s="98"/>
      <c r="F1451"/>
      <c r="G1451" s="99">
        <v>46295</v>
      </c>
      <c r="H1451" t="s">
        <v>205</v>
      </c>
      <c r="I1451"/>
      <c r="J1451" t="s">
        <v>104</v>
      </c>
      <c r="K1451" t="s">
        <v>105</v>
      </c>
      <c r="L1451" s="100">
        <v>3.18</v>
      </c>
      <c r="M1451" t="s">
        <v>206</v>
      </c>
      <c r="N1451" t="s">
        <v>279</v>
      </c>
      <c r="O1451" s="98">
        <v>0</v>
      </c>
      <c r="P1451" t="s">
        <v>207</v>
      </c>
      <c r="Q1451" s="100">
        <v>585</v>
      </c>
    </row>
    <row r="1452" spans="1:17" x14ac:dyDescent="0.3">
      <c r="A1452"/>
      <c r="B1452"/>
      <c r="C1452"/>
      <c r="D1452"/>
      <c r="E1452" s="98"/>
      <c r="F1452"/>
      <c r="G1452" s="99">
        <v>46295</v>
      </c>
      <c r="H1452" t="s">
        <v>205</v>
      </c>
      <c r="I1452"/>
      <c r="J1452" t="s">
        <v>108</v>
      </c>
      <c r="K1452" t="s">
        <v>109</v>
      </c>
      <c r="L1452" s="100">
        <v>1.54</v>
      </c>
      <c r="M1452" t="s">
        <v>206</v>
      </c>
      <c r="N1452" t="s">
        <v>279</v>
      </c>
      <c r="O1452" s="98">
        <v>0</v>
      </c>
      <c r="P1452" t="s">
        <v>207</v>
      </c>
      <c r="Q1452" s="100">
        <v>585</v>
      </c>
    </row>
    <row r="1453" spans="1:17" x14ac:dyDescent="0.3">
      <c r="A1453"/>
      <c r="B1453"/>
      <c r="C1453"/>
      <c r="D1453"/>
      <c r="E1453" s="98"/>
      <c r="F1453"/>
      <c r="G1453" s="99">
        <v>46295</v>
      </c>
      <c r="H1453" t="s">
        <v>205</v>
      </c>
      <c r="I1453"/>
      <c r="J1453" t="s">
        <v>54</v>
      </c>
      <c r="K1453" t="s">
        <v>55</v>
      </c>
      <c r="L1453" s="100">
        <v>1.1599999999999999</v>
      </c>
      <c r="M1453" t="s">
        <v>206</v>
      </c>
      <c r="N1453" t="s">
        <v>279</v>
      </c>
      <c r="O1453" s="98">
        <v>0</v>
      </c>
      <c r="P1453" t="s">
        <v>207</v>
      </c>
      <c r="Q1453" s="100">
        <v>585</v>
      </c>
    </row>
    <row r="1454" spans="1:17" x14ac:dyDescent="0.3">
      <c r="A1454"/>
      <c r="B1454"/>
      <c r="C1454"/>
      <c r="D1454"/>
      <c r="E1454" s="98"/>
      <c r="F1454"/>
      <c r="G1454" s="99">
        <v>46295</v>
      </c>
      <c r="H1454" t="s">
        <v>205</v>
      </c>
      <c r="I1454"/>
      <c r="J1454" t="s">
        <v>56</v>
      </c>
      <c r="K1454" t="s">
        <v>57</v>
      </c>
      <c r="L1454" s="100">
        <v>1.1599999999999999</v>
      </c>
      <c r="M1454" t="s">
        <v>130</v>
      </c>
      <c r="N1454" t="s">
        <v>279</v>
      </c>
      <c r="O1454" s="98">
        <v>0</v>
      </c>
      <c r="P1454" t="s">
        <v>207</v>
      </c>
      <c r="Q1454" s="100">
        <v>585</v>
      </c>
    </row>
    <row r="1455" spans="1:17" x14ac:dyDescent="0.3">
      <c r="A1455"/>
      <c r="B1455"/>
      <c r="C1455"/>
      <c r="D1455"/>
      <c r="E1455" s="98"/>
      <c r="F1455"/>
      <c r="G1455" s="99">
        <v>46295</v>
      </c>
      <c r="H1455" t="s">
        <v>205</v>
      </c>
      <c r="I1455"/>
      <c r="J1455" t="s">
        <v>106</v>
      </c>
      <c r="K1455" t="s">
        <v>107</v>
      </c>
      <c r="L1455" s="100">
        <v>1.89</v>
      </c>
      <c r="M1455" t="s">
        <v>130</v>
      </c>
      <c r="N1455" t="s">
        <v>279</v>
      </c>
      <c r="O1455" s="98">
        <v>0</v>
      </c>
      <c r="P1455" t="s">
        <v>207</v>
      </c>
      <c r="Q1455" s="100">
        <v>585</v>
      </c>
    </row>
    <row r="1456" spans="1:17" x14ac:dyDescent="0.3">
      <c r="A1456"/>
      <c r="B1456"/>
      <c r="C1456"/>
      <c r="D1456"/>
      <c r="E1456" s="98"/>
      <c r="F1456"/>
      <c r="G1456" s="99">
        <v>46295</v>
      </c>
      <c r="H1456" t="s">
        <v>205</v>
      </c>
      <c r="I1456"/>
      <c r="J1456" t="s">
        <v>52</v>
      </c>
      <c r="K1456" t="s">
        <v>53</v>
      </c>
      <c r="L1456" s="100">
        <v>1.72</v>
      </c>
      <c r="M1456" t="s">
        <v>130</v>
      </c>
      <c r="N1456" t="s">
        <v>279</v>
      </c>
      <c r="O1456" s="98">
        <v>0</v>
      </c>
      <c r="P1456" t="s">
        <v>207</v>
      </c>
      <c r="Q1456" s="100">
        <v>585</v>
      </c>
    </row>
    <row r="1457" spans="1:17" x14ac:dyDescent="0.3">
      <c r="A1457"/>
      <c r="B1457"/>
      <c r="C1457"/>
      <c r="D1457"/>
      <c r="E1457" s="98"/>
      <c r="F1457"/>
      <c r="G1457" s="99">
        <v>46295</v>
      </c>
      <c r="H1457" t="s">
        <v>205</v>
      </c>
      <c r="I1457"/>
      <c r="J1457" t="s">
        <v>108</v>
      </c>
      <c r="K1457" t="s">
        <v>109</v>
      </c>
      <c r="L1457" s="100">
        <v>12.46</v>
      </c>
      <c r="M1457" t="s">
        <v>206</v>
      </c>
      <c r="N1457" t="s">
        <v>279</v>
      </c>
      <c r="O1457" s="98">
        <v>0</v>
      </c>
      <c r="P1457" t="s">
        <v>207</v>
      </c>
      <c r="Q1457" s="100">
        <v>4721.59</v>
      </c>
    </row>
    <row r="1458" spans="1:17" x14ac:dyDescent="0.3">
      <c r="A1458"/>
      <c r="B1458"/>
      <c r="C1458"/>
      <c r="D1458"/>
      <c r="E1458" s="98"/>
      <c r="F1458"/>
      <c r="G1458" s="99">
        <v>46295</v>
      </c>
      <c r="H1458" t="s">
        <v>205</v>
      </c>
      <c r="I1458"/>
      <c r="J1458" t="s">
        <v>54</v>
      </c>
      <c r="K1458" t="s">
        <v>55</v>
      </c>
      <c r="L1458" s="100">
        <v>11.15</v>
      </c>
      <c r="M1458" t="s">
        <v>206</v>
      </c>
      <c r="N1458" t="s">
        <v>279</v>
      </c>
      <c r="O1458" s="98">
        <v>0</v>
      </c>
      <c r="P1458" t="s">
        <v>207</v>
      </c>
      <c r="Q1458" s="100">
        <v>4721.59</v>
      </c>
    </row>
    <row r="1459" spans="1:17" x14ac:dyDescent="0.3">
      <c r="A1459"/>
      <c r="B1459"/>
      <c r="C1459"/>
      <c r="D1459"/>
      <c r="E1459" s="98"/>
      <c r="F1459"/>
      <c r="G1459" s="99">
        <v>46295</v>
      </c>
      <c r="H1459" t="s">
        <v>205</v>
      </c>
      <c r="I1459"/>
      <c r="J1459" t="s">
        <v>90</v>
      </c>
      <c r="K1459" t="s">
        <v>91</v>
      </c>
      <c r="L1459" s="100">
        <v>57.42</v>
      </c>
      <c r="M1459" t="s">
        <v>206</v>
      </c>
      <c r="N1459" t="s">
        <v>279</v>
      </c>
      <c r="O1459" s="98">
        <v>0</v>
      </c>
      <c r="P1459" t="s">
        <v>207</v>
      </c>
      <c r="Q1459" s="100">
        <v>4721.59</v>
      </c>
    </row>
    <row r="1460" spans="1:17" x14ac:dyDescent="0.3">
      <c r="A1460"/>
      <c r="B1460"/>
      <c r="C1460"/>
      <c r="D1460"/>
      <c r="E1460" s="98"/>
      <c r="F1460"/>
      <c r="G1460" s="99">
        <v>46295</v>
      </c>
      <c r="H1460" t="s">
        <v>205</v>
      </c>
      <c r="I1460"/>
      <c r="J1460" t="s">
        <v>104</v>
      </c>
      <c r="K1460" t="s">
        <v>105</v>
      </c>
      <c r="L1460" s="100">
        <v>25.64</v>
      </c>
      <c r="M1460" t="s">
        <v>206</v>
      </c>
      <c r="N1460" t="s">
        <v>279</v>
      </c>
      <c r="O1460" s="98">
        <v>0</v>
      </c>
      <c r="P1460" t="s">
        <v>207</v>
      </c>
      <c r="Q1460" s="100">
        <v>4721.59</v>
      </c>
    </row>
    <row r="1461" spans="1:17" x14ac:dyDescent="0.3">
      <c r="A1461"/>
      <c r="B1461"/>
      <c r="C1461"/>
      <c r="D1461"/>
      <c r="E1461" s="98"/>
      <c r="F1461"/>
      <c r="G1461" s="99">
        <v>46295</v>
      </c>
      <c r="H1461" t="s">
        <v>205</v>
      </c>
      <c r="I1461"/>
      <c r="J1461" t="s">
        <v>56</v>
      </c>
      <c r="K1461" t="s">
        <v>57</v>
      </c>
      <c r="L1461" s="100">
        <v>11.15</v>
      </c>
      <c r="M1461" t="s">
        <v>130</v>
      </c>
      <c r="N1461" t="s">
        <v>279</v>
      </c>
      <c r="O1461" s="98">
        <v>0</v>
      </c>
      <c r="P1461" t="s">
        <v>207</v>
      </c>
      <c r="Q1461" s="100">
        <v>4721.59</v>
      </c>
    </row>
    <row r="1462" spans="1:17" x14ac:dyDescent="0.3">
      <c r="A1462"/>
      <c r="B1462"/>
      <c r="C1462"/>
      <c r="D1462"/>
      <c r="E1462" s="98"/>
      <c r="F1462"/>
      <c r="G1462" s="99">
        <v>46295</v>
      </c>
      <c r="H1462" t="s">
        <v>205</v>
      </c>
      <c r="I1462"/>
      <c r="J1462" t="s">
        <v>106</v>
      </c>
      <c r="K1462" t="s">
        <v>107</v>
      </c>
      <c r="L1462" s="100">
        <v>15.25</v>
      </c>
      <c r="M1462" t="s">
        <v>130</v>
      </c>
      <c r="N1462" t="s">
        <v>279</v>
      </c>
      <c r="O1462" s="98">
        <v>0</v>
      </c>
      <c r="P1462" t="s">
        <v>207</v>
      </c>
      <c r="Q1462" s="100">
        <v>4721.59</v>
      </c>
    </row>
    <row r="1463" spans="1:17" x14ac:dyDescent="0.3">
      <c r="A1463"/>
      <c r="B1463"/>
      <c r="C1463"/>
      <c r="D1463"/>
      <c r="E1463" s="98"/>
      <c r="F1463"/>
      <c r="G1463" s="99">
        <v>46295</v>
      </c>
      <c r="H1463" t="s">
        <v>205</v>
      </c>
      <c r="I1463"/>
      <c r="J1463" t="s">
        <v>52</v>
      </c>
      <c r="K1463" t="s">
        <v>53</v>
      </c>
      <c r="L1463" s="100">
        <v>16.54</v>
      </c>
      <c r="M1463" t="s">
        <v>130</v>
      </c>
      <c r="N1463" t="s">
        <v>279</v>
      </c>
      <c r="O1463" s="98">
        <v>0</v>
      </c>
      <c r="P1463" t="s">
        <v>207</v>
      </c>
      <c r="Q1463" s="100">
        <v>4721.59</v>
      </c>
    </row>
    <row r="1464" spans="1:17" x14ac:dyDescent="0.3">
      <c r="A1464"/>
      <c r="B1464"/>
      <c r="C1464"/>
      <c r="D1464"/>
      <c r="E1464" s="98"/>
      <c r="F1464"/>
      <c r="G1464" s="99">
        <v>46295</v>
      </c>
      <c r="H1464" t="s">
        <v>205</v>
      </c>
      <c r="I1464"/>
      <c r="J1464" t="s">
        <v>23</v>
      </c>
      <c r="K1464" t="s">
        <v>24</v>
      </c>
      <c r="L1464" s="100">
        <v>6.14</v>
      </c>
      <c r="M1464" t="s">
        <v>130</v>
      </c>
      <c r="N1464" t="s">
        <v>279</v>
      </c>
      <c r="O1464" s="98">
        <v>0</v>
      </c>
      <c r="P1464" t="s">
        <v>207</v>
      </c>
      <c r="Q1464" s="100">
        <v>4721.59</v>
      </c>
    </row>
    <row r="1465" spans="1:17" x14ac:dyDescent="0.3">
      <c r="A1465"/>
      <c r="B1465"/>
      <c r="C1465"/>
      <c r="D1465"/>
      <c r="E1465" s="98"/>
      <c r="F1465"/>
      <c r="G1465" s="99">
        <v>46295</v>
      </c>
      <c r="H1465" t="s">
        <v>208</v>
      </c>
      <c r="I1465" t="s">
        <v>209</v>
      </c>
      <c r="J1465" t="s">
        <v>26</v>
      </c>
      <c r="K1465" t="s">
        <v>27</v>
      </c>
      <c r="L1465" s="100">
        <v>72.5</v>
      </c>
      <c r="M1465" t="s">
        <v>210</v>
      </c>
      <c r="N1465" t="s">
        <v>279</v>
      </c>
      <c r="O1465" s="98">
        <v>0</v>
      </c>
      <c r="P1465" t="s">
        <v>207</v>
      </c>
      <c r="Q1465" s="100">
        <v>4721.59</v>
      </c>
    </row>
    <row r="1466" spans="1:17" x14ac:dyDescent="0.3">
      <c r="A1466"/>
      <c r="B1466"/>
      <c r="C1466"/>
      <c r="D1466"/>
      <c r="E1466" s="98"/>
      <c r="F1466"/>
      <c r="G1466" s="99">
        <v>46295</v>
      </c>
      <c r="H1466" t="s">
        <v>211</v>
      </c>
      <c r="I1466" t="s">
        <v>212</v>
      </c>
      <c r="J1466" t="s">
        <v>38</v>
      </c>
      <c r="K1466" t="s">
        <v>39</v>
      </c>
      <c r="L1466" s="100">
        <v>17.54</v>
      </c>
      <c r="M1466" t="s">
        <v>206</v>
      </c>
      <c r="N1466" t="s">
        <v>279</v>
      </c>
      <c r="O1466" s="98">
        <v>0</v>
      </c>
      <c r="P1466" t="s">
        <v>207</v>
      </c>
      <c r="Q1466" s="100">
        <v>4721.59</v>
      </c>
    </row>
    <row r="1467" spans="1:17" x14ac:dyDescent="0.3">
      <c r="A1467"/>
      <c r="B1467"/>
      <c r="C1467"/>
      <c r="D1467"/>
      <c r="E1467" s="98"/>
      <c r="F1467"/>
      <c r="G1467" s="99">
        <v>46295</v>
      </c>
      <c r="H1467" t="s">
        <v>216</v>
      </c>
      <c r="I1467" t="s">
        <v>217</v>
      </c>
      <c r="J1467" t="s">
        <v>40</v>
      </c>
      <c r="K1467" t="s">
        <v>41</v>
      </c>
      <c r="L1467" s="100">
        <v>141.65</v>
      </c>
      <c r="M1467" t="s">
        <v>210</v>
      </c>
      <c r="N1467" t="s">
        <v>279</v>
      </c>
      <c r="O1467" s="98">
        <v>0</v>
      </c>
      <c r="P1467" t="s">
        <v>207</v>
      </c>
      <c r="Q1467" s="100">
        <v>4721.59</v>
      </c>
    </row>
    <row r="1468" spans="1:17" x14ac:dyDescent="0.3">
      <c r="A1468"/>
      <c r="B1468"/>
      <c r="C1468"/>
      <c r="D1468"/>
      <c r="E1468" s="98"/>
      <c r="F1468"/>
      <c r="G1468" s="99">
        <v>46295</v>
      </c>
      <c r="H1468" t="s">
        <v>213</v>
      </c>
      <c r="I1468" t="s">
        <v>229</v>
      </c>
      <c r="J1468" t="s">
        <v>14</v>
      </c>
      <c r="K1468" t="s">
        <v>15</v>
      </c>
      <c r="L1468" s="100">
        <v>472.16</v>
      </c>
      <c r="M1468" t="s">
        <v>210</v>
      </c>
      <c r="N1468" t="s">
        <v>279</v>
      </c>
      <c r="O1468" s="98">
        <v>0</v>
      </c>
      <c r="P1468" t="s">
        <v>207</v>
      </c>
      <c r="Q1468" s="100">
        <v>4721.59</v>
      </c>
    </row>
    <row r="1469" spans="1:17" x14ac:dyDescent="0.3">
      <c r="A1469"/>
      <c r="B1469"/>
      <c r="C1469"/>
      <c r="D1469"/>
      <c r="E1469" s="98"/>
      <c r="F1469"/>
      <c r="G1469" s="99">
        <v>46295</v>
      </c>
      <c r="H1469" t="s">
        <v>213</v>
      </c>
      <c r="I1469" t="s">
        <v>229</v>
      </c>
      <c r="J1469" t="s">
        <v>14</v>
      </c>
      <c r="K1469" t="s">
        <v>15</v>
      </c>
      <c r="L1469" s="100">
        <v>472.16</v>
      </c>
      <c r="M1469" t="s">
        <v>130</v>
      </c>
      <c r="N1469" t="s">
        <v>279</v>
      </c>
      <c r="O1469" s="98">
        <v>0</v>
      </c>
      <c r="P1469" t="s">
        <v>207</v>
      </c>
      <c r="Q1469" s="100">
        <v>4721.59</v>
      </c>
    </row>
    <row r="1470" spans="1:17" x14ac:dyDescent="0.3">
      <c r="A1470"/>
      <c r="B1470"/>
      <c r="C1470"/>
      <c r="D1470"/>
      <c r="E1470" s="98"/>
      <c r="F1470"/>
      <c r="G1470" s="99">
        <v>46295</v>
      </c>
      <c r="H1470" t="s">
        <v>205</v>
      </c>
      <c r="I1470"/>
      <c r="J1470" t="s">
        <v>108</v>
      </c>
      <c r="K1470" t="s">
        <v>109</v>
      </c>
      <c r="L1470" s="100">
        <v>21.39</v>
      </c>
      <c r="M1470" t="s">
        <v>206</v>
      </c>
      <c r="N1470" t="s">
        <v>279</v>
      </c>
      <c r="O1470" s="98">
        <v>0</v>
      </c>
      <c r="P1470" t="s">
        <v>207</v>
      </c>
      <c r="Q1470" s="100">
        <v>8103.05</v>
      </c>
    </row>
    <row r="1471" spans="1:17" x14ac:dyDescent="0.3">
      <c r="A1471"/>
      <c r="B1471"/>
      <c r="C1471"/>
      <c r="D1471"/>
      <c r="E1471" s="98"/>
      <c r="F1471"/>
      <c r="G1471" s="99">
        <v>46295</v>
      </c>
      <c r="H1471" t="s">
        <v>205</v>
      </c>
      <c r="I1471"/>
      <c r="J1471" t="s">
        <v>100</v>
      </c>
      <c r="K1471" t="s">
        <v>101</v>
      </c>
      <c r="L1471" s="100">
        <v>50</v>
      </c>
      <c r="M1471" t="s">
        <v>206</v>
      </c>
      <c r="N1471" t="s">
        <v>279</v>
      </c>
      <c r="O1471" s="98">
        <v>0</v>
      </c>
      <c r="P1471" t="s">
        <v>207</v>
      </c>
      <c r="Q1471" s="100">
        <v>8103.05</v>
      </c>
    </row>
    <row r="1472" spans="1:17" x14ac:dyDescent="0.3">
      <c r="A1472"/>
      <c r="B1472"/>
      <c r="C1472"/>
      <c r="D1472"/>
      <c r="E1472" s="98"/>
      <c r="F1472"/>
      <c r="G1472" s="99">
        <v>46295</v>
      </c>
      <c r="H1472" t="s">
        <v>205</v>
      </c>
      <c r="I1472"/>
      <c r="J1472" t="s">
        <v>54</v>
      </c>
      <c r="K1472" t="s">
        <v>55</v>
      </c>
      <c r="L1472" s="100">
        <v>11.15</v>
      </c>
      <c r="M1472" t="s">
        <v>206</v>
      </c>
      <c r="N1472" t="s">
        <v>279</v>
      </c>
      <c r="O1472" s="98">
        <v>0</v>
      </c>
      <c r="P1472" t="s">
        <v>207</v>
      </c>
      <c r="Q1472" s="100">
        <v>8103.05</v>
      </c>
    </row>
    <row r="1473" spans="1:17" x14ac:dyDescent="0.3">
      <c r="A1473"/>
      <c r="B1473"/>
      <c r="C1473"/>
      <c r="D1473"/>
      <c r="E1473" s="98"/>
      <c r="F1473"/>
      <c r="G1473" s="99">
        <v>46295</v>
      </c>
      <c r="H1473" t="s">
        <v>205</v>
      </c>
      <c r="I1473"/>
      <c r="J1473" t="s">
        <v>104</v>
      </c>
      <c r="K1473" t="s">
        <v>105</v>
      </c>
      <c r="L1473" s="100">
        <v>44</v>
      </c>
      <c r="M1473" t="s">
        <v>206</v>
      </c>
      <c r="N1473" t="s">
        <v>279</v>
      </c>
      <c r="O1473" s="98">
        <v>0</v>
      </c>
      <c r="P1473" t="s">
        <v>207</v>
      </c>
      <c r="Q1473" s="100">
        <v>8103.05</v>
      </c>
    </row>
    <row r="1474" spans="1:17" x14ac:dyDescent="0.3">
      <c r="A1474"/>
      <c r="B1474"/>
      <c r="C1474"/>
      <c r="D1474"/>
      <c r="E1474" s="98"/>
      <c r="F1474"/>
      <c r="G1474" s="99">
        <v>46295</v>
      </c>
      <c r="H1474" t="s">
        <v>205</v>
      </c>
      <c r="I1474"/>
      <c r="J1474" t="s">
        <v>52</v>
      </c>
      <c r="K1474" t="s">
        <v>53</v>
      </c>
      <c r="L1474" s="100">
        <v>16.54</v>
      </c>
      <c r="M1474" t="s">
        <v>130</v>
      </c>
      <c r="N1474" t="s">
        <v>279</v>
      </c>
      <c r="O1474" s="98">
        <v>0</v>
      </c>
      <c r="P1474" t="s">
        <v>207</v>
      </c>
      <c r="Q1474" s="100">
        <v>8103.05</v>
      </c>
    </row>
    <row r="1475" spans="1:17" x14ac:dyDescent="0.3">
      <c r="A1475"/>
      <c r="B1475"/>
      <c r="C1475"/>
      <c r="D1475"/>
      <c r="E1475" s="98"/>
      <c r="F1475"/>
      <c r="G1475" s="99">
        <v>46295</v>
      </c>
      <c r="H1475" t="s">
        <v>205</v>
      </c>
      <c r="I1475"/>
      <c r="J1475" t="s">
        <v>56</v>
      </c>
      <c r="K1475" t="s">
        <v>57</v>
      </c>
      <c r="L1475" s="100">
        <v>11.15</v>
      </c>
      <c r="M1475" t="s">
        <v>130</v>
      </c>
      <c r="N1475" t="s">
        <v>279</v>
      </c>
      <c r="O1475" s="98">
        <v>0</v>
      </c>
      <c r="P1475" t="s">
        <v>207</v>
      </c>
      <c r="Q1475" s="100">
        <v>8103.05</v>
      </c>
    </row>
    <row r="1476" spans="1:17" x14ac:dyDescent="0.3">
      <c r="A1476"/>
      <c r="B1476"/>
      <c r="C1476"/>
      <c r="D1476"/>
      <c r="E1476" s="98"/>
      <c r="F1476"/>
      <c r="G1476" s="99">
        <v>46295</v>
      </c>
      <c r="H1476" t="s">
        <v>205</v>
      </c>
      <c r="I1476"/>
      <c r="J1476" t="s">
        <v>106</v>
      </c>
      <c r="K1476" t="s">
        <v>107</v>
      </c>
      <c r="L1476" s="100">
        <v>26.17</v>
      </c>
      <c r="M1476" t="s">
        <v>130</v>
      </c>
      <c r="N1476" t="s">
        <v>279</v>
      </c>
      <c r="O1476" s="98">
        <v>0</v>
      </c>
      <c r="P1476" t="s">
        <v>207</v>
      </c>
      <c r="Q1476" s="100">
        <v>8103.05</v>
      </c>
    </row>
    <row r="1477" spans="1:17" x14ac:dyDescent="0.3">
      <c r="A1477"/>
      <c r="B1477"/>
      <c r="C1477"/>
      <c r="D1477"/>
      <c r="E1477" s="98"/>
      <c r="F1477"/>
      <c r="G1477" s="99">
        <v>46295</v>
      </c>
      <c r="H1477" t="s">
        <v>205</v>
      </c>
      <c r="I1477"/>
      <c r="J1477" t="s">
        <v>23</v>
      </c>
      <c r="K1477" t="s">
        <v>24</v>
      </c>
      <c r="L1477" s="100">
        <v>10.53</v>
      </c>
      <c r="M1477" t="s">
        <v>130</v>
      </c>
      <c r="N1477" t="s">
        <v>279</v>
      </c>
      <c r="O1477" s="98">
        <v>0</v>
      </c>
      <c r="P1477" t="s">
        <v>207</v>
      </c>
      <c r="Q1477" s="100">
        <v>8103.05</v>
      </c>
    </row>
    <row r="1478" spans="1:17" x14ac:dyDescent="0.3">
      <c r="A1478"/>
      <c r="B1478"/>
      <c r="C1478"/>
      <c r="D1478"/>
      <c r="E1478" s="98"/>
      <c r="F1478"/>
      <c r="G1478" s="99">
        <v>46295</v>
      </c>
      <c r="H1478" t="s">
        <v>208</v>
      </c>
      <c r="I1478" t="s">
        <v>209</v>
      </c>
      <c r="J1478" t="s">
        <v>26</v>
      </c>
      <c r="K1478" t="s">
        <v>27</v>
      </c>
      <c r="L1478" s="100">
        <v>72.5</v>
      </c>
      <c r="M1478" t="s">
        <v>210</v>
      </c>
      <c r="N1478" t="s">
        <v>279</v>
      </c>
      <c r="O1478" s="98">
        <v>0</v>
      </c>
      <c r="P1478" t="s">
        <v>207</v>
      </c>
      <c r="Q1478" s="100">
        <v>8103.05</v>
      </c>
    </row>
    <row r="1479" spans="1:17" x14ac:dyDescent="0.3">
      <c r="A1479"/>
      <c r="B1479"/>
      <c r="C1479"/>
      <c r="D1479"/>
      <c r="E1479" s="98"/>
      <c r="F1479"/>
      <c r="G1479" s="99">
        <v>46295</v>
      </c>
      <c r="H1479" t="s">
        <v>211</v>
      </c>
      <c r="I1479" t="s">
        <v>212</v>
      </c>
      <c r="J1479" t="s">
        <v>38</v>
      </c>
      <c r="K1479" t="s">
        <v>39</v>
      </c>
      <c r="L1479" s="100">
        <v>40.520000000000003</v>
      </c>
      <c r="M1479" t="s">
        <v>206</v>
      </c>
      <c r="N1479" t="s">
        <v>279</v>
      </c>
      <c r="O1479" s="98">
        <v>0</v>
      </c>
      <c r="P1479" t="s">
        <v>207</v>
      </c>
      <c r="Q1479" s="100">
        <v>8103.05</v>
      </c>
    </row>
    <row r="1480" spans="1:17" x14ac:dyDescent="0.3">
      <c r="A1480"/>
      <c r="B1480"/>
      <c r="C1480"/>
      <c r="D1480"/>
      <c r="E1480" s="98"/>
      <c r="F1480"/>
      <c r="G1480" s="99">
        <v>46295</v>
      </c>
      <c r="H1480" t="s">
        <v>216</v>
      </c>
      <c r="I1480" t="s">
        <v>217</v>
      </c>
      <c r="J1480" t="s">
        <v>40</v>
      </c>
      <c r="K1480" t="s">
        <v>41</v>
      </c>
      <c r="L1480" s="100">
        <v>392.5</v>
      </c>
      <c r="M1480" t="s">
        <v>206</v>
      </c>
      <c r="N1480" t="s">
        <v>279</v>
      </c>
      <c r="O1480" s="98">
        <v>0</v>
      </c>
      <c r="P1480" t="s">
        <v>207</v>
      </c>
      <c r="Q1480" s="100">
        <v>8103.05</v>
      </c>
    </row>
    <row r="1481" spans="1:17" x14ac:dyDescent="0.3">
      <c r="A1481"/>
      <c r="B1481"/>
      <c r="C1481"/>
      <c r="D1481"/>
      <c r="E1481" s="98"/>
      <c r="F1481"/>
      <c r="G1481" s="99">
        <v>46295</v>
      </c>
      <c r="H1481" t="s">
        <v>216</v>
      </c>
      <c r="I1481" t="s">
        <v>217</v>
      </c>
      <c r="J1481" t="s">
        <v>40</v>
      </c>
      <c r="K1481" t="s">
        <v>41</v>
      </c>
      <c r="L1481" s="100">
        <v>375</v>
      </c>
      <c r="M1481" t="s">
        <v>210</v>
      </c>
      <c r="N1481" t="s">
        <v>279</v>
      </c>
      <c r="O1481" s="98">
        <v>0</v>
      </c>
      <c r="P1481" t="s">
        <v>207</v>
      </c>
      <c r="Q1481" s="100">
        <v>8103.05</v>
      </c>
    </row>
    <row r="1482" spans="1:17" x14ac:dyDescent="0.3">
      <c r="A1482"/>
      <c r="B1482"/>
      <c r="C1482"/>
      <c r="D1482"/>
      <c r="E1482" s="98"/>
      <c r="F1482"/>
      <c r="G1482" s="99">
        <v>46295</v>
      </c>
      <c r="H1482" t="s">
        <v>213</v>
      </c>
      <c r="I1482" t="s">
        <v>214</v>
      </c>
      <c r="J1482" t="s">
        <v>14</v>
      </c>
      <c r="K1482" t="s">
        <v>15</v>
      </c>
      <c r="L1482" s="100">
        <v>607.73</v>
      </c>
      <c r="M1482" t="s">
        <v>210</v>
      </c>
      <c r="N1482" t="s">
        <v>279</v>
      </c>
      <c r="O1482" s="98">
        <v>0</v>
      </c>
      <c r="P1482" t="s">
        <v>207</v>
      </c>
      <c r="Q1482" s="100">
        <v>8103.05</v>
      </c>
    </row>
    <row r="1483" spans="1:17" x14ac:dyDescent="0.3">
      <c r="A1483"/>
      <c r="B1483"/>
      <c r="C1483"/>
      <c r="D1483"/>
      <c r="E1483" s="98"/>
      <c r="F1483"/>
      <c r="G1483" s="99">
        <v>46295</v>
      </c>
      <c r="H1483" t="s">
        <v>213</v>
      </c>
      <c r="I1483" t="s">
        <v>214</v>
      </c>
      <c r="J1483" t="s">
        <v>14</v>
      </c>
      <c r="K1483" t="s">
        <v>15</v>
      </c>
      <c r="L1483" s="100">
        <v>607.73</v>
      </c>
      <c r="M1483" t="s">
        <v>130</v>
      </c>
      <c r="N1483" t="s">
        <v>279</v>
      </c>
      <c r="O1483" s="98">
        <v>0</v>
      </c>
      <c r="P1483" t="s">
        <v>207</v>
      </c>
      <c r="Q1483" s="100">
        <v>8103.05</v>
      </c>
    </row>
    <row r="1484" spans="1:17" x14ac:dyDescent="0.3">
      <c r="A1484"/>
      <c r="B1484"/>
      <c r="C1484"/>
      <c r="D1484"/>
      <c r="E1484" s="98"/>
      <c r="F1484"/>
      <c r="G1484" s="99">
        <v>46295</v>
      </c>
      <c r="H1484" t="s">
        <v>205</v>
      </c>
      <c r="I1484"/>
      <c r="J1484" t="s">
        <v>104</v>
      </c>
      <c r="K1484" t="s">
        <v>105</v>
      </c>
      <c r="L1484" s="100">
        <v>11.56</v>
      </c>
      <c r="M1484" t="s">
        <v>206</v>
      </c>
      <c r="N1484" t="s">
        <v>279</v>
      </c>
      <c r="O1484" s="98">
        <v>0</v>
      </c>
      <c r="P1484" t="s">
        <v>207</v>
      </c>
      <c r="Q1484" s="100">
        <v>2129.17</v>
      </c>
    </row>
    <row r="1485" spans="1:17" x14ac:dyDescent="0.3">
      <c r="A1485"/>
      <c r="B1485"/>
      <c r="C1485"/>
      <c r="D1485"/>
      <c r="E1485" s="98"/>
      <c r="F1485"/>
      <c r="G1485" s="99">
        <v>46295</v>
      </c>
      <c r="H1485" t="s">
        <v>205</v>
      </c>
      <c r="I1485"/>
      <c r="J1485" t="s">
        <v>108</v>
      </c>
      <c r="K1485" t="s">
        <v>109</v>
      </c>
      <c r="L1485" s="100">
        <v>5.62</v>
      </c>
      <c r="M1485" t="s">
        <v>206</v>
      </c>
      <c r="N1485" t="s">
        <v>279</v>
      </c>
      <c r="O1485" s="98">
        <v>0</v>
      </c>
      <c r="P1485" t="s">
        <v>207</v>
      </c>
      <c r="Q1485" s="100">
        <v>2129.17</v>
      </c>
    </row>
    <row r="1486" spans="1:17" x14ac:dyDescent="0.3">
      <c r="A1486"/>
      <c r="B1486"/>
      <c r="C1486"/>
      <c r="D1486"/>
      <c r="E1486" s="98"/>
      <c r="F1486"/>
      <c r="G1486" s="99">
        <v>46295</v>
      </c>
      <c r="H1486" t="s">
        <v>205</v>
      </c>
      <c r="I1486"/>
      <c r="J1486" t="s">
        <v>36</v>
      </c>
      <c r="K1486" t="s">
        <v>37</v>
      </c>
      <c r="L1486" s="100">
        <v>54</v>
      </c>
      <c r="M1486" t="s">
        <v>206</v>
      </c>
      <c r="N1486" t="s">
        <v>279</v>
      </c>
      <c r="O1486" s="98">
        <v>0</v>
      </c>
      <c r="P1486" t="s">
        <v>207</v>
      </c>
      <c r="Q1486" s="100">
        <v>2129.17</v>
      </c>
    </row>
    <row r="1487" spans="1:17" x14ac:dyDescent="0.3">
      <c r="A1487"/>
      <c r="B1487"/>
      <c r="C1487"/>
      <c r="D1487"/>
      <c r="E1487" s="98"/>
      <c r="F1487"/>
      <c r="G1487" s="99">
        <v>46295</v>
      </c>
      <c r="H1487" t="s">
        <v>205</v>
      </c>
      <c r="I1487"/>
      <c r="J1487" t="s">
        <v>54</v>
      </c>
      <c r="K1487" t="s">
        <v>55</v>
      </c>
      <c r="L1487" s="100">
        <v>11.15</v>
      </c>
      <c r="M1487" t="s">
        <v>206</v>
      </c>
      <c r="N1487" t="s">
        <v>279</v>
      </c>
      <c r="O1487" s="98">
        <v>0</v>
      </c>
      <c r="P1487" t="s">
        <v>207</v>
      </c>
      <c r="Q1487" s="100">
        <v>2129.17</v>
      </c>
    </row>
    <row r="1488" spans="1:17" x14ac:dyDescent="0.3">
      <c r="A1488"/>
      <c r="B1488"/>
      <c r="C1488"/>
      <c r="D1488"/>
      <c r="E1488" s="98"/>
      <c r="F1488"/>
      <c r="G1488" s="99">
        <v>46295</v>
      </c>
      <c r="H1488" t="s">
        <v>205</v>
      </c>
      <c r="I1488"/>
      <c r="J1488" t="s">
        <v>106</v>
      </c>
      <c r="K1488" t="s">
        <v>107</v>
      </c>
      <c r="L1488" s="100">
        <v>6.88</v>
      </c>
      <c r="M1488" t="s">
        <v>130</v>
      </c>
      <c r="N1488" t="s">
        <v>279</v>
      </c>
      <c r="O1488" s="98">
        <v>0</v>
      </c>
      <c r="P1488" t="s">
        <v>207</v>
      </c>
      <c r="Q1488" s="100">
        <v>2129.17</v>
      </c>
    </row>
    <row r="1489" spans="1:17" x14ac:dyDescent="0.3">
      <c r="A1489"/>
      <c r="B1489"/>
      <c r="C1489"/>
      <c r="D1489"/>
      <c r="E1489" s="98"/>
      <c r="F1489"/>
      <c r="G1489" s="99">
        <v>46295</v>
      </c>
      <c r="H1489" t="s">
        <v>205</v>
      </c>
      <c r="I1489"/>
      <c r="J1489" t="s">
        <v>56</v>
      </c>
      <c r="K1489" t="s">
        <v>57</v>
      </c>
      <c r="L1489" s="100">
        <v>11.15</v>
      </c>
      <c r="M1489" t="s">
        <v>130</v>
      </c>
      <c r="N1489" t="s">
        <v>279</v>
      </c>
      <c r="O1489" s="98">
        <v>0</v>
      </c>
      <c r="P1489" t="s">
        <v>207</v>
      </c>
      <c r="Q1489" s="100">
        <v>2129.17</v>
      </c>
    </row>
    <row r="1490" spans="1:17" x14ac:dyDescent="0.3">
      <c r="A1490"/>
      <c r="B1490"/>
      <c r="C1490"/>
      <c r="D1490"/>
      <c r="E1490" s="98"/>
      <c r="F1490"/>
      <c r="G1490" s="99">
        <v>46295</v>
      </c>
      <c r="H1490" t="s">
        <v>205</v>
      </c>
      <c r="I1490"/>
      <c r="J1490" t="s">
        <v>52</v>
      </c>
      <c r="K1490" t="s">
        <v>53</v>
      </c>
      <c r="L1490" s="100">
        <v>16.54</v>
      </c>
      <c r="M1490" t="s">
        <v>130</v>
      </c>
      <c r="N1490" t="s">
        <v>279</v>
      </c>
      <c r="O1490" s="98">
        <v>0</v>
      </c>
      <c r="P1490" t="s">
        <v>207</v>
      </c>
      <c r="Q1490" s="100">
        <v>2129.17</v>
      </c>
    </row>
    <row r="1491" spans="1:17" x14ac:dyDescent="0.3">
      <c r="A1491"/>
      <c r="B1491"/>
      <c r="C1491"/>
      <c r="D1491"/>
      <c r="E1491" s="98"/>
      <c r="F1491"/>
      <c r="G1491" s="99">
        <v>46295</v>
      </c>
      <c r="H1491" t="s">
        <v>208</v>
      </c>
      <c r="I1491" t="s">
        <v>240</v>
      </c>
      <c r="J1491" t="s">
        <v>64</v>
      </c>
      <c r="K1491" t="s">
        <v>65</v>
      </c>
      <c r="L1491" s="100">
        <v>12.5</v>
      </c>
      <c r="M1491" t="s">
        <v>210</v>
      </c>
      <c r="N1491" t="s">
        <v>279</v>
      </c>
      <c r="O1491" s="98">
        <v>0</v>
      </c>
      <c r="P1491" t="s">
        <v>207</v>
      </c>
      <c r="Q1491" s="100">
        <v>2129.17</v>
      </c>
    </row>
    <row r="1492" spans="1:17" x14ac:dyDescent="0.3">
      <c r="A1492"/>
      <c r="B1492"/>
      <c r="C1492"/>
      <c r="D1492"/>
      <c r="E1492" s="98"/>
      <c r="F1492"/>
      <c r="G1492" s="99">
        <v>46295</v>
      </c>
      <c r="H1492" t="s">
        <v>211</v>
      </c>
      <c r="I1492" t="s">
        <v>215</v>
      </c>
      <c r="J1492" t="s">
        <v>38</v>
      </c>
      <c r="K1492" t="s">
        <v>39</v>
      </c>
      <c r="L1492" s="100">
        <v>8.31</v>
      </c>
      <c r="M1492" t="s">
        <v>206</v>
      </c>
      <c r="N1492" t="s">
        <v>279</v>
      </c>
      <c r="O1492" s="98">
        <v>0</v>
      </c>
      <c r="P1492" t="s">
        <v>207</v>
      </c>
      <c r="Q1492" s="100">
        <v>2129.17</v>
      </c>
    </row>
    <row r="1493" spans="1:17" x14ac:dyDescent="0.3">
      <c r="A1493"/>
      <c r="B1493"/>
      <c r="C1493"/>
      <c r="D1493"/>
      <c r="E1493" s="98"/>
      <c r="F1493"/>
      <c r="G1493" s="99">
        <v>46295</v>
      </c>
      <c r="H1493" t="s">
        <v>218</v>
      </c>
      <c r="I1493" t="s">
        <v>222</v>
      </c>
      <c r="J1493" t="s">
        <v>18</v>
      </c>
      <c r="K1493" t="s">
        <v>19</v>
      </c>
      <c r="L1493" s="100">
        <v>114.55</v>
      </c>
      <c r="M1493" t="s">
        <v>210</v>
      </c>
      <c r="N1493" t="s">
        <v>279</v>
      </c>
      <c r="O1493" s="98">
        <v>0</v>
      </c>
      <c r="P1493" t="s">
        <v>207</v>
      </c>
      <c r="Q1493" s="100">
        <v>2129.17</v>
      </c>
    </row>
    <row r="1494" spans="1:17" x14ac:dyDescent="0.3">
      <c r="A1494"/>
      <c r="B1494"/>
      <c r="C1494"/>
      <c r="D1494"/>
      <c r="E1494" s="98"/>
      <c r="F1494"/>
      <c r="G1494" s="99">
        <v>46295</v>
      </c>
      <c r="H1494" t="s">
        <v>218</v>
      </c>
      <c r="I1494" t="s">
        <v>222</v>
      </c>
      <c r="J1494" t="s">
        <v>18</v>
      </c>
      <c r="K1494" t="s">
        <v>19</v>
      </c>
      <c r="L1494" s="100">
        <v>118.81</v>
      </c>
      <c r="M1494" t="s">
        <v>130</v>
      </c>
      <c r="N1494" t="s">
        <v>279</v>
      </c>
      <c r="O1494" s="98">
        <v>0</v>
      </c>
      <c r="P1494" t="s">
        <v>207</v>
      </c>
      <c r="Q1494" s="100">
        <v>2129.17</v>
      </c>
    </row>
    <row r="1495" spans="1:17" x14ac:dyDescent="0.3">
      <c r="A1495"/>
      <c r="B1495"/>
      <c r="C1495"/>
      <c r="D1495"/>
      <c r="E1495" s="98"/>
      <c r="F1495"/>
      <c r="G1495" s="99">
        <v>46295</v>
      </c>
      <c r="H1495" t="s">
        <v>205</v>
      </c>
      <c r="I1495"/>
      <c r="J1495" t="s">
        <v>98</v>
      </c>
      <c r="K1495" t="s">
        <v>99</v>
      </c>
      <c r="L1495" s="100">
        <v>14.4</v>
      </c>
      <c r="M1495" t="s">
        <v>206</v>
      </c>
      <c r="N1495" t="s">
        <v>279</v>
      </c>
      <c r="O1495" s="98">
        <v>0</v>
      </c>
      <c r="P1495" t="s">
        <v>207</v>
      </c>
      <c r="Q1495" s="100">
        <v>4731.21</v>
      </c>
    </row>
    <row r="1496" spans="1:17" x14ac:dyDescent="0.3">
      <c r="A1496"/>
      <c r="B1496"/>
      <c r="C1496"/>
      <c r="D1496"/>
      <c r="E1496" s="98"/>
      <c r="F1496"/>
      <c r="G1496" s="99">
        <v>46295</v>
      </c>
      <c r="H1496" t="s">
        <v>205</v>
      </c>
      <c r="I1496"/>
      <c r="J1496" t="s">
        <v>104</v>
      </c>
      <c r="K1496" t="s">
        <v>105</v>
      </c>
      <c r="L1496" s="100">
        <v>25.69</v>
      </c>
      <c r="M1496" t="s">
        <v>206</v>
      </c>
      <c r="N1496" t="s">
        <v>279</v>
      </c>
      <c r="O1496" s="98">
        <v>0</v>
      </c>
      <c r="P1496" t="s">
        <v>207</v>
      </c>
      <c r="Q1496" s="100">
        <v>4731.21</v>
      </c>
    </row>
    <row r="1497" spans="1:17" x14ac:dyDescent="0.3">
      <c r="A1497"/>
      <c r="B1497"/>
      <c r="C1497"/>
      <c r="D1497"/>
      <c r="E1497" s="98"/>
      <c r="F1497"/>
      <c r="G1497" s="99">
        <v>46295</v>
      </c>
      <c r="H1497" t="s">
        <v>205</v>
      </c>
      <c r="I1497"/>
      <c r="J1497" t="s">
        <v>88</v>
      </c>
      <c r="K1497" t="s">
        <v>89</v>
      </c>
      <c r="L1497" s="100">
        <v>39.770000000000003</v>
      </c>
      <c r="M1497" t="s">
        <v>206</v>
      </c>
      <c r="N1497" t="s">
        <v>279</v>
      </c>
      <c r="O1497" s="98">
        <v>0</v>
      </c>
      <c r="P1497" t="s">
        <v>207</v>
      </c>
      <c r="Q1497" s="100">
        <v>4731.21</v>
      </c>
    </row>
    <row r="1498" spans="1:17" x14ac:dyDescent="0.3">
      <c r="A1498"/>
      <c r="B1498"/>
      <c r="C1498"/>
      <c r="D1498"/>
      <c r="E1498" s="98"/>
      <c r="F1498"/>
      <c r="G1498" s="99">
        <v>46295</v>
      </c>
      <c r="H1498" t="s">
        <v>205</v>
      </c>
      <c r="I1498"/>
      <c r="J1498" t="s">
        <v>54</v>
      </c>
      <c r="K1498" t="s">
        <v>55</v>
      </c>
      <c r="L1498" s="100">
        <v>11.15</v>
      </c>
      <c r="M1498" t="s">
        <v>206</v>
      </c>
      <c r="N1498" t="s">
        <v>279</v>
      </c>
      <c r="O1498" s="98">
        <v>0</v>
      </c>
      <c r="P1498" t="s">
        <v>207</v>
      </c>
      <c r="Q1498" s="100">
        <v>4731.21</v>
      </c>
    </row>
    <row r="1499" spans="1:17" x14ac:dyDescent="0.3">
      <c r="A1499"/>
      <c r="B1499"/>
      <c r="C1499"/>
      <c r="D1499"/>
      <c r="E1499" s="98"/>
      <c r="F1499"/>
      <c r="G1499" s="99">
        <v>46295</v>
      </c>
      <c r="H1499" t="s">
        <v>205</v>
      </c>
      <c r="I1499"/>
      <c r="J1499" t="s">
        <v>108</v>
      </c>
      <c r="K1499" t="s">
        <v>109</v>
      </c>
      <c r="L1499" s="100">
        <v>12.49</v>
      </c>
      <c r="M1499" t="s">
        <v>206</v>
      </c>
      <c r="N1499" t="s">
        <v>279</v>
      </c>
      <c r="O1499" s="98">
        <v>0</v>
      </c>
      <c r="P1499" t="s">
        <v>207</v>
      </c>
      <c r="Q1499" s="100">
        <v>4731.21</v>
      </c>
    </row>
    <row r="1500" spans="1:17" x14ac:dyDescent="0.3">
      <c r="A1500"/>
      <c r="B1500"/>
      <c r="C1500"/>
      <c r="D1500"/>
      <c r="E1500" s="98"/>
      <c r="F1500"/>
      <c r="G1500" s="99">
        <v>46295</v>
      </c>
      <c r="H1500" t="s">
        <v>205</v>
      </c>
      <c r="I1500"/>
      <c r="J1500" t="s">
        <v>36</v>
      </c>
      <c r="K1500" t="s">
        <v>37</v>
      </c>
      <c r="L1500" s="100">
        <v>2.57</v>
      </c>
      <c r="M1500" t="s">
        <v>206</v>
      </c>
      <c r="N1500" t="s">
        <v>279</v>
      </c>
      <c r="O1500" s="98">
        <v>0</v>
      </c>
      <c r="P1500" t="s">
        <v>207</v>
      </c>
      <c r="Q1500" s="100">
        <v>4731.21</v>
      </c>
    </row>
    <row r="1501" spans="1:17" x14ac:dyDescent="0.3">
      <c r="A1501"/>
      <c r="B1501"/>
      <c r="C1501"/>
      <c r="D1501"/>
      <c r="E1501" s="98"/>
      <c r="F1501"/>
      <c r="G1501" s="99">
        <v>46295</v>
      </c>
      <c r="H1501" t="s">
        <v>205</v>
      </c>
      <c r="I1501"/>
      <c r="J1501" t="s">
        <v>56</v>
      </c>
      <c r="K1501" t="s">
        <v>57</v>
      </c>
      <c r="L1501" s="100">
        <v>11.15</v>
      </c>
      <c r="M1501" t="s">
        <v>130</v>
      </c>
      <c r="N1501" t="s">
        <v>279</v>
      </c>
      <c r="O1501" s="98">
        <v>0</v>
      </c>
      <c r="P1501" t="s">
        <v>207</v>
      </c>
      <c r="Q1501" s="100">
        <v>4731.21</v>
      </c>
    </row>
    <row r="1502" spans="1:17" x14ac:dyDescent="0.3">
      <c r="A1502"/>
      <c r="B1502"/>
      <c r="C1502"/>
      <c r="D1502"/>
      <c r="E1502" s="98"/>
      <c r="F1502"/>
      <c r="G1502" s="99">
        <v>46295</v>
      </c>
      <c r="H1502" t="s">
        <v>205</v>
      </c>
      <c r="I1502"/>
      <c r="J1502" t="s">
        <v>52</v>
      </c>
      <c r="K1502" t="s">
        <v>53</v>
      </c>
      <c r="L1502" s="100">
        <v>16.54</v>
      </c>
      <c r="M1502" t="s">
        <v>130</v>
      </c>
      <c r="N1502" t="s">
        <v>279</v>
      </c>
      <c r="O1502" s="98">
        <v>0</v>
      </c>
      <c r="P1502" t="s">
        <v>207</v>
      </c>
      <c r="Q1502" s="100">
        <v>4731.21</v>
      </c>
    </row>
    <row r="1503" spans="1:17" x14ac:dyDescent="0.3">
      <c r="A1503"/>
      <c r="B1503"/>
      <c r="C1503"/>
      <c r="D1503"/>
      <c r="E1503" s="98"/>
      <c r="F1503"/>
      <c r="G1503" s="99">
        <v>46295</v>
      </c>
      <c r="H1503" t="s">
        <v>205</v>
      </c>
      <c r="I1503"/>
      <c r="J1503" t="s">
        <v>106</v>
      </c>
      <c r="K1503" t="s">
        <v>107</v>
      </c>
      <c r="L1503" s="100">
        <v>15.28</v>
      </c>
      <c r="M1503" t="s">
        <v>130</v>
      </c>
      <c r="N1503" t="s">
        <v>279</v>
      </c>
      <c r="O1503" s="98">
        <v>0</v>
      </c>
      <c r="P1503" t="s">
        <v>207</v>
      </c>
      <c r="Q1503" s="100">
        <v>4731.21</v>
      </c>
    </row>
    <row r="1504" spans="1:17" x14ac:dyDescent="0.3">
      <c r="A1504"/>
      <c r="B1504"/>
      <c r="C1504"/>
      <c r="D1504"/>
      <c r="E1504" s="98"/>
      <c r="F1504"/>
      <c r="G1504" s="99">
        <v>46295</v>
      </c>
      <c r="H1504" t="s">
        <v>208</v>
      </c>
      <c r="I1504" t="s">
        <v>209</v>
      </c>
      <c r="J1504" t="s">
        <v>26</v>
      </c>
      <c r="K1504" t="s">
        <v>27</v>
      </c>
      <c r="L1504" s="100">
        <v>127</v>
      </c>
      <c r="M1504" t="s">
        <v>210</v>
      </c>
      <c r="N1504" t="s">
        <v>279</v>
      </c>
      <c r="O1504" s="98">
        <v>0</v>
      </c>
      <c r="P1504" t="s">
        <v>207</v>
      </c>
      <c r="Q1504" s="100">
        <v>4731.21</v>
      </c>
    </row>
    <row r="1505" spans="1:17" x14ac:dyDescent="0.3">
      <c r="A1505"/>
      <c r="B1505"/>
      <c r="C1505"/>
      <c r="D1505"/>
      <c r="E1505" s="98"/>
      <c r="F1505"/>
      <c r="G1505" s="99">
        <v>46295</v>
      </c>
      <c r="H1505" t="s">
        <v>211</v>
      </c>
      <c r="I1505" t="s">
        <v>215</v>
      </c>
      <c r="J1505" t="s">
        <v>38</v>
      </c>
      <c r="K1505" t="s">
        <v>39</v>
      </c>
      <c r="L1505" s="100">
        <v>17.89</v>
      </c>
      <c r="M1505" t="s">
        <v>206</v>
      </c>
      <c r="N1505" t="s">
        <v>279</v>
      </c>
      <c r="O1505" s="98">
        <v>0</v>
      </c>
      <c r="P1505" t="s">
        <v>207</v>
      </c>
      <c r="Q1505" s="100">
        <v>4731.21</v>
      </c>
    </row>
    <row r="1506" spans="1:17" x14ac:dyDescent="0.3">
      <c r="A1506"/>
      <c r="B1506"/>
      <c r="C1506"/>
      <c r="D1506"/>
      <c r="E1506" s="98"/>
      <c r="F1506"/>
      <c r="G1506" s="99">
        <v>46295</v>
      </c>
      <c r="H1506" t="s">
        <v>216</v>
      </c>
      <c r="I1506" t="s">
        <v>217</v>
      </c>
      <c r="J1506" t="s">
        <v>40</v>
      </c>
      <c r="K1506" t="s">
        <v>41</v>
      </c>
      <c r="L1506" s="100">
        <v>37.5</v>
      </c>
      <c r="M1506" t="s">
        <v>210</v>
      </c>
      <c r="N1506" t="s">
        <v>279</v>
      </c>
      <c r="O1506" s="98">
        <v>0</v>
      </c>
      <c r="P1506" t="s">
        <v>207</v>
      </c>
      <c r="Q1506" s="100">
        <v>4731.21</v>
      </c>
    </row>
    <row r="1507" spans="1:17" x14ac:dyDescent="0.3">
      <c r="A1507"/>
      <c r="B1507"/>
      <c r="C1507"/>
      <c r="D1507"/>
      <c r="E1507" s="98"/>
      <c r="F1507"/>
      <c r="G1507" s="99">
        <v>46295</v>
      </c>
      <c r="H1507" t="s">
        <v>218</v>
      </c>
      <c r="I1507" t="s">
        <v>222</v>
      </c>
      <c r="J1507" t="s">
        <v>18</v>
      </c>
      <c r="K1507" t="s">
        <v>19</v>
      </c>
      <c r="L1507" s="100">
        <v>254.54</v>
      </c>
      <c r="M1507" t="s">
        <v>210</v>
      </c>
      <c r="N1507" t="s">
        <v>279</v>
      </c>
      <c r="O1507" s="98">
        <v>0</v>
      </c>
      <c r="P1507" t="s">
        <v>207</v>
      </c>
      <c r="Q1507" s="100">
        <v>4731.21</v>
      </c>
    </row>
    <row r="1508" spans="1:17" x14ac:dyDescent="0.3">
      <c r="A1508"/>
      <c r="B1508"/>
      <c r="C1508"/>
      <c r="D1508"/>
      <c r="E1508" s="98"/>
      <c r="F1508"/>
      <c r="G1508" s="99">
        <v>46295</v>
      </c>
      <c r="H1508" t="s">
        <v>218</v>
      </c>
      <c r="I1508" t="s">
        <v>222</v>
      </c>
      <c r="J1508" t="s">
        <v>18</v>
      </c>
      <c r="K1508" t="s">
        <v>19</v>
      </c>
      <c r="L1508" s="100">
        <v>264</v>
      </c>
      <c r="M1508" t="s">
        <v>130</v>
      </c>
      <c r="N1508" t="s">
        <v>279</v>
      </c>
      <c r="O1508" s="98">
        <v>0</v>
      </c>
      <c r="P1508" t="s">
        <v>207</v>
      </c>
      <c r="Q1508" s="100">
        <v>4731.21</v>
      </c>
    </row>
    <row r="1509" spans="1:17" x14ac:dyDescent="0.3">
      <c r="A1509"/>
      <c r="B1509"/>
      <c r="C1509"/>
      <c r="D1509"/>
      <c r="E1509" s="98"/>
      <c r="F1509"/>
      <c r="G1509" s="99">
        <v>46295</v>
      </c>
      <c r="H1509" t="s">
        <v>223</v>
      </c>
      <c r="I1509" t="s">
        <v>224</v>
      </c>
      <c r="J1509" t="s">
        <v>82</v>
      </c>
      <c r="K1509" t="s">
        <v>83</v>
      </c>
      <c r="L1509" s="100">
        <v>12.5</v>
      </c>
      <c r="M1509" t="s">
        <v>210</v>
      </c>
      <c r="N1509" t="s">
        <v>279</v>
      </c>
      <c r="O1509" s="98">
        <v>0</v>
      </c>
      <c r="P1509" t="s">
        <v>207</v>
      </c>
      <c r="Q1509" s="100">
        <v>4731.21</v>
      </c>
    </row>
    <row r="1510" spans="1:17" x14ac:dyDescent="0.3">
      <c r="A1510"/>
      <c r="B1510"/>
      <c r="C1510"/>
      <c r="D1510"/>
      <c r="E1510" s="98"/>
      <c r="F1510"/>
      <c r="G1510" s="99">
        <v>46295</v>
      </c>
      <c r="H1510" t="s">
        <v>205</v>
      </c>
      <c r="I1510"/>
      <c r="J1510" t="s">
        <v>104</v>
      </c>
      <c r="K1510" t="s">
        <v>105</v>
      </c>
      <c r="L1510" s="100">
        <v>8.34</v>
      </c>
      <c r="M1510" t="s">
        <v>206</v>
      </c>
      <c r="N1510" t="s">
        <v>279</v>
      </c>
      <c r="O1510" s="98">
        <v>0</v>
      </c>
      <c r="P1510" t="s">
        <v>207</v>
      </c>
      <c r="Q1510" s="100">
        <v>1535.5</v>
      </c>
    </row>
    <row r="1511" spans="1:17" x14ac:dyDescent="0.3">
      <c r="A1511"/>
      <c r="B1511"/>
      <c r="C1511"/>
      <c r="D1511"/>
      <c r="E1511" s="98"/>
      <c r="F1511"/>
      <c r="G1511" s="99">
        <v>46295</v>
      </c>
      <c r="H1511" t="s">
        <v>205</v>
      </c>
      <c r="I1511"/>
      <c r="J1511" t="s">
        <v>54</v>
      </c>
      <c r="K1511" t="s">
        <v>55</v>
      </c>
      <c r="L1511" s="100">
        <v>3.48</v>
      </c>
      <c r="M1511" t="s">
        <v>206</v>
      </c>
      <c r="N1511" t="s">
        <v>279</v>
      </c>
      <c r="O1511" s="98">
        <v>0</v>
      </c>
      <c r="P1511" t="s">
        <v>207</v>
      </c>
      <c r="Q1511" s="100">
        <v>1535.5</v>
      </c>
    </row>
    <row r="1512" spans="1:17" x14ac:dyDescent="0.3">
      <c r="A1512"/>
      <c r="B1512"/>
      <c r="C1512"/>
      <c r="D1512"/>
      <c r="E1512" s="98"/>
      <c r="F1512"/>
      <c r="G1512" s="99">
        <v>46295</v>
      </c>
      <c r="H1512" t="s">
        <v>205</v>
      </c>
      <c r="I1512"/>
      <c r="J1512" t="s">
        <v>108</v>
      </c>
      <c r="K1512" t="s">
        <v>109</v>
      </c>
      <c r="L1512" s="100">
        <v>4.05</v>
      </c>
      <c r="M1512" t="s">
        <v>206</v>
      </c>
      <c r="N1512" t="s">
        <v>279</v>
      </c>
      <c r="O1512" s="98">
        <v>0</v>
      </c>
      <c r="P1512" t="s">
        <v>207</v>
      </c>
      <c r="Q1512" s="100">
        <v>1535.5</v>
      </c>
    </row>
    <row r="1513" spans="1:17" x14ac:dyDescent="0.3">
      <c r="A1513"/>
      <c r="B1513"/>
      <c r="C1513"/>
      <c r="D1513"/>
      <c r="E1513" s="98"/>
      <c r="F1513"/>
      <c r="G1513" s="99">
        <v>46295</v>
      </c>
      <c r="H1513" t="s">
        <v>205</v>
      </c>
      <c r="I1513"/>
      <c r="J1513" t="s">
        <v>106</v>
      </c>
      <c r="K1513" t="s">
        <v>107</v>
      </c>
      <c r="L1513" s="100">
        <v>4.96</v>
      </c>
      <c r="M1513" t="s">
        <v>130</v>
      </c>
      <c r="N1513" t="s">
        <v>279</v>
      </c>
      <c r="O1513" s="98">
        <v>0</v>
      </c>
      <c r="P1513" t="s">
        <v>207</v>
      </c>
      <c r="Q1513" s="100">
        <v>1535.5</v>
      </c>
    </row>
    <row r="1514" spans="1:17" x14ac:dyDescent="0.3">
      <c r="A1514"/>
      <c r="B1514"/>
      <c r="C1514"/>
      <c r="D1514"/>
      <c r="E1514" s="98"/>
      <c r="F1514"/>
      <c r="G1514" s="99">
        <v>46295</v>
      </c>
      <c r="H1514" t="s">
        <v>205</v>
      </c>
      <c r="I1514"/>
      <c r="J1514" t="s">
        <v>56</v>
      </c>
      <c r="K1514" t="s">
        <v>57</v>
      </c>
      <c r="L1514" s="100">
        <v>3.48</v>
      </c>
      <c r="M1514" t="s">
        <v>130</v>
      </c>
      <c r="N1514" t="s">
        <v>279</v>
      </c>
      <c r="O1514" s="98">
        <v>0</v>
      </c>
      <c r="P1514" t="s">
        <v>207</v>
      </c>
      <c r="Q1514" s="100">
        <v>1535.5</v>
      </c>
    </row>
    <row r="1515" spans="1:17" x14ac:dyDescent="0.3">
      <c r="A1515"/>
      <c r="B1515"/>
      <c r="C1515"/>
      <c r="D1515"/>
      <c r="E1515" s="98"/>
      <c r="F1515"/>
      <c r="G1515" s="99">
        <v>46295</v>
      </c>
      <c r="H1515" t="s">
        <v>205</v>
      </c>
      <c r="I1515"/>
      <c r="J1515" t="s">
        <v>52</v>
      </c>
      <c r="K1515" t="s">
        <v>53</v>
      </c>
      <c r="L1515" s="100">
        <v>5.16</v>
      </c>
      <c r="M1515" t="s">
        <v>130</v>
      </c>
      <c r="N1515" t="s">
        <v>279</v>
      </c>
      <c r="O1515" s="98">
        <v>0</v>
      </c>
      <c r="P1515" t="s">
        <v>207</v>
      </c>
      <c r="Q1515" s="100">
        <v>1535.5</v>
      </c>
    </row>
    <row r="1516" spans="1:17" x14ac:dyDescent="0.3">
      <c r="A1516"/>
      <c r="B1516"/>
      <c r="C1516"/>
      <c r="D1516"/>
      <c r="E1516" s="98"/>
      <c r="F1516"/>
      <c r="G1516" s="99">
        <v>46295</v>
      </c>
      <c r="H1516" t="s">
        <v>205</v>
      </c>
      <c r="I1516"/>
      <c r="J1516" t="s">
        <v>100</v>
      </c>
      <c r="K1516" t="s">
        <v>101</v>
      </c>
      <c r="L1516" s="100">
        <v>0</v>
      </c>
      <c r="M1516" t="s">
        <v>206</v>
      </c>
      <c r="N1516" t="s">
        <v>279</v>
      </c>
      <c r="O1516" s="98">
        <v>0</v>
      </c>
      <c r="P1516" t="s">
        <v>207</v>
      </c>
      <c r="Q1516" s="100">
        <v>0</v>
      </c>
    </row>
    <row r="1517" spans="1:17" x14ac:dyDescent="0.3">
      <c r="A1517"/>
      <c r="B1517"/>
      <c r="C1517"/>
      <c r="D1517"/>
      <c r="E1517" s="98"/>
      <c r="F1517"/>
      <c r="G1517" s="99">
        <v>46295</v>
      </c>
      <c r="H1517" t="s">
        <v>205</v>
      </c>
      <c r="I1517"/>
      <c r="J1517" t="s">
        <v>54</v>
      </c>
      <c r="K1517" t="s">
        <v>55</v>
      </c>
      <c r="L1517" s="100">
        <v>0</v>
      </c>
      <c r="M1517" t="s">
        <v>206</v>
      </c>
      <c r="N1517" t="s">
        <v>279</v>
      </c>
      <c r="O1517" s="98">
        <v>0</v>
      </c>
      <c r="P1517" t="s">
        <v>207</v>
      </c>
      <c r="Q1517" s="100">
        <v>0</v>
      </c>
    </row>
    <row r="1518" spans="1:17" x14ac:dyDescent="0.3">
      <c r="A1518"/>
      <c r="B1518"/>
      <c r="C1518"/>
      <c r="D1518"/>
      <c r="E1518" s="98"/>
      <c r="F1518"/>
      <c r="G1518" s="99">
        <v>46295</v>
      </c>
      <c r="H1518" t="s">
        <v>205</v>
      </c>
      <c r="I1518"/>
      <c r="J1518" t="s">
        <v>96</v>
      </c>
      <c r="K1518" t="s">
        <v>97</v>
      </c>
      <c r="L1518" s="100">
        <v>0</v>
      </c>
      <c r="M1518" t="s">
        <v>210</v>
      </c>
      <c r="N1518" t="s">
        <v>279</v>
      </c>
      <c r="O1518" s="98">
        <v>0</v>
      </c>
      <c r="P1518" t="s">
        <v>207</v>
      </c>
      <c r="Q1518" s="100">
        <v>0</v>
      </c>
    </row>
    <row r="1519" spans="1:17" x14ac:dyDescent="0.3">
      <c r="A1519"/>
      <c r="B1519"/>
      <c r="C1519"/>
      <c r="D1519"/>
      <c r="E1519" s="98"/>
      <c r="F1519"/>
      <c r="G1519" s="99">
        <v>46295</v>
      </c>
      <c r="H1519" t="s">
        <v>205</v>
      </c>
      <c r="I1519"/>
      <c r="J1519" t="s">
        <v>56</v>
      </c>
      <c r="K1519" t="s">
        <v>57</v>
      </c>
      <c r="L1519" s="100">
        <v>11.15</v>
      </c>
      <c r="M1519" t="s">
        <v>130</v>
      </c>
      <c r="N1519" t="s">
        <v>279</v>
      </c>
      <c r="O1519" s="98">
        <v>0</v>
      </c>
      <c r="P1519" t="s">
        <v>207</v>
      </c>
      <c r="Q1519" s="100">
        <v>0</v>
      </c>
    </row>
    <row r="1520" spans="1:17" x14ac:dyDescent="0.3">
      <c r="A1520"/>
      <c r="B1520"/>
      <c r="C1520"/>
      <c r="D1520"/>
      <c r="E1520" s="98"/>
      <c r="F1520"/>
      <c r="G1520" s="99">
        <v>46295</v>
      </c>
      <c r="H1520" t="s">
        <v>205</v>
      </c>
      <c r="I1520"/>
      <c r="J1520" t="s">
        <v>52</v>
      </c>
      <c r="K1520" t="s">
        <v>53</v>
      </c>
      <c r="L1520" s="100">
        <v>16.54</v>
      </c>
      <c r="M1520" t="s">
        <v>130</v>
      </c>
      <c r="N1520" t="s">
        <v>279</v>
      </c>
      <c r="O1520" s="98">
        <v>0</v>
      </c>
      <c r="P1520" t="s">
        <v>207</v>
      </c>
      <c r="Q1520" s="100">
        <v>0</v>
      </c>
    </row>
    <row r="1521" spans="1:17" x14ac:dyDescent="0.3">
      <c r="A1521"/>
      <c r="B1521"/>
      <c r="C1521"/>
      <c r="D1521"/>
      <c r="E1521" s="98"/>
      <c r="F1521"/>
      <c r="G1521" s="99">
        <v>46295</v>
      </c>
      <c r="H1521" t="s">
        <v>205</v>
      </c>
      <c r="I1521"/>
      <c r="J1521" t="s">
        <v>104</v>
      </c>
      <c r="K1521" t="s">
        <v>105</v>
      </c>
      <c r="L1521" s="100">
        <v>5.65</v>
      </c>
      <c r="M1521" t="s">
        <v>206</v>
      </c>
      <c r="N1521" t="s">
        <v>279</v>
      </c>
      <c r="O1521" s="98">
        <v>0</v>
      </c>
      <c r="P1521" t="s">
        <v>207</v>
      </c>
      <c r="Q1521" s="100">
        <v>1040.58</v>
      </c>
    </row>
    <row r="1522" spans="1:17" x14ac:dyDescent="0.3">
      <c r="A1522"/>
      <c r="B1522"/>
      <c r="C1522"/>
      <c r="D1522"/>
      <c r="E1522" s="98"/>
      <c r="F1522"/>
      <c r="G1522" s="99">
        <v>46295</v>
      </c>
      <c r="H1522" t="s">
        <v>205</v>
      </c>
      <c r="I1522"/>
      <c r="J1522" t="s">
        <v>108</v>
      </c>
      <c r="K1522" t="s">
        <v>109</v>
      </c>
      <c r="L1522" s="100">
        <v>2.75</v>
      </c>
      <c r="M1522" t="s">
        <v>206</v>
      </c>
      <c r="N1522" t="s">
        <v>279</v>
      </c>
      <c r="O1522" s="98">
        <v>0</v>
      </c>
      <c r="P1522" t="s">
        <v>207</v>
      </c>
      <c r="Q1522" s="100">
        <v>1040.58</v>
      </c>
    </row>
    <row r="1523" spans="1:17" x14ac:dyDescent="0.3">
      <c r="A1523"/>
      <c r="B1523"/>
      <c r="C1523"/>
      <c r="D1523"/>
      <c r="E1523" s="98"/>
      <c r="F1523"/>
      <c r="G1523" s="99">
        <v>46295</v>
      </c>
      <c r="H1523" t="s">
        <v>205</v>
      </c>
      <c r="I1523"/>
      <c r="J1523" t="s">
        <v>54</v>
      </c>
      <c r="K1523" t="s">
        <v>55</v>
      </c>
      <c r="L1523" s="100">
        <v>5.71</v>
      </c>
      <c r="M1523" t="s">
        <v>206</v>
      </c>
      <c r="N1523" t="s">
        <v>279</v>
      </c>
      <c r="O1523" s="98">
        <v>0</v>
      </c>
      <c r="P1523" t="s">
        <v>207</v>
      </c>
      <c r="Q1523" s="100">
        <v>1040.58</v>
      </c>
    </row>
    <row r="1524" spans="1:17" x14ac:dyDescent="0.3">
      <c r="A1524"/>
      <c r="B1524"/>
      <c r="C1524"/>
      <c r="D1524"/>
      <c r="E1524" s="98"/>
      <c r="F1524"/>
      <c r="G1524" s="99">
        <v>46295</v>
      </c>
      <c r="H1524" t="s">
        <v>205</v>
      </c>
      <c r="I1524"/>
      <c r="J1524" t="s">
        <v>56</v>
      </c>
      <c r="K1524" t="s">
        <v>57</v>
      </c>
      <c r="L1524" s="100">
        <v>5.71</v>
      </c>
      <c r="M1524" t="s">
        <v>130</v>
      </c>
      <c r="N1524" t="s">
        <v>279</v>
      </c>
      <c r="O1524" s="98">
        <v>0</v>
      </c>
      <c r="P1524" t="s">
        <v>207</v>
      </c>
      <c r="Q1524" s="100">
        <v>1040.58</v>
      </c>
    </row>
    <row r="1525" spans="1:17" x14ac:dyDescent="0.3">
      <c r="A1525"/>
      <c r="B1525"/>
      <c r="C1525"/>
      <c r="D1525"/>
      <c r="E1525" s="98"/>
      <c r="F1525"/>
      <c r="G1525" s="99">
        <v>46295</v>
      </c>
      <c r="H1525" t="s">
        <v>205</v>
      </c>
      <c r="I1525"/>
      <c r="J1525" t="s">
        <v>106</v>
      </c>
      <c r="K1525" t="s">
        <v>107</v>
      </c>
      <c r="L1525" s="100">
        <v>3.36</v>
      </c>
      <c r="M1525" t="s">
        <v>130</v>
      </c>
      <c r="N1525" t="s">
        <v>279</v>
      </c>
      <c r="O1525" s="98">
        <v>0</v>
      </c>
      <c r="P1525" t="s">
        <v>207</v>
      </c>
      <c r="Q1525" s="100">
        <v>1040.58</v>
      </c>
    </row>
    <row r="1526" spans="1:17" x14ac:dyDescent="0.3">
      <c r="A1526"/>
      <c r="B1526"/>
      <c r="C1526"/>
      <c r="D1526"/>
      <c r="E1526" s="98"/>
      <c r="F1526"/>
      <c r="G1526" s="99">
        <v>46295</v>
      </c>
      <c r="H1526" t="s">
        <v>205</v>
      </c>
      <c r="I1526"/>
      <c r="J1526" t="s">
        <v>52</v>
      </c>
      <c r="K1526" t="s">
        <v>53</v>
      </c>
      <c r="L1526" s="100">
        <v>8.4700000000000006</v>
      </c>
      <c r="M1526" t="s">
        <v>130</v>
      </c>
      <c r="N1526" t="s">
        <v>279</v>
      </c>
      <c r="O1526" s="98">
        <v>0</v>
      </c>
      <c r="P1526" t="s">
        <v>207</v>
      </c>
      <c r="Q1526" s="100">
        <v>1040.58</v>
      </c>
    </row>
    <row r="1527" spans="1:17" x14ac:dyDescent="0.3">
      <c r="A1527"/>
      <c r="B1527"/>
      <c r="C1527"/>
      <c r="D1527"/>
      <c r="E1527" s="98"/>
      <c r="F1527"/>
      <c r="G1527" s="99">
        <v>46295</v>
      </c>
      <c r="H1527" t="s">
        <v>205</v>
      </c>
      <c r="I1527"/>
      <c r="J1527" t="s">
        <v>108</v>
      </c>
      <c r="K1527" t="s">
        <v>109</v>
      </c>
      <c r="L1527" s="100">
        <v>4.09</v>
      </c>
      <c r="M1527" t="s">
        <v>206</v>
      </c>
      <c r="N1527" t="s">
        <v>279</v>
      </c>
      <c r="O1527" s="98">
        <v>0</v>
      </c>
      <c r="P1527" t="s">
        <v>207</v>
      </c>
      <c r="Q1527" s="100">
        <v>1548.49</v>
      </c>
    </row>
    <row r="1528" spans="1:17" x14ac:dyDescent="0.3">
      <c r="A1528"/>
      <c r="B1528"/>
      <c r="C1528"/>
      <c r="D1528"/>
      <c r="E1528" s="98"/>
      <c r="F1528"/>
      <c r="G1528" s="99">
        <v>46295</v>
      </c>
      <c r="H1528" t="s">
        <v>205</v>
      </c>
      <c r="I1528"/>
      <c r="J1528" t="s">
        <v>104</v>
      </c>
      <c r="K1528" t="s">
        <v>105</v>
      </c>
      <c r="L1528" s="100">
        <v>8.41</v>
      </c>
      <c r="M1528" t="s">
        <v>206</v>
      </c>
      <c r="N1528" t="s">
        <v>279</v>
      </c>
      <c r="O1528" s="98">
        <v>0</v>
      </c>
      <c r="P1528" t="s">
        <v>207</v>
      </c>
      <c r="Q1528" s="100">
        <v>1548.49</v>
      </c>
    </row>
    <row r="1529" spans="1:17" x14ac:dyDescent="0.3">
      <c r="A1529"/>
      <c r="B1529"/>
      <c r="C1529"/>
      <c r="D1529"/>
      <c r="E1529" s="98"/>
      <c r="F1529"/>
      <c r="G1529" s="99">
        <v>46295</v>
      </c>
      <c r="H1529" t="s">
        <v>205</v>
      </c>
      <c r="I1529"/>
      <c r="J1529" t="s">
        <v>54</v>
      </c>
      <c r="K1529" t="s">
        <v>55</v>
      </c>
      <c r="L1529" s="100">
        <v>33.450000000000003</v>
      </c>
      <c r="M1529" t="s">
        <v>206</v>
      </c>
      <c r="N1529" t="s">
        <v>279</v>
      </c>
      <c r="O1529" s="98">
        <v>0</v>
      </c>
      <c r="P1529" t="s">
        <v>207</v>
      </c>
      <c r="Q1529" s="100">
        <v>1548.49</v>
      </c>
    </row>
    <row r="1530" spans="1:17" x14ac:dyDescent="0.3">
      <c r="A1530"/>
      <c r="B1530"/>
      <c r="C1530"/>
      <c r="D1530"/>
      <c r="E1530" s="98"/>
      <c r="F1530"/>
      <c r="G1530" s="99">
        <v>46295</v>
      </c>
      <c r="H1530" t="s">
        <v>205</v>
      </c>
      <c r="I1530"/>
      <c r="J1530" t="s">
        <v>106</v>
      </c>
      <c r="K1530" t="s">
        <v>107</v>
      </c>
      <c r="L1530" s="100">
        <v>5</v>
      </c>
      <c r="M1530" t="s">
        <v>130</v>
      </c>
      <c r="N1530" t="s">
        <v>279</v>
      </c>
      <c r="O1530" s="98">
        <v>0</v>
      </c>
      <c r="P1530" t="s">
        <v>207</v>
      </c>
      <c r="Q1530" s="100">
        <v>1548.49</v>
      </c>
    </row>
    <row r="1531" spans="1:17" x14ac:dyDescent="0.3">
      <c r="A1531"/>
      <c r="B1531"/>
      <c r="C1531"/>
      <c r="D1531"/>
      <c r="E1531" s="98"/>
      <c r="F1531"/>
      <c r="G1531" s="99">
        <v>46295</v>
      </c>
      <c r="H1531" t="s">
        <v>205</v>
      </c>
      <c r="I1531"/>
      <c r="J1531" t="s">
        <v>56</v>
      </c>
      <c r="K1531" t="s">
        <v>57</v>
      </c>
      <c r="L1531" s="100">
        <v>11.15</v>
      </c>
      <c r="M1531" t="s">
        <v>130</v>
      </c>
      <c r="N1531" t="s">
        <v>279</v>
      </c>
      <c r="O1531" s="98">
        <v>0</v>
      </c>
      <c r="P1531" t="s">
        <v>207</v>
      </c>
      <c r="Q1531" s="100">
        <v>1548.49</v>
      </c>
    </row>
    <row r="1532" spans="1:17" x14ac:dyDescent="0.3">
      <c r="A1532"/>
      <c r="B1532"/>
      <c r="C1532"/>
      <c r="D1532"/>
      <c r="E1532" s="98"/>
      <c r="F1532"/>
      <c r="G1532" s="99">
        <v>46295</v>
      </c>
      <c r="H1532" t="s">
        <v>205</v>
      </c>
      <c r="I1532"/>
      <c r="J1532" t="s">
        <v>52</v>
      </c>
      <c r="K1532" t="s">
        <v>53</v>
      </c>
      <c r="L1532" s="100">
        <v>16.54</v>
      </c>
      <c r="M1532" t="s">
        <v>130</v>
      </c>
      <c r="N1532" t="s">
        <v>279</v>
      </c>
      <c r="O1532" s="98">
        <v>0</v>
      </c>
      <c r="P1532" t="s">
        <v>207</v>
      </c>
      <c r="Q1532" s="100">
        <v>1548.49</v>
      </c>
    </row>
    <row r="1533" spans="1:17" x14ac:dyDescent="0.3">
      <c r="A1533"/>
      <c r="B1533"/>
      <c r="C1533"/>
      <c r="D1533"/>
      <c r="E1533" s="98"/>
      <c r="F1533"/>
      <c r="G1533" s="99">
        <v>46295</v>
      </c>
      <c r="H1533" t="s">
        <v>208</v>
      </c>
      <c r="I1533" t="s">
        <v>209</v>
      </c>
      <c r="J1533" t="s">
        <v>26</v>
      </c>
      <c r="K1533" t="s">
        <v>27</v>
      </c>
      <c r="L1533" s="100">
        <v>381</v>
      </c>
      <c r="M1533" t="s">
        <v>210</v>
      </c>
      <c r="N1533" t="s">
        <v>279</v>
      </c>
      <c r="O1533" s="98">
        <v>0</v>
      </c>
      <c r="P1533" t="s">
        <v>207</v>
      </c>
      <c r="Q1533" s="100">
        <v>1548.49</v>
      </c>
    </row>
    <row r="1534" spans="1:17" x14ac:dyDescent="0.3">
      <c r="A1534"/>
      <c r="B1534"/>
      <c r="C1534"/>
      <c r="D1534"/>
      <c r="E1534" s="98"/>
      <c r="F1534"/>
      <c r="G1534" s="99">
        <v>46295</v>
      </c>
      <c r="H1534" t="s">
        <v>211</v>
      </c>
      <c r="I1534" t="s">
        <v>215</v>
      </c>
      <c r="J1534" t="s">
        <v>38</v>
      </c>
      <c r="K1534" t="s">
        <v>39</v>
      </c>
      <c r="L1534" s="100">
        <v>24.93</v>
      </c>
      <c r="M1534" t="s">
        <v>206</v>
      </c>
      <c r="N1534" t="s">
        <v>279</v>
      </c>
      <c r="O1534" s="98">
        <v>0</v>
      </c>
      <c r="P1534" t="s">
        <v>207</v>
      </c>
      <c r="Q1534" s="100">
        <v>1548.49</v>
      </c>
    </row>
    <row r="1535" spans="1:17" x14ac:dyDescent="0.3">
      <c r="A1535"/>
      <c r="B1535"/>
      <c r="C1535"/>
      <c r="D1535"/>
      <c r="E1535" s="98"/>
      <c r="F1535"/>
      <c r="G1535" s="99">
        <v>46295</v>
      </c>
      <c r="H1535" t="s">
        <v>218</v>
      </c>
      <c r="I1535" t="s">
        <v>222</v>
      </c>
      <c r="J1535" t="s">
        <v>18</v>
      </c>
      <c r="K1535" t="s">
        <v>19</v>
      </c>
      <c r="L1535" s="100">
        <v>83.31</v>
      </c>
      <c r="M1535" t="s">
        <v>210</v>
      </c>
      <c r="N1535" t="s">
        <v>279</v>
      </c>
      <c r="O1535" s="98">
        <v>0</v>
      </c>
      <c r="P1535" t="s">
        <v>207</v>
      </c>
      <c r="Q1535" s="100">
        <v>1548.49</v>
      </c>
    </row>
    <row r="1536" spans="1:17" x14ac:dyDescent="0.3">
      <c r="A1536"/>
      <c r="B1536"/>
      <c r="C1536"/>
      <c r="D1536"/>
      <c r="E1536" s="98"/>
      <c r="F1536"/>
      <c r="G1536" s="99">
        <v>46295</v>
      </c>
      <c r="H1536" t="s">
        <v>218</v>
      </c>
      <c r="I1536" t="s">
        <v>222</v>
      </c>
      <c r="J1536" t="s">
        <v>18</v>
      </c>
      <c r="K1536" t="s">
        <v>19</v>
      </c>
      <c r="L1536" s="100">
        <v>86.41</v>
      </c>
      <c r="M1536" t="s">
        <v>130</v>
      </c>
      <c r="N1536" t="s">
        <v>279</v>
      </c>
      <c r="O1536" s="98">
        <v>0</v>
      </c>
      <c r="P1536" t="s">
        <v>207</v>
      </c>
      <c r="Q1536" s="100">
        <v>1548.49</v>
      </c>
    </row>
    <row r="1537" spans="1:17" x14ac:dyDescent="0.3">
      <c r="A1537"/>
      <c r="B1537"/>
      <c r="C1537"/>
      <c r="D1537"/>
      <c r="E1537" s="98"/>
      <c r="F1537"/>
      <c r="G1537" s="99">
        <v>46295</v>
      </c>
      <c r="H1537" t="s">
        <v>205</v>
      </c>
      <c r="I1537"/>
      <c r="J1537" t="s">
        <v>108</v>
      </c>
      <c r="K1537" t="s">
        <v>109</v>
      </c>
      <c r="L1537" s="100">
        <v>6.41</v>
      </c>
      <c r="M1537" t="s">
        <v>206</v>
      </c>
      <c r="N1537" t="s">
        <v>279</v>
      </c>
      <c r="O1537" s="98">
        <v>0</v>
      </c>
      <c r="P1537" t="s">
        <v>207</v>
      </c>
      <c r="Q1537" s="100">
        <v>2426.85</v>
      </c>
    </row>
    <row r="1538" spans="1:17" x14ac:dyDescent="0.3">
      <c r="A1538"/>
      <c r="B1538"/>
      <c r="C1538"/>
      <c r="D1538"/>
      <c r="E1538" s="98"/>
      <c r="F1538"/>
      <c r="G1538" s="99">
        <v>46295</v>
      </c>
      <c r="H1538" t="s">
        <v>205</v>
      </c>
      <c r="I1538"/>
      <c r="J1538" t="s">
        <v>54</v>
      </c>
      <c r="K1538" t="s">
        <v>55</v>
      </c>
      <c r="L1538" s="100">
        <v>11.15</v>
      </c>
      <c r="M1538" t="s">
        <v>206</v>
      </c>
      <c r="N1538" t="s">
        <v>279</v>
      </c>
      <c r="O1538" s="98">
        <v>0</v>
      </c>
      <c r="P1538" t="s">
        <v>207</v>
      </c>
      <c r="Q1538" s="100">
        <v>2426.85</v>
      </c>
    </row>
    <row r="1539" spans="1:17" x14ac:dyDescent="0.3">
      <c r="A1539"/>
      <c r="B1539"/>
      <c r="C1539"/>
      <c r="D1539"/>
      <c r="E1539" s="98"/>
      <c r="F1539"/>
      <c r="G1539" s="99">
        <v>46295</v>
      </c>
      <c r="H1539" t="s">
        <v>205</v>
      </c>
      <c r="I1539"/>
      <c r="J1539" t="s">
        <v>104</v>
      </c>
      <c r="K1539" t="s">
        <v>105</v>
      </c>
      <c r="L1539" s="100">
        <v>13.18</v>
      </c>
      <c r="M1539" t="s">
        <v>206</v>
      </c>
      <c r="N1539" t="s">
        <v>279</v>
      </c>
      <c r="O1539" s="98">
        <v>0</v>
      </c>
      <c r="P1539" t="s">
        <v>207</v>
      </c>
      <c r="Q1539" s="100">
        <v>2426.85</v>
      </c>
    </row>
    <row r="1540" spans="1:17" x14ac:dyDescent="0.3">
      <c r="A1540"/>
      <c r="B1540"/>
      <c r="C1540"/>
      <c r="D1540"/>
      <c r="E1540" s="98"/>
      <c r="F1540"/>
      <c r="G1540" s="99">
        <v>46295</v>
      </c>
      <c r="H1540" t="s">
        <v>205</v>
      </c>
      <c r="I1540"/>
      <c r="J1540" t="s">
        <v>92</v>
      </c>
      <c r="K1540" t="s">
        <v>93</v>
      </c>
      <c r="L1540" s="100">
        <v>36.4</v>
      </c>
      <c r="M1540" t="s">
        <v>206</v>
      </c>
      <c r="N1540" t="s">
        <v>279</v>
      </c>
      <c r="O1540" s="98">
        <v>0</v>
      </c>
      <c r="P1540" t="s">
        <v>207</v>
      </c>
      <c r="Q1540" s="100">
        <v>2426.85</v>
      </c>
    </row>
    <row r="1541" spans="1:17" x14ac:dyDescent="0.3">
      <c r="A1541"/>
      <c r="B1541"/>
      <c r="C1541"/>
      <c r="D1541"/>
      <c r="E1541" s="98"/>
      <c r="F1541"/>
      <c r="G1541" s="99">
        <v>46295</v>
      </c>
      <c r="H1541" t="s">
        <v>205</v>
      </c>
      <c r="I1541"/>
      <c r="J1541" t="s">
        <v>84</v>
      </c>
      <c r="K1541" t="s">
        <v>85</v>
      </c>
      <c r="L1541" s="100">
        <v>88.67</v>
      </c>
      <c r="M1541" t="s">
        <v>210</v>
      </c>
      <c r="N1541" t="s">
        <v>279</v>
      </c>
      <c r="O1541" s="98">
        <v>0</v>
      </c>
      <c r="P1541" t="s">
        <v>207</v>
      </c>
      <c r="Q1541" s="100">
        <v>2426.85</v>
      </c>
    </row>
    <row r="1542" spans="1:17" x14ac:dyDescent="0.3">
      <c r="A1542"/>
      <c r="B1542"/>
      <c r="C1542"/>
      <c r="D1542"/>
      <c r="E1542" s="98"/>
      <c r="F1542"/>
      <c r="G1542" s="99">
        <v>46295</v>
      </c>
      <c r="H1542" t="s">
        <v>205</v>
      </c>
      <c r="I1542"/>
      <c r="J1542" t="s">
        <v>52</v>
      </c>
      <c r="K1542" t="s">
        <v>53</v>
      </c>
      <c r="L1542" s="100">
        <v>16.54</v>
      </c>
      <c r="M1542" t="s">
        <v>130</v>
      </c>
      <c r="N1542" t="s">
        <v>279</v>
      </c>
      <c r="O1542" s="98">
        <v>0</v>
      </c>
      <c r="P1542" t="s">
        <v>207</v>
      </c>
      <c r="Q1542" s="100">
        <v>2426.85</v>
      </c>
    </row>
    <row r="1543" spans="1:17" x14ac:dyDescent="0.3">
      <c r="A1543"/>
      <c r="B1543"/>
      <c r="C1543"/>
      <c r="D1543"/>
      <c r="E1543" s="98"/>
      <c r="F1543"/>
      <c r="G1543" s="99">
        <v>46295</v>
      </c>
      <c r="H1543" t="s">
        <v>205</v>
      </c>
      <c r="I1543"/>
      <c r="J1543" t="s">
        <v>56</v>
      </c>
      <c r="K1543" t="s">
        <v>57</v>
      </c>
      <c r="L1543" s="100">
        <v>11.15</v>
      </c>
      <c r="M1543" t="s">
        <v>130</v>
      </c>
      <c r="N1543" t="s">
        <v>279</v>
      </c>
      <c r="O1543" s="98">
        <v>0</v>
      </c>
      <c r="P1543" t="s">
        <v>207</v>
      </c>
      <c r="Q1543" s="100">
        <v>2426.85</v>
      </c>
    </row>
    <row r="1544" spans="1:17" x14ac:dyDescent="0.3">
      <c r="A1544"/>
      <c r="B1544"/>
      <c r="C1544"/>
      <c r="D1544"/>
      <c r="E1544" s="98"/>
      <c r="F1544"/>
      <c r="G1544" s="99">
        <v>46295</v>
      </c>
      <c r="H1544" t="s">
        <v>205</v>
      </c>
      <c r="I1544"/>
      <c r="J1544" t="s">
        <v>106</v>
      </c>
      <c r="K1544" t="s">
        <v>107</v>
      </c>
      <c r="L1544" s="100">
        <v>7.84</v>
      </c>
      <c r="M1544" t="s">
        <v>130</v>
      </c>
      <c r="N1544" t="s">
        <v>279</v>
      </c>
      <c r="O1544" s="98">
        <v>0</v>
      </c>
      <c r="P1544" t="s">
        <v>207</v>
      </c>
      <c r="Q1544" s="100">
        <v>2426.85</v>
      </c>
    </row>
    <row r="1545" spans="1:17" x14ac:dyDescent="0.3">
      <c r="A1545"/>
      <c r="B1545"/>
      <c r="C1545"/>
      <c r="D1545"/>
      <c r="E1545" s="98"/>
      <c r="F1545"/>
      <c r="G1545" s="99">
        <v>46295</v>
      </c>
      <c r="H1545" t="s">
        <v>208</v>
      </c>
      <c r="I1545" t="s">
        <v>225</v>
      </c>
      <c r="J1545" t="s">
        <v>70</v>
      </c>
      <c r="K1545" t="s">
        <v>71</v>
      </c>
      <c r="L1545" s="100">
        <v>51</v>
      </c>
      <c r="M1545" t="s">
        <v>210</v>
      </c>
      <c r="N1545" t="s">
        <v>279</v>
      </c>
      <c r="O1545" s="98">
        <v>0</v>
      </c>
      <c r="P1545" t="s">
        <v>207</v>
      </c>
      <c r="Q1545" s="100">
        <v>2426.85</v>
      </c>
    </row>
    <row r="1546" spans="1:17" x14ac:dyDescent="0.3">
      <c r="A1546"/>
      <c r="B1546"/>
      <c r="C1546"/>
      <c r="D1546"/>
      <c r="E1546" s="98"/>
      <c r="F1546"/>
      <c r="G1546" s="99">
        <v>46295</v>
      </c>
      <c r="H1546" t="s">
        <v>218</v>
      </c>
      <c r="I1546" t="s">
        <v>222</v>
      </c>
      <c r="J1546" t="s">
        <v>18</v>
      </c>
      <c r="K1546" t="s">
        <v>19</v>
      </c>
      <c r="L1546" s="100">
        <v>130.56</v>
      </c>
      <c r="M1546" t="s">
        <v>210</v>
      </c>
      <c r="N1546" t="s">
        <v>279</v>
      </c>
      <c r="O1546" s="98">
        <v>0</v>
      </c>
      <c r="P1546" t="s">
        <v>207</v>
      </c>
      <c r="Q1546" s="100">
        <v>2426.85</v>
      </c>
    </row>
    <row r="1547" spans="1:17" x14ac:dyDescent="0.3">
      <c r="A1547"/>
      <c r="B1547"/>
      <c r="C1547"/>
      <c r="D1547"/>
      <c r="E1547" s="98"/>
      <c r="F1547"/>
      <c r="G1547" s="99">
        <v>46295</v>
      </c>
      <c r="H1547" t="s">
        <v>218</v>
      </c>
      <c r="I1547" t="s">
        <v>222</v>
      </c>
      <c r="J1547" t="s">
        <v>18</v>
      </c>
      <c r="K1547" t="s">
        <v>19</v>
      </c>
      <c r="L1547" s="100">
        <v>135.41999999999999</v>
      </c>
      <c r="M1547" t="s">
        <v>130</v>
      </c>
      <c r="N1547" t="s">
        <v>279</v>
      </c>
      <c r="O1547" s="98">
        <v>0</v>
      </c>
      <c r="P1547" t="s">
        <v>207</v>
      </c>
      <c r="Q1547" s="100">
        <v>2426.85</v>
      </c>
    </row>
    <row r="1548" spans="1:17" x14ac:dyDescent="0.3">
      <c r="A1548"/>
      <c r="B1548"/>
      <c r="C1548"/>
      <c r="D1548"/>
      <c r="E1548" s="98"/>
      <c r="F1548"/>
      <c r="G1548" s="99">
        <v>46295</v>
      </c>
      <c r="H1548" t="s">
        <v>205</v>
      </c>
      <c r="I1548"/>
      <c r="J1548" t="s">
        <v>100</v>
      </c>
      <c r="K1548" t="s">
        <v>101</v>
      </c>
      <c r="L1548" s="100">
        <v>12.5</v>
      </c>
      <c r="M1548" t="s">
        <v>206</v>
      </c>
      <c r="N1548" t="s">
        <v>279</v>
      </c>
      <c r="O1548" s="98">
        <v>0</v>
      </c>
      <c r="P1548" t="s">
        <v>207</v>
      </c>
      <c r="Q1548" s="100">
        <v>4234.37</v>
      </c>
    </row>
    <row r="1549" spans="1:17" x14ac:dyDescent="0.3">
      <c r="A1549"/>
      <c r="B1549"/>
      <c r="C1549"/>
      <c r="D1549"/>
      <c r="E1549" s="98"/>
      <c r="F1549"/>
      <c r="G1549" s="99">
        <v>46295</v>
      </c>
      <c r="H1549" t="s">
        <v>205</v>
      </c>
      <c r="I1549"/>
      <c r="J1549" t="s">
        <v>54</v>
      </c>
      <c r="K1549" t="s">
        <v>55</v>
      </c>
      <c r="L1549" s="100">
        <v>11.15</v>
      </c>
      <c r="M1549" t="s">
        <v>206</v>
      </c>
      <c r="N1549" t="s">
        <v>279</v>
      </c>
      <c r="O1549" s="98">
        <v>0</v>
      </c>
      <c r="P1549" t="s">
        <v>207</v>
      </c>
      <c r="Q1549" s="100">
        <v>4234.37</v>
      </c>
    </row>
    <row r="1550" spans="1:17" x14ac:dyDescent="0.3">
      <c r="A1550"/>
      <c r="B1550"/>
      <c r="C1550"/>
      <c r="D1550"/>
      <c r="E1550" s="98"/>
      <c r="F1550"/>
      <c r="G1550" s="99">
        <v>46295</v>
      </c>
      <c r="H1550" t="s">
        <v>205</v>
      </c>
      <c r="I1550"/>
      <c r="J1550" t="s">
        <v>90</v>
      </c>
      <c r="K1550" t="s">
        <v>91</v>
      </c>
      <c r="L1550" s="100">
        <v>57.42</v>
      </c>
      <c r="M1550" t="s">
        <v>206</v>
      </c>
      <c r="N1550" t="s">
        <v>279</v>
      </c>
      <c r="O1550" s="98">
        <v>0</v>
      </c>
      <c r="P1550" t="s">
        <v>207</v>
      </c>
      <c r="Q1550" s="100">
        <v>4234.37</v>
      </c>
    </row>
    <row r="1551" spans="1:17" x14ac:dyDescent="0.3">
      <c r="A1551"/>
      <c r="B1551"/>
      <c r="C1551"/>
      <c r="D1551"/>
      <c r="E1551" s="98"/>
      <c r="F1551"/>
      <c r="G1551" s="99">
        <v>46295</v>
      </c>
      <c r="H1551" t="s">
        <v>205</v>
      </c>
      <c r="I1551"/>
      <c r="J1551" t="s">
        <v>108</v>
      </c>
      <c r="K1551" t="s">
        <v>109</v>
      </c>
      <c r="L1551" s="100">
        <v>11.18</v>
      </c>
      <c r="M1551" t="s">
        <v>206</v>
      </c>
      <c r="N1551" t="s">
        <v>279</v>
      </c>
      <c r="O1551" s="98">
        <v>0</v>
      </c>
      <c r="P1551" t="s">
        <v>207</v>
      </c>
      <c r="Q1551" s="100">
        <v>4234.37</v>
      </c>
    </row>
    <row r="1552" spans="1:17" x14ac:dyDescent="0.3">
      <c r="A1552"/>
      <c r="B1552"/>
      <c r="C1552"/>
      <c r="D1552"/>
      <c r="E1552" s="98"/>
      <c r="F1552"/>
      <c r="G1552" s="99">
        <v>46295</v>
      </c>
      <c r="H1552" t="s">
        <v>205</v>
      </c>
      <c r="I1552"/>
      <c r="J1552" t="s">
        <v>36</v>
      </c>
      <c r="K1552" t="s">
        <v>37</v>
      </c>
      <c r="L1552" s="100">
        <v>35.25</v>
      </c>
      <c r="M1552" t="s">
        <v>206</v>
      </c>
      <c r="N1552" t="s">
        <v>279</v>
      </c>
      <c r="O1552" s="98">
        <v>0</v>
      </c>
      <c r="P1552" t="s">
        <v>207</v>
      </c>
      <c r="Q1552" s="100">
        <v>4234.37</v>
      </c>
    </row>
    <row r="1553" spans="1:17" x14ac:dyDescent="0.3">
      <c r="A1553"/>
      <c r="B1553"/>
      <c r="C1553"/>
      <c r="D1553"/>
      <c r="E1553" s="98"/>
      <c r="F1553"/>
      <c r="G1553" s="99">
        <v>46295</v>
      </c>
      <c r="H1553" t="s">
        <v>205</v>
      </c>
      <c r="I1553"/>
      <c r="J1553" t="s">
        <v>104</v>
      </c>
      <c r="K1553" t="s">
        <v>105</v>
      </c>
      <c r="L1553" s="100">
        <v>22.99</v>
      </c>
      <c r="M1553" t="s">
        <v>206</v>
      </c>
      <c r="N1553" t="s">
        <v>279</v>
      </c>
      <c r="O1553" s="98">
        <v>0</v>
      </c>
      <c r="P1553" t="s">
        <v>207</v>
      </c>
      <c r="Q1553" s="100">
        <v>4234.37</v>
      </c>
    </row>
    <row r="1554" spans="1:17" x14ac:dyDescent="0.3">
      <c r="A1554"/>
      <c r="B1554"/>
      <c r="C1554"/>
      <c r="D1554"/>
      <c r="E1554" s="98"/>
      <c r="F1554"/>
      <c r="G1554" s="99">
        <v>46295</v>
      </c>
      <c r="H1554" t="s">
        <v>205</v>
      </c>
      <c r="I1554"/>
      <c r="J1554" t="s">
        <v>106</v>
      </c>
      <c r="K1554" t="s">
        <v>107</v>
      </c>
      <c r="L1554" s="100">
        <v>13.68</v>
      </c>
      <c r="M1554" t="s">
        <v>130</v>
      </c>
      <c r="N1554" t="s">
        <v>279</v>
      </c>
      <c r="O1554" s="98">
        <v>0</v>
      </c>
      <c r="P1554" t="s">
        <v>207</v>
      </c>
      <c r="Q1554" s="100">
        <v>4234.37</v>
      </c>
    </row>
    <row r="1555" spans="1:17" x14ac:dyDescent="0.3">
      <c r="A1555"/>
      <c r="B1555"/>
      <c r="C1555"/>
      <c r="D1555"/>
      <c r="E1555" s="98"/>
      <c r="F1555"/>
      <c r="G1555" s="99">
        <v>46295</v>
      </c>
      <c r="H1555" t="s">
        <v>205</v>
      </c>
      <c r="I1555"/>
      <c r="J1555" t="s">
        <v>23</v>
      </c>
      <c r="K1555" t="s">
        <v>24</v>
      </c>
      <c r="L1555" s="100">
        <v>5.5</v>
      </c>
      <c r="M1555" t="s">
        <v>130</v>
      </c>
      <c r="N1555" t="s">
        <v>279</v>
      </c>
      <c r="O1555" s="98">
        <v>0</v>
      </c>
      <c r="P1555" t="s">
        <v>207</v>
      </c>
      <c r="Q1555" s="100">
        <v>4234.37</v>
      </c>
    </row>
    <row r="1556" spans="1:17" x14ac:dyDescent="0.3">
      <c r="A1556"/>
      <c r="B1556"/>
      <c r="C1556"/>
      <c r="D1556"/>
      <c r="E1556" s="98"/>
      <c r="F1556"/>
      <c r="G1556" s="99">
        <v>46295</v>
      </c>
      <c r="H1556" t="s">
        <v>205</v>
      </c>
      <c r="I1556"/>
      <c r="J1556" t="s">
        <v>52</v>
      </c>
      <c r="K1556" t="s">
        <v>53</v>
      </c>
      <c r="L1556" s="100">
        <v>16.54</v>
      </c>
      <c r="M1556" t="s">
        <v>130</v>
      </c>
      <c r="N1556" t="s">
        <v>279</v>
      </c>
      <c r="O1556" s="98">
        <v>0</v>
      </c>
      <c r="P1556" t="s">
        <v>207</v>
      </c>
      <c r="Q1556" s="100">
        <v>4234.37</v>
      </c>
    </row>
    <row r="1557" spans="1:17" x14ac:dyDescent="0.3">
      <c r="A1557"/>
      <c r="B1557"/>
      <c r="C1557"/>
      <c r="D1557"/>
      <c r="E1557" s="98"/>
      <c r="F1557"/>
      <c r="G1557" s="99">
        <v>46295</v>
      </c>
      <c r="H1557" t="s">
        <v>205</v>
      </c>
      <c r="I1557"/>
      <c r="J1557" t="s">
        <v>56</v>
      </c>
      <c r="K1557" t="s">
        <v>57</v>
      </c>
      <c r="L1557" s="100">
        <v>11.15</v>
      </c>
      <c r="M1557" t="s">
        <v>130</v>
      </c>
      <c r="N1557" t="s">
        <v>279</v>
      </c>
      <c r="O1557" s="98">
        <v>0</v>
      </c>
      <c r="P1557" t="s">
        <v>207</v>
      </c>
      <c r="Q1557" s="100">
        <v>4234.37</v>
      </c>
    </row>
    <row r="1558" spans="1:17" x14ac:dyDescent="0.3">
      <c r="A1558"/>
      <c r="B1558"/>
      <c r="C1558"/>
      <c r="D1558"/>
      <c r="E1558" s="98"/>
      <c r="F1558"/>
      <c r="G1558" s="99">
        <v>46295</v>
      </c>
      <c r="H1558" t="s">
        <v>208</v>
      </c>
      <c r="I1558" t="s">
        <v>209</v>
      </c>
      <c r="J1558" t="s">
        <v>26</v>
      </c>
      <c r="K1558" t="s">
        <v>27</v>
      </c>
      <c r="L1558" s="100">
        <v>72.5</v>
      </c>
      <c r="M1558" t="s">
        <v>210</v>
      </c>
      <c r="N1558" t="s">
        <v>279</v>
      </c>
      <c r="O1558" s="98">
        <v>0</v>
      </c>
      <c r="P1558" t="s">
        <v>207</v>
      </c>
      <c r="Q1558" s="100">
        <v>4234.37</v>
      </c>
    </row>
    <row r="1559" spans="1:17" x14ac:dyDescent="0.3">
      <c r="A1559"/>
      <c r="B1559"/>
      <c r="C1559"/>
      <c r="D1559"/>
      <c r="E1559" s="98"/>
      <c r="F1559"/>
      <c r="G1559" s="99">
        <v>46295</v>
      </c>
      <c r="H1559" t="s">
        <v>211</v>
      </c>
      <c r="I1559" t="s">
        <v>212</v>
      </c>
      <c r="J1559" t="s">
        <v>38</v>
      </c>
      <c r="K1559" t="s">
        <v>39</v>
      </c>
      <c r="L1559" s="100">
        <v>20.260000000000002</v>
      </c>
      <c r="M1559" t="s">
        <v>206</v>
      </c>
      <c r="N1559" t="s">
        <v>279</v>
      </c>
      <c r="O1559" s="98">
        <v>0</v>
      </c>
      <c r="P1559" t="s">
        <v>207</v>
      </c>
      <c r="Q1559" s="100">
        <v>4234.37</v>
      </c>
    </row>
    <row r="1560" spans="1:17" x14ac:dyDescent="0.3">
      <c r="A1560"/>
      <c r="B1560"/>
      <c r="C1560"/>
      <c r="D1560"/>
      <c r="E1560" s="98"/>
      <c r="F1560"/>
      <c r="G1560" s="99">
        <v>46295</v>
      </c>
      <c r="H1560" t="s">
        <v>213</v>
      </c>
      <c r="I1560" t="s">
        <v>229</v>
      </c>
      <c r="J1560" t="s">
        <v>14</v>
      </c>
      <c r="K1560" t="s">
        <v>15</v>
      </c>
      <c r="L1560" s="100">
        <v>423.44</v>
      </c>
      <c r="M1560" t="s">
        <v>210</v>
      </c>
      <c r="N1560" t="s">
        <v>279</v>
      </c>
      <c r="O1560" s="98">
        <v>0</v>
      </c>
      <c r="P1560" t="s">
        <v>207</v>
      </c>
      <c r="Q1560" s="100">
        <v>4234.37</v>
      </c>
    </row>
    <row r="1561" spans="1:17" x14ac:dyDescent="0.3">
      <c r="A1561"/>
      <c r="B1561"/>
      <c r="C1561"/>
      <c r="D1561"/>
      <c r="E1561" s="98"/>
      <c r="F1561"/>
      <c r="G1561" s="99">
        <v>46295</v>
      </c>
      <c r="H1561" t="s">
        <v>213</v>
      </c>
      <c r="I1561" t="s">
        <v>229</v>
      </c>
      <c r="J1561" t="s">
        <v>14</v>
      </c>
      <c r="K1561" t="s">
        <v>15</v>
      </c>
      <c r="L1561" s="100">
        <v>423.44</v>
      </c>
      <c r="M1561" t="s">
        <v>130</v>
      </c>
      <c r="N1561" t="s">
        <v>279</v>
      </c>
      <c r="O1561" s="98">
        <v>0</v>
      </c>
      <c r="P1561" t="s">
        <v>207</v>
      </c>
      <c r="Q1561" s="100">
        <v>4234.37</v>
      </c>
    </row>
    <row r="1562" spans="1:17" x14ac:dyDescent="0.3">
      <c r="A1562"/>
      <c r="B1562"/>
      <c r="C1562"/>
      <c r="D1562"/>
      <c r="E1562" s="98"/>
      <c r="F1562"/>
      <c r="G1562" s="99">
        <v>46295</v>
      </c>
      <c r="H1562" t="s">
        <v>205</v>
      </c>
      <c r="I1562"/>
      <c r="J1562" t="s">
        <v>90</v>
      </c>
      <c r="K1562" t="s">
        <v>91</v>
      </c>
      <c r="L1562" s="100">
        <v>57.42</v>
      </c>
      <c r="M1562" t="s">
        <v>206</v>
      </c>
      <c r="N1562" t="s">
        <v>279</v>
      </c>
      <c r="O1562" s="98">
        <v>0</v>
      </c>
      <c r="P1562" t="s">
        <v>207</v>
      </c>
      <c r="Q1562" s="100">
        <v>2899.84</v>
      </c>
    </row>
    <row r="1563" spans="1:17" x14ac:dyDescent="0.3">
      <c r="A1563"/>
      <c r="B1563"/>
      <c r="C1563"/>
      <c r="D1563"/>
      <c r="E1563" s="98"/>
      <c r="F1563"/>
      <c r="G1563" s="99">
        <v>46295</v>
      </c>
      <c r="H1563" t="s">
        <v>205</v>
      </c>
      <c r="I1563"/>
      <c r="J1563" t="s">
        <v>54</v>
      </c>
      <c r="K1563" t="s">
        <v>55</v>
      </c>
      <c r="L1563" s="100">
        <v>11.15</v>
      </c>
      <c r="M1563" t="s">
        <v>206</v>
      </c>
      <c r="N1563" t="s">
        <v>279</v>
      </c>
      <c r="O1563" s="98">
        <v>0</v>
      </c>
      <c r="P1563" t="s">
        <v>207</v>
      </c>
      <c r="Q1563" s="100">
        <v>2899.84</v>
      </c>
    </row>
    <row r="1564" spans="1:17" x14ac:dyDescent="0.3">
      <c r="A1564"/>
      <c r="B1564"/>
      <c r="C1564"/>
      <c r="D1564"/>
      <c r="E1564" s="98"/>
      <c r="F1564"/>
      <c r="G1564" s="99">
        <v>46295</v>
      </c>
      <c r="H1564" t="s">
        <v>205</v>
      </c>
      <c r="I1564"/>
      <c r="J1564" t="s">
        <v>104</v>
      </c>
      <c r="K1564" t="s">
        <v>105</v>
      </c>
      <c r="L1564" s="100">
        <v>15.75</v>
      </c>
      <c r="M1564" t="s">
        <v>206</v>
      </c>
      <c r="N1564" t="s">
        <v>279</v>
      </c>
      <c r="O1564" s="98">
        <v>0</v>
      </c>
      <c r="P1564" t="s">
        <v>207</v>
      </c>
      <c r="Q1564" s="100">
        <v>2899.84</v>
      </c>
    </row>
    <row r="1565" spans="1:17" x14ac:dyDescent="0.3">
      <c r="A1565"/>
      <c r="B1565"/>
      <c r="C1565"/>
      <c r="D1565"/>
      <c r="E1565" s="98"/>
      <c r="F1565"/>
      <c r="G1565" s="99">
        <v>46295</v>
      </c>
      <c r="H1565" t="s">
        <v>205</v>
      </c>
      <c r="I1565"/>
      <c r="J1565" t="s">
        <v>108</v>
      </c>
      <c r="K1565" t="s">
        <v>109</v>
      </c>
      <c r="L1565" s="100">
        <v>7.66</v>
      </c>
      <c r="M1565" t="s">
        <v>206</v>
      </c>
      <c r="N1565" t="s">
        <v>279</v>
      </c>
      <c r="O1565" s="98">
        <v>0</v>
      </c>
      <c r="P1565" t="s">
        <v>207</v>
      </c>
      <c r="Q1565" s="100">
        <v>2899.84</v>
      </c>
    </row>
    <row r="1566" spans="1:17" x14ac:dyDescent="0.3">
      <c r="A1566"/>
      <c r="B1566"/>
      <c r="C1566"/>
      <c r="D1566"/>
      <c r="E1566" s="98"/>
      <c r="F1566"/>
      <c r="G1566" s="99">
        <v>46295</v>
      </c>
      <c r="H1566" t="s">
        <v>205</v>
      </c>
      <c r="I1566"/>
      <c r="J1566" t="s">
        <v>106</v>
      </c>
      <c r="K1566" t="s">
        <v>107</v>
      </c>
      <c r="L1566" s="100">
        <v>9.3699999999999992</v>
      </c>
      <c r="M1566" t="s">
        <v>130</v>
      </c>
      <c r="N1566" t="s">
        <v>279</v>
      </c>
      <c r="O1566" s="98">
        <v>0</v>
      </c>
      <c r="P1566" t="s">
        <v>207</v>
      </c>
      <c r="Q1566" s="100">
        <v>2899.84</v>
      </c>
    </row>
    <row r="1567" spans="1:17" x14ac:dyDescent="0.3">
      <c r="A1567"/>
      <c r="B1567"/>
      <c r="C1567"/>
      <c r="D1567"/>
      <c r="E1567" s="98"/>
      <c r="F1567"/>
      <c r="G1567" s="99">
        <v>46295</v>
      </c>
      <c r="H1567" t="s">
        <v>205</v>
      </c>
      <c r="I1567"/>
      <c r="J1567" t="s">
        <v>56</v>
      </c>
      <c r="K1567" t="s">
        <v>57</v>
      </c>
      <c r="L1567" s="100">
        <v>11.15</v>
      </c>
      <c r="M1567" t="s">
        <v>130</v>
      </c>
      <c r="N1567" t="s">
        <v>279</v>
      </c>
      <c r="O1567" s="98">
        <v>0</v>
      </c>
      <c r="P1567" t="s">
        <v>207</v>
      </c>
      <c r="Q1567" s="100">
        <v>2899.84</v>
      </c>
    </row>
    <row r="1568" spans="1:17" x14ac:dyDescent="0.3">
      <c r="A1568"/>
      <c r="B1568"/>
      <c r="C1568"/>
      <c r="D1568"/>
      <c r="E1568" s="98"/>
      <c r="F1568"/>
      <c r="G1568" s="99">
        <v>46295</v>
      </c>
      <c r="H1568" t="s">
        <v>205</v>
      </c>
      <c r="I1568"/>
      <c r="J1568" t="s">
        <v>52</v>
      </c>
      <c r="K1568" t="s">
        <v>53</v>
      </c>
      <c r="L1568" s="100">
        <v>16.54</v>
      </c>
      <c r="M1568" t="s">
        <v>130</v>
      </c>
      <c r="N1568" t="s">
        <v>279</v>
      </c>
      <c r="O1568" s="98">
        <v>0</v>
      </c>
      <c r="P1568" t="s">
        <v>207</v>
      </c>
      <c r="Q1568" s="100">
        <v>2899.84</v>
      </c>
    </row>
    <row r="1569" spans="1:17" x14ac:dyDescent="0.3">
      <c r="A1569"/>
      <c r="B1569"/>
      <c r="C1569"/>
      <c r="D1569"/>
      <c r="E1569" s="98"/>
      <c r="F1569"/>
      <c r="G1569" s="99">
        <v>46295</v>
      </c>
      <c r="H1569" t="s">
        <v>208</v>
      </c>
      <c r="I1569" t="s">
        <v>209</v>
      </c>
      <c r="J1569" t="s">
        <v>26</v>
      </c>
      <c r="K1569" t="s">
        <v>27</v>
      </c>
      <c r="L1569" s="100">
        <v>399</v>
      </c>
      <c r="M1569" t="s">
        <v>210</v>
      </c>
      <c r="N1569" t="s">
        <v>279</v>
      </c>
      <c r="O1569" s="98">
        <v>0</v>
      </c>
      <c r="P1569" t="s">
        <v>207</v>
      </c>
      <c r="Q1569" s="100">
        <v>2899.84</v>
      </c>
    </row>
    <row r="1570" spans="1:17" x14ac:dyDescent="0.3">
      <c r="A1570"/>
      <c r="B1570"/>
      <c r="C1570"/>
      <c r="D1570"/>
      <c r="E1570" s="98"/>
      <c r="F1570"/>
      <c r="G1570" s="99">
        <v>46295</v>
      </c>
      <c r="H1570" t="s">
        <v>235</v>
      </c>
      <c r="I1570" t="s">
        <v>256</v>
      </c>
      <c r="J1570" t="s">
        <v>16</v>
      </c>
      <c r="K1570" t="s">
        <v>17</v>
      </c>
      <c r="L1570" s="100">
        <v>144.99</v>
      </c>
      <c r="M1570" t="s">
        <v>210</v>
      </c>
      <c r="N1570" t="s">
        <v>279</v>
      </c>
      <c r="O1570" s="98">
        <v>0</v>
      </c>
      <c r="P1570" t="s">
        <v>207</v>
      </c>
      <c r="Q1570" s="100">
        <v>2899.84</v>
      </c>
    </row>
    <row r="1571" spans="1:17" x14ac:dyDescent="0.3">
      <c r="A1571"/>
      <c r="B1571"/>
      <c r="C1571"/>
      <c r="D1571"/>
      <c r="E1571" s="98"/>
      <c r="F1571"/>
      <c r="G1571" s="99">
        <v>46295</v>
      </c>
      <c r="H1571" t="s">
        <v>235</v>
      </c>
      <c r="I1571" t="s">
        <v>256</v>
      </c>
      <c r="J1571" t="s">
        <v>16</v>
      </c>
      <c r="K1571" t="s">
        <v>17</v>
      </c>
      <c r="L1571" s="100">
        <v>224.45</v>
      </c>
      <c r="M1571" t="s">
        <v>130</v>
      </c>
      <c r="N1571" t="s">
        <v>279</v>
      </c>
      <c r="O1571" s="98">
        <v>0</v>
      </c>
      <c r="P1571" t="s">
        <v>207</v>
      </c>
      <c r="Q1571" s="100">
        <v>2899.84</v>
      </c>
    </row>
    <row r="1572" spans="1:17" x14ac:dyDescent="0.3">
      <c r="A1572"/>
      <c r="B1572"/>
      <c r="C1572"/>
      <c r="D1572"/>
      <c r="E1572" s="98"/>
      <c r="F1572"/>
      <c r="G1572" s="99">
        <v>46295</v>
      </c>
      <c r="H1572" t="s">
        <v>205</v>
      </c>
      <c r="I1572"/>
      <c r="J1572" t="s">
        <v>54</v>
      </c>
      <c r="K1572" t="s">
        <v>55</v>
      </c>
      <c r="L1572" s="100">
        <v>11.15</v>
      </c>
      <c r="M1572" t="s">
        <v>206</v>
      </c>
      <c r="N1572" t="s">
        <v>279</v>
      </c>
      <c r="O1572" s="98">
        <v>0</v>
      </c>
      <c r="P1572" t="s">
        <v>207</v>
      </c>
      <c r="Q1572" s="100">
        <v>1792.5</v>
      </c>
    </row>
    <row r="1573" spans="1:17" x14ac:dyDescent="0.3">
      <c r="A1573"/>
      <c r="B1573"/>
      <c r="C1573"/>
      <c r="D1573"/>
      <c r="E1573" s="98"/>
      <c r="F1573"/>
      <c r="G1573" s="99">
        <v>46295</v>
      </c>
      <c r="H1573" t="s">
        <v>205</v>
      </c>
      <c r="I1573"/>
      <c r="J1573" t="s">
        <v>104</v>
      </c>
      <c r="K1573" t="s">
        <v>105</v>
      </c>
      <c r="L1573" s="100">
        <v>9.73</v>
      </c>
      <c r="M1573" t="s">
        <v>206</v>
      </c>
      <c r="N1573" t="s">
        <v>279</v>
      </c>
      <c r="O1573" s="98">
        <v>0</v>
      </c>
      <c r="P1573" t="s">
        <v>207</v>
      </c>
      <c r="Q1573" s="100">
        <v>1792.5</v>
      </c>
    </row>
    <row r="1574" spans="1:17" x14ac:dyDescent="0.3">
      <c r="A1574"/>
      <c r="B1574"/>
      <c r="C1574"/>
      <c r="D1574"/>
      <c r="E1574" s="98"/>
      <c r="F1574"/>
      <c r="G1574" s="99">
        <v>46295</v>
      </c>
      <c r="H1574" t="s">
        <v>205</v>
      </c>
      <c r="I1574"/>
      <c r="J1574" t="s">
        <v>108</v>
      </c>
      <c r="K1574" t="s">
        <v>109</v>
      </c>
      <c r="L1574" s="100">
        <v>4.7300000000000004</v>
      </c>
      <c r="M1574" t="s">
        <v>206</v>
      </c>
      <c r="N1574" t="s">
        <v>279</v>
      </c>
      <c r="O1574" s="98">
        <v>0</v>
      </c>
      <c r="P1574" t="s">
        <v>207</v>
      </c>
      <c r="Q1574" s="100">
        <v>1792.5</v>
      </c>
    </row>
    <row r="1575" spans="1:17" x14ac:dyDescent="0.3">
      <c r="A1575"/>
      <c r="B1575"/>
      <c r="C1575"/>
      <c r="D1575"/>
      <c r="E1575" s="98"/>
      <c r="F1575"/>
      <c r="G1575" s="99">
        <v>46295</v>
      </c>
      <c r="H1575" t="s">
        <v>205</v>
      </c>
      <c r="I1575"/>
      <c r="J1575" t="s">
        <v>106</v>
      </c>
      <c r="K1575" t="s">
        <v>107</v>
      </c>
      <c r="L1575" s="100">
        <v>5.79</v>
      </c>
      <c r="M1575" t="s">
        <v>130</v>
      </c>
      <c r="N1575" t="s">
        <v>279</v>
      </c>
      <c r="O1575" s="98">
        <v>0</v>
      </c>
      <c r="P1575" t="s">
        <v>207</v>
      </c>
      <c r="Q1575" s="100">
        <v>1792.5</v>
      </c>
    </row>
    <row r="1576" spans="1:17" x14ac:dyDescent="0.3">
      <c r="A1576"/>
      <c r="B1576"/>
      <c r="C1576"/>
      <c r="D1576"/>
      <c r="E1576" s="98"/>
      <c r="F1576"/>
      <c r="G1576" s="99">
        <v>46295</v>
      </c>
      <c r="H1576" t="s">
        <v>205</v>
      </c>
      <c r="I1576"/>
      <c r="J1576" t="s">
        <v>56</v>
      </c>
      <c r="K1576" t="s">
        <v>57</v>
      </c>
      <c r="L1576" s="100">
        <v>11.15</v>
      </c>
      <c r="M1576" t="s">
        <v>130</v>
      </c>
      <c r="N1576" t="s">
        <v>279</v>
      </c>
      <c r="O1576" s="98">
        <v>0</v>
      </c>
      <c r="P1576" t="s">
        <v>207</v>
      </c>
      <c r="Q1576" s="100">
        <v>1792.5</v>
      </c>
    </row>
    <row r="1577" spans="1:17" x14ac:dyDescent="0.3">
      <c r="A1577"/>
      <c r="B1577"/>
      <c r="C1577"/>
      <c r="D1577"/>
      <c r="E1577" s="98"/>
      <c r="F1577"/>
      <c r="G1577" s="99">
        <v>46295</v>
      </c>
      <c r="H1577" t="s">
        <v>205</v>
      </c>
      <c r="I1577"/>
      <c r="J1577" t="s">
        <v>52</v>
      </c>
      <c r="K1577" t="s">
        <v>53</v>
      </c>
      <c r="L1577" s="100">
        <v>16.54</v>
      </c>
      <c r="M1577" t="s">
        <v>130</v>
      </c>
      <c r="N1577" t="s">
        <v>279</v>
      </c>
      <c r="O1577" s="98">
        <v>0</v>
      </c>
      <c r="P1577" t="s">
        <v>207</v>
      </c>
      <c r="Q1577" s="100">
        <v>1792.5</v>
      </c>
    </row>
    <row r="1578" spans="1:17" x14ac:dyDescent="0.3">
      <c r="A1578"/>
      <c r="B1578"/>
      <c r="C1578"/>
      <c r="D1578"/>
      <c r="E1578" s="98"/>
      <c r="F1578"/>
      <c r="G1578" s="99">
        <v>46295</v>
      </c>
      <c r="H1578" t="s">
        <v>208</v>
      </c>
      <c r="I1578" t="s">
        <v>226</v>
      </c>
      <c r="J1578" t="s">
        <v>62</v>
      </c>
      <c r="K1578" t="s">
        <v>63</v>
      </c>
      <c r="L1578" s="100">
        <v>41</v>
      </c>
      <c r="M1578" t="s">
        <v>210</v>
      </c>
      <c r="N1578" t="s">
        <v>279</v>
      </c>
      <c r="O1578" s="98">
        <v>0</v>
      </c>
      <c r="P1578" t="s">
        <v>207</v>
      </c>
      <c r="Q1578" s="100">
        <v>1792.5</v>
      </c>
    </row>
    <row r="1579" spans="1:17" x14ac:dyDescent="0.3">
      <c r="A1579"/>
      <c r="B1579"/>
      <c r="C1579"/>
      <c r="D1579"/>
      <c r="E1579" s="98"/>
      <c r="F1579"/>
      <c r="G1579" s="99">
        <v>46295</v>
      </c>
      <c r="H1579" t="s">
        <v>211</v>
      </c>
      <c r="I1579" t="s">
        <v>215</v>
      </c>
      <c r="J1579" t="s">
        <v>38</v>
      </c>
      <c r="K1579" t="s">
        <v>39</v>
      </c>
      <c r="L1579" s="100">
        <v>6.99</v>
      </c>
      <c r="M1579" t="s">
        <v>206</v>
      </c>
      <c r="N1579" t="s">
        <v>279</v>
      </c>
      <c r="O1579" s="98">
        <v>0</v>
      </c>
      <c r="P1579" t="s">
        <v>207</v>
      </c>
      <c r="Q1579" s="100">
        <v>1792.5</v>
      </c>
    </row>
    <row r="1580" spans="1:17" x14ac:dyDescent="0.3">
      <c r="A1580"/>
      <c r="B1580"/>
      <c r="C1580"/>
      <c r="D1580"/>
      <c r="E1580" s="98"/>
      <c r="F1580"/>
      <c r="G1580" s="99">
        <v>46295</v>
      </c>
      <c r="H1580" t="s">
        <v>216</v>
      </c>
      <c r="I1580" t="s">
        <v>217</v>
      </c>
      <c r="J1580" t="s">
        <v>40</v>
      </c>
      <c r="K1580" t="s">
        <v>41</v>
      </c>
      <c r="L1580" s="100">
        <v>53.78</v>
      </c>
      <c r="M1580" t="s">
        <v>210</v>
      </c>
      <c r="N1580" t="s">
        <v>279</v>
      </c>
      <c r="O1580" s="98">
        <v>0</v>
      </c>
      <c r="P1580" t="s">
        <v>207</v>
      </c>
      <c r="Q1580" s="100">
        <v>1792.5</v>
      </c>
    </row>
    <row r="1581" spans="1:17" x14ac:dyDescent="0.3">
      <c r="A1581"/>
      <c r="B1581"/>
      <c r="C1581"/>
      <c r="D1581"/>
      <c r="E1581" s="98"/>
      <c r="F1581"/>
      <c r="G1581" s="99">
        <v>46295</v>
      </c>
      <c r="H1581" t="s">
        <v>218</v>
      </c>
      <c r="I1581" t="s">
        <v>219</v>
      </c>
      <c r="J1581" t="s">
        <v>30</v>
      </c>
      <c r="K1581" t="s">
        <v>31</v>
      </c>
      <c r="L1581" s="100">
        <v>89.63</v>
      </c>
      <c r="M1581" t="s">
        <v>210</v>
      </c>
      <c r="N1581" t="s">
        <v>279</v>
      </c>
      <c r="O1581" s="98">
        <v>0</v>
      </c>
      <c r="P1581" t="s">
        <v>207</v>
      </c>
      <c r="Q1581" s="100">
        <v>1792.5</v>
      </c>
    </row>
    <row r="1582" spans="1:17" x14ac:dyDescent="0.3">
      <c r="A1582"/>
      <c r="B1582"/>
      <c r="C1582"/>
      <c r="D1582"/>
      <c r="E1582" s="98"/>
      <c r="F1582"/>
      <c r="G1582" s="99">
        <v>46295</v>
      </c>
      <c r="H1582" t="s">
        <v>218</v>
      </c>
      <c r="I1582" t="s">
        <v>219</v>
      </c>
      <c r="J1582" t="s">
        <v>30</v>
      </c>
      <c r="K1582" t="s">
        <v>31</v>
      </c>
      <c r="L1582" s="100">
        <v>100.02</v>
      </c>
      <c r="M1582" t="s">
        <v>130</v>
      </c>
      <c r="N1582" t="s">
        <v>279</v>
      </c>
      <c r="O1582" s="98">
        <v>0</v>
      </c>
      <c r="P1582" t="s">
        <v>207</v>
      </c>
      <c r="Q1582" s="100">
        <v>1792.5</v>
      </c>
    </row>
    <row r="1583" spans="1:17" x14ac:dyDescent="0.3">
      <c r="A1583"/>
      <c r="B1583"/>
      <c r="C1583"/>
      <c r="D1583"/>
      <c r="E1583" s="98"/>
      <c r="F1583"/>
      <c r="G1583" s="99">
        <v>46295</v>
      </c>
      <c r="H1583" t="s">
        <v>205</v>
      </c>
      <c r="I1583"/>
      <c r="J1583" t="s">
        <v>108</v>
      </c>
      <c r="K1583" t="s">
        <v>109</v>
      </c>
      <c r="L1583" s="100">
        <v>6.53</v>
      </c>
      <c r="M1583" t="s">
        <v>206</v>
      </c>
      <c r="N1583" t="s">
        <v>279</v>
      </c>
      <c r="O1583" s="98">
        <v>0</v>
      </c>
      <c r="P1583" t="s">
        <v>207</v>
      </c>
      <c r="Q1583" s="100">
        <v>2472</v>
      </c>
    </row>
    <row r="1584" spans="1:17" x14ac:dyDescent="0.3">
      <c r="A1584"/>
      <c r="B1584"/>
      <c r="C1584"/>
      <c r="D1584"/>
      <c r="E1584" s="98"/>
      <c r="F1584"/>
      <c r="G1584" s="99">
        <v>46295</v>
      </c>
      <c r="H1584" t="s">
        <v>205</v>
      </c>
      <c r="I1584"/>
      <c r="J1584" t="s">
        <v>54</v>
      </c>
      <c r="K1584" t="s">
        <v>55</v>
      </c>
      <c r="L1584" s="100">
        <v>11.15</v>
      </c>
      <c r="M1584" t="s">
        <v>206</v>
      </c>
      <c r="N1584" t="s">
        <v>279</v>
      </c>
      <c r="O1584" s="98">
        <v>0</v>
      </c>
      <c r="P1584" t="s">
        <v>207</v>
      </c>
      <c r="Q1584" s="100">
        <v>2472</v>
      </c>
    </row>
    <row r="1585" spans="1:17" x14ac:dyDescent="0.3">
      <c r="A1585"/>
      <c r="B1585"/>
      <c r="C1585"/>
      <c r="D1585"/>
      <c r="E1585" s="98"/>
      <c r="F1585"/>
      <c r="G1585" s="99">
        <v>46295</v>
      </c>
      <c r="H1585" t="s">
        <v>205</v>
      </c>
      <c r="I1585"/>
      <c r="J1585" t="s">
        <v>104</v>
      </c>
      <c r="K1585" t="s">
        <v>105</v>
      </c>
      <c r="L1585" s="100">
        <v>13.42</v>
      </c>
      <c r="M1585" t="s">
        <v>206</v>
      </c>
      <c r="N1585" t="s">
        <v>279</v>
      </c>
      <c r="O1585" s="98">
        <v>0</v>
      </c>
      <c r="P1585" t="s">
        <v>207</v>
      </c>
      <c r="Q1585" s="100">
        <v>2472</v>
      </c>
    </row>
    <row r="1586" spans="1:17" x14ac:dyDescent="0.3">
      <c r="A1586"/>
      <c r="B1586"/>
      <c r="C1586"/>
      <c r="D1586"/>
      <c r="E1586" s="98"/>
      <c r="F1586"/>
      <c r="G1586" s="99">
        <v>46295</v>
      </c>
      <c r="H1586" t="s">
        <v>205</v>
      </c>
      <c r="I1586"/>
      <c r="J1586" t="s">
        <v>56</v>
      </c>
      <c r="K1586" t="s">
        <v>57</v>
      </c>
      <c r="L1586" s="100">
        <v>11.15</v>
      </c>
      <c r="M1586" t="s">
        <v>130</v>
      </c>
      <c r="N1586" t="s">
        <v>279</v>
      </c>
      <c r="O1586" s="98">
        <v>0</v>
      </c>
      <c r="P1586" t="s">
        <v>207</v>
      </c>
      <c r="Q1586" s="100">
        <v>2472</v>
      </c>
    </row>
    <row r="1587" spans="1:17" x14ac:dyDescent="0.3">
      <c r="A1587"/>
      <c r="B1587"/>
      <c r="C1587"/>
      <c r="D1587"/>
      <c r="E1587" s="98"/>
      <c r="F1587"/>
      <c r="G1587" s="99">
        <v>46295</v>
      </c>
      <c r="H1587" t="s">
        <v>205</v>
      </c>
      <c r="I1587"/>
      <c r="J1587" t="s">
        <v>106</v>
      </c>
      <c r="K1587" t="s">
        <v>107</v>
      </c>
      <c r="L1587" s="100">
        <v>7.98</v>
      </c>
      <c r="M1587" t="s">
        <v>130</v>
      </c>
      <c r="N1587" t="s">
        <v>279</v>
      </c>
      <c r="O1587" s="98">
        <v>0</v>
      </c>
      <c r="P1587" t="s">
        <v>207</v>
      </c>
      <c r="Q1587" s="100">
        <v>2472</v>
      </c>
    </row>
    <row r="1588" spans="1:17" x14ac:dyDescent="0.3">
      <c r="A1588"/>
      <c r="B1588"/>
      <c r="C1588"/>
      <c r="D1588"/>
      <c r="E1588" s="98"/>
      <c r="F1588"/>
      <c r="G1588" s="99">
        <v>46295</v>
      </c>
      <c r="H1588" t="s">
        <v>205</v>
      </c>
      <c r="I1588"/>
      <c r="J1588" t="s">
        <v>52</v>
      </c>
      <c r="K1588" t="s">
        <v>53</v>
      </c>
      <c r="L1588" s="100">
        <v>16.54</v>
      </c>
      <c r="M1588" t="s">
        <v>130</v>
      </c>
      <c r="N1588" t="s">
        <v>279</v>
      </c>
      <c r="O1588" s="98">
        <v>0</v>
      </c>
      <c r="P1588" t="s">
        <v>207</v>
      </c>
      <c r="Q1588" s="100">
        <v>2472</v>
      </c>
    </row>
    <row r="1589" spans="1:17" x14ac:dyDescent="0.3">
      <c r="A1589"/>
      <c r="B1589"/>
      <c r="C1589"/>
      <c r="D1589"/>
      <c r="E1589" s="98"/>
      <c r="F1589"/>
      <c r="G1589" s="99">
        <v>46295</v>
      </c>
      <c r="H1589" t="s">
        <v>208</v>
      </c>
      <c r="I1589" t="s">
        <v>209</v>
      </c>
      <c r="J1589" t="s">
        <v>26</v>
      </c>
      <c r="K1589" t="s">
        <v>27</v>
      </c>
      <c r="L1589" s="100">
        <v>72.5</v>
      </c>
      <c r="M1589" t="s">
        <v>210</v>
      </c>
      <c r="N1589" t="s">
        <v>279</v>
      </c>
      <c r="O1589" s="98">
        <v>0</v>
      </c>
      <c r="P1589" t="s">
        <v>207</v>
      </c>
      <c r="Q1589" s="100">
        <v>2472</v>
      </c>
    </row>
    <row r="1590" spans="1:17" x14ac:dyDescent="0.3">
      <c r="A1590"/>
      <c r="B1590"/>
      <c r="C1590"/>
      <c r="D1590"/>
      <c r="E1590" s="98"/>
      <c r="F1590"/>
      <c r="G1590" s="99">
        <v>46295</v>
      </c>
      <c r="H1590" t="s">
        <v>216</v>
      </c>
      <c r="I1590" t="s">
        <v>217</v>
      </c>
      <c r="J1590" t="s">
        <v>40</v>
      </c>
      <c r="K1590" t="s">
        <v>41</v>
      </c>
      <c r="L1590" s="100">
        <v>74.16</v>
      </c>
      <c r="M1590" t="s">
        <v>210</v>
      </c>
      <c r="N1590" t="s">
        <v>279</v>
      </c>
      <c r="O1590" s="98">
        <v>0</v>
      </c>
      <c r="P1590" t="s">
        <v>207</v>
      </c>
      <c r="Q1590" s="100">
        <v>2472</v>
      </c>
    </row>
    <row r="1591" spans="1:17" x14ac:dyDescent="0.3">
      <c r="A1591"/>
      <c r="B1591"/>
      <c r="C1591"/>
      <c r="D1591"/>
      <c r="E1591" s="98"/>
      <c r="F1591"/>
      <c r="G1591" s="99">
        <v>46295</v>
      </c>
      <c r="H1591" t="s">
        <v>218</v>
      </c>
      <c r="I1591" t="s">
        <v>222</v>
      </c>
      <c r="J1591" t="s">
        <v>18</v>
      </c>
      <c r="K1591" t="s">
        <v>19</v>
      </c>
      <c r="L1591" s="100">
        <v>132.99</v>
      </c>
      <c r="M1591" t="s">
        <v>210</v>
      </c>
      <c r="N1591" t="s">
        <v>279</v>
      </c>
      <c r="O1591" s="98">
        <v>0</v>
      </c>
      <c r="P1591" t="s">
        <v>207</v>
      </c>
      <c r="Q1591" s="100">
        <v>2472</v>
      </c>
    </row>
    <row r="1592" spans="1:17" x14ac:dyDescent="0.3">
      <c r="A1592"/>
      <c r="B1592"/>
      <c r="C1592"/>
      <c r="D1592"/>
      <c r="E1592" s="98"/>
      <c r="F1592"/>
      <c r="G1592" s="99">
        <v>46295</v>
      </c>
      <c r="H1592" t="s">
        <v>218</v>
      </c>
      <c r="I1592" t="s">
        <v>222</v>
      </c>
      <c r="J1592" t="s">
        <v>18</v>
      </c>
      <c r="K1592" t="s">
        <v>19</v>
      </c>
      <c r="L1592" s="100">
        <v>137.94</v>
      </c>
      <c r="M1592" t="s">
        <v>130</v>
      </c>
      <c r="N1592" t="s">
        <v>279</v>
      </c>
      <c r="O1592" s="98">
        <v>0</v>
      </c>
      <c r="P1592" t="s">
        <v>207</v>
      </c>
      <c r="Q1592" s="100">
        <v>2472</v>
      </c>
    </row>
    <row r="1593" spans="1:17" x14ac:dyDescent="0.3">
      <c r="A1593"/>
      <c r="B1593"/>
      <c r="C1593"/>
      <c r="D1593"/>
      <c r="E1593" s="98"/>
      <c r="F1593"/>
      <c r="G1593" s="99">
        <v>46295</v>
      </c>
      <c r="H1593" t="s">
        <v>205</v>
      </c>
      <c r="I1593"/>
      <c r="J1593" t="s">
        <v>104</v>
      </c>
      <c r="K1593" t="s">
        <v>105</v>
      </c>
      <c r="L1593" s="100">
        <v>5.23</v>
      </c>
      <c r="M1593" t="s">
        <v>206</v>
      </c>
      <c r="N1593" t="s">
        <v>279</v>
      </c>
      <c r="O1593" s="98">
        <v>0</v>
      </c>
      <c r="P1593" t="s">
        <v>207</v>
      </c>
      <c r="Q1593" s="100">
        <v>963.44</v>
      </c>
    </row>
    <row r="1594" spans="1:17" x14ac:dyDescent="0.3">
      <c r="A1594"/>
      <c r="B1594"/>
      <c r="C1594"/>
      <c r="D1594"/>
      <c r="E1594" s="98"/>
      <c r="F1594"/>
      <c r="G1594" s="99">
        <v>46295</v>
      </c>
      <c r="H1594" t="s">
        <v>205</v>
      </c>
      <c r="I1594"/>
      <c r="J1594" t="s">
        <v>108</v>
      </c>
      <c r="K1594" t="s">
        <v>109</v>
      </c>
      <c r="L1594" s="100">
        <v>2.54</v>
      </c>
      <c r="M1594" t="s">
        <v>206</v>
      </c>
      <c r="N1594" t="s">
        <v>279</v>
      </c>
      <c r="O1594" s="98">
        <v>0</v>
      </c>
      <c r="P1594" t="s">
        <v>207</v>
      </c>
      <c r="Q1594" s="100">
        <v>963.44</v>
      </c>
    </row>
    <row r="1595" spans="1:17" x14ac:dyDescent="0.3">
      <c r="A1595"/>
      <c r="B1595"/>
      <c r="C1595"/>
      <c r="D1595"/>
      <c r="E1595" s="98"/>
      <c r="F1595"/>
      <c r="G1595" s="99">
        <v>46295</v>
      </c>
      <c r="H1595" t="s">
        <v>205</v>
      </c>
      <c r="I1595"/>
      <c r="J1595" t="s">
        <v>54</v>
      </c>
      <c r="K1595" t="s">
        <v>55</v>
      </c>
      <c r="L1595" s="100">
        <v>2.39</v>
      </c>
      <c r="M1595" t="s">
        <v>206</v>
      </c>
      <c r="N1595" t="s">
        <v>279</v>
      </c>
      <c r="O1595" s="98">
        <v>0</v>
      </c>
      <c r="P1595" t="s">
        <v>207</v>
      </c>
      <c r="Q1595" s="100">
        <v>963.44</v>
      </c>
    </row>
    <row r="1596" spans="1:17" x14ac:dyDescent="0.3">
      <c r="A1596"/>
      <c r="B1596"/>
      <c r="C1596"/>
      <c r="D1596"/>
      <c r="E1596" s="98"/>
      <c r="F1596"/>
      <c r="G1596" s="99">
        <v>46295</v>
      </c>
      <c r="H1596" t="s">
        <v>205</v>
      </c>
      <c r="I1596"/>
      <c r="J1596" t="s">
        <v>56</v>
      </c>
      <c r="K1596" t="s">
        <v>57</v>
      </c>
      <c r="L1596" s="100">
        <v>2.39</v>
      </c>
      <c r="M1596" t="s">
        <v>130</v>
      </c>
      <c r="N1596" t="s">
        <v>279</v>
      </c>
      <c r="O1596" s="98">
        <v>0</v>
      </c>
      <c r="P1596" t="s">
        <v>207</v>
      </c>
      <c r="Q1596" s="100">
        <v>963.44</v>
      </c>
    </row>
    <row r="1597" spans="1:17" x14ac:dyDescent="0.3">
      <c r="A1597"/>
      <c r="B1597"/>
      <c r="C1597"/>
      <c r="D1597"/>
      <c r="E1597" s="98"/>
      <c r="F1597"/>
      <c r="G1597" s="99">
        <v>46295</v>
      </c>
      <c r="H1597" t="s">
        <v>205</v>
      </c>
      <c r="I1597"/>
      <c r="J1597" t="s">
        <v>106</v>
      </c>
      <c r="K1597" t="s">
        <v>107</v>
      </c>
      <c r="L1597" s="100">
        <v>3.11</v>
      </c>
      <c r="M1597" t="s">
        <v>130</v>
      </c>
      <c r="N1597" t="s">
        <v>279</v>
      </c>
      <c r="O1597" s="98">
        <v>0</v>
      </c>
      <c r="P1597" t="s">
        <v>207</v>
      </c>
      <c r="Q1597" s="100">
        <v>963.44</v>
      </c>
    </row>
    <row r="1598" spans="1:17" x14ac:dyDescent="0.3">
      <c r="A1598"/>
      <c r="B1598"/>
      <c r="C1598"/>
      <c r="D1598"/>
      <c r="E1598" s="98"/>
      <c r="F1598"/>
      <c r="G1598" s="99">
        <v>46295</v>
      </c>
      <c r="H1598" t="s">
        <v>205</v>
      </c>
      <c r="I1598"/>
      <c r="J1598" t="s">
        <v>52</v>
      </c>
      <c r="K1598" t="s">
        <v>53</v>
      </c>
      <c r="L1598" s="100">
        <v>3.54</v>
      </c>
      <c r="M1598" t="s">
        <v>130</v>
      </c>
      <c r="N1598" t="s">
        <v>279</v>
      </c>
      <c r="O1598" s="98">
        <v>0</v>
      </c>
      <c r="P1598" t="s">
        <v>207</v>
      </c>
      <c r="Q1598" s="100">
        <v>963.44</v>
      </c>
    </row>
    <row r="1599" spans="1:17" x14ac:dyDescent="0.3">
      <c r="A1599"/>
      <c r="B1599"/>
      <c r="C1599"/>
      <c r="D1599"/>
      <c r="E1599" s="98"/>
      <c r="F1599"/>
      <c r="G1599" s="99">
        <v>46295</v>
      </c>
      <c r="H1599" t="s">
        <v>205</v>
      </c>
      <c r="I1599"/>
      <c r="J1599" t="s">
        <v>54</v>
      </c>
      <c r="K1599" t="s">
        <v>55</v>
      </c>
      <c r="L1599" s="100">
        <v>11.15</v>
      </c>
      <c r="M1599" t="s">
        <v>206</v>
      </c>
      <c r="N1599" t="s">
        <v>279</v>
      </c>
      <c r="O1599" s="98">
        <v>0</v>
      </c>
      <c r="P1599" t="s">
        <v>207</v>
      </c>
      <c r="Q1599" s="100">
        <v>5917.42</v>
      </c>
    </row>
    <row r="1600" spans="1:17" x14ac:dyDescent="0.3">
      <c r="A1600"/>
      <c r="B1600"/>
      <c r="C1600"/>
      <c r="D1600"/>
      <c r="E1600" s="98"/>
      <c r="F1600"/>
      <c r="G1600" s="99">
        <v>46295</v>
      </c>
      <c r="H1600" t="s">
        <v>205</v>
      </c>
      <c r="I1600"/>
      <c r="J1600" t="s">
        <v>90</v>
      </c>
      <c r="K1600" t="s">
        <v>91</v>
      </c>
      <c r="L1600" s="100">
        <v>57.42</v>
      </c>
      <c r="M1600" t="s">
        <v>206</v>
      </c>
      <c r="N1600" t="s">
        <v>279</v>
      </c>
      <c r="O1600" s="98">
        <v>0</v>
      </c>
      <c r="P1600" t="s">
        <v>207</v>
      </c>
      <c r="Q1600" s="100">
        <v>5917.42</v>
      </c>
    </row>
    <row r="1601" spans="1:17" x14ac:dyDescent="0.3">
      <c r="A1601"/>
      <c r="B1601"/>
      <c r="C1601"/>
      <c r="D1601"/>
      <c r="E1601" s="98"/>
      <c r="F1601"/>
      <c r="G1601" s="99">
        <v>46295</v>
      </c>
      <c r="H1601" t="s">
        <v>205</v>
      </c>
      <c r="I1601"/>
      <c r="J1601" t="s">
        <v>104</v>
      </c>
      <c r="K1601" t="s">
        <v>105</v>
      </c>
      <c r="L1601" s="100">
        <v>32.130000000000003</v>
      </c>
      <c r="M1601" t="s">
        <v>206</v>
      </c>
      <c r="N1601" t="s">
        <v>279</v>
      </c>
      <c r="O1601" s="98">
        <v>0</v>
      </c>
      <c r="P1601" t="s">
        <v>207</v>
      </c>
      <c r="Q1601" s="100">
        <v>5917.42</v>
      </c>
    </row>
    <row r="1602" spans="1:17" x14ac:dyDescent="0.3">
      <c r="A1602"/>
      <c r="B1602"/>
      <c r="C1602"/>
      <c r="D1602"/>
      <c r="E1602" s="98"/>
      <c r="F1602"/>
      <c r="G1602" s="99">
        <v>46295</v>
      </c>
      <c r="H1602" t="s">
        <v>205</v>
      </c>
      <c r="I1602"/>
      <c r="J1602" t="s">
        <v>108</v>
      </c>
      <c r="K1602" t="s">
        <v>109</v>
      </c>
      <c r="L1602" s="100">
        <v>15.62</v>
      </c>
      <c r="M1602" t="s">
        <v>206</v>
      </c>
      <c r="N1602" t="s">
        <v>279</v>
      </c>
      <c r="O1602" s="98">
        <v>0</v>
      </c>
      <c r="P1602" t="s">
        <v>207</v>
      </c>
      <c r="Q1602" s="100">
        <v>5917.42</v>
      </c>
    </row>
    <row r="1603" spans="1:17" x14ac:dyDescent="0.3">
      <c r="A1603"/>
      <c r="B1603"/>
      <c r="C1603"/>
      <c r="D1603"/>
      <c r="E1603" s="98"/>
      <c r="F1603"/>
      <c r="G1603" s="99">
        <v>46295</v>
      </c>
      <c r="H1603" t="s">
        <v>205</v>
      </c>
      <c r="I1603"/>
      <c r="J1603" t="s">
        <v>106</v>
      </c>
      <c r="K1603" t="s">
        <v>107</v>
      </c>
      <c r="L1603" s="100">
        <v>19.11</v>
      </c>
      <c r="M1603" t="s">
        <v>130</v>
      </c>
      <c r="N1603" t="s">
        <v>279</v>
      </c>
      <c r="O1603" s="98">
        <v>0</v>
      </c>
      <c r="P1603" t="s">
        <v>207</v>
      </c>
      <c r="Q1603" s="100">
        <v>5917.42</v>
      </c>
    </row>
    <row r="1604" spans="1:17" x14ac:dyDescent="0.3">
      <c r="A1604"/>
      <c r="B1604"/>
      <c r="C1604"/>
      <c r="D1604"/>
      <c r="E1604" s="98"/>
      <c r="F1604"/>
      <c r="G1604" s="99">
        <v>46295</v>
      </c>
      <c r="H1604" t="s">
        <v>205</v>
      </c>
      <c r="I1604"/>
      <c r="J1604" t="s">
        <v>56</v>
      </c>
      <c r="K1604" t="s">
        <v>57</v>
      </c>
      <c r="L1604" s="100">
        <v>11.15</v>
      </c>
      <c r="M1604" t="s">
        <v>130</v>
      </c>
      <c r="N1604" t="s">
        <v>279</v>
      </c>
      <c r="O1604" s="98">
        <v>0</v>
      </c>
      <c r="P1604" t="s">
        <v>207</v>
      </c>
      <c r="Q1604" s="100">
        <v>5917.42</v>
      </c>
    </row>
    <row r="1605" spans="1:17" x14ac:dyDescent="0.3">
      <c r="A1605"/>
      <c r="B1605"/>
      <c r="C1605"/>
      <c r="D1605"/>
      <c r="E1605" s="98"/>
      <c r="F1605"/>
      <c r="G1605" s="99">
        <v>46295</v>
      </c>
      <c r="H1605" t="s">
        <v>205</v>
      </c>
      <c r="I1605"/>
      <c r="J1605" t="s">
        <v>52</v>
      </c>
      <c r="K1605" t="s">
        <v>53</v>
      </c>
      <c r="L1605" s="100">
        <v>16.54</v>
      </c>
      <c r="M1605" t="s">
        <v>130</v>
      </c>
      <c r="N1605" t="s">
        <v>279</v>
      </c>
      <c r="O1605" s="98">
        <v>0</v>
      </c>
      <c r="P1605" t="s">
        <v>207</v>
      </c>
      <c r="Q1605" s="100">
        <v>5917.42</v>
      </c>
    </row>
    <row r="1606" spans="1:17" x14ac:dyDescent="0.3">
      <c r="A1606"/>
      <c r="B1606"/>
      <c r="C1606"/>
      <c r="D1606"/>
      <c r="E1606" s="98"/>
      <c r="F1606"/>
      <c r="G1606" s="99">
        <v>46295</v>
      </c>
      <c r="H1606" t="s">
        <v>205</v>
      </c>
      <c r="I1606"/>
      <c r="J1606" t="s">
        <v>23</v>
      </c>
      <c r="K1606" t="s">
        <v>24</v>
      </c>
      <c r="L1606" s="100">
        <v>7.69</v>
      </c>
      <c r="M1606" t="s">
        <v>130</v>
      </c>
      <c r="N1606" t="s">
        <v>279</v>
      </c>
      <c r="O1606" s="98">
        <v>0</v>
      </c>
      <c r="P1606" t="s">
        <v>207</v>
      </c>
      <c r="Q1606" s="100">
        <v>5917.42</v>
      </c>
    </row>
    <row r="1607" spans="1:17" x14ac:dyDescent="0.3">
      <c r="A1607"/>
      <c r="B1607"/>
      <c r="C1607"/>
      <c r="D1607"/>
      <c r="E1607" s="98"/>
      <c r="F1607"/>
      <c r="G1607" s="99">
        <v>46295</v>
      </c>
      <c r="H1607" t="s">
        <v>208</v>
      </c>
      <c r="I1607" t="s">
        <v>209</v>
      </c>
      <c r="J1607" t="s">
        <v>26</v>
      </c>
      <c r="K1607" t="s">
        <v>27</v>
      </c>
      <c r="L1607" s="100">
        <v>199.5</v>
      </c>
      <c r="M1607" t="s">
        <v>210</v>
      </c>
      <c r="N1607" t="s">
        <v>279</v>
      </c>
      <c r="O1607" s="98">
        <v>0</v>
      </c>
      <c r="P1607" t="s">
        <v>207</v>
      </c>
      <c r="Q1607" s="100">
        <v>5917.42</v>
      </c>
    </row>
    <row r="1608" spans="1:17" x14ac:dyDescent="0.3">
      <c r="A1608"/>
      <c r="B1608"/>
      <c r="C1608"/>
      <c r="D1608"/>
      <c r="E1608" s="98"/>
      <c r="F1608"/>
      <c r="G1608" s="99">
        <v>46295</v>
      </c>
      <c r="H1608" t="s">
        <v>211</v>
      </c>
      <c r="I1608" t="s">
        <v>212</v>
      </c>
      <c r="J1608" t="s">
        <v>38</v>
      </c>
      <c r="K1608" t="s">
        <v>39</v>
      </c>
      <c r="L1608" s="100">
        <v>19.37</v>
      </c>
      <c r="M1608" t="s">
        <v>206</v>
      </c>
      <c r="N1608" t="s">
        <v>279</v>
      </c>
      <c r="O1608" s="98">
        <v>0</v>
      </c>
      <c r="P1608" t="s">
        <v>207</v>
      </c>
      <c r="Q1608" s="100">
        <v>5917.42</v>
      </c>
    </row>
    <row r="1609" spans="1:17" x14ac:dyDescent="0.3">
      <c r="A1609"/>
      <c r="B1609"/>
      <c r="C1609"/>
      <c r="D1609"/>
      <c r="E1609" s="98"/>
      <c r="F1609"/>
      <c r="G1609" s="99">
        <v>46295</v>
      </c>
      <c r="H1609" t="s">
        <v>216</v>
      </c>
      <c r="I1609" t="s">
        <v>217</v>
      </c>
      <c r="J1609" t="s">
        <v>40</v>
      </c>
      <c r="K1609" t="s">
        <v>41</v>
      </c>
      <c r="L1609" s="100">
        <v>177.52</v>
      </c>
      <c r="M1609" t="s">
        <v>210</v>
      </c>
      <c r="N1609" t="s">
        <v>279</v>
      </c>
      <c r="O1609" s="98">
        <v>0</v>
      </c>
      <c r="P1609" t="s">
        <v>207</v>
      </c>
      <c r="Q1609" s="100">
        <v>5917.42</v>
      </c>
    </row>
    <row r="1610" spans="1:17" x14ac:dyDescent="0.3">
      <c r="A1610"/>
      <c r="B1610"/>
      <c r="C1610"/>
      <c r="D1610"/>
      <c r="E1610" s="98"/>
      <c r="F1610"/>
      <c r="G1610" s="99">
        <v>46295</v>
      </c>
      <c r="H1610" t="s">
        <v>220</v>
      </c>
      <c r="I1610" t="s">
        <v>221</v>
      </c>
      <c r="J1610" t="s">
        <v>48</v>
      </c>
      <c r="K1610" t="s">
        <v>49</v>
      </c>
      <c r="L1610" s="100">
        <v>31.25</v>
      </c>
      <c r="M1610" t="s">
        <v>210</v>
      </c>
      <c r="N1610" t="s">
        <v>279</v>
      </c>
      <c r="O1610" s="98">
        <v>0</v>
      </c>
      <c r="P1610" t="s">
        <v>207</v>
      </c>
      <c r="Q1610" s="100">
        <v>5917.42</v>
      </c>
    </row>
    <row r="1611" spans="1:17" x14ac:dyDescent="0.3">
      <c r="A1611"/>
      <c r="B1611"/>
      <c r="C1611"/>
      <c r="D1611"/>
      <c r="E1611" s="98"/>
      <c r="F1611"/>
      <c r="G1611" s="99">
        <v>46295</v>
      </c>
      <c r="H1611" t="s">
        <v>213</v>
      </c>
      <c r="I1611" t="s">
        <v>214</v>
      </c>
      <c r="J1611" t="s">
        <v>14</v>
      </c>
      <c r="K1611" t="s">
        <v>15</v>
      </c>
      <c r="L1611" s="100">
        <v>443.81</v>
      </c>
      <c r="M1611" t="s">
        <v>210</v>
      </c>
      <c r="N1611" t="s">
        <v>279</v>
      </c>
      <c r="O1611" s="98">
        <v>0</v>
      </c>
      <c r="P1611" t="s">
        <v>207</v>
      </c>
      <c r="Q1611" s="100">
        <v>5917.42</v>
      </c>
    </row>
    <row r="1612" spans="1:17" x14ac:dyDescent="0.3">
      <c r="A1612"/>
      <c r="B1612"/>
      <c r="C1612"/>
      <c r="D1612"/>
      <c r="E1612" s="98"/>
      <c r="F1612"/>
      <c r="G1612" s="99">
        <v>46295</v>
      </c>
      <c r="H1612" t="s">
        <v>213</v>
      </c>
      <c r="I1612" t="s">
        <v>214</v>
      </c>
      <c r="J1612" t="s">
        <v>14</v>
      </c>
      <c r="K1612" t="s">
        <v>15</v>
      </c>
      <c r="L1612" s="100">
        <v>443.81</v>
      </c>
      <c r="M1612" t="s">
        <v>130</v>
      </c>
      <c r="N1612" t="s">
        <v>279</v>
      </c>
      <c r="O1612" s="98">
        <v>0</v>
      </c>
      <c r="P1612" t="s">
        <v>207</v>
      </c>
      <c r="Q1612" s="100">
        <v>5917.42</v>
      </c>
    </row>
    <row r="1613" spans="1:17" x14ac:dyDescent="0.3">
      <c r="A1613"/>
      <c r="B1613"/>
      <c r="C1613"/>
      <c r="D1613"/>
      <c r="E1613" s="98"/>
      <c r="F1613"/>
      <c r="G1613" s="99">
        <v>46295</v>
      </c>
      <c r="H1613" t="s">
        <v>205</v>
      </c>
      <c r="I1613"/>
      <c r="J1613" t="s">
        <v>108</v>
      </c>
      <c r="K1613" t="s">
        <v>109</v>
      </c>
      <c r="L1613" s="100">
        <v>10.220000000000001</v>
      </c>
      <c r="M1613" t="s">
        <v>206</v>
      </c>
      <c r="N1613" t="s">
        <v>279</v>
      </c>
      <c r="O1613" s="98">
        <v>0</v>
      </c>
      <c r="P1613" t="s">
        <v>207</v>
      </c>
      <c r="Q1613" s="100">
        <v>3870.37</v>
      </c>
    </row>
    <row r="1614" spans="1:17" x14ac:dyDescent="0.3">
      <c r="A1614"/>
      <c r="B1614"/>
      <c r="C1614"/>
      <c r="D1614"/>
      <c r="E1614" s="98"/>
      <c r="F1614"/>
      <c r="G1614" s="99">
        <v>46295</v>
      </c>
      <c r="H1614" t="s">
        <v>205</v>
      </c>
      <c r="I1614"/>
      <c r="J1614" t="s">
        <v>104</v>
      </c>
      <c r="K1614" t="s">
        <v>105</v>
      </c>
      <c r="L1614" s="100">
        <v>21.02</v>
      </c>
      <c r="M1614" t="s">
        <v>206</v>
      </c>
      <c r="N1614" t="s">
        <v>279</v>
      </c>
      <c r="O1614" s="98">
        <v>0</v>
      </c>
      <c r="P1614" t="s">
        <v>207</v>
      </c>
      <c r="Q1614" s="100">
        <v>3870.37</v>
      </c>
    </row>
    <row r="1615" spans="1:17" x14ac:dyDescent="0.3">
      <c r="A1615"/>
      <c r="B1615"/>
      <c r="C1615"/>
      <c r="D1615"/>
      <c r="E1615" s="98"/>
      <c r="F1615"/>
      <c r="G1615" s="99">
        <v>46295</v>
      </c>
      <c r="H1615" t="s">
        <v>205</v>
      </c>
      <c r="I1615"/>
      <c r="J1615" t="s">
        <v>90</v>
      </c>
      <c r="K1615" t="s">
        <v>91</v>
      </c>
      <c r="L1615" s="100">
        <v>57.42</v>
      </c>
      <c r="M1615" t="s">
        <v>206</v>
      </c>
      <c r="N1615" t="s">
        <v>279</v>
      </c>
      <c r="O1615" s="98">
        <v>0</v>
      </c>
      <c r="P1615" t="s">
        <v>207</v>
      </c>
      <c r="Q1615" s="100">
        <v>3870.37</v>
      </c>
    </row>
    <row r="1616" spans="1:17" x14ac:dyDescent="0.3">
      <c r="A1616"/>
      <c r="B1616"/>
      <c r="C1616"/>
      <c r="D1616"/>
      <c r="E1616" s="98"/>
      <c r="F1616"/>
      <c r="G1616" s="99">
        <v>46295</v>
      </c>
      <c r="H1616" t="s">
        <v>205</v>
      </c>
      <c r="I1616"/>
      <c r="J1616" t="s">
        <v>54</v>
      </c>
      <c r="K1616" t="s">
        <v>55</v>
      </c>
      <c r="L1616" s="100">
        <v>11.15</v>
      </c>
      <c r="M1616" t="s">
        <v>206</v>
      </c>
      <c r="N1616" t="s">
        <v>279</v>
      </c>
      <c r="O1616" s="98">
        <v>0</v>
      </c>
      <c r="P1616" t="s">
        <v>207</v>
      </c>
      <c r="Q1616" s="100">
        <v>3870.37</v>
      </c>
    </row>
    <row r="1617" spans="1:17" x14ac:dyDescent="0.3">
      <c r="A1617"/>
      <c r="B1617"/>
      <c r="C1617"/>
      <c r="D1617"/>
      <c r="E1617" s="98"/>
      <c r="F1617"/>
      <c r="G1617" s="99">
        <v>46295</v>
      </c>
      <c r="H1617" t="s">
        <v>205</v>
      </c>
      <c r="I1617"/>
      <c r="J1617" t="s">
        <v>23</v>
      </c>
      <c r="K1617" t="s">
        <v>24</v>
      </c>
      <c r="L1617" s="100">
        <v>5.03</v>
      </c>
      <c r="M1617" t="s">
        <v>130</v>
      </c>
      <c r="N1617" t="s">
        <v>279</v>
      </c>
      <c r="O1617" s="98">
        <v>0</v>
      </c>
      <c r="P1617" t="s">
        <v>207</v>
      </c>
      <c r="Q1617" s="100">
        <v>3870.37</v>
      </c>
    </row>
    <row r="1618" spans="1:17" x14ac:dyDescent="0.3">
      <c r="A1618"/>
      <c r="B1618"/>
      <c r="C1618"/>
      <c r="D1618"/>
      <c r="E1618" s="98"/>
      <c r="F1618"/>
      <c r="G1618" s="99">
        <v>46295</v>
      </c>
      <c r="H1618" t="s">
        <v>205</v>
      </c>
      <c r="I1618"/>
      <c r="J1618" t="s">
        <v>106</v>
      </c>
      <c r="K1618" t="s">
        <v>107</v>
      </c>
      <c r="L1618" s="100">
        <v>12.5</v>
      </c>
      <c r="M1618" t="s">
        <v>130</v>
      </c>
      <c r="N1618" t="s">
        <v>279</v>
      </c>
      <c r="O1618" s="98">
        <v>0</v>
      </c>
      <c r="P1618" t="s">
        <v>207</v>
      </c>
      <c r="Q1618" s="100">
        <v>3870.37</v>
      </c>
    </row>
    <row r="1619" spans="1:17" x14ac:dyDescent="0.3">
      <c r="A1619"/>
      <c r="B1619"/>
      <c r="C1619"/>
      <c r="D1619"/>
      <c r="E1619" s="98"/>
      <c r="F1619"/>
      <c r="G1619" s="99">
        <v>46295</v>
      </c>
      <c r="H1619" t="s">
        <v>205</v>
      </c>
      <c r="I1619"/>
      <c r="J1619" t="s">
        <v>56</v>
      </c>
      <c r="K1619" t="s">
        <v>57</v>
      </c>
      <c r="L1619" s="100">
        <v>11.15</v>
      </c>
      <c r="M1619" t="s">
        <v>130</v>
      </c>
      <c r="N1619" t="s">
        <v>279</v>
      </c>
      <c r="O1619" s="98">
        <v>0</v>
      </c>
      <c r="P1619" t="s">
        <v>207</v>
      </c>
      <c r="Q1619" s="100">
        <v>3870.37</v>
      </c>
    </row>
    <row r="1620" spans="1:17" x14ac:dyDescent="0.3">
      <c r="A1620"/>
      <c r="B1620"/>
      <c r="C1620"/>
      <c r="D1620"/>
      <c r="E1620" s="98"/>
      <c r="F1620"/>
      <c r="G1620" s="99">
        <v>46295</v>
      </c>
      <c r="H1620" t="s">
        <v>205</v>
      </c>
      <c r="I1620"/>
      <c r="J1620" t="s">
        <v>52</v>
      </c>
      <c r="K1620" t="s">
        <v>53</v>
      </c>
      <c r="L1620" s="100">
        <v>16.54</v>
      </c>
      <c r="M1620" t="s">
        <v>130</v>
      </c>
      <c r="N1620" t="s">
        <v>279</v>
      </c>
      <c r="O1620" s="98">
        <v>0</v>
      </c>
      <c r="P1620" t="s">
        <v>207</v>
      </c>
      <c r="Q1620" s="100">
        <v>3870.37</v>
      </c>
    </row>
    <row r="1621" spans="1:17" x14ac:dyDescent="0.3">
      <c r="A1621"/>
      <c r="B1621"/>
      <c r="C1621"/>
      <c r="D1621"/>
      <c r="E1621" s="98"/>
      <c r="F1621"/>
      <c r="G1621" s="99">
        <v>46295</v>
      </c>
      <c r="H1621" t="s">
        <v>208</v>
      </c>
      <c r="I1621" t="s">
        <v>209</v>
      </c>
      <c r="J1621" t="s">
        <v>26</v>
      </c>
      <c r="K1621" t="s">
        <v>27</v>
      </c>
      <c r="L1621" s="100">
        <v>72.5</v>
      </c>
      <c r="M1621" t="s">
        <v>210</v>
      </c>
      <c r="N1621" t="s">
        <v>279</v>
      </c>
      <c r="O1621" s="98">
        <v>0</v>
      </c>
      <c r="P1621" t="s">
        <v>207</v>
      </c>
      <c r="Q1621" s="100">
        <v>3870.37</v>
      </c>
    </row>
    <row r="1622" spans="1:17" x14ac:dyDescent="0.3">
      <c r="A1622"/>
      <c r="B1622"/>
      <c r="C1622"/>
      <c r="D1622"/>
      <c r="E1622" s="98"/>
      <c r="F1622"/>
      <c r="G1622" s="99">
        <v>46295</v>
      </c>
      <c r="H1622" t="s">
        <v>211</v>
      </c>
      <c r="I1622" t="s">
        <v>212</v>
      </c>
      <c r="J1622" t="s">
        <v>38</v>
      </c>
      <c r="K1622" t="s">
        <v>39</v>
      </c>
      <c r="L1622" s="100">
        <v>18.440000000000001</v>
      </c>
      <c r="M1622" t="s">
        <v>206</v>
      </c>
      <c r="N1622" t="s">
        <v>279</v>
      </c>
      <c r="O1622" s="98">
        <v>0</v>
      </c>
      <c r="P1622" t="s">
        <v>207</v>
      </c>
      <c r="Q1622" s="100">
        <v>3870.37</v>
      </c>
    </row>
    <row r="1623" spans="1:17" x14ac:dyDescent="0.3">
      <c r="A1623"/>
      <c r="B1623"/>
      <c r="C1623"/>
      <c r="D1623"/>
      <c r="E1623" s="98"/>
      <c r="F1623"/>
      <c r="G1623" s="99">
        <v>46295</v>
      </c>
      <c r="H1623" t="s">
        <v>216</v>
      </c>
      <c r="I1623" t="s">
        <v>217</v>
      </c>
      <c r="J1623" t="s">
        <v>40</v>
      </c>
      <c r="K1623" t="s">
        <v>41</v>
      </c>
      <c r="L1623" s="100">
        <v>116.11</v>
      </c>
      <c r="M1623" t="s">
        <v>210</v>
      </c>
      <c r="N1623" t="s">
        <v>279</v>
      </c>
      <c r="O1623" s="98">
        <v>0</v>
      </c>
      <c r="P1623" t="s">
        <v>207</v>
      </c>
      <c r="Q1623" s="100">
        <v>3870.37</v>
      </c>
    </row>
    <row r="1624" spans="1:17" x14ac:dyDescent="0.3">
      <c r="A1624"/>
      <c r="B1624"/>
      <c r="C1624"/>
      <c r="D1624"/>
      <c r="E1624" s="98"/>
      <c r="F1624"/>
      <c r="G1624" s="99">
        <v>46295</v>
      </c>
      <c r="H1624" t="s">
        <v>220</v>
      </c>
      <c r="I1624" t="s">
        <v>221</v>
      </c>
      <c r="J1624" t="s">
        <v>48</v>
      </c>
      <c r="K1624" t="s">
        <v>49</v>
      </c>
      <c r="L1624" s="100">
        <v>45.46</v>
      </c>
      <c r="M1624" t="s">
        <v>210</v>
      </c>
      <c r="N1624" t="s">
        <v>279</v>
      </c>
      <c r="O1624" s="98">
        <v>0</v>
      </c>
      <c r="P1624" t="s">
        <v>207</v>
      </c>
      <c r="Q1624" s="100">
        <v>3870.37</v>
      </c>
    </row>
    <row r="1625" spans="1:17" x14ac:dyDescent="0.3">
      <c r="A1625"/>
      <c r="B1625"/>
      <c r="C1625"/>
      <c r="D1625"/>
      <c r="E1625" s="98"/>
      <c r="F1625"/>
      <c r="G1625" s="99">
        <v>46295</v>
      </c>
      <c r="H1625" t="s">
        <v>213</v>
      </c>
      <c r="I1625" t="s">
        <v>238</v>
      </c>
      <c r="J1625" t="s">
        <v>14</v>
      </c>
      <c r="K1625" t="s">
        <v>15</v>
      </c>
      <c r="L1625" s="100">
        <v>193.52</v>
      </c>
      <c r="M1625" t="s">
        <v>210</v>
      </c>
      <c r="N1625" t="s">
        <v>279</v>
      </c>
      <c r="O1625" s="98">
        <v>0</v>
      </c>
      <c r="P1625" t="s">
        <v>207</v>
      </c>
      <c r="Q1625" s="100">
        <v>3870.37</v>
      </c>
    </row>
    <row r="1626" spans="1:17" x14ac:dyDescent="0.3">
      <c r="A1626"/>
      <c r="B1626"/>
      <c r="C1626"/>
      <c r="D1626"/>
      <c r="E1626" s="98"/>
      <c r="F1626"/>
      <c r="G1626" s="99">
        <v>46295</v>
      </c>
      <c r="H1626" t="s">
        <v>213</v>
      </c>
      <c r="I1626" t="s">
        <v>238</v>
      </c>
      <c r="J1626" t="s">
        <v>14</v>
      </c>
      <c r="K1626" t="s">
        <v>15</v>
      </c>
      <c r="L1626" s="100">
        <v>193.52</v>
      </c>
      <c r="M1626" t="s">
        <v>130</v>
      </c>
      <c r="N1626" t="s">
        <v>279</v>
      </c>
      <c r="O1626" s="98">
        <v>0</v>
      </c>
      <c r="P1626" t="s">
        <v>207</v>
      </c>
      <c r="Q1626" s="100">
        <v>3870.37</v>
      </c>
    </row>
    <row r="1627" spans="1:17" x14ac:dyDescent="0.3">
      <c r="A1627"/>
      <c r="B1627"/>
      <c r="C1627"/>
      <c r="D1627"/>
      <c r="E1627" s="98"/>
      <c r="F1627"/>
      <c r="G1627" s="99">
        <v>46295</v>
      </c>
      <c r="H1627" t="s">
        <v>205</v>
      </c>
      <c r="I1627"/>
      <c r="J1627" t="s">
        <v>104</v>
      </c>
      <c r="K1627" t="s">
        <v>105</v>
      </c>
      <c r="L1627" s="100">
        <v>5.72</v>
      </c>
      <c r="M1627" t="s">
        <v>206</v>
      </c>
      <c r="N1627" t="s">
        <v>279</v>
      </c>
      <c r="O1627" s="98">
        <v>0</v>
      </c>
      <c r="P1627" t="s">
        <v>207</v>
      </c>
      <c r="Q1627" s="100">
        <v>1053.74</v>
      </c>
    </row>
    <row r="1628" spans="1:17" x14ac:dyDescent="0.3">
      <c r="A1628"/>
      <c r="B1628"/>
      <c r="C1628"/>
      <c r="D1628"/>
      <c r="E1628" s="98"/>
      <c r="F1628"/>
      <c r="G1628" s="99">
        <v>46295</v>
      </c>
      <c r="H1628" t="s">
        <v>205</v>
      </c>
      <c r="I1628"/>
      <c r="J1628" t="s">
        <v>108</v>
      </c>
      <c r="K1628" t="s">
        <v>109</v>
      </c>
      <c r="L1628" s="100">
        <v>2.78</v>
      </c>
      <c r="M1628" t="s">
        <v>206</v>
      </c>
      <c r="N1628" t="s">
        <v>279</v>
      </c>
      <c r="O1628" s="98">
        <v>0</v>
      </c>
      <c r="P1628" t="s">
        <v>207</v>
      </c>
      <c r="Q1628" s="100">
        <v>1053.74</v>
      </c>
    </row>
    <row r="1629" spans="1:17" x14ac:dyDescent="0.3">
      <c r="A1629"/>
      <c r="B1629"/>
      <c r="C1629"/>
      <c r="D1629"/>
      <c r="E1629" s="98"/>
      <c r="F1629"/>
      <c r="G1629" s="99">
        <v>46295</v>
      </c>
      <c r="H1629" t="s">
        <v>205</v>
      </c>
      <c r="I1629"/>
      <c r="J1629" t="s">
        <v>54</v>
      </c>
      <c r="K1629" t="s">
        <v>55</v>
      </c>
      <c r="L1629" s="100">
        <v>2.61</v>
      </c>
      <c r="M1629" t="s">
        <v>206</v>
      </c>
      <c r="N1629" t="s">
        <v>279</v>
      </c>
      <c r="O1629" s="98">
        <v>0</v>
      </c>
      <c r="P1629" t="s">
        <v>207</v>
      </c>
      <c r="Q1629" s="100">
        <v>1053.74</v>
      </c>
    </row>
    <row r="1630" spans="1:17" x14ac:dyDescent="0.3">
      <c r="A1630"/>
      <c r="B1630"/>
      <c r="C1630"/>
      <c r="D1630"/>
      <c r="E1630" s="98"/>
      <c r="F1630"/>
      <c r="G1630" s="99">
        <v>46295</v>
      </c>
      <c r="H1630" t="s">
        <v>205</v>
      </c>
      <c r="I1630"/>
      <c r="J1630" t="s">
        <v>106</v>
      </c>
      <c r="K1630" t="s">
        <v>107</v>
      </c>
      <c r="L1630" s="100">
        <v>3.4</v>
      </c>
      <c r="M1630" t="s">
        <v>130</v>
      </c>
      <c r="N1630" t="s">
        <v>279</v>
      </c>
      <c r="O1630" s="98">
        <v>0</v>
      </c>
      <c r="P1630" t="s">
        <v>207</v>
      </c>
      <c r="Q1630" s="100">
        <v>1053.74</v>
      </c>
    </row>
    <row r="1631" spans="1:17" x14ac:dyDescent="0.3">
      <c r="A1631"/>
      <c r="B1631"/>
      <c r="C1631"/>
      <c r="D1631"/>
      <c r="E1631" s="98"/>
      <c r="F1631"/>
      <c r="G1631" s="99">
        <v>46295</v>
      </c>
      <c r="H1631" t="s">
        <v>205</v>
      </c>
      <c r="I1631"/>
      <c r="J1631" t="s">
        <v>52</v>
      </c>
      <c r="K1631" t="s">
        <v>53</v>
      </c>
      <c r="L1631" s="100">
        <v>3.87</v>
      </c>
      <c r="M1631" t="s">
        <v>130</v>
      </c>
      <c r="N1631" t="s">
        <v>279</v>
      </c>
      <c r="O1631" s="98">
        <v>0</v>
      </c>
      <c r="P1631" t="s">
        <v>207</v>
      </c>
      <c r="Q1631" s="100">
        <v>1053.74</v>
      </c>
    </row>
    <row r="1632" spans="1:17" x14ac:dyDescent="0.3">
      <c r="A1632"/>
      <c r="B1632"/>
      <c r="C1632"/>
      <c r="D1632"/>
      <c r="E1632" s="98"/>
      <c r="F1632"/>
      <c r="G1632" s="99">
        <v>46295</v>
      </c>
      <c r="H1632" t="s">
        <v>205</v>
      </c>
      <c r="I1632"/>
      <c r="J1632" t="s">
        <v>56</v>
      </c>
      <c r="K1632" t="s">
        <v>57</v>
      </c>
      <c r="L1632" s="100">
        <v>2.61</v>
      </c>
      <c r="M1632" t="s">
        <v>130</v>
      </c>
      <c r="N1632" t="s">
        <v>279</v>
      </c>
      <c r="O1632" s="98">
        <v>0</v>
      </c>
      <c r="P1632" t="s">
        <v>207</v>
      </c>
      <c r="Q1632" s="100">
        <v>1053.74</v>
      </c>
    </row>
    <row r="1633" spans="1:17" x14ac:dyDescent="0.3">
      <c r="A1633"/>
      <c r="B1633"/>
      <c r="C1633"/>
      <c r="D1633"/>
      <c r="E1633" s="98"/>
      <c r="F1633"/>
      <c r="G1633" s="99">
        <v>46295</v>
      </c>
      <c r="H1633" t="s">
        <v>235</v>
      </c>
      <c r="I1633" t="s">
        <v>280</v>
      </c>
      <c r="J1633" t="s">
        <v>16</v>
      </c>
      <c r="K1633" t="s">
        <v>17</v>
      </c>
      <c r="L1633" s="100">
        <v>73.760000000000005</v>
      </c>
      <c r="M1633" t="s">
        <v>210</v>
      </c>
      <c r="N1633" t="s">
        <v>279</v>
      </c>
      <c r="O1633" s="98">
        <v>0</v>
      </c>
      <c r="P1633" t="s">
        <v>207</v>
      </c>
      <c r="Q1633" s="100">
        <v>1053.74</v>
      </c>
    </row>
    <row r="1634" spans="1:17" x14ac:dyDescent="0.3">
      <c r="A1634"/>
      <c r="B1634"/>
      <c r="C1634"/>
      <c r="D1634"/>
      <c r="E1634" s="98"/>
      <c r="F1634"/>
      <c r="G1634" s="99">
        <v>46295</v>
      </c>
      <c r="H1634" t="s">
        <v>235</v>
      </c>
      <c r="I1634" t="s">
        <v>280</v>
      </c>
      <c r="J1634" t="s">
        <v>16</v>
      </c>
      <c r="K1634" t="s">
        <v>17</v>
      </c>
      <c r="L1634" s="100">
        <v>81.56</v>
      </c>
      <c r="M1634" t="s">
        <v>130</v>
      </c>
      <c r="N1634" t="s">
        <v>279</v>
      </c>
      <c r="O1634" s="98">
        <v>0</v>
      </c>
      <c r="P1634" t="s">
        <v>207</v>
      </c>
      <c r="Q1634" s="100">
        <v>1053.74</v>
      </c>
    </row>
    <row r="1635" spans="1:17" x14ac:dyDescent="0.3">
      <c r="A1635"/>
      <c r="B1635"/>
      <c r="C1635"/>
      <c r="D1635"/>
      <c r="E1635" s="98"/>
      <c r="F1635"/>
      <c r="G1635" s="99">
        <v>46295</v>
      </c>
      <c r="H1635" t="s">
        <v>205</v>
      </c>
      <c r="I1635"/>
      <c r="J1635" t="s">
        <v>108</v>
      </c>
      <c r="K1635" t="s">
        <v>109</v>
      </c>
      <c r="L1635" s="100">
        <v>12.2</v>
      </c>
      <c r="M1635" t="s">
        <v>206</v>
      </c>
      <c r="N1635" t="s">
        <v>279</v>
      </c>
      <c r="O1635" s="98">
        <v>0</v>
      </c>
      <c r="P1635" t="s">
        <v>207</v>
      </c>
      <c r="Q1635" s="100">
        <v>4622.38</v>
      </c>
    </row>
    <row r="1636" spans="1:17" x14ac:dyDescent="0.3">
      <c r="A1636"/>
      <c r="B1636"/>
      <c r="C1636"/>
      <c r="D1636"/>
      <c r="E1636" s="98"/>
      <c r="F1636"/>
      <c r="G1636" s="99">
        <v>46295</v>
      </c>
      <c r="H1636" t="s">
        <v>205</v>
      </c>
      <c r="I1636"/>
      <c r="J1636" t="s">
        <v>36</v>
      </c>
      <c r="K1636" t="s">
        <v>37</v>
      </c>
      <c r="L1636" s="100">
        <v>40.85</v>
      </c>
      <c r="M1636" t="s">
        <v>206</v>
      </c>
      <c r="N1636" t="s">
        <v>279</v>
      </c>
      <c r="O1636" s="98">
        <v>0</v>
      </c>
      <c r="P1636" t="s">
        <v>207</v>
      </c>
      <c r="Q1636" s="100">
        <v>4622.38</v>
      </c>
    </row>
    <row r="1637" spans="1:17" x14ac:dyDescent="0.3">
      <c r="A1637"/>
      <c r="B1637"/>
      <c r="C1637"/>
      <c r="D1637"/>
      <c r="E1637" s="98"/>
      <c r="F1637"/>
      <c r="G1637" s="99">
        <v>46295</v>
      </c>
      <c r="H1637" t="s">
        <v>205</v>
      </c>
      <c r="I1637"/>
      <c r="J1637" t="s">
        <v>54</v>
      </c>
      <c r="K1637" t="s">
        <v>55</v>
      </c>
      <c r="L1637" s="100">
        <v>11.15</v>
      </c>
      <c r="M1637" t="s">
        <v>206</v>
      </c>
      <c r="N1637" t="s">
        <v>279</v>
      </c>
      <c r="O1637" s="98">
        <v>0</v>
      </c>
      <c r="P1637" t="s">
        <v>207</v>
      </c>
      <c r="Q1637" s="100">
        <v>4622.38</v>
      </c>
    </row>
    <row r="1638" spans="1:17" x14ac:dyDescent="0.3">
      <c r="A1638"/>
      <c r="B1638"/>
      <c r="C1638"/>
      <c r="D1638"/>
      <c r="E1638" s="98"/>
      <c r="F1638"/>
      <c r="G1638" s="99">
        <v>46295</v>
      </c>
      <c r="H1638" t="s">
        <v>205</v>
      </c>
      <c r="I1638"/>
      <c r="J1638" t="s">
        <v>90</v>
      </c>
      <c r="K1638" t="s">
        <v>91</v>
      </c>
      <c r="L1638" s="100">
        <v>60.67</v>
      </c>
      <c r="M1638" t="s">
        <v>206</v>
      </c>
      <c r="N1638" t="s">
        <v>279</v>
      </c>
      <c r="O1638" s="98">
        <v>0</v>
      </c>
      <c r="P1638" t="s">
        <v>207</v>
      </c>
      <c r="Q1638" s="100">
        <v>4622.38</v>
      </c>
    </row>
    <row r="1639" spans="1:17" x14ac:dyDescent="0.3">
      <c r="A1639"/>
      <c r="B1639"/>
      <c r="C1639"/>
      <c r="D1639"/>
      <c r="E1639" s="98"/>
      <c r="F1639"/>
      <c r="G1639" s="99">
        <v>46295</v>
      </c>
      <c r="H1639" t="s">
        <v>205</v>
      </c>
      <c r="I1639"/>
      <c r="J1639" t="s">
        <v>104</v>
      </c>
      <c r="K1639" t="s">
        <v>105</v>
      </c>
      <c r="L1639" s="100">
        <v>25.1</v>
      </c>
      <c r="M1639" t="s">
        <v>206</v>
      </c>
      <c r="N1639" t="s">
        <v>279</v>
      </c>
      <c r="O1639" s="98">
        <v>0</v>
      </c>
      <c r="P1639" t="s">
        <v>207</v>
      </c>
      <c r="Q1639" s="100">
        <v>4622.38</v>
      </c>
    </row>
    <row r="1640" spans="1:17" x14ac:dyDescent="0.3">
      <c r="A1640"/>
      <c r="B1640"/>
      <c r="C1640"/>
      <c r="D1640"/>
      <c r="E1640" s="98"/>
      <c r="F1640"/>
      <c r="G1640" s="99">
        <v>46295</v>
      </c>
      <c r="H1640" t="s">
        <v>205</v>
      </c>
      <c r="I1640"/>
      <c r="J1640" t="s">
        <v>56</v>
      </c>
      <c r="K1640" t="s">
        <v>57</v>
      </c>
      <c r="L1640" s="100">
        <v>11.15</v>
      </c>
      <c r="M1640" t="s">
        <v>130</v>
      </c>
      <c r="N1640" t="s">
        <v>279</v>
      </c>
      <c r="O1640" s="98">
        <v>0</v>
      </c>
      <c r="P1640" t="s">
        <v>207</v>
      </c>
      <c r="Q1640" s="100">
        <v>4622.38</v>
      </c>
    </row>
    <row r="1641" spans="1:17" x14ac:dyDescent="0.3">
      <c r="A1641"/>
      <c r="B1641"/>
      <c r="C1641"/>
      <c r="D1641"/>
      <c r="E1641" s="98"/>
      <c r="F1641"/>
      <c r="G1641" s="99">
        <v>46295</v>
      </c>
      <c r="H1641" t="s">
        <v>205</v>
      </c>
      <c r="I1641"/>
      <c r="J1641" t="s">
        <v>23</v>
      </c>
      <c r="K1641" t="s">
        <v>24</v>
      </c>
      <c r="L1641" s="100">
        <v>6.01</v>
      </c>
      <c r="M1641" t="s">
        <v>130</v>
      </c>
      <c r="N1641" t="s">
        <v>279</v>
      </c>
      <c r="O1641" s="98">
        <v>0</v>
      </c>
      <c r="P1641" t="s">
        <v>207</v>
      </c>
      <c r="Q1641" s="100">
        <v>4622.38</v>
      </c>
    </row>
    <row r="1642" spans="1:17" x14ac:dyDescent="0.3">
      <c r="A1642"/>
      <c r="B1642"/>
      <c r="C1642"/>
      <c r="D1642"/>
      <c r="E1642" s="98"/>
      <c r="F1642"/>
      <c r="G1642" s="99">
        <v>46295</v>
      </c>
      <c r="H1642" t="s">
        <v>205</v>
      </c>
      <c r="I1642"/>
      <c r="J1642" t="s">
        <v>52</v>
      </c>
      <c r="K1642" t="s">
        <v>53</v>
      </c>
      <c r="L1642" s="100">
        <v>16.54</v>
      </c>
      <c r="M1642" t="s">
        <v>130</v>
      </c>
      <c r="N1642" t="s">
        <v>279</v>
      </c>
      <c r="O1642" s="98">
        <v>0</v>
      </c>
      <c r="P1642" t="s">
        <v>207</v>
      </c>
      <c r="Q1642" s="100">
        <v>4622.38</v>
      </c>
    </row>
    <row r="1643" spans="1:17" x14ac:dyDescent="0.3">
      <c r="A1643"/>
      <c r="B1643"/>
      <c r="C1643"/>
      <c r="D1643"/>
      <c r="E1643" s="98"/>
      <c r="F1643"/>
      <c r="G1643" s="99">
        <v>46295</v>
      </c>
      <c r="H1643" t="s">
        <v>205</v>
      </c>
      <c r="I1643"/>
      <c r="J1643" t="s">
        <v>106</v>
      </c>
      <c r="K1643" t="s">
        <v>107</v>
      </c>
      <c r="L1643" s="100">
        <v>14.93</v>
      </c>
      <c r="M1643" t="s">
        <v>130</v>
      </c>
      <c r="N1643" t="s">
        <v>279</v>
      </c>
      <c r="O1643" s="98">
        <v>0</v>
      </c>
      <c r="P1643" t="s">
        <v>207</v>
      </c>
      <c r="Q1643" s="100">
        <v>4622.38</v>
      </c>
    </row>
    <row r="1644" spans="1:17" x14ac:dyDescent="0.3">
      <c r="A1644"/>
      <c r="B1644"/>
      <c r="C1644"/>
      <c r="D1644"/>
      <c r="E1644" s="98"/>
      <c r="F1644"/>
      <c r="G1644" s="99">
        <v>46295</v>
      </c>
      <c r="H1644" t="s">
        <v>208</v>
      </c>
      <c r="I1644" t="s">
        <v>240</v>
      </c>
      <c r="J1644" t="s">
        <v>64</v>
      </c>
      <c r="K1644" t="s">
        <v>65</v>
      </c>
      <c r="L1644" s="100">
        <v>34.5</v>
      </c>
      <c r="M1644" t="s">
        <v>210</v>
      </c>
      <c r="N1644" t="s">
        <v>279</v>
      </c>
      <c r="O1644" s="98">
        <v>0</v>
      </c>
      <c r="P1644" t="s">
        <v>207</v>
      </c>
      <c r="Q1644" s="100">
        <v>4622.38</v>
      </c>
    </row>
    <row r="1645" spans="1:17" x14ac:dyDescent="0.3">
      <c r="A1645"/>
      <c r="B1645"/>
      <c r="C1645"/>
      <c r="D1645"/>
      <c r="E1645" s="98"/>
      <c r="F1645"/>
      <c r="G1645" s="99">
        <v>46295</v>
      </c>
      <c r="H1645" t="s">
        <v>211</v>
      </c>
      <c r="I1645" t="s">
        <v>212</v>
      </c>
      <c r="J1645" t="s">
        <v>38</v>
      </c>
      <c r="K1645" t="s">
        <v>39</v>
      </c>
      <c r="L1645" s="100">
        <v>22.2</v>
      </c>
      <c r="M1645" t="s">
        <v>206</v>
      </c>
      <c r="N1645" t="s">
        <v>279</v>
      </c>
      <c r="O1645" s="98">
        <v>0</v>
      </c>
      <c r="P1645" t="s">
        <v>207</v>
      </c>
      <c r="Q1645" s="100">
        <v>4622.38</v>
      </c>
    </row>
    <row r="1646" spans="1:17" x14ac:dyDescent="0.3">
      <c r="A1646"/>
      <c r="B1646"/>
      <c r="C1646"/>
      <c r="D1646"/>
      <c r="E1646" s="98"/>
      <c r="F1646"/>
      <c r="G1646" s="99">
        <v>46295</v>
      </c>
      <c r="H1646" t="s">
        <v>213</v>
      </c>
      <c r="I1646" t="s">
        <v>229</v>
      </c>
      <c r="J1646" t="s">
        <v>14</v>
      </c>
      <c r="K1646" t="s">
        <v>15</v>
      </c>
      <c r="L1646" s="100">
        <v>462.24</v>
      </c>
      <c r="M1646" t="s">
        <v>210</v>
      </c>
      <c r="N1646" t="s">
        <v>279</v>
      </c>
      <c r="O1646" s="98">
        <v>0</v>
      </c>
      <c r="P1646" t="s">
        <v>207</v>
      </c>
      <c r="Q1646" s="100">
        <v>4622.38</v>
      </c>
    </row>
    <row r="1647" spans="1:17" x14ac:dyDescent="0.3">
      <c r="A1647"/>
      <c r="B1647"/>
      <c r="C1647"/>
      <c r="D1647"/>
      <c r="E1647" s="98"/>
      <c r="F1647"/>
      <c r="G1647" s="99">
        <v>46295</v>
      </c>
      <c r="H1647" t="s">
        <v>213</v>
      </c>
      <c r="I1647" t="s">
        <v>229</v>
      </c>
      <c r="J1647" t="s">
        <v>14</v>
      </c>
      <c r="K1647" t="s">
        <v>15</v>
      </c>
      <c r="L1647" s="100">
        <v>462.24</v>
      </c>
      <c r="M1647" t="s">
        <v>130</v>
      </c>
      <c r="N1647" t="s">
        <v>279</v>
      </c>
      <c r="O1647" s="98">
        <v>0</v>
      </c>
      <c r="P1647" t="s">
        <v>207</v>
      </c>
      <c r="Q1647" s="100">
        <v>4622.38</v>
      </c>
    </row>
    <row r="1648" spans="1:17" x14ac:dyDescent="0.3">
      <c r="A1648"/>
      <c r="B1648"/>
      <c r="C1648"/>
      <c r="D1648"/>
      <c r="E1648" s="98"/>
      <c r="F1648"/>
      <c r="G1648" s="99">
        <v>46295</v>
      </c>
      <c r="H1648" t="s">
        <v>205</v>
      </c>
      <c r="I1648"/>
      <c r="J1648" t="s">
        <v>108</v>
      </c>
      <c r="K1648" t="s">
        <v>109</v>
      </c>
      <c r="L1648" s="100">
        <v>3.09</v>
      </c>
      <c r="M1648" t="s">
        <v>206</v>
      </c>
      <c r="N1648" t="s">
        <v>279</v>
      </c>
      <c r="O1648" s="98">
        <v>0</v>
      </c>
      <c r="P1648" t="s">
        <v>207</v>
      </c>
      <c r="Q1648" s="100">
        <v>1170.83</v>
      </c>
    </row>
    <row r="1649" spans="1:17" x14ac:dyDescent="0.3">
      <c r="A1649"/>
      <c r="B1649"/>
      <c r="C1649"/>
      <c r="D1649"/>
      <c r="E1649" s="98"/>
      <c r="F1649"/>
      <c r="G1649" s="99">
        <v>46295</v>
      </c>
      <c r="H1649" t="s">
        <v>205</v>
      </c>
      <c r="I1649"/>
      <c r="J1649" t="s">
        <v>104</v>
      </c>
      <c r="K1649" t="s">
        <v>105</v>
      </c>
      <c r="L1649" s="100">
        <v>6.36</v>
      </c>
      <c r="M1649" t="s">
        <v>206</v>
      </c>
      <c r="N1649" t="s">
        <v>279</v>
      </c>
      <c r="O1649" s="98">
        <v>0</v>
      </c>
      <c r="P1649" t="s">
        <v>207</v>
      </c>
      <c r="Q1649" s="100">
        <v>1170.83</v>
      </c>
    </row>
    <row r="1650" spans="1:17" x14ac:dyDescent="0.3">
      <c r="A1650"/>
      <c r="B1650"/>
      <c r="C1650"/>
      <c r="D1650"/>
      <c r="E1650" s="98"/>
      <c r="F1650"/>
      <c r="G1650" s="99">
        <v>46295</v>
      </c>
      <c r="H1650" t="s">
        <v>205</v>
      </c>
      <c r="I1650"/>
      <c r="J1650" t="s">
        <v>54</v>
      </c>
      <c r="K1650" t="s">
        <v>55</v>
      </c>
      <c r="L1650" s="100">
        <v>2.9</v>
      </c>
      <c r="M1650" t="s">
        <v>206</v>
      </c>
      <c r="N1650" t="s">
        <v>279</v>
      </c>
      <c r="O1650" s="98">
        <v>0</v>
      </c>
      <c r="P1650" t="s">
        <v>207</v>
      </c>
      <c r="Q1650" s="100">
        <v>1170.83</v>
      </c>
    </row>
    <row r="1651" spans="1:17" x14ac:dyDescent="0.3">
      <c r="A1651"/>
      <c r="B1651"/>
      <c r="C1651"/>
      <c r="D1651"/>
      <c r="E1651" s="98"/>
      <c r="F1651"/>
      <c r="G1651" s="99">
        <v>46295</v>
      </c>
      <c r="H1651" t="s">
        <v>205</v>
      </c>
      <c r="I1651"/>
      <c r="J1651" t="s">
        <v>52</v>
      </c>
      <c r="K1651" t="s">
        <v>53</v>
      </c>
      <c r="L1651" s="100">
        <v>4.3</v>
      </c>
      <c r="M1651" t="s">
        <v>130</v>
      </c>
      <c r="N1651" t="s">
        <v>279</v>
      </c>
      <c r="O1651" s="98">
        <v>0</v>
      </c>
      <c r="P1651" t="s">
        <v>207</v>
      </c>
      <c r="Q1651" s="100">
        <v>1170.83</v>
      </c>
    </row>
    <row r="1652" spans="1:17" x14ac:dyDescent="0.3">
      <c r="A1652"/>
      <c r="B1652"/>
      <c r="C1652"/>
      <c r="D1652"/>
      <c r="E1652" s="98"/>
      <c r="F1652"/>
      <c r="G1652" s="99">
        <v>46295</v>
      </c>
      <c r="H1652" t="s">
        <v>205</v>
      </c>
      <c r="I1652"/>
      <c r="J1652" t="s">
        <v>56</v>
      </c>
      <c r="K1652" t="s">
        <v>57</v>
      </c>
      <c r="L1652" s="100">
        <v>2.9</v>
      </c>
      <c r="M1652" t="s">
        <v>130</v>
      </c>
      <c r="N1652" t="s">
        <v>279</v>
      </c>
      <c r="O1652" s="98">
        <v>0</v>
      </c>
      <c r="P1652" t="s">
        <v>207</v>
      </c>
      <c r="Q1652" s="100">
        <v>1170.83</v>
      </c>
    </row>
    <row r="1653" spans="1:17" x14ac:dyDescent="0.3">
      <c r="A1653"/>
      <c r="B1653"/>
      <c r="C1653"/>
      <c r="D1653"/>
      <c r="E1653" s="98"/>
      <c r="F1653"/>
      <c r="G1653" s="99">
        <v>46295</v>
      </c>
      <c r="H1653" t="s">
        <v>205</v>
      </c>
      <c r="I1653"/>
      <c r="J1653" t="s">
        <v>106</v>
      </c>
      <c r="K1653" t="s">
        <v>107</v>
      </c>
      <c r="L1653" s="100">
        <v>3.78</v>
      </c>
      <c r="M1653" t="s">
        <v>130</v>
      </c>
      <c r="N1653" t="s">
        <v>279</v>
      </c>
      <c r="O1653" s="98">
        <v>0</v>
      </c>
      <c r="P1653" t="s">
        <v>207</v>
      </c>
      <c r="Q1653" s="100">
        <v>1170.83</v>
      </c>
    </row>
    <row r="1654" spans="1:17" x14ac:dyDescent="0.3">
      <c r="A1654"/>
      <c r="B1654"/>
      <c r="C1654"/>
      <c r="D1654"/>
      <c r="E1654" s="98"/>
      <c r="F1654"/>
      <c r="G1654" s="99">
        <v>46295</v>
      </c>
      <c r="H1654" t="s">
        <v>205</v>
      </c>
      <c r="I1654"/>
      <c r="J1654" t="s">
        <v>104</v>
      </c>
      <c r="K1654" t="s">
        <v>105</v>
      </c>
      <c r="L1654" s="100">
        <v>19.05</v>
      </c>
      <c r="M1654" t="s">
        <v>206</v>
      </c>
      <c r="N1654" t="s">
        <v>279</v>
      </c>
      <c r="O1654" s="98">
        <v>0</v>
      </c>
      <c r="P1654" t="s">
        <v>207</v>
      </c>
      <c r="Q1654" s="100">
        <v>3507.63</v>
      </c>
    </row>
    <row r="1655" spans="1:17" x14ac:dyDescent="0.3">
      <c r="A1655"/>
      <c r="B1655"/>
      <c r="C1655"/>
      <c r="D1655"/>
      <c r="E1655" s="98"/>
      <c r="F1655"/>
      <c r="G1655" s="99">
        <v>46295</v>
      </c>
      <c r="H1655" t="s">
        <v>205</v>
      </c>
      <c r="I1655"/>
      <c r="J1655" t="s">
        <v>54</v>
      </c>
      <c r="K1655" t="s">
        <v>55</v>
      </c>
      <c r="L1655" s="100">
        <v>11.15</v>
      </c>
      <c r="M1655" t="s">
        <v>206</v>
      </c>
      <c r="N1655" t="s">
        <v>279</v>
      </c>
      <c r="O1655" s="98">
        <v>0</v>
      </c>
      <c r="P1655" t="s">
        <v>207</v>
      </c>
      <c r="Q1655" s="100">
        <v>3507.63</v>
      </c>
    </row>
    <row r="1656" spans="1:17" x14ac:dyDescent="0.3">
      <c r="A1656"/>
      <c r="B1656"/>
      <c r="C1656"/>
      <c r="D1656"/>
      <c r="E1656" s="98"/>
      <c r="F1656"/>
      <c r="G1656" s="99">
        <v>46295</v>
      </c>
      <c r="H1656" t="s">
        <v>205</v>
      </c>
      <c r="I1656"/>
      <c r="J1656" t="s">
        <v>90</v>
      </c>
      <c r="K1656" t="s">
        <v>91</v>
      </c>
      <c r="L1656" s="100">
        <v>57.42</v>
      </c>
      <c r="M1656" t="s">
        <v>206</v>
      </c>
      <c r="N1656" t="s">
        <v>279</v>
      </c>
      <c r="O1656" s="98">
        <v>0</v>
      </c>
      <c r="P1656" t="s">
        <v>207</v>
      </c>
      <c r="Q1656" s="100">
        <v>3507.63</v>
      </c>
    </row>
    <row r="1657" spans="1:17" x14ac:dyDescent="0.3">
      <c r="A1657"/>
      <c r="B1657"/>
      <c r="C1657"/>
      <c r="D1657"/>
      <c r="E1657" s="98"/>
      <c r="F1657"/>
      <c r="G1657" s="99">
        <v>46295</v>
      </c>
      <c r="H1657" t="s">
        <v>205</v>
      </c>
      <c r="I1657"/>
      <c r="J1657" t="s">
        <v>108</v>
      </c>
      <c r="K1657" t="s">
        <v>109</v>
      </c>
      <c r="L1657" s="100">
        <v>9.26</v>
      </c>
      <c r="M1657" t="s">
        <v>206</v>
      </c>
      <c r="N1657" t="s">
        <v>279</v>
      </c>
      <c r="O1657" s="98">
        <v>0</v>
      </c>
      <c r="P1657" t="s">
        <v>207</v>
      </c>
      <c r="Q1657" s="100">
        <v>3507.63</v>
      </c>
    </row>
    <row r="1658" spans="1:17" x14ac:dyDescent="0.3">
      <c r="A1658"/>
      <c r="B1658"/>
      <c r="C1658"/>
      <c r="D1658"/>
      <c r="E1658" s="98"/>
      <c r="F1658"/>
      <c r="G1658" s="99">
        <v>46295</v>
      </c>
      <c r="H1658" t="s">
        <v>205</v>
      </c>
      <c r="I1658"/>
      <c r="J1658" t="s">
        <v>106</v>
      </c>
      <c r="K1658" t="s">
        <v>107</v>
      </c>
      <c r="L1658" s="100">
        <v>11.33</v>
      </c>
      <c r="M1658" t="s">
        <v>130</v>
      </c>
      <c r="N1658" t="s">
        <v>279</v>
      </c>
      <c r="O1658" s="98">
        <v>0</v>
      </c>
      <c r="P1658" t="s">
        <v>207</v>
      </c>
      <c r="Q1658" s="100">
        <v>3507.63</v>
      </c>
    </row>
    <row r="1659" spans="1:17" x14ac:dyDescent="0.3">
      <c r="A1659"/>
      <c r="B1659"/>
      <c r="C1659"/>
      <c r="D1659"/>
      <c r="E1659" s="98"/>
      <c r="F1659"/>
      <c r="G1659" s="99">
        <v>46295</v>
      </c>
      <c r="H1659" t="s">
        <v>205</v>
      </c>
      <c r="I1659"/>
      <c r="J1659" t="s">
        <v>56</v>
      </c>
      <c r="K1659" t="s">
        <v>57</v>
      </c>
      <c r="L1659" s="100">
        <v>11.15</v>
      </c>
      <c r="M1659" t="s">
        <v>130</v>
      </c>
      <c r="N1659" t="s">
        <v>279</v>
      </c>
      <c r="O1659" s="98">
        <v>0</v>
      </c>
      <c r="P1659" t="s">
        <v>207</v>
      </c>
      <c r="Q1659" s="100">
        <v>3507.63</v>
      </c>
    </row>
    <row r="1660" spans="1:17" x14ac:dyDescent="0.3">
      <c r="A1660"/>
      <c r="B1660"/>
      <c r="C1660"/>
      <c r="D1660"/>
      <c r="E1660" s="98"/>
      <c r="F1660"/>
      <c r="G1660" s="99">
        <v>46295</v>
      </c>
      <c r="H1660" t="s">
        <v>205</v>
      </c>
      <c r="I1660"/>
      <c r="J1660" t="s">
        <v>52</v>
      </c>
      <c r="K1660" t="s">
        <v>53</v>
      </c>
      <c r="L1660" s="100">
        <v>16.54</v>
      </c>
      <c r="M1660" t="s">
        <v>130</v>
      </c>
      <c r="N1660" t="s">
        <v>279</v>
      </c>
      <c r="O1660" s="98">
        <v>0</v>
      </c>
      <c r="P1660" t="s">
        <v>207</v>
      </c>
      <c r="Q1660" s="100">
        <v>3507.63</v>
      </c>
    </row>
    <row r="1661" spans="1:17" x14ac:dyDescent="0.3">
      <c r="A1661"/>
      <c r="B1661"/>
      <c r="C1661"/>
      <c r="D1661"/>
      <c r="E1661" s="98"/>
      <c r="F1661"/>
      <c r="G1661" s="99">
        <v>46295</v>
      </c>
      <c r="H1661" t="s">
        <v>208</v>
      </c>
      <c r="I1661" t="s">
        <v>209</v>
      </c>
      <c r="J1661" t="s">
        <v>26</v>
      </c>
      <c r="K1661" t="s">
        <v>27</v>
      </c>
      <c r="L1661" s="100">
        <v>72.5</v>
      </c>
      <c r="M1661" t="s">
        <v>210</v>
      </c>
      <c r="N1661" t="s">
        <v>279</v>
      </c>
      <c r="O1661" s="98">
        <v>0</v>
      </c>
      <c r="P1661" t="s">
        <v>207</v>
      </c>
      <c r="Q1661" s="100">
        <v>3507.63</v>
      </c>
    </row>
    <row r="1662" spans="1:17" x14ac:dyDescent="0.3">
      <c r="A1662"/>
      <c r="B1662"/>
      <c r="C1662"/>
      <c r="D1662"/>
      <c r="E1662" s="98"/>
      <c r="F1662"/>
      <c r="G1662" s="99">
        <v>46295</v>
      </c>
      <c r="H1662" t="s">
        <v>211</v>
      </c>
      <c r="I1662" t="s">
        <v>215</v>
      </c>
      <c r="J1662" t="s">
        <v>38</v>
      </c>
      <c r="K1662" t="s">
        <v>39</v>
      </c>
      <c r="L1662" s="100">
        <v>13.68</v>
      </c>
      <c r="M1662" t="s">
        <v>206</v>
      </c>
      <c r="N1662" t="s">
        <v>279</v>
      </c>
      <c r="O1662" s="98">
        <v>0</v>
      </c>
      <c r="P1662" t="s">
        <v>207</v>
      </c>
      <c r="Q1662" s="100">
        <v>3507.63</v>
      </c>
    </row>
    <row r="1663" spans="1:17" x14ac:dyDescent="0.3">
      <c r="A1663"/>
      <c r="B1663"/>
      <c r="C1663"/>
      <c r="D1663"/>
      <c r="E1663" s="98"/>
      <c r="F1663"/>
      <c r="G1663" s="99">
        <v>46295</v>
      </c>
      <c r="H1663" t="s">
        <v>216</v>
      </c>
      <c r="I1663" t="s">
        <v>217</v>
      </c>
      <c r="J1663" t="s">
        <v>40</v>
      </c>
      <c r="K1663" t="s">
        <v>41</v>
      </c>
      <c r="L1663" s="100">
        <v>105.23</v>
      </c>
      <c r="M1663" t="s">
        <v>210</v>
      </c>
      <c r="N1663" t="s">
        <v>279</v>
      </c>
      <c r="O1663" s="98">
        <v>0</v>
      </c>
      <c r="P1663" t="s">
        <v>207</v>
      </c>
      <c r="Q1663" s="100">
        <v>3507.63</v>
      </c>
    </row>
    <row r="1664" spans="1:17" x14ac:dyDescent="0.3">
      <c r="A1664"/>
      <c r="B1664"/>
      <c r="C1664"/>
      <c r="D1664"/>
      <c r="E1664" s="98"/>
      <c r="F1664"/>
      <c r="G1664" s="99">
        <v>46295</v>
      </c>
      <c r="H1664" t="s">
        <v>235</v>
      </c>
      <c r="I1664" t="s">
        <v>251</v>
      </c>
      <c r="J1664" t="s">
        <v>34</v>
      </c>
      <c r="K1664" t="s">
        <v>35</v>
      </c>
      <c r="L1664" s="100">
        <v>298.14999999999998</v>
      </c>
      <c r="M1664" t="s">
        <v>210</v>
      </c>
      <c r="N1664" t="s">
        <v>279</v>
      </c>
      <c r="O1664" s="98">
        <v>0</v>
      </c>
      <c r="P1664" t="s">
        <v>207</v>
      </c>
      <c r="Q1664" s="100">
        <v>3507.63</v>
      </c>
    </row>
    <row r="1665" spans="1:17" x14ac:dyDescent="0.3">
      <c r="A1665"/>
      <c r="B1665"/>
      <c r="C1665"/>
      <c r="D1665"/>
      <c r="E1665" s="98"/>
      <c r="F1665"/>
      <c r="G1665" s="99">
        <v>46295</v>
      </c>
      <c r="H1665" t="s">
        <v>235</v>
      </c>
      <c r="I1665" t="s">
        <v>251</v>
      </c>
      <c r="J1665" t="s">
        <v>34</v>
      </c>
      <c r="K1665" t="s">
        <v>35</v>
      </c>
      <c r="L1665" s="100">
        <v>271.49</v>
      </c>
      <c r="M1665" t="s">
        <v>130</v>
      </c>
      <c r="N1665" t="s">
        <v>279</v>
      </c>
      <c r="O1665" s="98">
        <v>0</v>
      </c>
      <c r="P1665" t="s">
        <v>207</v>
      </c>
      <c r="Q1665" s="100">
        <v>3507.63</v>
      </c>
    </row>
    <row r="1666" spans="1:17" x14ac:dyDescent="0.3">
      <c r="A1666"/>
      <c r="B1666"/>
      <c r="C1666"/>
      <c r="D1666"/>
      <c r="E1666" s="98"/>
      <c r="F1666"/>
      <c r="G1666" s="99">
        <v>46295</v>
      </c>
      <c r="H1666" t="s">
        <v>205</v>
      </c>
      <c r="I1666"/>
      <c r="J1666" t="s">
        <v>108</v>
      </c>
      <c r="K1666" t="s">
        <v>109</v>
      </c>
      <c r="L1666" s="100">
        <v>6.25</v>
      </c>
      <c r="M1666" t="s">
        <v>206</v>
      </c>
      <c r="N1666" t="s">
        <v>279</v>
      </c>
      <c r="O1666" s="98">
        <v>0</v>
      </c>
      <c r="P1666" t="s">
        <v>207</v>
      </c>
      <c r="Q1666" s="100">
        <v>2365.96</v>
      </c>
    </row>
    <row r="1667" spans="1:17" x14ac:dyDescent="0.3">
      <c r="A1667"/>
      <c r="B1667"/>
      <c r="C1667"/>
      <c r="D1667"/>
      <c r="E1667" s="98"/>
      <c r="F1667"/>
      <c r="G1667" s="99">
        <v>46295</v>
      </c>
      <c r="H1667" t="s">
        <v>205</v>
      </c>
      <c r="I1667"/>
      <c r="J1667" t="s">
        <v>104</v>
      </c>
      <c r="K1667" t="s">
        <v>105</v>
      </c>
      <c r="L1667" s="100">
        <v>12.85</v>
      </c>
      <c r="M1667" t="s">
        <v>206</v>
      </c>
      <c r="N1667" t="s">
        <v>279</v>
      </c>
      <c r="O1667" s="98">
        <v>0</v>
      </c>
      <c r="P1667" t="s">
        <v>207</v>
      </c>
      <c r="Q1667" s="100">
        <v>2365.96</v>
      </c>
    </row>
    <row r="1668" spans="1:17" x14ac:dyDescent="0.3">
      <c r="A1668"/>
      <c r="B1668"/>
      <c r="C1668"/>
      <c r="D1668"/>
      <c r="E1668" s="98"/>
      <c r="F1668"/>
      <c r="G1668" s="99">
        <v>46295</v>
      </c>
      <c r="H1668" t="s">
        <v>205</v>
      </c>
      <c r="I1668"/>
      <c r="J1668" t="s">
        <v>54</v>
      </c>
      <c r="K1668" t="s">
        <v>55</v>
      </c>
      <c r="L1668" s="100">
        <v>11.15</v>
      </c>
      <c r="M1668" t="s">
        <v>206</v>
      </c>
      <c r="N1668" t="s">
        <v>279</v>
      </c>
      <c r="O1668" s="98">
        <v>0</v>
      </c>
      <c r="P1668" t="s">
        <v>207</v>
      </c>
      <c r="Q1668" s="100">
        <v>2365.96</v>
      </c>
    </row>
    <row r="1669" spans="1:17" x14ac:dyDescent="0.3">
      <c r="A1669"/>
      <c r="B1669"/>
      <c r="C1669"/>
      <c r="D1669"/>
      <c r="E1669" s="98"/>
      <c r="F1669"/>
      <c r="G1669" s="99">
        <v>46295</v>
      </c>
      <c r="H1669" t="s">
        <v>205</v>
      </c>
      <c r="I1669"/>
      <c r="J1669" t="s">
        <v>88</v>
      </c>
      <c r="K1669" t="s">
        <v>89</v>
      </c>
      <c r="L1669" s="100">
        <v>34.1</v>
      </c>
      <c r="M1669" t="s">
        <v>206</v>
      </c>
      <c r="N1669" t="s">
        <v>279</v>
      </c>
      <c r="O1669" s="98">
        <v>0</v>
      </c>
      <c r="P1669" t="s">
        <v>207</v>
      </c>
      <c r="Q1669" s="100">
        <v>2365.96</v>
      </c>
    </row>
    <row r="1670" spans="1:17" x14ac:dyDescent="0.3">
      <c r="A1670"/>
      <c r="B1670"/>
      <c r="C1670"/>
      <c r="D1670"/>
      <c r="E1670" s="98"/>
      <c r="F1670"/>
      <c r="G1670" s="99">
        <v>46295</v>
      </c>
      <c r="H1670" t="s">
        <v>205</v>
      </c>
      <c r="I1670"/>
      <c r="J1670" t="s">
        <v>56</v>
      </c>
      <c r="K1670" t="s">
        <v>57</v>
      </c>
      <c r="L1670" s="100">
        <v>11.15</v>
      </c>
      <c r="M1670" t="s">
        <v>130</v>
      </c>
      <c r="N1670" t="s">
        <v>279</v>
      </c>
      <c r="O1670" s="98">
        <v>0</v>
      </c>
      <c r="P1670" t="s">
        <v>207</v>
      </c>
      <c r="Q1670" s="100">
        <v>2365.96</v>
      </c>
    </row>
    <row r="1671" spans="1:17" x14ac:dyDescent="0.3">
      <c r="A1671"/>
      <c r="B1671"/>
      <c r="C1671"/>
      <c r="D1671"/>
      <c r="E1671" s="98"/>
      <c r="F1671"/>
      <c r="G1671" s="99">
        <v>46295</v>
      </c>
      <c r="H1671" t="s">
        <v>205</v>
      </c>
      <c r="I1671"/>
      <c r="J1671" t="s">
        <v>106</v>
      </c>
      <c r="K1671" t="s">
        <v>107</v>
      </c>
      <c r="L1671" s="100">
        <v>7.64</v>
      </c>
      <c r="M1671" t="s">
        <v>130</v>
      </c>
      <c r="N1671" t="s">
        <v>279</v>
      </c>
      <c r="O1671" s="98">
        <v>0</v>
      </c>
      <c r="P1671" t="s">
        <v>207</v>
      </c>
      <c r="Q1671" s="100">
        <v>2365.96</v>
      </c>
    </row>
    <row r="1672" spans="1:17" x14ac:dyDescent="0.3">
      <c r="A1672"/>
      <c r="B1672"/>
      <c r="C1672"/>
      <c r="D1672"/>
      <c r="E1672" s="98"/>
      <c r="F1672"/>
      <c r="G1672" s="99">
        <v>46295</v>
      </c>
      <c r="H1672" t="s">
        <v>205</v>
      </c>
      <c r="I1672"/>
      <c r="J1672" t="s">
        <v>52</v>
      </c>
      <c r="K1672" t="s">
        <v>53</v>
      </c>
      <c r="L1672" s="100">
        <v>16.54</v>
      </c>
      <c r="M1672" t="s">
        <v>130</v>
      </c>
      <c r="N1672" t="s">
        <v>279</v>
      </c>
      <c r="O1672" s="98">
        <v>0</v>
      </c>
      <c r="P1672" t="s">
        <v>207</v>
      </c>
      <c r="Q1672" s="100">
        <v>2365.96</v>
      </c>
    </row>
    <row r="1673" spans="1:17" x14ac:dyDescent="0.3">
      <c r="A1673"/>
      <c r="B1673"/>
      <c r="C1673"/>
      <c r="D1673"/>
      <c r="E1673" s="98"/>
      <c r="F1673"/>
      <c r="G1673" s="99">
        <v>46295</v>
      </c>
      <c r="H1673" t="s">
        <v>208</v>
      </c>
      <c r="I1673" t="s">
        <v>230</v>
      </c>
      <c r="J1673" t="s">
        <v>66</v>
      </c>
      <c r="K1673" t="s">
        <v>67</v>
      </c>
      <c r="L1673" s="100">
        <v>57</v>
      </c>
      <c r="M1673" t="s">
        <v>210</v>
      </c>
      <c r="N1673" t="s">
        <v>279</v>
      </c>
      <c r="O1673" s="98">
        <v>0</v>
      </c>
      <c r="P1673" t="s">
        <v>207</v>
      </c>
      <c r="Q1673" s="100">
        <v>2365.96</v>
      </c>
    </row>
    <row r="1674" spans="1:17" x14ac:dyDescent="0.3">
      <c r="A1674"/>
      <c r="B1674"/>
      <c r="C1674"/>
      <c r="D1674"/>
      <c r="E1674" s="98"/>
      <c r="F1674"/>
      <c r="G1674" s="99">
        <v>46295</v>
      </c>
      <c r="H1674" t="s">
        <v>211</v>
      </c>
      <c r="I1674" t="s">
        <v>215</v>
      </c>
      <c r="J1674" t="s">
        <v>38</v>
      </c>
      <c r="K1674" t="s">
        <v>39</v>
      </c>
      <c r="L1674" s="100">
        <v>9.23</v>
      </c>
      <c r="M1674" t="s">
        <v>206</v>
      </c>
      <c r="N1674" t="s">
        <v>279</v>
      </c>
      <c r="O1674" s="98">
        <v>0</v>
      </c>
      <c r="P1674" t="s">
        <v>207</v>
      </c>
      <c r="Q1674" s="100">
        <v>2365.96</v>
      </c>
    </row>
    <row r="1675" spans="1:17" x14ac:dyDescent="0.3">
      <c r="A1675"/>
      <c r="B1675"/>
      <c r="C1675"/>
      <c r="D1675"/>
      <c r="E1675" s="98"/>
      <c r="F1675"/>
      <c r="G1675" s="99">
        <v>46295</v>
      </c>
      <c r="H1675" t="s">
        <v>216</v>
      </c>
      <c r="I1675" t="s">
        <v>217</v>
      </c>
      <c r="J1675" t="s">
        <v>40</v>
      </c>
      <c r="K1675" t="s">
        <v>41</v>
      </c>
      <c r="L1675" s="100">
        <v>70.98</v>
      </c>
      <c r="M1675" t="s">
        <v>210</v>
      </c>
      <c r="N1675" t="s">
        <v>279</v>
      </c>
      <c r="O1675" s="98">
        <v>0</v>
      </c>
      <c r="P1675" t="s">
        <v>207</v>
      </c>
      <c r="Q1675" s="100">
        <v>2365.96</v>
      </c>
    </row>
    <row r="1676" spans="1:17" x14ac:dyDescent="0.3">
      <c r="A1676"/>
      <c r="B1676"/>
      <c r="C1676"/>
      <c r="D1676"/>
      <c r="E1676" s="98"/>
      <c r="F1676"/>
      <c r="G1676" s="99">
        <v>46295</v>
      </c>
      <c r="H1676" t="s">
        <v>218</v>
      </c>
      <c r="I1676" t="s">
        <v>222</v>
      </c>
      <c r="J1676" t="s">
        <v>18</v>
      </c>
      <c r="K1676" t="s">
        <v>19</v>
      </c>
      <c r="L1676" s="100">
        <v>127.29</v>
      </c>
      <c r="M1676" t="s">
        <v>210</v>
      </c>
      <c r="N1676" t="s">
        <v>279</v>
      </c>
      <c r="O1676" s="98">
        <v>0</v>
      </c>
      <c r="P1676" t="s">
        <v>207</v>
      </c>
      <c r="Q1676" s="100">
        <v>2365.96</v>
      </c>
    </row>
    <row r="1677" spans="1:17" x14ac:dyDescent="0.3">
      <c r="A1677"/>
      <c r="B1677"/>
      <c r="C1677"/>
      <c r="D1677"/>
      <c r="E1677" s="98"/>
      <c r="F1677"/>
      <c r="G1677" s="99">
        <v>46295</v>
      </c>
      <c r="H1677" t="s">
        <v>218</v>
      </c>
      <c r="I1677" t="s">
        <v>222</v>
      </c>
      <c r="J1677" t="s">
        <v>18</v>
      </c>
      <c r="K1677" t="s">
        <v>19</v>
      </c>
      <c r="L1677" s="100">
        <v>132.02000000000001</v>
      </c>
      <c r="M1677" t="s">
        <v>130</v>
      </c>
      <c r="N1677" t="s">
        <v>279</v>
      </c>
      <c r="O1677" s="98">
        <v>0</v>
      </c>
      <c r="P1677" t="s">
        <v>207</v>
      </c>
      <c r="Q1677" s="100">
        <v>2365.96</v>
      </c>
    </row>
    <row r="1678" spans="1:17" x14ac:dyDescent="0.3">
      <c r="A1678"/>
      <c r="B1678"/>
      <c r="C1678"/>
      <c r="D1678"/>
      <c r="E1678" s="98"/>
      <c r="F1678"/>
      <c r="G1678" s="99">
        <v>46295</v>
      </c>
      <c r="H1678" t="s">
        <v>205</v>
      </c>
      <c r="I1678"/>
      <c r="J1678" t="s">
        <v>118</v>
      </c>
      <c r="K1678" t="s">
        <v>119</v>
      </c>
      <c r="L1678" s="100">
        <v>3986.45</v>
      </c>
      <c r="M1678" t="s">
        <v>206</v>
      </c>
      <c r="N1678" t="s">
        <v>279</v>
      </c>
      <c r="O1678" s="98">
        <v>0</v>
      </c>
      <c r="P1678" t="s">
        <v>207</v>
      </c>
      <c r="Q1678" s="100">
        <v>7010.64</v>
      </c>
    </row>
    <row r="1679" spans="1:17" x14ac:dyDescent="0.3">
      <c r="A1679"/>
      <c r="B1679"/>
      <c r="C1679"/>
      <c r="D1679"/>
      <c r="E1679" s="98"/>
      <c r="F1679"/>
      <c r="G1679" s="99">
        <v>46295</v>
      </c>
      <c r="H1679" t="s">
        <v>205</v>
      </c>
      <c r="I1679"/>
      <c r="J1679" t="s">
        <v>108</v>
      </c>
      <c r="K1679" t="s">
        <v>109</v>
      </c>
      <c r="L1679" s="100">
        <v>18.510000000000002</v>
      </c>
      <c r="M1679" t="s">
        <v>206</v>
      </c>
      <c r="N1679" t="s">
        <v>279</v>
      </c>
      <c r="O1679" s="98">
        <v>0</v>
      </c>
      <c r="P1679" t="s">
        <v>207</v>
      </c>
      <c r="Q1679" s="100">
        <v>7010.64</v>
      </c>
    </row>
    <row r="1680" spans="1:17" x14ac:dyDescent="0.3">
      <c r="A1680"/>
      <c r="B1680"/>
      <c r="C1680"/>
      <c r="D1680"/>
      <c r="E1680" s="98"/>
      <c r="F1680"/>
      <c r="G1680" s="99">
        <v>46295</v>
      </c>
      <c r="H1680" t="s">
        <v>205</v>
      </c>
      <c r="I1680"/>
      <c r="J1680" t="s">
        <v>54</v>
      </c>
      <c r="K1680" t="s">
        <v>55</v>
      </c>
      <c r="L1680" s="100">
        <v>11.15</v>
      </c>
      <c r="M1680" t="s">
        <v>206</v>
      </c>
      <c r="N1680" t="s">
        <v>279</v>
      </c>
      <c r="O1680" s="98">
        <v>0</v>
      </c>
      <c r="P1680" t="s">
        <v>207</v>
      </c>
      <c r="Q1680" s="100">
        <v>7010.64</v>
      </c>
    </row>
    <row r="1681" spans="1:17" x14ac:dyDescent="0.3">
      <c r="A1681"/>
      <c r="B1681"/>
      <c r="C1681"/>
      <c r="D1681"/>
      <c r="E1681" s="98"/>
      <c r="F1681"/>
      <c r="G1681" s="99">
        <v>46295</v>
      </c>
      <c r="H1681" t="s">
        <v>205</v>
      </c>
      <c r="I1681"/>
      <c r="J1681" t="s">
        <v>104</v>
      </c>
      <c r="K1681" t="s">
        <v>105</v>
      </c>
      <c r="L1681" s="100">
        <v>38.07</v>
      </c>
      <c r="M1681" t="s">
        <v>206</v>
      </c>
      <c r="N1681" t="s">
        <v>279</v>
      </c>
      <c r="O1681" s="98">
        <v>0</v>
      </c>
      <c r="P1681" t="s">
        <v>207</v>
      </c>
      <c r="Q1681" s="100">
        <v>7010.64</v>
      </c>
    </row>
    <row r="1682" spans="1:17" x14ac:dyDescent="0.3">
      <c r="A1682"/>
      <c r="B1682"/>
      <c r="C1682"/>
      <c r="D1682"/>
      <c r="E1682" s="98"/>
      <c r="F1682"/>
      <c r="G1682" s="99">
        <v>46295</v>
      </c>
      <c r="H1682" t="s">
        <v>205</v>
      </c>
      <c r="I1682"/>
      <c r="J1682" t="s">
        <v>52</v>
      </c>
      <c r="K1682" t="s">
        <v>53</v>
      </c>
      <c r="L1682" s="100">
        <v>16.54</v>
      </c>
      <c r="M1682" t="s">
        <v>130</v>
      </c>
      <c r="N1682" t="s">
        <v>279</v>
      </c>
      <c r="O1682" s="98">
        <v>0</v>
      </c>
      <c r="P1682" t="s">
        <v>207</v>
      </c>
      <c r="Q1682" s="100">
        <v>7010.64</v>
      </c>
    </row>
    <row r="1683" spans="1:17" x14ac:dyDescent="0.3">
      <c r="A1683"/>
      <c r="B1683"/>
      <c r="C1683"/>
      <c r="D1683"/>
      <c r="E1683" s="98"/>
      <c r="F1683"/>
      <c r="G1683" s="99">
        <v>46295</v>
      </c>
      <c r="H1683" t="s">
        <v>205</v>
      </c>
      <c r="I1683"/>
      <c r="J1683" t="s">
        <v>56</v>
      </c>
      <c r="K1683" t="s">
        <v>57</v>
      </c>
      <c r="L1683" s="100">
        <v>11.15</v>
      </c>
      <c r="M1683" t="s">
        <v>130</v>
      </c>
      <c r="N1683" t="s">
        <v>279</v>
      </c>
      <c r="O1683" s="98">
        <v>0</v>
      </c>
      <c r="P1683" t="s">
        <v>207</v>
      </c>
      <c r="Q1683" s="100">
        <v>7010.64</v>
      </c>
    </row>
    <row r="1684" spans="1:17" x14ac:dyDescent="0.3">
      <c r="A1684"/>
      <c r="B1684"/>
      <c r="C1684"/>
      <c r="D1684"/>
      <c r="E1684" s="98"/>
      <c r="F1684"/>
      <c r="G1684" s="99">
        <v>46295</v>
      </c>
      <c r="H1684" t="s">
        <v>205</v>
      </c>
      <c r="I1684"/>
      <c r="J1684" t="s">
        <v>106</v>
      </c>
      <c r="K1684" t="s">
        <v>107</v>
      </c>
      <c r="L1684" s="100">
        <v>22.64</v>
      </c>
      <c r="M1684" t="s">
        <v>130</v>
      </c>
      <c r="N1684" t="s">
        <v>279</v>
      </c>
      <c r="O1684" s="98">
        <v>0</v>
      </c>
      <c r="P1684" t="s">
        <v>207</v>
      </c>
      <c r="Q1684" s="100">
        <v>7010.64</v>
      </c>
    </row>
    <row r="1685" spans="1:17" x14ac:dyDescent="0.3">
      <c r="A1685"/>
      <c r="B1685"/>
      <c r="C1685"/>
      <c r="D1685"/>
      <c r="E1685" s="98"/>
      <c r="F1685"/>
      <c r="G1685" s="99">
        <v>46295</v>
      </c>
      <c r="H1685" t="s">
        <v>205</v>
      </c>
      <c r="I1685"/>
      <c r="J1685" t="s">
        <v>23</v>
      </c>
      <c r="K1685" t="s">
        <v>24</v>
      </c>
      <c r="L1685" s="100">
        <v>9.11</v>
      </c>
      <c r="M1685" t="s">
        <v>130</v>
      </c>
      <c r="N1685" t="s">
        <v>279</v>
      </c>
      <c r="O1685" s="98">
        <v>0</v>
      </c>
      <c r="P1685" t="s">
        <v>207</v>
      </c>
      <c r="Q1685" s="100">
        <v>7010.64</v>
      </c>
    </row>
    <row r="1686" spans="1:17" x14ac:dyDescent="0.3">
      <c r="A1686"/>
      <c r="B1686"/>
      <c r="C1686"/>
      <c r="D1686"/>
      <c r="E1686" s="98"/>
      <c r="F1686"/>
      <c r="G1686" s="99">
        <v>46295</v>
      </c>
      <c r="H1686" t="s">
        <v>208</v>
      </c>
      <c r="I1686" t="s">
        <v>240</v>
      </c>
      <c r="J1686" t="s">
        <v>64</v>
      </c>
      <c r="K1686" t="s">
        <v>65</v>
      </c>
      <c r="L1686" s="100">
        <v>12.5</v>
      </c>
      <c r="M1686" t="s">
        <v>210</v>
      </c>
      <c r="N1686" t="s">
        <v>279</v>
      </c>
      <c r="O1686" s="98">
        <v>0</v>
      </c>
      <c r="P1686" t="s">
        <v>207</v>
      </c>
      <c r="Q1686" s="100">
        <v>7010.64</v>
      </c>
    </row>
    <row r="1687" spans="1:17" x14ac:dyDescent="0.3">
      <c r="A1687"/>
      <c r="B1687"/>
      <c r="C1687"/>
      <c r="D1687"/>
      <c r="E1687" s="98"/>
      <c r="F1687"/>
      <c r="G1687" s="99">
        <v>46295</v>
      </c>
      <c r="H1687" t="s">
        <v>213</v>
      </c>
      <c r="I1687" t="s">
        <v>229</v>
      </c>
      <c r="J1687" t="s">
        <v>14</v>
      </c>
      <c r="K1687" t="s">
        <v>15</v>
      </c>
      <c r="L1687" s="100">
        <v>701.06</v>
      </c>
      <c r="M1687" t="s">
        <v>210</v>
      </c>
      <c r="N1687" t="s">
        <v>279</v>
      </c>
      <c r="O1687" s="98">
        <v>0</v>
      </c>
      <c r="P1687" t="s">
        <v>207</v>
      </c>
      <c r="Q1687" s="100">
        <v>7010.64</v>
      </c>
    </row>
    <row r="1688" spans="1:17" x14ac:dyDescent="0.3">
      <c r="A1688"/>
      <c r="B1688"/>
      <c r="C1688"/>
      <c r="D1688"/>
      <c r="E1688" s="98"/>
      <c r="F1688"/>
      <c r="G1688" s="99">
        <v>46295</v>
      </c>
      <c r="H1688" t="s">
        <v>213</v>
      </c>
      <c r="I1688" t="s">
        <v>229</v>
      </c>
      <c r="J1688" t="s">
        <v>14</v>
      </c>
      <c r="K1688" t="s">
        <v>15</v>
      </c>
      <c r="L1688" s="100">
        <v>701.06</v>
      </c>
      <c r="M1688" t="s">
        <v>130</v>
      </c>
      <c r="N1688" t="s">
        <v>279</v>
      </c>
      <c r="O1688" s="98">
        <v>0</v>
      </c>
      <c r="P1688" t="s">
        <v>207</v>
      </c>
      <c r="Q1688" s="100">
        <v>7010.64</v>
      </c>
    </row>
    <row r="1689" spans="1:17" x14ac:dyDescent="0.3">
      <c r="A1689"/>
      <c r="B1689"/>
      <c r="C1689"/>
      <c r="D1689"/>
      <c r="E1689" s="98"/>
      <c r="F1689"/>
      <c r="G1689" s="99">
        <v>46295</v>
      </c>
      <c r="H1689" t="s">
        <v>205</v>
      </c>
      <c r="I1689"/>
      <c r="J1689" t="s">
        <v>104</v>
      </c>
      <c r="K1689" t="s">
        <v>105</v>
      </c>
      <c r="L1689" s="100">
        <v>8.33</v>
      </c>
      <c r="M1689" t="s">
        <v>206</v>
      </c>
      <c r="N1689" t="s">
        <v>279</v>
      </c>
      <c r="O1689" s="98">
        <v>0</v>
      </c>
      <c r="P1689" t="s">
        <v>207</v>
      </c>
      <c r="Q1689" s="100">
        <v>1534.7</v>
      </c>
    </row>
    <row r="1690" spans="1:17" x14ac:dyDescent="0.3">
      <c r="A1690"/>
      <c r="B1690"/>
      <c r="C1690"/>
      <c r="D1690"/>
      <c r="E1690" s="98"/>
      <c r="F1690"/>
      <c r="G1690" s="99">
        <v>46295</v>
      </c>
      <c r="H1690" t="s">
        <v>205</v>
      </c>
      <c r="I1690"/>
      <c r="J1690" t="s">
        <v>108</v>
      </c>
      <c r="K1690" t="s">
        <v>109</v>
      </c>
      <c r="L1690" s="100">
        <v>4.05</v>
      </c>
      <c r="M1690" t="s">
        <v>206</v>
      </c>
      <c r="N1690" t="s">
        <v>279</v>
      </c>
      <c r="O1690" s="98">
        <v>0</v>
      </c>
      <c r="P1690" t="s">
        <v>207</v>
      </c>
      <c r="Q1690" s="100">
        <v>1534.7</v>
      </c>
    </row>
    <row r="1691" spans="1:17" x14ac:dyDescent="0.3">
      <c r="A1691"/>
      <c r="B1691"/>
      <c r="C1691"/>
      <c r="D1691"/>
      <c r="E1691" s="98"/>
      <c r="F1691"/>
      <c r="G1691" s="99">
        <v>46295</v>
      </c>
      <c r="H1691" t="s">
        <v>205</v>
      </c>
      <c r="I1691"/>
      <c r="J1691" t="s">
        <v>54</v>
      </c>
      <c r="K1691" t="s">
        <v>55</v>
      </c>
      <c r="L1691" s="100">
        <v>10.38</v>
      </c>
      <c r="M1691" t="s">
        <v>206</v>
      </c>
      <c r="N1691" t="s">
        <v>279</v>
      </c>
      <c r="O1691" s="98">
        <v>0</v>
      </c>
      <c r="P1691" t="s">
        <v>207</v>
      </c>
      <c r="Q1691" s="100">
        <v>1534.7</v>
      </c>
    </row>
    <row r="1692" spans="1:17" x14ac:dyDescent="0.3">
      <c r="A1692"/>
      <c r="B1692"/>
      <c r="C1692"/>
      <c r="D1692"/>
      <c r="E1692" s="98"/>
      <c r="F1692"/>
      <c r="G1692" s="99">
        <v>46295</v>
      </c>
      <c r="H1692" t="s">
        <v>205</v>
      </c>
      <c r="I1692"/>
      <c r="J1692" t="s">
        <v>56</v>
      </c>
      <c r="K1692" t="s">
        <v>57</v>
      </c>
      <c r="L1692" s="100">
        <v>10.38</v>
      </c>
      <c r="M1692" t="s">
        <v>130</v>
      </c>
      <c r="N1692" t="s">
        <v>279</v>
      </c>
      <c r="O1692" s="98">
        <v>0</v>
      </c>
      <c r="P1692" t="s">
        <v>207</v>
      </c>
      <c r="Q1692" s="100">
        <v>1534.7</v>
      </c>
    </row>
    <row r="1693" spans="1:17" x14ac:dyDescent="0.3">
      <c r="A1693"/>
      <c r="B1693"/>
      <c r="C1693"/>
      <c r="D1693"/>
      <c r="E1693" s="98"/>
      <c r="F1693"/>
      <c r="G1693" s="99">
        <v>46295</v>
      </c>
      <c r="H1693" t="s">
        <v>205</v>
      </c>
      <c r="I1693"/>
      <c r="J1693" t="s">
        <v>106</v>
      </c>
      <c r="K1693" t="s">
        <v>107</v>
      </c>
      <c r="L1693" s="100">
        <v>4.96</v>
      </c>
      <c r="M1693" t="s">
        <v>130</v>
      </c>
      <c r="N1693" t="s">
        <v>279</v>
      </c>
      <c r="O1693" s="98">
        <v>0</v>
      </c>
      <c r="P1693" t="s">
        <v>207</v>
      </c>
      <c r="Q1693" s="100">
        <v>1534.7</v>
      </c>
    </row>
    <row r="1694" spans="1:17" x14ac:dyDescent="0.3">
      <c r="A1694"/>
      <c r="B1694"/>
      <c r="C1694"/>
      <c r="D1694"/>
      <c r="E1694" s="98"/>
      <c r="F1694"/>
      <c r="G1694" s="99">
        <v>46295</v>
      </c>
      <c r="H1694" t="s">
        <v>205</v>
      </c>
      <c r="I1694"/>
      <c r="J1694" t="s">
        <v>52</v>
      </c>
      <c r="K1694" t="s">
        <v>53</v>
      </c>
      <c r="L1694" s="100">
        <v>15.39</v>
      </c>
      <c r="M1694" t="s">
        <v>130</v>
      </c>
      <c r="N1694" t="s">
        <v>279</v>
      </c>
      <c r="O1694" s="98">
        <v>0</v>
      </c>
      <c r="P1694" t="s">
        <v>207</v>
      </c>
      <c r="Q1694" s="100">
        <v>1534.7</v>
      </c>
    </row>
    <row r="1695" spans="1:17" x14ac:dyDescent="0.3">
      <c r="A1695"/>
      <c r="B1695"/>
      <c r="C1695"/>
      <c r="D1695"/>
      <c r="E1695" s="98"/>
      <c r="F1695"/>
      <c r="G1695" s="99">
        <v>46295</v>
      </c>
      <c r="H1695" t="s">
        <v>218</v>
      </c>
      <c r="I1695" t="s">
        <v>222</v>
      </c>
      <c r="J1695" t="s">
        <v>18</v>
      </c>
      <c r="K1695" t="s">
        <v>19</v>
      </c>
      <c r="L1695" s="100">
        <v>82.57</v>
      </c>
      <c r="M1695" t="s">
        <v>210</v>
      </c>
      <c r="N1695" t="s">
        <v>279</v>
      </c>
      <c r="O1695" s="98">
        <v>0</v>
      </c>
      <c r="P1695" t="s">
        <v>207</v>
      </c>
      <c r="Q1695" s="100">
        <v>1534.7</v>
      </c>
    </row>
    <row r="1696" spans="1:17" x14ac:dyDescent="0.3">
      <c r="A1696"/>
      <c r="B1696"/>
      <c r="C1696"/>
      <c r="D1696"/>
      <c r="E1696" s="98"/>
      <c r="F1696"/>
      <c r="G1696" s="99">
        <v>46295</v>
      </c>
      <c r="H1696" t="s">
        <v>218</v>
      </c>
      <c r="I1696" t="s">
        <v>222</v>
      </c>
      <c r="J1696" t="s">
        <v>18</v>
      </c>
      <c r="K1696" t="s">
        <v>19</v>
      </c>
      <c r="L1696" s="100">
        <v>85.64</v>
      </c>
      <c r="M1696" t="s">
        <v>130</v>
      </c>
      <c r="N1696" t="s">
        <v>279</v>
      </c>
      <c r="O1696" s="98">
        <v>0</v>
      </c>
      <c r="P1696" t="s">
        <v>207</v>
      </c>
      <c r="Q1696" s="100">
        <v>1534.7</v>
      </c>
    </row>
    <row r="1697" spans="1:17" x14ac:dyDescent="0.3">
      <c r="A1697"/>
      <c r="B1697"/>
      <c r="C1697"/>
      <c r="D1697"/>
      <c r="E1697" s="98"/>
      <c r="F1697"/>
      <c r="G1697" s="99">
        <v>46295</v>
      </c>
      <c r="H1697" t="s">
        <v>205</v>
      </c>
      <c r="I1697"/>
      <c r="J1697" t="s">
        <v>108</v>
      </c>
      <c r="K1697" t="s">
        <v>109</v>
      </c>
      <c r="L1697" s="100">
        <v>12.45</v>
      </c>
      <c r="M1697" t="s">
        <v>206</v>
      </c>
      <c r="N1697" t="s">
        <v>279</v>
      </c>
      <c r="O1697" s="98">
        <v>0</v>
      </c>
      <c r="P1697" t="s">
        <v>207</v>
      </c>
      <c r="Q1697" s="100">
        <v>4716.76</v>
      </c>
    </row>
    <row r="1698" spans="1:17" x14ac:dyDescent="0.3">
      <c r="A1698"/>
      <c r="B1698"/>
      <c r="C1698"/>
      <c r="D1698"/>
      <c r="E1698" s="98"/>
      <c r="F1698"/>
      <c r="G1698" s="99">
        <v>46295</v>
      </c>
      <c r="H1698" t="s">
        <v>205</v>
      </c>
      <c r="I1698"/>
      <c r="J1698" t="s">
        <v>54</v>
      </c>
      <c r="K1698" t="s">
        <v>55</v>
      </c>
      <c r="L1698" s="100">
        <v>11.15</v>
      </c>
      <c r="M1698" t="s">
        <v>206</v>
      </c>
      <c r="N1698" t="s">
        <v>279</v>
      </c>
      <c r="O1698" s="98">
        <v>0</v>
      </c>
      <c r="P1698" t="s">
        <v>207</v>
      </c>
      <c r="Q1698" s="100">
        <v>4716.76</v>
      </c>
    </row>
    <row r="1699" spans="1:17" x14ac:dyDescent="0.3">
      <c r="A1699"/>
      <c r="B1699"/>
      <c r="C1699"/>
      <c r="D1699"/>
      <c r="E1699" s="98"/>
      <c r="F1699"/>
      <c r="G1699" s="99">
        <v>46295</v>
      </c>
      <c r="H1699" t="s">
        <v>205</v>
      </c>
      <c r="I1699"/>
      <c r="J1699" t="s">
        <v>104</v>
      </c>
      <c r="K1699" t="s">
        <v>105</v>
      </c>
      <c r="L1699" s="100">
        <v>25.61</v>
      </c>
      <c r="M1699" t="s">
        <v>206</v>
      </c>
      <c r="N1699" t="s">
        <v>279</v>
      </c>
      <c r="O1699" s="98">
        <v>0</v>
      </c>
      <c r="P1699" t="s">
        <v>207</v>
      </c>
      <c r="Q1699" s="100">
        <v>4716.76</v>
      </c>
    </row>
    <row r="1700" spans="1:17" x14ac:dyDescent="0.3">
      <c r="A1700"/>
      <c r="B1700"/>
      <c r="C1700"/>
      <c r="D1700"/>
      <c r="E1700" s="98"/>
      <c r="F1700"/>
      <c r="G1700" s="99">
        <v>46295</v>
      </c>
      <c r="H1700" t="s">
        <v>205</v>
      </c>
      <c r="I1700"/>
      <c r="J1700" t="s">
        <v>106</v>
      </c>
      <c r="K1700" t="s">
        <v>107</v>
      </c>
      <c r="L1700" s="100">
        <v>15.24</v>
      </c>
      <c r="M1700" t="s">
        <v>130</v>
      </c>
      <c r="N1700" t="s">
        <v>279</v>
      </c>
      <c r="O1700" s="98">
        <v>0</v>
      </c>
      <c r="P1700" t="s">
        <v>207</v>
      </c>
      <c r="Q1700" s="100">
        <v>4716.76</v>
      </c>
    </row>
    <row r="1701" spans="1:17" x14ac:dyDescent="0.3">
      <c r="A1701"/>
      <c r="B1701"/>
      <c r="C1701"/>
      <c r="D1701"/>
      <c r="E1701" s="98"/>
      <c r="F1701"/>
      <c r="G1701" s="99">
        <v>46295</v>
      </c>
      <c r="H1701" t="s">
        <v>205</v>
      </c>
      <c r="I1701"/>
      <c r="J1701" t="s">
        <v>56</v>
      </c>
      <c r="K1701" t="s">
        <v>57</v>
      </c>
      <c r="L1701" s="100">
        <v>11.15</v>
      </c>
      <c r="M1701" t="s">
        <v>130</v>
      </c>
      <c r="N1701" t="s">
        <v>279</v>
      </c>
      <c r="O1701" s="98">
        <v>0</v>
      </c>
      <c r="P1701" t="s">
        <v>207</v>
      </c>
      <c r="Q1701" s="100">
        <v>4716.76</v>
      </c>
    </row>
    <row r="1702" spans="1:17" x14ac:dyDescent="0.3">
      <c r="A1702"/>
      <c r="B1702"/>
      <c r="C1702"/>
      <c r="D1702"/>
      <c r="E1702" s="98"/>
      <c r="F1702"/>
      <c r="G1702" s="99">
        <v>46295</v>
      </c>
      <c r="H1702" t="s">
        <v>205</v>
      </c>
      <c r="I1702"/>
      <c r="J1702" t="s">
        <v>52</v>
      </c>
      <c r="K1702" t="s">
        <v>53</v>
      </c>
      <c r="L1702" s="100">
        <v>16.54</v>
      </c>
      <c r="M1702" t="s">
        <v>130</v>
      </c>
      <c r="N1702" t="s">
        <v>279</v>
      </c>
      <c r="O1702" s="98">
        <v>0</v>
      </c>
      <c r="P1702" t="s">
        <v>207</v>
      </c>
      <c r="Q1702" s="100">
        <v>4716.76</v>
      </c>
    </row>
    <row r="1703" spans="1:17" x14ac:dyDescent="0.3">
      <c r="A1703"/>
      <c r="B1703"/>
      <c r="C1703"/>
      <c r="D1703"/>
      <c r="E1703" s="98"/>
      <c r="F1703"/>
      <c r="G1703" s="99">
        <v>46295</v>
      </c>
      <c r="H1703" t="s">
        <v>205</v>
      </c>
      <c r="I1703"/>
      <c r="J1703" t="s">
        <v>23</v>
      </c>
      <c r="K1703" t="s">
        <v>24</v>
      </c>
      <c r="L1703" s="100">
        <v>6.13</v>
      </c>
      <c r="M1703" t="s">
        <v>130</v>
      </c>
      <c r="N1703" t="s">
        <v>279</v>
      </c>
      <c r="O1703" s="98">
        <v>0</v>
      </c>
      <c r="P1703" t="s">
        <v>207</v>
      </c>
      <c r="Q1703" s="100">
        <v>4716.76</v>
      </c>
    </row>
    <row r="1704" spans="1:17" x14ac:dyDescent="0.3">
      <c r="A1704"/>
      <c r="B1704"/>
      <c r="C1704"/>
      <c r="D1704"/>
      <c r="E1704" s="98"/>
      <c r="F1704"/>
      <c r="G1704" s="99">
        <v>46295</v>
      </c>
      <c r="H1704" t="s">
        <v>208</v>
      </c>
      <c r="I1704" t="s">
        <v>209</v>
      </c>
      <c r="J1704" t="s">
        <v>26</v>
      </c>
      <c r="K1704" t="s">
        <v>27</v>
      </c>
      <c r="L1704" s="100">
        <v>145</v>
      </c>
      <c r="M1704" t="s">
        <v>210</v>
      </c>
      <c r="N1704" t="s">
        <v>279</v>
      </c>
      <c r="O1704" s="98">
        <v>0</v>
      </c>
      <c r="P1704" t="s">
        <v>207</v>
      </c>
      <c r="Q1704" s="100">
        <v>4716.76</v>
      </c>
    </row>
    <row r="1705" spans="1:17" x14ac:dyDescent="0.3">
      <c r="A1705"/>
      <c r="B1705"/>
      <c r="C1705"/>
      <c r="D1705"/>
      <c r="E1705" s="98"/>
      <c r="F1705"/>
      <c r="G1705" s="99">
        <v>46295</v>
      </c>
      <c r="H1705" t="s">
        <v>211</v>
      </c>
      <c r="I1705" t="s">
        <v>212</v>
      </c>
      <c r="J1705" t="s">
        <v>38</v>
      </c>
      <c r="K1705" t="s">
        <v>39</v>
      </c>
      <c r="L1705" s="100">
        <v>23.59</v>
      </c>
      <c r="M1705" t="s">
        <v>206</v>
      </c>
      <c r="N1705" t="s">
        <v>279</v>
      </c>
      <c r="O1705" s="98">
        <v>0</v>
      </c>
      <c r="P1705" t="s">
        <v>207</v>
      </c>
      <c r="Q1705" s="100">
        <v>4716.76</v>
      </c>
    </row>
    <row r="1706" spans="1:17" x14ac:dyDescent="0.3">
      <c r="A1706"/>
      <c r="B1706"/>
      <c r="C1706"/>
      <c r="D1706"/>
      <c r="E1706" s="98"/>
      <c r="F1706"/>
      <c r="G1706" s="99">
        <v>46295</v>
      </c>
      <c r="H1706" t="s">
        <v>213</v>
      </c>
      <c r="I1706" t="s">
        <v>229</v>
      </c>
      <c r="J1706" t="s">
        <v>14</v>
      </c>
      <c r="K1706" t="s">
        <v>15</v>
      </c>
      <c r="L1706" s="100">
        <v>471.68</v>
      </c>
      <c r="M1706" t="s">
        <v>210</v>
      </c>
      <c r="N1706" t="s">
        <v>279</v>
      </c>
      <c r="O1706" s="98">
        <v>0</v>
      </c>
      <c r="P1706" t="s">
        <v>207</v>
      </c>
      <c r="Q1706" s="100">
        <v>4716.76</v>
      </c>
    </row>
    <row r="1707" spans="1:17" x14ac:dyDescent="0.3">
      <c r="A1707"/>
      <c r="B1707"/>
      <c r="C1707"/>
      <c r="D1707"/>
      <c r="E1707" s="98"/>
      <c r="F1707"/>
      <c r="G1707" s="99">
        <v>46295</v>
      </c>
      <c r="H1707" t="s">
        <v>213</v>
      </c>
      <c r="I1707" t="s">
        <v>229</v>
      </c>
      <c r="J1707" t="s">
        <v>14</v>
      </c>
      <c r="K1707" t="s">
        <v>15</v>
      </c>
      <c r="L1707" s="100">
        <v>471.68</v>
      </c>
      <c r="M1707" t="s">
        <v>130</v>
      </c>
      <c r="N1707" t="s">
        <v>279</v>
      </c>
      <c r="O1707" s="98">
        <v>0</v>
      </c>
      <c r="P1707" t="s">
        <v>207</v>
      </c>
      <c r="Q1707" s="100">
        <v>4716.76</v>
      </c>
    </row>
    <row r="1708" spans="1:17" x14ac:dyDescent="0.3">
      <c r="A1708"/>
      <c r="B1708"/>
      <c r="C1708"/>
      <c r="D1708"/>
      <c r="E1708" s="98"/>
      <c r="F1708"/>
      <c r="G1708" s="99">
        <v>46295</v>
      </c>
      <c r="H1708" t="s">
        <v>205</v>
      </c>
      <c r="I1708"/>
      <c r="J1708" t="s">
        <v>108</v>
      </c>
      <c r="K1708" t="s">
        <v>109</v>
      </c>
      <c r="L1708" s="100">
        <v>2.58</v>
      </c>
      <c r="M1708" t="s">
        <v>206</v>
      </c>
      <c r="N1708" t="s">
        <v>279</v>
      </c>
      <c r="O1708" s="98">
        <v>0</v>
      </c>
      <c r="P1708" t="s">
        <v>207</v>
      </c>
      <c r="Q1708" s="100">
        <v>977.43</v>
      </c>
    </row>
    <row r="1709" spans="1:17" x14ac:dyDescent="0.3">
      <c r="A1709"/>
      <c r="B1709"/>
      <c r="C1709"/>
      <c r="D1709"/>
      <c r="E1709" s="98"/>
      <c r="F1709"/>
      <c r="G1709" s="99">
        <v>46295</v>
      </c>
      <c r="H1709" t="s">
        <v>205</v>
      </c>
      <c r="I1709"/>
      <c r="J1709" t="s">
        <v>54</v>
      </c>
      <c r="K1709" t="s">
        <v>55</v>
      </c>
      <c r="L1709" s="100">
        <v>6.47</v>
      </c>
      <c r="M1709" t="s">
        <v>206</v>
      </c>
      <c r="N1709" t="s">
        <v>279</v>
      </c>
      <c r="O1709" s="98">
        <v>0</v>
      </c>
      <c r="P1709" t="s">
        <v>207</v>
      </c>
      <c r="Q1709" s="100">
        <v>977.43</v>
      </c>
    </row>
    <row r="1710" spans="1:17" x14ac:dyDescent="0.3">
      <c r="A1710"/>
      <c r="B1710"/>
      <c r="C1710"/>
      <c r="D1710"/>
      <c r="E1710" s="98"/>
      <c r="F1710"/>
      <c r="G1710" s="99">
        <v>46295</v>
      </c>
      <c r="H1710" t="s">
        <v>205</v>
      </c>
      <c r="I1710"/>
      <c r="J1710" t="s">
        <v>104</v>
      </c>
      <c r="K1710" t="s">
        <v>105</v>
      </c>
      <c r="L1710" s="100">
        <v>5.31</v>
      </c>
      <c r="M1710" t="s">
        <v>206</v>
      </c>
      <c r="N1710" t="s">
        <v>279</v>
      </c>
      <c r="O1710" s="98">
        <v>0</v>
      </c>
      <c r="P1710" t="s">
        <v>207</v>
      </c>
      <c r="Q1710" s="100">
        <v>977.43</v>
      </c>
    </row>
    <row r="1711" spans="1:17" x14ac:dyDescent="0.3">
      <c r="A1711"/>
      <c r="B1711"/>
      <c r="C1711"/>
      <c r="D1711"/>
      <c r="E1711" s="98"/>
      <c r="F1711"/>
      <c r="G1711" s="99">
        <v>46295</v>
      </c>
      <c r="H1711" t="s">
        <v>205</v>
      </c>
      <c r="I1711"/>
      <c r="J1711" t="s">
        <v>56</v>
      </c>
      <c r="K1711" t="s">
        <v>57</v>
      </c>
      <c r="L1711" s="100">
        <v>6.47</v>
      </c>
      <c r="M1711" t="s">
        <v>130</v>
      </c>
      <c r="N1711" t="s">
        <v>279</v>
      </c>
      <c r="O1711" s="98">
        <v>0</v>
      </c>
      <c r="P1711" t="s">
        <v>207</v>
      </c>
      <c r="Q1711" s="100">
        <v>977.43</v>
      </c>
    </row>
    <row r="1712" spans="1:17" x14ac:dyDescent="0.3">
      <c r="A1712"/>
      <c r="B1712"/>
      <c r="C1712"/>
      <c r="D1712"/>
      <c r="E1712" s="98"/>
      <c r="F1712"/>
      <c r="G1712" s="99">
        <v>46295</v>
      </c>
      <c r="H1712" t="s">
        <v>205</v>
      </c>
      <c r="I1712"/>
      <c r="J1712" t="s">
        <v>106</v>
      </c>
      <c r="K1712" t="s">
        <v>107</v>
      </c>
      <c r="L1712" s="100">
        <v>3.16</v>
      </c>
      <c r="M1712" t="s">
        <v>130</v>
      </c>
      <c r="N1712" t="s">
        <v>279</v>
      </c>
      <c r="O1712" s="98">
        <v>0</v>
      </c>
      <c r="P1712" t="s">
        <v>207</v>
      </c>
      <c r="Q1712" s="100">
        <v>977.43</v>
      </c>
    </row>
    <row r="1713" spans="1:17" x14ac:dyDescent="0.3">
      <c r="A1713"/>
      <c r="B1713"/>
      <c r="C1713"/>
      <c r="D1713"/>
      <c r="E1713" s="98"/>
      <c r="F1713"/>
      <c r="G1713" s="99">
        <v>46295</v>
      </c>
      <c r="H1713" t="s">
        <v>205</v>
      </c>
      <c r="I1713"/>
      <c r="J1713" t="s">
        <v>52</v>
      </c>
      <c r="K1713" t="s">
        <v>53</v>
      </c>
      <c r="L1713" s="100">
        <v>9.61</v>
      </c>
      <c r="M1713" t="s">
        <v>130</v>
      </c>
      <c r="N1713" t="s">
        <v>279</v>
      </c>
      <c r="O1713" s="98">
        <v>0</v>
      </c>
      <c r="P1713" t="s">
        <v>207</v>
      </c>
      <c r="Q1713" s="100">
        <v>977.43</v>
      </c>
    </row>
    <row r="1714" spans="1:17" x14ac:dyDescent="0.3">
      <c r="A1714"/>
      <c r="B1714"/>
      <c r="C1714"/>
      <c r="D1714"/>
      <c r="E1714" s="98"/>
      <c r="F1714"/>
      <c r="G1714" s="99">
        <v>46295</v>
      </c>
      <c r="H1714" t="s">
        <v>208</v>
      </c>
      <c r="I1714" t="s">
        <v>230</v>
      </c>
      <c r="J1714" t="s">
        <v>66</v>
      </c>
      <c r="K1714" t="s">
        <v>67</v>
      </c>
      <c r="L1714" s="100">
        <v>57</v>
      </c>
      <c r="M1714" t="s">
        <v>210</v>
      </c>
      <c r="N1714" t="s">
        <v>279</v>
      </c>
      <c r="O1714" s="98">
        <v>0</v>
      </c>
      <c r="P1714" t="s">
        <v>207</v>
      </c>
      <c r="Q1714" s="100">
        <v>977.43</v>
      </c>
    </row>
    <row r="1715" spans="1:17" x14ac:dyDescent="0.3">
      <c r="A1715"/>
      <c r="B1715"/>
      <c r="C1715"/>
      <c r="D1715"/>
      <c r="E1715" s="98"/>
      <c r="F1715"/>
      <c r="G1715" s="99">
        <v>46295</v>
      </c>
      <c r="H1715" t="s">
        <v>218</v>
      </c>
      <c r="I1715" t="s">
        <v>222</v>
      </c>
      <c r="J1715" t="s">
        <v>18</v>
      </c>
      <c r="K1715" t="s">
        <v>19</v>
      </c>
      <c r="L1715" s="100">
        <v>52.59</v>
      </c>
      <c r="M1715" t="s">
        <v>210</v>
      </c>
      <c r="N1715" t="s">
        <v>279</v>
      </c>
      <c r="O1715" s="98">
        <v>0</v>
      </c>
      <c r="P1715" t="s">
        <v>207</v>
      </c>
      <c r="Q1715" s="100">
        <v>977.43</v>
      </c>
    </row>
    <row r="1716" spans="1:17" x14ac:dyDescent="0.3">
      <c r="A1716"/>
      <c r="B1716"/>
      <c r="C1716"/>
      <c r="D1716"/>
      <c r="E1716" s="98"/>
      <c r="F1716"/>
      <c r="G1716" s="99">
        <v>46295</v>
      </c>
      <c r="H1716" t="s">
        <v>218</v>
      </c>
      <c r="I1716" t="s">
        <v>222</v>
      </c>
      <c r="J1716" t="s">
        <v>18</v>
      </c>
      <c r="K1716" t="s">
        <v>19</v>
      </c>
      <c r="L1716" s="100">
        <v>54.54</v>
      </c>
      <c r="M1716" t="s">
        <v>130</v>
      </c>
      <c r="N1716" t="s">
        <v>279</v>
      </c>
      <c r="O1716" s="98">
        <v>0</v>
      </c>
      <c r="P1716" t="s">
        <v>207</v>
      </c>
      <c r="Q1716" s="100">
        <v>977.43</v>
      </c>
    </row>
    <row r="1717" spans="1:17" x14ac:dyDescent="0.3">
      <c r="A1717"/>
      <c r="B1717"/>
      <c r="C1717"/>
      <c r="D1717"/>
      <c r="E1717" s="98"/>
      <c r="F1717"/>
      <c r="G1717" s="99">
        <v>46295</v>
      </c>
      <c r="H1717" t="s">
        <v>205</v>
      </c>
      <c r="I1717"/>
      <c r="J1717" t="s">
        <v>108</v>
      </c>
      <c r="K1717" t="s">
        <v>109</v>
      </c>
      <c r="L1717" s="100">
        <v>31.11</v>
      </c>
      <c r="M1717" t="s">
        <v>206</v>
      </c>
      <c r="N1717" t="s">
        <v>279</v>
      </c>
      <c r="O1717" s="98">
        <v>0</v>
      </c>
      <c r="P1717" t="s">
        <v>207</v>
      </c>
      <c r="Q1717" s="100">
        <v>11784.38</v>
      </c>
    </row>
    <row r="1718" spans="1:17" x14ac:dyDescent="0.3">
      <c r="A1718"/>
      <c r="B1718"/>
      <c r="C1718"/>
      <c r="D1718"/>
      <c r="E1718" s="98"/>
      <c r="F1718"/>
      <c r="G1718" s="99">
        <v>46295</v>
      </c>
      <c r="H1718" t="s">
        <v>205</v>
      </c>
      <c r="I1718"/>
      <c r="J1718" t="s">
        <v>100</v>
      </c>
      <c r="K1718" t="s">
        <v>101</v>
      </c>
      <c r="L1718" s="100">
        <v>50</v>
      </c>
      <c r="M1718" t="s">
        <v>206</v>
      </c>
      <c r="N1718" t="s">
        <v>279</v>
      </c>
      <c r="O1718" s="98">
        <v>0</v>
      </c>
      <c r="P1718" t="s">
        <v>207</v>
      </c>
      <c r="Q1718" s="100">
        <v>11784.38</v>
      </c>
    </row>
    <row r="1719" spans="1:17" x14ac:dyDescent="0.3">
      <c r="A1719"/>
      <c r="B1719"/>
      <c r="C1719"/>
      <c r="D1719"/>
      <c r="E1719" s="98"/>
      <c r="F1719"/>
      <c r="G1719" s="99">
        <v>46295</v>
      </c>
      <c r="H1719" t="s">
        <v>205</v>
      </c>
      <c r="I1719"/>
      <c r="J1719" t="s">
        <v>90</v>
      </c>
      <c r="K1719" t="s">
        <v>91</v>
      </c>
      <c r="L1719" s="100">
        <v>57.42</v>
      </c>
      <c r="M1719" t="s">
        <v>206</v>
      </c>
      <c r="N1719" t="s">
        <v>279</v>
      </c>
      <c r="O1719" s="98">
        <v>0</v>
      </c>
      <c r="P1719" t="s">
        <v>207</v>
      </c>
      <c r="Q1719" s="100">
        <v>11784.38</v>
      </c>
    </row>
    <row r="1720" spans="1:17" x14ac:dyDescent="0.3">
      <c r="A1720"/>
      <c r="B1720"/>
      <c r="C1720"/>
      <c r="D1720"/>
      <c r="E1720" s="98"/>
      <c r="F1720"/>
      <c r="G1720" s="99">
        <v>46295</v>
      </c>
      <c r="H1720" t="s">
        <v>205</v>
      </c>
      <c r="I1720"/>
      <c r="J1720" t="s">
        <v>54</v>
      </c>
      <c r="K1720" t="s">
        <v>55</v>
      </c>
      <c r="L1720" s="100">
        <v>11.15</v>
      </c>
      <c r="M1720" t="s">
        <v>206</v>
      </c>
      <c r="N1720" t="s">
        <v>279</v>
      </c>
      <c r="O1720" s="98">
        <v>0</v>
      </c>
      <c r="P1720" t="s">
        <v>207</v>
      </c>
      <c r="Q1720" s="100">
        <v>11784.38</v>
      </c>
    </row>
    <row r="1721" spans="1:17" x14ac:dyDescent="0.3">
      <c r="A1721"/>
      <c r="B1721"/>
      <c r="C1721"/>
      <c r="D1721"/>
      <c r="E1721" s="98"/>
      <c r="F1721"/>
      <c r="G1721" s="99">
        <v>46295</v>
      </c>
      <c r="H1721" t="s">
        <v>205</v>
      </c>
      <c r="I1721"/>
      <c r="J1721" t="s">
        <v>104</v>
      </c>
      <c r="K1721" t="s">
        <v>105</v>
      </c>
      <c r="L1721" s="100">
        <v>63.99</v>
      </c>
      <c r="M1721" t="s">
        <v>206</v>
      </c>
      <c r="N1721" t="s">
        <v>279</v>
      </c>
      <c r="O1721" s="98">
        <v>0</v>
      </c>
      <c r="P1721" t="s">
        <v>207</v>
      </c>
      <c r="Q1721" s="100">
        <v>11784.38</v>
      </c>
    </row>
    <row r="1722" spans="1:17" x14ac:dyDescent="0.3">
      <c r="A1722"/>
      <c r="B1722"/>
      <c r="C1722"/>
      <c r="D1722"/>
      <c r="E1722" s="98"/>
      <c r="F1722"/>
      <c r="G1722" s="99">
        <v>46295</v>
      </c>
      <c r="H1722" t="s">
        <v>205</v>
      </c>
      <c r="I1722"/>
      <c r="J1722" t="s">
        <v>56</v>
      </c>
      <c r="K1722" t="s">
        <v>57</v>
      </c>
      <c r="L1722" s="100">
        <v>11.15</v>
      </c>
      <c r="M1722" t="s">
        <v>130</v>
      </c>
      <c r="N1722" t="s">
        <v>279</v>
      </c>
      <c r="O1722" s="98">
        <v>0</v>
      </c>
      <c r="P1722" t="s">
        <v>207</v>
      </c>
      <c r="Q1722" s="100">
        <v>11784.38</v>
      </c>
    </row>
    <row r="1723" spans="1:17" x14ac:dyDescent="0.3">
      <c r="A1723"/>
      <c r="B1723"/>
      <c r="C1723"/>
      <c r="D1723"/>
      <c r="E1723" s="98"/>
      <c r="F1723"/>
      <c r="G1723" s="99">
        <v>46295</v>
      </c>
      <c r="H1723" t="s">
        <v>205</v>
      </c>
      <c r="I1723"/>
      <c r="J1723" t="s">
        <v>52</v>
      </c>
      <c r="K1723" t="s">
        <v>53</v>
      </c>
      <c r="L1723" s="100">
        <v>16.54</v>
      </c>
      <c r="M1723" t="s">
        <v>130</v>
      </c>
      <c r="N1723" t="s">
        <v>279</v>
      </c>
      <c r="O1723" s="98">
        <v>0</v>
      </c>
      <c r="P1723" t="s">
        <v>207</v>
      </c>
      <c r="Q1723" s="100">
        <v>11784.38</v>
      </c>
    </row>
    <row r="1724" spans="1:17" x14ac:dyDescent="0.3">
      <c r="A1724"/>
      <c r="B1724"/>
      <c r="C1724"/>
      <c r="D1724"/>
      <c r="E1724" s="98"/>
      <c r="F1724"/>
      <c r="G1724" s="99">
        <v>46295</v>
      </c>
      <c r="H1724" t="s">
        <v>205</v>
      </c>
      <c r="I1724"/>
      <c r="J1724" t="s">
        <v>106</v>
      </c>
      <c r="K1724" t="s">
        <v>107</v>
      </c>
      <c r="L1724" s="100">
        <v>38.06</v>
      </c>
      <c r="M1724" t="s">
        <v>130</v>
      </c>
      <c r="N1724" t="s">
        <v>279</v>
      </c>
      <c r="O1724" s="98">
        <v>0</v>
      </c>
      <c r="P1724" t="s">
        <v>207</v>
      </c>
      <c r="Q1724" s="100">
        <v>11784.38</v>
      </c>
    </row>
    <row r="1725" spans="1:17" x14ac:dyDescent="0.3">
      <c r="A1725"/>
      <c r="B1725"/>
      <c r="C1725"/>
      <c r="D1725"/>
      <c r="E1725" s="98"/>
      <c r="F1725"/>
      <c r="G1725" s="99">
        <v>46295</v>
      </c>
      <c r="H1725" t="s">
        <v>208</v>
      </c>
      <c r="I1725" t="s">
        <v>233</v>
      </c>
      <c r="J1725" t="s">
        <v>32</v>
      </c>
      <c r="K1725" t="s">
        <v>33</v>
      </c>
      <c r="L1725" s="100">
        <v>194</v>
      </c>
      <c r="M1725" t="s">
        <v>210</v>
      </c>
      <c r="N1725" t="s">
        <v>279</v>
      </c>
      <c r="O1725" s="98">
        <v>0</v>
      </c>
      <c r="P1725" t="s">
        <v>207</v>
      </c>
      <c r="Q1725" s="100">
        <v>11784.38</v>
      </c>
    </row>
    <row r="1726" spans="1:17" x14ac:dyDescent="0.3">
      <c r="A1726"/>
      <c r="B1726"/>
      <c r="C1726"/>
      <c r="D1726"/>
      <c r="E1726" s="98"/>
      <c r="F1726"/>
      <c r="G1726" s="99">
        <v>46295</v>
      </c>
      <c r="H1726" t="s">
        <v>211</v>
      </c>
      <c r="I1726" t="s">
        <v>215</v>
      </c>
      <c r="J1726" t="s">
        <v>38</v>
      </c>
      <c r="K1726" t="s">
        <v>39</v>
      </c>
      <c r="L1726" s="100">
        <v>16</v>
      </c>
      <c r="M1726" t="s">
        <v>206</v>
      </c>
      <c r="N1726" t="s">
        <v>279</v>
      </c>
      <c r="O1726" s="98">
        <v>0</v>
      </c>
      <c r="P1726" t="s">
        <v>207</v>
      </c>
      <c r="Q1726" s="100">
        <v>11784.38</v>
      </c>
    </row>
    <row r="1727" spans="1:17" x14ac:dyDescent="0.3">
      <c r="A1727"/>
      <c r="B1727"/>
      <c r="C1727"/>
      <c r="D1727"/>
      <c r="E1727" s="98"/>
      <c r="F1727"/>
      <c r="G1727" s="99">
        <v>46295</v>
      </c>
      <c r="H1727" t="s">
        <v>216</v>
      </c>
      <c r="I1727" t="s">
        <v>217</v>
      </c>
      <c r="J1727" t="s">
        <v>40</v>
      </c>
      <c r="K1727" t="s">
        <v>41</v>
      </c>
      <c r="L1727" s="100">
        <v>353.53</v>
      </c>
      <c r="M1727" t="s">
        <v>210</v>
      </c>
      <c r="N1727" t="s">
        <v>279</v>
      </c>
      <c r="O1727" s="98">
        <v>0</v>
      </c>
      <c r="P1727" t="s">
        <v>207</v>
      </c>
      <c r="Q1727" s="100">
        <v>11784.38</v>
      </c>
    </row>
    <row r="1728" spans="1:17" x14ac:dyDescent="0.3">
      <c r="A1728"/>
      <c r="B1728"/>
      <c r="C1728"/>
      <c r="D1728"/>
      <c r="E1728" s="98"/>
      <c r="F1728"/>
      <c r="G1728" s="99">
        <v>46295</v>
      </c>
      <c r="H1728" t="s">
        <v>235</v>
      </c>
      <c r="I1728" t="s">
        <v>248</v>
      </c>
      <c r="J1728" t="s">
        <v>16</v>
      </c>
      <c r="K1728" t="s">
        <v>17</v>
      </c>
      <c r="L1728" s="100">
        <v>1001.67</v>
      </c>
      <c r="M1728" t="s">
        <v>210</v>
      </c>
      <c r="N1728" t="s">
        <v>279</v>
      </c>
      <c r="O1728" s="98">
        <v>0</v>
      </c>
      <c r="P1728" t="s">
        <v>207</v>
      </c>
      <c r="Q1728" s="100">
        <v>11784.38</v>
      </c>
    </row>
    <row r="1729" spans="1:17" x14ac:dyDescent="0.3">
      <c r="A1729"/>
      <c r="B1729"/>
      <c r="C1729"/>
      <c r="D1729"/>
      <c r="E1729" s="98"/>
      <c r="F1729"/>
      <c r="G1729" s="99">
        <v>46295</v>
      </c>
      <c r="H1729" t="s">
        <v>235</v>
      </c>
      <c r="I1729" t="s">
        <v>248</v>
      </c>
      <c r="J1729" t="s">
        <v>16</v>
      </c>
      <c r="K1729" t="s">
        <v>17</v>
      </c>
      <c r="L1729" s="100">
        <v>912.11</v>
      </c>
      <c r="M1729" t="s">
        <v>130</v>
      </c>
      <c r="N1729" t="s">
        <v>279</v>
      </c>
      <c r="O1729" s="98">
        <v>0</v>
      </c>
      <c r="P1729" t="s">
        <v>207</v>
      </c>
      <c r="Q1729" s="100">
        <v>11784.38</v>
      </c>
    </row>
    <row r="1730" spans="1:17" x14ac:dyDescent="0.3">
      <c r="A1730"/>
      <c r="B1730"/>
      <c r="C1730"/>
      <c r="D1730"/>
      <c r="E1730" s="98"/>
      <c r="F1730"/>
      <c r="G1730" s="99">
        <v>46295</v>
      </c>
      <c r="H1730" t="s">
        <v>205</v>
      </c>
      <c r="I1730"/>
      <c r="J1730" t="s">
        <v>36</v>
      </c>
      <c r="K1730" t="s">
        <v>37</v>
      </c>
      <c r="L1730" s="100">
        <v>28.2</v>
      </c>
      <c r="M1730" t="s">
        <v>206</v>
      </c>
      <c r="N1730" t="s">
        <v>279</v>
      </c>
      <c r="O1730" s="98">
        <v>0</v>
      </c>
      <c r="P1730" t="s">
        <v>207</v>
      </c>
      <c r="Q1730" s="100">
        <v>5036.5</v>
      </c>
    </row>
    <row r="1731" spans="1:17" x14ac:dyDescent="0.3">
      <c r="A1731"/>
      <c r="B1731"/>
      <c r="C1731"/>
      <c r="D1731"/>
      <c r="E1731" s="98"/>
      <c r="F1731"/>
      <c r="G1731" s="99">
        <v>46295</v>
      </c>
      <c r="H1731" t="s">
        <v>205</v>
      </c>
      <c r="I1731"/>
      <c r="J1731" t="s">
        <v>104</v>
      </c>
      <c r="K1731" t="s">
        <v>105</v>
      </c>
      <c r="L1731" s="100">
        <v>27.35</v>
      </c>
      <c r="M1731" t="s">
        <v>206</v>
      </c>
      <c r="N1731" t="s">
        <v>279</v>
      </c>
      <c r="O1731" s="98">
        <v>0</v>
      </c>
      <c r="P1731" t="s">
        <v>207</v>
      </c>
      <c r="Q1731" s="100">
        <v>5036.5</v>
      </c>
    </row>
    <row r="1732" spans="1:17" x14ac:dyDescent="0.3">
      <c r="A1732"/>
      <c r="B1732"/>
      <c r="C1732"/>
      <c r="D1732"/>
      <c r="E1732" s="98"/>
      <c r="F1732"/>
      <c r="G1732" s="99">
        <v>46295</v>
      </c>
      <c r="H1732" t="s">
        <v>205</v>
      </c>
      <c r="I1732"/>
      <c r="J1732" t="s">
        <v>54</v>
      </c>
      <c r="K1732" t="s">
        <v>55</v>
      </c>
      <c r="L1732" s="100">
        <v>11.15</v>
      </c>
      <c r="M1732" t="s">
        <v>206</v>
      </c>
      <c r="N1732" t="s">
        <v>279</v>
      </c>
      <c r="O1732" s="98">
        <v>0</v>
      </c>
      <c r="P1732" t="s">
        <v>207</v>
      </c>
      <c r="Q1732" s="100">
        <v>5036.5</v>
      </c>
    </row>
    <row r="1733" spans="1:17" x14ac:dyDescent="0.3">
      <c r="A1733"/>
      <c r="B1733"/>
      <c r="C1733"/>
      <c r="D1733"/>
      <c r="E1733" s="98"/>
      <c r="F1733"/>
      <c r="G1733" s="99">
        <v>46295</v>
      </c>
      <c r="H1733" t="s">
        <v>205</v>
      </c>
      <c r="I1733"/>
      <c r="J1733" t="s">
        <v>108</v>
      </c>
      <c r="K1733" t="s">
        <v>109</v>
      </c>
      <c r="L1733" s="100">
        <v>13.3</v>
      </c>
      <c r="M1733" t="s">
        <v>206</v>
      </c>
      <c r="N1733" t="s">
        <v>279</v>
      </c>
      <c r="O1733" s="98">
        <v>0</v>
      </c>
      <c r="P1733" t="s">
        <v>207</v>
      </c>
      <c r="Q1733" s="100">
        <v>5036.5</v>
      </c>
    </row>
    <row r="1734" spans="1:17" x14ac:dyDescent="0.3">
      <c r="A1734"/>
      <c r="B1734"/>
      <c r="C1734"/>
      <c r="D1734"/>
      <c r="E1734" s="98"/>
      <c r="F1734"/>
      <c r="G1734" s="99">
        <v>46295</v>
      </c>
      <c r="H1734" t="s">
        <v>205</v>
      </c>
      <c r="I1734"/>
      <c r="J1734" t="s">
        <v>56</v>
      </c>
      <c r="K1734" t="s">
        <v>57</v>
      </c>
      <c r="L1734" s="100">
        <v>11.15</v>
      </c>
      <c r="M1734" t="s">
        <v>130</v>
      </c>
      <c r="N1734" t="s">
        <v>279</v>
      </c>
      <c r="O1734" s="98">
        <v>0</v>
      </c>
      <c r="P1734" t="s">
        <v>207</v>
      </c>
      <c r="Q1734" s="100">
        <v>5036.5</v>
      </c>
    </row>
    <row r="1735" spans="1:17" x14ac:dyDescent="0.3">
      <c r="A1735"/>
      <c r="B1735"/>
      <c r="C1735"/>
      <c r="D1735"/>
      <c r="E1735" s="98"/>
      <c r="F1735"/>
      <c r="G1735" s="99">
        <v>46295</v>
      </c>
      <c r="H1735" t="s">
        <v>205</v>
      </c>
      <c r="I1735"/>
      <c r="J1735" t="s">
        <v>52</v>
      </c>
      <c r="K1735" t="s">
        <v>53</v>
      </c>
      <c r="L1735" s="100">
        <v>16.54</v>
      </c>
      <c r="M1735" t="s">
        <v>130</v>
      </c>
      <c r="N1735" t="s">
        <v>279</v>
      </c>
      <c r="O1735" s="98">
        <v>0</v>
      </c>
      <c r="P1735" t="s">
        <v>207</v>
      </c>
      <c r="Q1735" s="100">
        <v>5036.5</v>
      </c>
    </row>
    <row r="1736" spans="1:17" x14ac:dyDescent="0.3">
      <c r="A1736"/>
      <c r="B1736"/>
      <c r="C1736"/>
      <c r="D1736"/>
      <c r="E1736" s="98"/>
      <c r="F1736"/>
      <c r="G1736" s="99">
        <v>46295</v>
      </c>
      <c r="H1736" t="s">
        <v>205</v>
      </c>
      <c r="I1736"/>
      <c r="J1736" t="s">
        <v>106</v>
      </c>
      <c r="K1736" t="s">
        <v>107</v>
      </c>
      <c r="L1736" s="100">
        <v>16.27</v>
      </c>
      <c r="M1736" t="s">
        <v>130</v>
      </c>
      <c r="N1736" t="s">
        <v>279</v>
      </c>
      <c r="O1736" s="98">
        <v>0</v>
      </c>
      <c r="P1736" t="s">
        <v>207</v>
      </c>
      <c r="Q1736" s="100">
        <v>5036.5</v>
      </c>
    </row>
    <row r="1737" spans="1:17" x14ac:dyDescent="0.3">
      <c r="A1737"/>
      <c r="B1737"/>
      <c r="C1737"/>
      <c r="D1737"/>
      <c r="E1737" s="98"/>
      <c r="F1737"/>
      <c r="G1737" s="99">
        <v>46295</v>
      </c>
      <c r="H1737" t="s">
        <v>208</v>
      </c>
      <c r="I1737" t="s">
        <v>233</v>
      </c>
      <c r="J1737" t="s">
        <v>32</v>
      </c>
      <c r="K1737" t="s">
        <v>33</v>
      </c>
      <c r="L1737" s="100">
        <v>70.5</v>
      </c>
      <c r="M1737" t="s">
        <v>210</v>
      </c>
      <c r="N1737" t="s">
        <v>279</v>
      </c>
      <c r="O1737" s="98">
        <v>0</v>
      </c>
      <c r="P1737" t="s">
        <v>207</v>
      </c>
      <c r="Q1737" s="100">
        <v>5036.5</v>
      </c>
    </row>
    <row r="1738" spans="1:17" x14ac:dyDescent="0.3">
      <c r="A1738"/>
      <c r="B1738"/>
      <c r="C1738"/>
      <c r="D1738"/>
      <c r="E1738" s="98"/>
      <c r="F1738"/>
      <c r="G1738" s="99">
        <v>46295</v>
      </c>
      <c r="H1738" t="s">
        <v>211</v>
      </c>
      <c r="I1738" t="s">
        <v>215</v>
      </c>
      <c r="J1738" t="s">
        <v>38</v>
      </c>
      <c r="K1738" t="s">
        <v>39</v>
      </c>
      <c r="L1738" s="100">
        <v>19.64</v>
      </c>
      <c r="M1738" t="s">
        <v>206</v>
      </c>
      <c r="N1738" t="s">
        <v>279</v>
      </c>
      <c r="O1738" s="98">
        <v>0</v>
      </c>
      <c r="P1738" t="s">
        <v>207</v>
      </c>
      <c r="Q1738" s="100">
        <v>5036.5</v>
      </c>
    </row>
    <row r="1739" spans="1:17" x14ac:dyDescent="0.3">
      <c r="A1739"/>
      <c r="B1739"/>
      <c r="C1739"/>
      <c r="D1739"/>
      <c r="E1739" s="98"/>
      <c r="F1739"/>
      <c r="G1739" s="99">
        <v>46295</v>
      </c>
      <c r="H1739" t="s">
        <v>216</v>
      </c>
      <c r="I1739" t="s">
        <v>217</v>
      </c>
      <c r="J1739" t="s">
        <v>40</v>
      </c>
      <c r="K1739" t="s">
        <v>41</v>
      </c>
      <c r="L1739" s="100">
        <v>151.1</v>
      </c>
      <c r="M1739" t="s">
        <v>210</v>
      </c>
      <c r="N1739" t="s">
        <v>279</v>
      </c>
      <c r="O1739" s="98">
        <v>0</v>
      </c>
      <c r="P1739" t="s">
        <v>207</v>
      </c>
      <c r="Q1739" s="100">
        <v>5036.5</v>
      </c>
    </row>
    <row r="1740" spans="1:17" x14ac:dyDescent="0.3">
      <c r="A1740"/>
      <c r="B1740"/>
      <c r="C1740"/>
      <c r="D1740"/>
      <c r="E1740" s="98"/>
      <c r="F1740"/>
      <c r="G1740" s="99">
        <v>46295</v>
      </c>
      <c r="H1740" t="s">
        <v>218</v>
      </c>
      <c r="I1740" t="s">
        <v>222</v>
      </c>
      <c r="J1740" t="s">
        <v>18</v>
      </c>
      <c r="K1740" t="s">
        <v>19</v>
      </c>
      <c r="L1740" s="100">
        <v>270.95999999999998</v>
      </c>
      <c r="M1740" t="s">
        <v>210</v>
      </c>
      <c r="N1740" t="s">
        <v>279</v>
      </c>
      <c r="O1740" s="98">
        <v>0</v>
      </c>
      <c r="P1740" t="s">
        <v>207</v>
      </c>
      <c r="Q1740" s="100">
        <v>5036.5</v>
      </c>
    </row>
    <row r="1741" spans="1:17" x14ac:dyDescent="0.3">
      <c r="A1741"/>
      <c r="B1741"/>
      <c r="C1741"/>
      <c r="D1741"/>
      <c r="E1741" s="98"/>
      <c r="F1741"/>
      <c r="G1741" s="99">
        <v>46295</v>
      </c>
      <c r="H1741" t="s">
        <v>218</v>
      </c>
      <c r="I1741" t="s">
        <v>222</v>
      </c>
      <c r="J1741" t="s">
        <v>18</v>
      </c>
      <c r="K1741" t="s">
        <v>19</v>
      </c>
      <c r="L1741" s="100">
        <v>281.04000000000002</v>
      </c>
      <c r="M1741" t="s">
        <v>130</v>
      </c>
      <c r="N1741" t="s">
        <v>279</v>
      </c>
      <c r="O1741" s="98">
        <v>0</v>
      </c>
      <c r="P1741" t="s">
        <v>207</v>
      </c>
      <c r="Q1741" s="100">
        <v>5036.5</v>
      </c>
    </row>
    <row r="1742" spans="1:17" x14ac:dyDescent="0.3">
      <c r="A1742"/>
      <c r="B1742"/>
      <c r="C1742"/>
      <c r="D1742"/>
      <c r="E1742" s="98"/>
      <c r="F1742"/>
      <c r="G1742" s="99">
        <v>46295</v>
      </c>
      <c r="H1742" t="s">
        <v>205</v>
      </c>
      <c r="I1742"/>
      <c r="J1742" t="s">
        <v>104</v>
      </c>
      <c r="K1742" t="s">
        <v>105</v>
      </c>
      <c r="L1742" s="100">
        <v>12.72</v>
      </c>
      <c r="M1742" t="s">
        <v>206</v>
      </c>
      <c r="N1742" t="s">
        <v>279</v>
      </c>
      <c r="O1742" s="98">
        <v>0</v>
      </c>
      <c r="P1742" t="s">
        <v>207</v>
      </c>
      <c r="Q1742" s="100">
        <v>2341.65</v>
      </c>
    </row>
    <row r="1743" spans="1:17" x14ac:dyDescent="0.3">
      <c r="A1743"/>
      <c r="B1743"/>
      <c r="C1743"/>
      <c r="D1743"/>
      <c r="E1743" s="98"/>
      <c r="F1743"/>
      <c r="G1743" s="99">
        <v>46295</v>
      </c>
      <c r="H1743" t="s">
        <v>205</v>
      </c>
      <c r="I1743"/>
      <c r="J1743" t="s">
        <v>108</v>
      </c>
      <c r="K1743" t="s">
        <v>109</v>
      </c>
      <c r="L1743" s="100">
        <v>6.18</v>
      </c>
      <c r="M1743" t="s">
        <v>206</v>
      </c>
      <c r="N1743" t="s">
        <v>279</v>
      </c>
      <c r="O1743" s="98">
        <v>0</v>
      </c>
      <c r="P1743" t="s">
        <v>207</v>
      </c>
      <c r="Q1743" s="100">
        <v>2341.65</v>
      </c>
    </row>
    <row r="1744" spans="1:17" x14ac:dyDescent="0.3">
      <c r="A1744"/>
      <c r="B1744"/>
      <c r="C1744"/>
      <c r="D1744"/>
      <c r="E1744" s="98"/>
      <c r="F1744"/>
      <c r="G1744" s="99">
        <v>46295</v>
      </c>
      <c r="H1744" t="s">
        <v>205</v>
      </c>
      <c r="I1744"/>
      <c r="J1744" t="s">
        <v>54</v>
      </c>
      <c r="K1744" t="s">
        <v>55</v>
      </c>
      <c r="L1744" s="100">
        <v>5.8</v>
      </c>
      <c r="M1744" t="s">
        <v>206</v>
      </c>
      <c r="N1744" t="s">
        <v>279</v>
      </c>
      <c r="O1744" s="98">
        <v>0</v>
      </c>
      <c r="P1744" t="s">
        <v>207</v>
      </c>
      <c r="Q1744" s="100">
        <v>2341.65</v>
      </c>
    </row>
    <row r="1745" spans="1:17" x14ac:dyDescent="0.3">
      <c r="A1745"/>
      <c r="B1745"/>
      <c r="C1745"/>
      <c r="D1745"/>
      <c r="E1745" s="98"/>
      <c r="F1745"/>
      <c r="G1745" s="99">
        <v>46295</v>
      </c>
      <c r="H1745" t="s">
        <v>205</v>
      </c>
      <c r="I1745"/>
      <c r="J1745" t="s">
        <v>106</v>
      </c>
      <c r="K1745" t="s">
        <v>107</v>
      </c>
      <c r="L1745" s="100">
        <v>7.56</v>
      </c>
      <c r="M1745" t="s">
        <v>130</v>
      </c>
      <c r="N1745" t="s">
        <v>279</v>
      </c>
      <c r="O1745" s="98">
        <v>0</v>
      </c>
      <c r="P1745" t="s">
        <v>207</v>
      </c>
      <c r="Q1745" s="100">
        <v>2341.65</v>
      </c>
    </row>
    <row r="1746" spans="1:17" x14ac:dyDescent="0.3">
      <c r="A1746"/>
      <c r="B1746"/>
      <c r="C1746"/>
      <c r="D1746"/>
      <c r="E1746" s="98"/>
      <c r="F1746"/>
      <c r="G1746" s="99">
        <v>46295</v>
      </c>
      <c r="H1746" t="s">
        <v>205</v>
      </c>
      <c r="I1746"/>
      <c r="J1746" t="s">
        <v>23</v>
      </c>
      <c r="K1746" t="s">
        <v>24</v>
      </c>
      <c r="L1746" s="100">
        <v>3.04</v>
      </c>
      <c r="M1746" t="s">
        <v>130</v>
      </c>
      <c r="N1746" t="s">
        <v>279</v>
      </c>
      <c r="O1746" s="98">
        <v>0</v>
      </c>
      <c r="P1746" t="s">
        <v>207</v>
      </c>
      <c r="Q1746" s="100">
        <v>2341.65</v>
      </c>
    </row>
    <row r="1747" spans="1:17" x14ac:dyDescent="0.3">
      <c r="A1747"/>
      <c r="B1747"/>
      <c r="C1747"/>
      <c r="D1747"/>
      <c r="E1747" s="98"/>
      <c r="F1747"/>
      <c r="G1747" s="99">
        <v>46295</v>
      </c>
      <c r="H1747" t="s">
        <v>205</v>
      </c>
      <c r="I1747"/>
      <c r="J1747" t="s">
        <v>52</v>
      </c>
      <c r="K1747" t="s">
        <v>53</v>
      </c>
      <c r="L1747" s="100">
        <v>8.6</v>
      </c>
      <c r="M1747" t="s">
        <v>130</v>
      </c>
      <c r="N1747" t="s">
        <v>279</v>
      </c>
      <c r="O1747" s="98">
        <v>0</v>
      </c>
      <c r="P1747" t="s">
        <v>207</v>
      </c>
      <c r="Q1747" s="100">
        <v>2341.65</v>
      </c>
    </row>
    <row r="1748" spans="1:17" x14ac:dyDescent="0.3">
      <c r="A1748"/>
      <c r="B1748"/>
      <c r="C1748"/>
      <c r="D1748"/>
      <c r="E1748" s="98"/>
      <c r="F1748"/>
      <c r="G1748" s="99">
        <v>46295</v>
      </c>
      <c r="H1748" t="s">
        <v>205</v>
      </c>
      <c r="I1748"/>
      <c r="J1748" t="s">
        <v>56</v>
      </c>
      <c r="K1748" t="s">
        <v>57</v>
      </c>
      <c r="L1748" s="100">
        <v>5.8</v>
      </c>
      <c r="M1748" t="s">
        <v>130</v>
      </c>
      <c r="N1748" t="s">
        <v>279</v>
      </c>
      <c r="O1748" s="98">
        <v>0</v>
      </c>
      <c r="P1748" t="s">
        <v>207</v>
      </c>
      <c r="Q1748" s="100">
        <v>2341.65</v>
      </c>
    </row>
    <row r="1749" spans="1:17" x14ac:dyDescent="0.3">
      <c r="A1749"/>
      <c r="B1749"/>
      <c r="C1749"/>
      <c r="D1749"/>
      <c r="E1749" s="98"/>
      <c r="F1749"/>
      <c r="G1749" s="99">
        <v>46295</v>
      </c>
      <c r="H1749" t="s">
        <v>211</v>
      </c>
      <c r="I1749" t="s">
        <v>215</v>
      </c>
      <c r="J1749" t="s">
        <v>38</v>
      </c>
      <c r="K1749" t="s">
        <v>39</v>
      </c>
      <c r="L1749" s="100">
        <v>1.31</v>
      </c>
      <c r="M1749" t="s">
        <v>206</v>
      </c>
      <c r="N1749" t="s">
        <v>279</v>
      </c>
      <c r="O1749" s="98">
        <v>0</v>
      </c>
      <c r="P1749" t="s">
        <v>207</v>
      </c>
      <c r="Q1749" s="100">
        <v>2341.65</v>
      </c>
    </row>
    <row r="1750" spans="1:17" x14ac:dyDescent="0.3">
      <c r="A1750"/>
      <c r="B1750"/>
      <c r="C1750"/>
      <c r="D1750"/>
      <c r="E1750" s="98"/>
      <c r="F1750"/>
      <c r="G1750" s="99">
        <v>46295</v>
      </c>
      <c r="H1750" t="s">
        <v>213</v>
      </c>
      <c r="I1750" t="s">
        <v>229</v>
      </c>
      <c r="J1750" t="s">
        <v>14</v>
      </c>
      <c r="K1750" t="s">
        <v>15</v>
      </c>
      <c r="L1750" s="100">
        <v>234.17</v>
      </c>
      <c r="M1750" t="s">
        <v>210</v>
      </c>
      <c r="N1750" t="s">
        <v>279</v>
      </c>
      <c r="O1750" s="98">
        <v>0</v>
      </c>
      <c r="P1750" t="s">
        <v>207</v>
      </c>
      <c r="Q1750" s="100">
        <v>2341.65</v>
      </c>
    </row>
    <row r="1751" spans="1:17" x14ac:dyDescent="0.3">
      <c r="A1751"/>
      <c r="B1751"/>
      <c r="C1751"/>
      <c r="D1751"/>
      <c r="E1751" s="98"/>
      <c r="F1751"/>
      <c r="G1751" s="99">
        <v>46295</v>
      </c>
      <c r="H1751" t="s">
        <v>213</v>
      </c>
      <c r="I1751" t="s">
        <v>229</v>
      </c>
      <c r="J1751" t="s">
        <v>14</v>
      </c>
      <c r="K1751" t="s">
        <v>15</v>
      </c>
      <c r="L1751" s="100">
        <v>234.17</v>
      </c>
      <c r="M1751" t="s">
        <v>130</v>
      </c>
      <c r="N1751" t="s">
        <v>279</v>
      </c>
      <c r="O1751" s="98">
        <v>0</v>
      </c>
      <c r="P1751" t="s">
        <v>207</v>
      </c>
      <c r="Q1751" s="100">
        <v>2341.65</v>
      </c>
    </row>
    <row r="1752" spans="1:17" x14ac:dyDescent="0.3">
      <c r="A1752"/>
      <c r="B1752"/>
      <c r="C1752"/>
      <c r="D1752"/>
      <c r="E1752" s="98"/>
      <c r="F1752"/>
      <c r="G1752" s="99">
        <v>46295</v>
      </c>
      <c r="H1752" t="s">
        <v>205</v>
      </c>
      <c r="I1752"/>
      <c r="J1752" t="s">
        <v>54</v>
      </c>
      <c r="K1752" t="s">
        <v>55</v>
      </c>
      <c r="L1752" s="100">
        <v>11.15</v>
      </c>
      <c r="M1752" t="s">
        <v>206</v>
      </c>
      <c r="N1752" t="s">
        <v>279</v>
      </c>
      <c r="O1752" s="98">
        <v>0</v>
      </c>
      <c r="P1752" t="s">
        <v>207</v>
      </c>
      <c r="Q1752" s="100">
        <v>4148.38</v>
      </c>
    </row>
    <row r="1753" spans="1:17" x14ac:dyDescent="0.3">
      <c r="A1753"/>
      <c r="B1753"/>
      <c r="C1753"/>
      <c r="D1753"/>
      <c r="E1753" s="98"/>
      <c r="F1753"/>
      <c r="G1753" s="99">
        <v>46295</v>
      </c>
      <c r="H1753" t="s">
        <v>205</v>
      </c>
      <c r="I1753"/>
      <c r="J1753" t="s">
        <v>104</v>
      </c>
      <c r="K1753" t="s">
        <v>105</v>
      </c>
      <c r="L1753" s="100">
        <v>22.53</v>
      </c>
      <c r="M1753" t="s">
        <v>206</v>
      </c>
      <c r="N1753" t="s">
        <v>279</v>
      </c>
      <c r="O1753" s="98">
        <v>0</v>
      </c>
      <c r="P1753" t="s">
        <v>207</v>
      </c>
      <c r="Q1753" s="100">
        <v>4148.38</v>
      </c>
    </row>
    <row r="1754" spans="1:17" x14ac:dyDescent="0.3">
      <c r="A1754"/>
      <c r="B1754"/>
      <c r="C1754"/>
      <c r="D1754"/>
      <c r="E1754" s="98"/>
      <c r="F1754"/>
      <c r="G1754" s="99">
        <v>46295</v>
      </c>
      <c r="H1754" t="s">
        <v>205</v>
      </c>
      <c r="I1754"/>
      <c r="J1754" t="s">
        <v>36</v>
      </c>
      <c r="K1754" t="s">
        <v>37</v>
      </c>
      <c r="L1754" s="100">
        <v>11.58</v>
      </c>
      <c r="M1754" t="s">
        <v>206</v>
      </c>
      <c r="N1754" t="s">
        <v>279</v>
      </c>
      <c r="O1754" s="98">
        <v>0</v>
      </c>
      <c r="P1754" t="s">
        <v>207</v>
      </c>
      <c r="Q1754" s="100">
        <v>4148.38</v>
      </c>
    </row>
    <row r="1755" spans="1:17" x14ac:dyDescent="0.3">
      <c r="A1755"/>
      <c r="B1755"/>
      <c r="C1755"/>
      <c r="D1755"/>
      <c r="E1755" s="98"/>
      <c r="F1755"/>
      <c r="G1755" s="99">
        <v>46295</v>
      </c>
      <c r="H1755" t="s">
        <v>205</v>
      </c>
      <c r="I1755"/>
      <c r="J1755" t="s">
        <v>108</v>
      </c>
      <c r="K1755" t="s">
        <v>109</v>
      </c>
      <c r="L1755" s="100">
        <v>10.95</v>
      </c>
      <c r="M1755" t="s">
        <v>206</v>
      </c>
      <c r="N1755" t="s">
        <v>279</v>
      </c>
      <c r="O1755" s="98">
        <v>0</v>
      </c>
      <c r="P1755" t="s">
        <v>207</v>
      </c>
      <c r="Q1755" s="100">
        <v>4148.38</v>
      </c>
    </row>
    <row r="1756" spans="1:17" x14ac:dyDescent="0.3">
      <c r="A1756"/>
      <c r="B1756"/>
      <c r="C1756"/>
      <c r="D1756"/>
      <c r="E1756" s="98"/>
      <c r="F1756"/>
      <c r="G1756" s="99">
        <v>46295</v>
      </c>
      <c r="H1756" t="s">
        <v>205</v>
      </c>
      <c r="I1756"/>
      <c r="J1756" t="s">
        <v>52</v>
      </c>
      <c r="K1756" t="s">
        <v>53</v>
      </c>
      <c r="L1756" s="100">
        <v>16.54</v>
      </c>
      <c r="M1756" t="s">
        <v>130</v>
      </c>
      <c r="N1756" t="s">
        <v>279</v>
      </c>
      <c r="O1756" s="98">
        <v>0</v>
      </c>
      <c r="P1756" t="s">
        <v>207</v>
      </c>
      <c r="Q1756" s="100">
        <v>4148.38</v>
      </c>
    </row>
    <row r="1757" spans="1:17" x14ac:dyDescent="0.3">
      <c r="A1757"/>
      <c r="B1757"/>
      <c r="C1757"/>
      <c r="D1757"/>
      <c r="E1757" s="98"/>
      <c r="F1757"/>
      <c r="G1757" s="99">
        <v>46295</v>
      </c>
      <c r="H1757" t="s">
        <v>205</v>
      </c>
      <c r="I1757"/>
      <c r="J1757" t="s">
        <v>56</v>
      </c>
      <c r="K1757" t="s">
        <v>57</v>
      </c>
      <c r="L1757" s="100">
        <v>11.15</v>
      </c>
      <c r="M1757" t="s">
        <v>130</v>
      </c>
      <c r="N1757" t="s">
        <v>279</v>
      </c>
      <c r="O1757" s="98">
        <v>0</v>
      </c>
      <c r="P1757" t="s">
        <v>207</v>
      </c>
      <c r="Q1757" s="100">
        <v>4148.38</v>
      </c>
    </row>
    <row r="1758" spans="1:17" x14ac:dyDescent="0.3">
      <c r="A1758"/>
      <c r="B1758"/>
      <c r="C1758"/>
      <c r="D1758"/>
      <c r="E1758" s="98"/>
      <c r="F1758"/>
      <c r="G1758" s="99">
        <v>46295</v>
      </c>
      <c r="H1758" t="s">
        <v>205</v>
      </c>
      <c r="I1758"/>
      <c r="J1758" t="s">
        <v>23</v>
      </c>
      <c r="K1758" t="s">
        <v>24</v>
      </c>
      <c r="L1758" s="100">
        <v>5.39</v>
      </c>
      <c r="M1758" t="s">
        <v>130</v>
      </c>
      <c r="N1758" t="s">
        <v>279</v>
      </c>
      <c r="O1758" s="98">
        <v>0</v>
      </c>
      <c r="P1758" t="s">
        <v>207</v>
      </c>
      <c r="Q1758" s="100">
        <v>4148.38</v>
      </c>
    </row>
    <row r="1759" spans="1:17" x14ac:dyDescent="0.3">
      <c r="A1759"/>
      <c r="B1759"/>
      <c r="C1759"/>
      <c r="D1759"/>
      <c r="E1759" s="98"/>
      <c r="F1759"/>
      <c r="G1759" s="99">
        <v>46295</v>
      </c>
      <c r="H1759" t="s">
        <v>205</v>
      </c>
      <c r="I1759"/>
      <c r="J1759" t="s">
        <v>106</v>
      </c>
      <c r="K1759" t="s">
        <v>107</v>
      </c>
      <c r="L1759" s="100">
        <v>13.4</v>
      </c>
      <c r="M1759" t="s">
        <v>130</v>
      </c>
      <c r="N1759" t="s">
        <v>279</v>
      </c>
      <c r="O1759" s="98">
        <v>0</v>
      </c>
      <c r="P1759" t="s">
        <v>207</v>
      </c>
      <c r="Q1759" s="100">
        <v>4148.38</v>
      </c>
    </row>
    <row r="1760" spans="1:17" x14ac:dyDescent="0.3">
      <c r="A1760"/>
      <c r="B1760"/>
      <c r="C1760"/>
      <c r="D1760"/>
      <c r="E1760" s="98"/>
      <c r="F1760"/>
      <c r="G1760" s="99">
        <v>46295</v>
      </c>
      <c r="H1760" t="s">
        <v>208</v>
      </c>
      <c r="I1760" t="s">
        <v>244</v>
      </c>
      <c r="J1760" t="s">
        <v>68</v>
      </c>
      <c r="K1760" t="s">
        <v>69</v>
      </c>
      <c r="L1760" s="100">
        <v>131.5</v>
      </c>
      <c r="M1760" t="s">
        <v>210</v>
      </c>
      <c r="N1760" t="s">
        <v>279</v>
      </c>
      <c r="O1760" s="98">
        <v>0</v>
      </c>
      <c r="P1760" t="s">
        <v>207</v>
      </c>
      <c r="Q1760" s="100">
        <v>4148.38</v>
      </c>
    </row>
    <row r="1761" spans="1:17" x14ac:dyDescent="0.3">
      <c r="A1761"/>
      <c r="B1761"/>
      <c r="C1761"/>
      <c r="D1761"/>
      <c r="E1761" s="98"/>
      <c r="F1761"/>
      <c r="G1761" s="99">
        <v>46295</v>
      </c>
      <c r="H1761" t="s">
        <v>211</v>
      </c>
      <c r="I1761" t="s">
        <v>215</v>
      </c>
      <c r="J1761" t="s">
        <v>38</v>
      </c>
      <c r="K1761" t="s">
        <v>39</v>
      </c>
      <c r="L1761" s="100">
        <v>16.440000000000001</v>
      </c>
      <c r="M1761" t="s">
        <v>206</v>
      </c>
      <c r="N1761" t="s">
        <v>279</v>
      </c>
      <c r="O1761" s="98">
        <v>0</v>
      </c>
      <c r="P1761" t="s">
        <v>207</v>
      </c>
      <c r="Q1761" s="100">
        <v>4148.38</v>
      </c>
    </row>
    <row r="1762" spans="1:17" x14ac:dyDescent="0.3">
      <c r="A1762"/>
      <c r="B1762"/>
      <c r="C1762"/>
      <c r="D1762"/>
      <c r="E1762" s="98"/>
      <c r="F1762"/>
      <c r="G1762" s="99">
        <v>46295</v>
      </c>
      <c r="H1762" t="s">
        <v>213</v>
      </c>
      <c r="I1762" t="s">
        <v>214</v>
      </c>
      <c r="J1762" t="s">
        <v>14</v>
      </c>
      <c r="K1762" t="s">
        <v>15</v>
      </c>
      <c r="L1762" s="100">
        <v>311.13</v>
      </c>
      <c r="M1762" t="s">
        <v>210</v>
      </c>
      <c r="N1762" t="s">
        <v>279</v>
      </c>
      <c r="O1762" s="98">
        <v>0</v>
      </c>
      <c r="P1762" t="s">
        <v>207</v>
      </c>
      <c r="Q1762" s="100">
        <v>4148.38</v>
      </c>
    </row>
    <row r="1763" spans="1:17" x14ac:dyDescent="0.3">
      <c r="A1763"/>
      <c r="B1763"/>
      <c r="C1763"/>
      <c r="D1763"/>
      <c r="E1763" s="98"/>
      <c r="F1763"/>
      <c r="G1763" s="99">
        <v>46295</v>
      </c>
      <c r="H1763" t="s">
        <v>213</v>
      </c>
      <c r="I1763" t="s">
        <v>214</v>
      </c>
      <c r="J1763" t="s">
        <v>14</v>
      </c>
      <c r="K1763" t="s">
        <v>15</v>
      </c>
      <c r="L1763" s="100">
        <v>311.13</v>
      </c>
      <c r="M1763" t="s">
        <v>130</v>
      </c>
      <c r="N1763" t="s">
        <v>279</v>
      </c>
      <c r="O1763" s="98">
        <v>0</v>
      </c>
      <c r="P1763" t="s">
        <v>207</v>
      </c>
      <c r="Q1763" s="100">
        <v>4148.38</v>
      </c>
    </row>
    <row r="1764" spans="1:17" x14ac:dyDescent="0.3">
      <c r="A1764"/>
      <c r="B1764"/>
      <c r="C1764"/>
      <c r="D1764"/>
      <c r="E1764" s="98"/>
      <c r="F1764"/>
      <c r="G1764" s="99">
        <v>46295</v>
      </c>
      <c r="H1764" t="s">
        <v>205</v>
      </c>
      <c r="I1764"/>
      <c r="J1764" t="s">
        <v>104</v>
      </c>
      <c r="K1764" t="s">
        <v>105</v>
      </c>
      <c r="L1764" s="100">
        <v>7.78</v>
      </c>
      <c r="M1764" t="s">
        <v>206</v>
      </c>
      <c r="N1764" t="s">
        <v>279</v>
      </c>
      <c r="O1764" s="98">
        <v>0</v>
      </c>
      <c r="P1764" t="s">
        <v>207</v>
      </c>
      <c r="Q1764" s="100">
        <v>1433.13</v>
      </c>
    </row>
    <row r="1765" spans="1:17" x14ac:dyDescent="0.3">
      <c r="A1765"/>
      <c r="B1765"/>
      <c r="C1765"/>
      <c r="D1765"/>
      <c r="E1765" s="98"/>
      <c r="F1765"/>
      <c r="G1765" s="99">
        <v>46295</v>
      </c>
      <c r="H1765" t="s">
        <v>205</v>
      </c>
      <c r="I1765"/>
      <c r="J1765" t="s">
        <v>54</v>
      </c>
      <c r="K1765" t="s">
        <v>55</v>
      </c>
      <c r="L1765" s="100">
        <v>3.25</v>
      </c>
      <c r="M1765" t="s">
        <v>206</v>
      </c>
      <c r="N1765" t="s">
        <v>279</v>
      </c>
      <c r="O1765" s="98">
        <v>0</v>
      </c>
      <c r="P1765" t="s">
        <v>207</v>
      </c>
      <c r="Q1765" s="100">
        <v>1433.13</v>
      </c>
    </row>
    <row r="1766" spans="1:17" x14ac:dyDescent="0.3">
      <c r="A1766"/>
      <c r="B1766"/>
      <c r="C1766"/>
      <c r="D1766"/>
      <c r="E1766" s="98"/>
      <c r="F1766"/>
      <c r="G1766" s="99">
        <v>46295</v>
      </c>
      <c r="H1766" t="s">
        <v>205</v>
      </c>
      <c r="I1766"/>
      <c r="J1766" t="s">
        <v>108</v>
      </c>
      <c r="K1766" t="s">
        <v>109</v>
      </c>
      <c r="L1766" s="100">
        <v>3.78</v>
      </c>
      <c r="M1766" t="s">
        <v>206</v>
      </c>
      <c r="N1766" t="s">
        <v>279</v>
      </c>
      <c r="O1766" s="98">
        <v>0</v>
      </c>
      <c r="P1766" t="s">
        <v>207</v>
      </c>
      <c r="Q1766" s="100">
        <v>1433.13</v>
      </c>
    </row>
    <row r="1767" spans="1:17" x14ac:dyDescent="0.3">
      <c r="A1767"/>
      <c r="B1767"/>
      <c r="C1767"/>
      <c r="D1767"/>
      <c r="E1767" s="98"/>
      <c r="F1767"/>
      <c r="G1767" s="99">
        <v>46295</v>
      </c>
      <c r="H1767" t="s">
        <v>205</v>
      </c>
      <c r="I1767"/>
      <c r="J1767" t="s">
        <v>56</v>
      </c>
      <c r="K1767" t="s">
        <v>57</v>
      </c>
      <c r="L1767" s="100">
        <v>3.25</v>
      </c>
      <c r="M1767" t="s">
        <v>130</v>
      </c>
      <c r="N1767" t="s">
        <v>279</v>
      </c>
      <c r="O1767" s="98">
        <v>0</v>
      </c>
      <c r="P1767" t="s">
        <v>207</v>
      </c>
      <c r="Q1767" s="100">
        <v>1433.13</v>
      </c>
    </row>
    <row r="1768" spans="1:17" x14ac:dyDescent="0.3">
      <c r="A1768"/>
      <c r="B1768"/>
      <c r="C1768"/>
      <c r="D1768"/>
      <c r="E1768" s="98"/>
      <c r="F1768"/>
      <c r="G1768" s="99">
        <v>46295</v>
      </c>
      <c r="H1768" t="s">
        <v>205</v>
      </c>
      <c r="I1768"/>
      <c r="J1768" t="s">
        <v>52</v>
      </c>
      <c r="K1768" t="s">
        <v>53</v>
      </c>
      <c r="L1768" s="100">
        <v>4.82</v>
      </c>
      <c r="M1768" t="s">
        <v>130</v>
      </c>
      <c r="N1768" t="s">
        <v>279</v>
      </c>
      <c r="O1768" s="98">
        <v>0</v>
      </c>
      <c r="P1768" t="s">
        <v>207</v>
      </c>
      <c r="Q1768" s="100">
        <v>1433.13</v>
      </c>
    </row>
    <row r="1769" spans="1:17" x14ac:dyDescent="0.3">
      <c r="A1769"/>
      <c r="B1769"/>
      <c r="C1769"/>
      <c r="D1769"/>
      <c r="E1769" s="98"/>
      <c r="F1769"/>
      <c r="G1769" s="99">
        <v>46295</v>
      </c>
      <c r="H1769" t="s">
        <v>205</v>
      </c>
      <c r="I1769"/>
      <c r="J1769" t="s">
        <v>23</v>
      </c>
      <c r="K1769" t="s">
        <v>24</v>
      </c>
      <c r="L1769" s="100">
        <v>1.86</v>
      </c>
      <c r="M1769" t="s">
        <v>130</v>
      </c>
      <c r="N1769" t="s">
        <v>279</v>
      </c>
      <c r="O1769" s="98">
        <v>0</v>
      </c>
      <c r="P1769" t="s">
        <v>207</v>
      </c>
      <c r="Q1769" s="100">
        <v>1433.13</v>
      </c>
    </row>
    <row r="1770" spans="1:17" x14ac:dyDescent="0.3">
      <c r="A1770"/>
      <c r="B1770"/>
      <c r="C1770"/>
      <c r="D1770"/>
      <c r="E1770" s="98"/>
      <c r="F1770"/>
      <c r="G1770" s="99">
        <v>46295</v>
      </c>
      <c r="H1770" t="s">
        <v>205</v>
      </c>
      <c r="I1770"/>
      <c r="J1770" t="s">
        <v>106</v>
      </c>
      <c r="K1770" t="s">
        <v>107</v>
      </c>
      <c r="L1770" s="100">
        <v>4.63</v>
      </c>
      <c r="M1770" t="s">
        <v>130</v>
      </c>
      <c r="N1770" t="s">
        <v>279</v>
      </c>
      <c r="O1770" s="98">
        <v>0</v>
      </c>
      <c r="P1770" t="s">
        <v>207</v>
      </c>
      <c r="Q1770" s="100">
        <v>1433.13</v>
      </c>
    </row>
    <row r="1771" spans="1:17" x14ac:dyDescent="0.3">
      <c r="A1771"/>
      <c r="B1771"/>
      <c r="C1771"/>
      <c r="D1771"/>
      <c r="E1771" s="98"/>
      <c r="F1771"/>
      <c r="G1771" s="99">
        <v>46295</v>
      </c>
      <c r="H1771" t="s">
        <v>213</v>
      </c>
      <c r="I1771" t="s">
        <v>214</v>
      </c>
      <c r="J1771" t="s">
        <v>14</v>
      </c>
      <c r="K1771" t="s">
        <v>15</v>
      </c>
      <c r="L1771" s="100">
        <v>107.48</v>
      </c>
      <c r="M1771" t="s">
        <v>210</v>
      </c>
      <c r="N1771" t="s">
        <v>279</v>
      </c>
      <c r="O1771" s="98">
        <v>0</v>
      </c>
      <c r="P1771" t="s">
        <v>207</v>
      </c>
      <c r="Q1771" s="100">
        <v>1433.13</v>
      </c>
    </row>
    <row r="1772" spans="1:17" x14ac:dyDescent="0.3">
      <c r="A1772"/>
      <c r="B1772"/>
      <c r="C1772"/>
      <c r="D1772"/>
      <c r="E1772" s="98"/>
      <c r="F1772"/>
      <c r="G1772" s="99">
        <v>46295</v>
      </c>
      <c r="H1772" t="s">
        <v>213</v>
      </c>
      <c r="I1772" t="s">
        <v>214</v>
      </c>
      <c r="J1772" t="s">
        <v>14</v>
      </c>
      <c r="K1772" t="s">
        <v>15</v>
      </c>
      <c r="L1772" s="100">
        <v>107.48</v>
      </c>
      <c r="M1772" t="s">
        <v>130</v>
      </c>
      <c r="N1772" t="s">
        <v>279</v>
      </c>
      <c r="O1772" s="98">
        <v>0</v>
      </c>
      <c r="P1772" t="s">
        <v>207</v>
      </c>
      <c r="Q1772" s="100">
        <v>1433.13</v>
      </c>
    </row>
    <row r="1773" spans="1:17" x14ac:dyDescent="0.3">
      <c r="A1773"/>
      <c r="B1773"/>
      <c r="C1773"/>
      <c r="D1773"/>
      <c r="E1773" s="98"/>
      <c r="F1773"/>
      <c r="G1773" s="99">
        <v>46295</v>
      </c>
      <c r="H1773" t="s">
        <v>205</v>
      </c>
      <c r="I1773"/>
      <c r="J1773" t="s">
        <v>104</v>
      </c>
      <c r="K1773" t="s">
        <v>105</v>
      </c>
      <c r="L1773" s="100">
        <v>17.79</v>
      </c>
      <c r="M1773" t="s">
        <v>206</v>
      </c>
      <c r="N1773" t="s">
        <v>279</v>
      </c>
      <c r="O1773" s="98">
        <v>0</v>
      </c>
      <c r="P1773" t="s">
        <v>207</v>
      </c>
      <c r="Q1773" s="100">
        <v>3275.66</v>
      </c>
    </row>
    <row r="1774" spans="1:17" x14ac:dyDescent="0.3">
      <c r="A1774"/>
      <c r="B1774"/>
      <c r="C1774"/>
      <c r="D1774"/>
      <c r="E1774" s="98"/>
      <c r="F1774"/>
      <c r="G1774" s="99">
        <v>46295</v>
      </c>
      <c r="H1774" t="s">
        <v>205</v>
      </c>
      <c r="I1774"/>
      <c r="J1774" t="s">
        <v>54</v>
      </c>
      <c r="K1774" t="s">
        <v>55</v>
      </c>
      <c r="L1774" s="100">
        <v>8.1199999999999992</v>
      </c>
      <c r="M1774" t="s">
        <v>206</v>
      </c>
      <c r="N1774" t="s">
        <v>279</v>
      </c>
      <c r="O1774" s="98">
        <v>0</v>
      </c>
      <c r="P1774" t="s">
        <v>207</v>
      </c>
      <c r="Q1774" s="100">
        <v>3275.66</v>
      </c>
    </row>
    <row r="1775" spans="1:17" x14ac:dyDescent="0.3">
      <c r="A1775"/>
      <c r="B1775"/>
      <c r="C1775"/>
      <c r="D1775"/>
      <c r="E1775" s="98"/>
      <c r="F1775"/>
      <c r="G1775" s="99">
        <v>46295</v>
      </c>
      <c r="H1775" t="s">
        <v>205</v>
      </c>
      <c r="I1775"/>
      <c r="J1775" t="s">
        <v>108</v>
      </c>
      <c r="K1775" t="s">
        <v>109</v>
      </c>
      <c r="L1775" s="100">
        <v>8.65</v>
      </c>
      <c r="M1775" t="s">
        <v>206</v>
      </c>
      <c r="N1775" t="s">
        <v>279</v>
      </c>
      <c r="O1775" s="98">
        <v>0</v>
      </c>
      <c r="P1775" t="s">
        <v>207</v>
      </c>
      <c r="Q1775" s="100">
        <v>3275.66</v>
      </c>
    </row>
    <row r="1776" spans="1:17" x14ac:dyDescent="0.3">
      <c r="A1776"/>
      <c r="B1776"/>
      <c r="C1776"/>
      <c r="D1776"/>
      <c r="E1776" s="98"/>
      <c r="F1776"/>
      <c r="G1776" s="99">
        <v>46295</v>
      </c>
      <c r="H1776" t="s">
        <v>205</v>
      </c>
      <c r="I1776"/>
      <c r="J1776" t="s">
        <v>106</v>
      </c>
      <c r="K1776" t="s">
        <v>107</v>
      </c>
      <c r="L1776" s="100">
        <v>10.58</v>
      </c>
      <c r="M1776" t="s">
        <v>130</v>
      </c>
      <c r="N1776" t="s">
        <v>279</v>
      </c>
      <c r="O1776" s="98">
        <v>0</v>
      </c>
      <c r="P1776" t="s">
        <v>207</v>
      </c>
      <c r="Q1776" s="100">
        <v>3275.66</v>
      </c>
    </row>
    <row r="1777" spans="1:17" x14ac:dyDescent="0.3">
      <c r="A1777"/>
      <c r="B1777"/>
      <c r="C1777"/>
      <c r="D1777"/>
      <c r="E1777" s="98"/>
      <c r="F1777"/>
      <c r="G1777" s="99">
        <v>46295</v>
      </c>
      <c r="H1777" t="s">
        <v>205</v>
      </c>
      <c r="I1777"/>
      <c r="J1777" t="s">
        <v>56</v>
      </c>
      <c r="K1777" t="s">
        <v>57</v>
      </c>
      <c r="L1777" s="100">
        <v>8.1199999999999992</v>
      </c>
      <c r="M1777" t="s">
        <v>130</v>
      </c>
      <c r="N1777" t="s">
        <v>279</v>
      </c>
      <c r="O1777" s="98">
        <v>0</v>
      </c>
      <c r="P1777" t="s">
        <v>207</v>
      </c>
      <c r="Q1777" s="100">
        <v>3275.66</v>
      </c>
    </row>
    <row r="1778" spans="1:17" x14ac:dyDescent="0.3">
      <c r="A1778"/>
      <c r="B1778"/>
      <c r="C1778"/>
      <c r="D1778"/>
      <c r="E1778" s="98"/>
      <c r="F1778"/>
      <c r="G1778" s="99">
        <v>46295</v>
      </c>
      <c r="H1778" t="s">
        <v>205</v>
      </c>
      <c r="I1778"/>
      <c r="J1778" t="s">
        <v>52</v>
      </c>
      <c r="K1778" t="s">
        <v>53</v>
      </c>
      <c r="L1778" s="100">
        <v>12.05</v>
      </c>
      <c r="M1778" t="s">
        <v>130</v>
      </c>
      <c r="N1778" t="s">
        <v>279</v>
      </c>
      <c r="O1778" s="98">
        <v>0</v>
      </c>
      <c r="P1778" t="s">
        <v>207</v>
      </c>
      <c r="Q1778" s="100">
        <v>3275.66</v>
      </c>
    </row>
    <row r="1779" spans="1:17" x14ac:dyDescent="0.3">
      <c r="A1779"/>
      <c r="B1779"/>
      <c r="C1779"/>
      <c r="D1779"/>
      <c r="E1779" s="98"/>
      <c r="F1779"/>
      <c r="G1779" s="99">
        <v>46295</v>
      </c>
      <c r="H1779" t="s">
        <v>205</v>
      </c>
      <c r="I1779"/>
      <c r="J1779" t="s">
        <v>23</v>
      </c>
      <c r="K1779" t="s">
        <v>24</v>
      </c>
      <c r="L1779" s="100">
        <v>4.26</v>
      </c>
      <c r="M1779" t="s">
        <v>130</v>
      </c>
      <c r="N1779" t="s">
        <v>279</v>
      </c>
      <c r="O1779" s="98">
        <v>0</v>
      </c>
      <c r="P1779" t="s">
        <v>207</v>
      </c>
      <c r="Q1779" s="100">
        <v>3275.66</v>
      </c>
    </row>
    <row r="1780" spans="1:17" x14ac:dyDescent="0.3">
      <c r="A1780"/>
      <c r="B1780"/>
      <c r="C1780"/>
      <c r="D1780"/>
      <c r="E1780" s="98"/>
      <c r="F1780"/>
      <c r="G1780" s="99">
        <v>46295</v>
      </c>
      <c r="H1780" t="s">
        <v>208</v>
      </c>
      <c r="I1780" t="s">
        <v>209</v>
      </c>
      <c r="J1780" t="s">
        <v>26</v>
      </c>
      <c r="K1780" t="s">
        <v>27</v>
      </c>
      <c r="L1780" s="100">
        <v>145</v>
      </c>
      <c r="M1780" t="s">
        <v>210</v>
      </c>
      <c r="N1780" t="s">
        <v>279</v>
      </c>
      <c r="O1780" s="98">
        <v>0</v>
      </c>
      <c r="P1780" t="s">
        <v>207</v>
      </c>
      <c r="Q1780" s="100">
        <v>3275.66</v>
      </c>
    </row>
    <row r="1781" spans="1:17" x14ac:dyDescent="0.3">
      <c r="A1781"/>
      <c r="B1781"/>
      <c r="C1781"/>
      <c r="D1781"/>
      <c r="E1781" s="98"/>
      <c r="F1781"/>
      <c r="G1781" s="99">
        <v>46295</v>
      </c>
      <c r="H1781" t="s">
        <v>211</v>
      </c>
      <c r="I1781" t="s">
        <v>215</v>
      </c>
      <c r="J1781" t="s">
        <v>38</v>
      </c>
      <c r="K1781" t="s">
        <v>39</v>
      </c>
      <c r="L1781" s="100">
        <v>5.16</v>
      </c>
      <c r="M1781" t="s">
        <v>206</v>
      </c>
      <c r="N1781" t="s">
        <v>279</v>
      </c>
      <c r="O1781" s="98">
        <v>0</v>
      </c>
      <c r="P1781" t="s">
        <v>207</v>
      </c>
      <c r="Q1781" s="100">
        <v>3275.66</v>
      </c>
    </row>
    <row r="1782" spans="1:17" x14ac:dyDescent="0.3">
      <c r="A1782"/>
      <c r="B1782"/>
      <c r="C1782"/>
      <c r="D1782"/>
      <c r="E1782" s="98"/>
      <c r="F1782"/>
      <c r="G1782" s="99">
        <v>46295</v>
      </c>
      <c r="H1782" t="s">
        <v>213</v>
      </c>
      <c r="I1782" t="s">
        <v>238</v>
      </c>
      <c r="J1782" t="s">
        <v>14</v>
      </c>
      <c r="K1782" t="s">
        <v>15</v>
      </c>
      <c r="L1782" s="100">
        <v>163.78</v>
      </c>
      <c r="M1782" t="s">
        <v>210</v>
      </c>
      <c r="N1782" t="s">
        <v>279</v>
      </c>
      <c r="O1782" s="98">
        <v>0</v>
      </c>
      <c r="P1782" t="s">
        <v>207</v>
      </c>
      <c r="Q1782" s="100">
        <v>3275.66</v>
      </c>
    </row>
    <row r="1783" spans="1:17" x14ac:dyDescent="0.3">
      <c r="A1783"/>
      <c r="B1783"/>
      <c r="C1783"/>
      <c r="D1783"/>
      <c r="E1783" s="98"/>
      <c r="F1783"/>
      <c r="G1783" s="99">
        <v>46295</v>
      </c>
      <c r="H1783" t="s">
        <v>213</v>
      </c>
      <c r="I1783" t="s">
        <v>238</v>
      </c>
      <c r="J1783" t="s">
        <v>14</v>
      </c>
      <c r="K1783" t="s">
        <v>15</v>
      </c>
      <c r="L1783" s="100">
        <v>163.78</v>
      </c>
      <c r="M1783" t="s">
        <v>130</v>
      </c>
      <c r="N1783" t="s">
        <v>279</v>
      </c>
      <c r="O1783" s="98">
        <v>0</v>
      </c>
      <c r="P1783" t="s">
        <v>207</v>
      </c>
      <c r="Q1783" s="100">
        <v>3275.66</v>
      </c>
    </row>
    <row r="1784" spans="1:17" x14ac:dyDescent="0.3">
      <c r="A1784"/>
      <c r="B1784"/>
      <c r="C1784"/>
      <c r="D1784"/>
      <c r="E1784" s="98"/>
      <c r="F1784"/>
      <c r="G1784" s="99">
        <v>46295</v>
      </c>
      <c r="H1784" t="s">
        <v>205</v>
      </c>
      <c r="I1784"/>
      <c r="J1784" t="s">
        <v>108</v>
      </c>
      <c r="K1784" t="s">
        <v>109</v>
      </c>
      <c r="L1784" s="100">
        <v>7.66</v>
      </c>
      <c r="M1784" t="s">
        <v>206</v>
      </c>
      <c r="N1784" t="s">
        <v>279</v>
      </c>
      <c r="O1784" s="98">
        <v>0</v>
      </c>
      <c r="P1784" t="s">
        <v>207</v>
      </c>
      <c r="Q1784" s="100">
        <v>2899.84</v>
      </c>
    </row>
    <row r="1785" spans="1:17" x14ac:dyDescent="0.3">
      <c r="A1785"/>
      <c r="B1785"/>
      <c r="C1785"/>
      <c r="D1785"/>
      <c r="E1785" s="98"/>
      <c r="F1785"/>
      <c r="G1785" s="99">
        <v>46295</v>
      </c>
      <c r="H1785" t="s">
        <v>205</v>
      </c>
      <c r="I1785"/>
      <c r="J1785" t="s">
        <v>104</v>
      </c>
      <c r="K1785" t="s">
        <v>105</v>
      </c>
      <c r="L1785" s="100">
        <v>15.75</v>
      </c>
      <c r="M1785" t="s">
        <v>206</v>
      </c>
      <c r="N1785" t="s">
        <v>279</v>
      </c>
      <c r="O1785" s="98">
        <v>0</v>
      </c>
      <c r="P1785" t="s">
        <v>207</v>
      </c>
      <c r="Q1785" s="100">
        <v>2899.84</v>
      </c>
    </row>
    <row r="1786" spans="1:17" x14ac:dyDescent="0.3">
      <c r="A1786"/>
      <c r="B1786"/>
      <c r="C1786"/>
      <c r="D1786"/>
      <c r="E1786" s="98"/>
      <c r="F1786"/>
      <c r="G1786" s="99">
        <v>46295</v>
      </c>
      <c r="H1786" t="s">
        <v>205</v>
      </c>
      <c r="I1786"/>
      <c r="J1786" t="s">
        <v>90</v>
      </c>
      <c r="K1786" t="s">
        <v>91</v>
      </c>
      <c r="L1786" s="100">
        <v>57.42</v>
      </c>
      <c r="M1786" t="s">
        <v>206</v>
      </c>
      <c r="N1786" t="s">
        <v>279</v>
      </c>
      <c r="O1786" s="98">
        <v>0</v>
      </c>
      <c r="P1786" t="s">
        <v>207</v>
      </c>
      <c r="Q1786" s="100">
        <v>2899.84</v>
      </c>
    </row>
    <row r="1787" spans="1:17" x14ac:dyDescent="0.3">
      <c r="A1787"/>
      <c r="B1787"/>
      <c r="C1787"/>
      <c r="D1787"/>
      <c r="E1787" s="98"/>
      <c r="F1787"/>
      <c r="G1787" s="99">
        <v>46295</v>
      </c>
      <c r="H1787" t="s">
        <v>205</v>
      </c>
      <c r="I1787"/>
      <c r="J1787" t="s">
        <v>54</v>
      </c>
      <c r="K1787" t="s">
        <v>55</v>
      </c>
      <c r="L1787" s="100">
        <v>11.15</v>
      </c>
      <c r="M1787" t="s">
        <v>206</v>
      </c>
      <c r="N1787" t="s">
        <v>279</v>
      </c>
      <c r="O1787" s="98">
        <v>0</v>
      </c>
      <c r="P1787" t="s">
        <v>207</v>
      </c>
      <c r="Q1787" s="100">
        <v>2899.84</v>
      </c>
    </row>
    <row r="1788" spans="1:17" x14ac:dyDescent="0.3">
      <c r="A1788"/>
      <c r="B1788"/>
      <c r="C1788"/>
      <c r="D1788"/>
      <c r="E1788" s="98"/>
      <c r="F1788"/>
      <c r="G1788" s="99">
        <v>46295</v>
      </c>
      <c r="H1788" t="s">
        <v>205</v>
      </c>
      <c r="I1788"/>
      <c r="J1788" t="s">
        <v>52</v>
      </c>
      <c r="K1788" t="s">
        <v>53</v>
      </c>
      <c r="L1788" s="100">
        <v>16.54</v>
      </c>
      <c r="M1788" t="s">
        <v>130</v>
      </c>
      <c r="N1788" t="s">
        <v>279</v>
      </c>
      <c r="O1788" s="98">
        <v>0</v>
      </c>
      <c r="P1788" t="s">
        <v>207</v>
      </c>
      <c r="Q1788" s="100">
        <v>2899.84</v>
      </c>
    </row>
    <row r="1789" spans="1:17" x14ac:dyDescent="0.3">
      <c r="A1789"/>
      <c r="B1789"/>
      <c r="C1789"/>
      <c r="D1789"/>
      <c r="E1789" s="98"/>
      <c r="F1789"/>
      <c r="G1789" s="99">
        <v>46295</v>
      </c>
      <c r="H1789" t="s">
        <v>205</v>
      </c>
      <c r="I1789"/>
      <c r="J1789" t="s">
        <v>56</v>
      </c>
      <c r="K1789" t="s">
        <v>57</v>
      </c>
      <c r="L1789" s="100">
        <v>11.15</v>
      </c>
      <c r="M1789" t="s">
        <v>130</v>
      </c>
      <c r="N1789" t="s">
        <v>279</v>
      </c>
      <c r="O1789" s="98">
        <v>0</v>
      </c>
      <c r="P1789" t="s">
        <v>207</v>
      </c>
      <c r="Q1789" s="100">
        <v>2899.84</v>
      </c>
    </row>
    <row r="1790" spans="1:17" x14ac:dyDescent="0.3">
      <c r="A1790"/>
      <c r="B1790"/>
      <c r="C1790"/>
      <c r="D1790"/>
      <c r="E1790" s="98"/>
      <c r="F1790"/>
      <c r="G1790" s="99">
        <v>46295</v>
      </c>
      <c r="H1790" t="s">
        <v>205</v>
      </c>
      <c r="I1790"/>
      <c r="J1790" t="s">
        <v>106</v>
      </c>
      <c r="K1790" t="s">
        <v>107</v>
      </c>
      <c r="L1790" s="100">
        <v>9.3699999999999992</v>
      </c>
      <c r="M1790" t="s">
        <v>130</v>
      </c>
      <c r="N1790" t="s">
        <v>279</v>
      </c>
      <c r="O1790" s="98">
        <v>0</v>
      </c>
      <c r="P1790" t="s">
        <v>207</v>
      </c>
      <c r="Q1790" s="100">
        <v>2899.84</v>
      </c>
    </row>
    <row r="1791" spans="1:17" x14ac:dyDescent="0.3">
      <c r="A1791"/>
      <c r="B1791"/>
      <c r="C1791"/>
      <c r="D1791"/>
      <c r="E1791" s="98"/>
      <c r="F1791"/>
      <c r="G1791" s="99">
        <v>46295</v>
      </c>
      <c r="H1791" t="s">
        <v>205</v>
      </c>
      <c r="I1791"/>
      <c r="J1791" t="s">
        <v>54</v>
      </c>
      <c r="K1791" t="s">
        <v>55</v>
      </c>
      <c r="L1791" s="100">
        <v>11.15</v>
      </c>
      <c r="M1791" t="s">
        <v>206</v>
      </c>
      <c r="N1791" t="s">
        <v>279</v>
      </c>
      <c r="O1791" s="98">
        <v>0</v>
      </c>
      <c r="P1791" t="s">
        <v>207</v>
      </c>
      <c r="Q1791" s="100">
        <v>3866.44</v>
      </c>
    </row>
    <row r="1792" spans="1:17" x14ac:dyDescent="0.3">
      <c r="A1792"/>
      <c r="B1792"/>
      <c r="C1792"/>
      <c r="D1792"/>
      <c r="E1792" s="98"/>
      <c r="F1792"/>
      <c r="G1792" s="99">
        <v>46295</v>
      </c>
      <c r="H1792" t="s">
        <v>205</v>
      </c>
      <c r="I1792"/>
      <c r="J1792" t="s">
        <v>108</v>
      </c>
      <c r="K1792" t="s">
        <v>109</v>
      </c>
      <c r="L1792" s="100">
        <v>10.210000000000001</v>
      </c>
      <c r="M1792" t="s">
        <v>206</v>
      </c>
      <c r="N1792" t="s">
        <v>279</v>
      </c>
      <c r="O1792" s="98">
        <v>0</v>
      </c>
      <c r="P1792" t="s">
        <v>207</v>
      </c>
      <c r="Q1792" s="100">
        <v>3866.44</v>
      </c>
    </row>
    <row r="1793" spans="1:17" x14ac:dyDescent="0.3">
      <c r="A1793"/>
      <c r="B1793"/>
      <c r="C1793"/>
      <c r="D1793"/>
      <c r="E1793" s="98"/>
      <c r="F1793"/>
      <c r="G1793" s="99">
        <v>46295</v>
      </c>
      <c r="H1793" t="s">
        <v>205</v>
      </c>
      <c r="I1793"/>
      <c r="J1793" t="s">
        <v>104</v>
      </c>
      <c r="K1793" t="s">
        <v>105</v>
      </c>
      <c r="L1793" s="100">
        <v>20.99</v>
      </c>
      <c r="M1793" t="s">
        <v>206</v>
      </c>
      <c r="N1793" t="s">
        <v>279</v>
      </c>
      <c r="O1793" s="98">
        <v>0</v>
      </c>
      <c r="P1793" t="s">
        <v>207</v>
      </c>
      <c r="Q1793" s="100">
        <v>3866.44</v>
      </c>
    </row>
    <row r="1794" spans="1:17" x14ac:dyDescent="0.3">
      <c r="A1794"/>
      <c r="B1794"/>
      <c r="C1794"/>
      <c r="D1794"/>
      <c r="E1794" s="98"/>
      <c r="F1794"/>
      <c r="G1794" s="99">
        <v>46295</v>
      </c>
      <c r="H1794" t="s">
        <v>205</v>
      </c>
      <c r="I1794"/>
      <c r="J1794" t="s">
        <v>100</v>
      </c>
      <c r="K1794" t="s">
        <v>101</v>
      </c>
      <c r="L1794" s="100">
        <v>2.5</v>
      </c>
      <c r="M1794" t="s">
        <v>206</v>
      </c>
      <c r="N1794" t="s">
        <v>279</v>
      </c>
      <c r="O1794" s="98">
        <v>0</v>
      </c>
      <c r="P1794" t="s">
        <v>207</v>
      </c>
      <c r="Q1794" s="100">
        <v>3866.44</v>
      </c>
    </row>
    <row r="1795" spans="1:17" x14ac:dyDescent="0.3">
      <c r="A1795"/>
      <c r="B1795"/>
      <c r="C1795"/>
      <c r="D1795"/>
      <c r="E1795" s="98"/>
      <c r="F1795"/>
      <c r="G1795" s="99">
        <v>46295</v>
      </c>
      <c r="H1795" t="s">
        <v>205</v>
      </c>
      <c r="I1795"/>
      <c r="J1795" t="s">
        <v>52</v>
      </c>
      <c r="K1795" t="s">
        <v>53</v>
      </c>
      <c r="L1795" s="100">
        <v>16.54</v>
      </c>
      <c r="M1795" t="s">
        <v>130</v>
      </c>
      <c r="N1795" t="s">
        <v>279</v>
      </c>
      <c r="O1795" s="98">
        <v>0</v>
      </c>
      <c r="P1795" t="s">
        <v>207</v>
      </c>
      <c r="Q1795" s="100">
        <v>3866.44</v>
      </c>
    </row>
    <row r="1796" spans="1:17" x14ac:dyDescent="0.3">
      <c r="A1796"/>
      <c r="B1796"/>
      <c r="C1796"/>
      <c r="D1796"/>
      <c r="E1796" s="98"/>
      <c r="F1796"/>
      <c r="G1796" s="99">
        <v>46295</v>
      </c>
      <c r="H1796" t="s">
        <v>205</v>
      </c>
      <c r="I1796"/>
      <c r="J1796" t="s">
        <v>56</v>
      </c>
      <c r="K1796" t="s">
        <v>57</v>
      </c>
      <c r="L1796" s="100">
        <v>11.15</v>
      </c>
      <c r="M1796" t="s">
        <v>130</v>
      </c>
      <c r="N1796" t="s">
        <v>279</v>
      </c>
      <c r="O1796" s="98">
        <v>0</v>
      </c>
      <c r="P1796" t="s">
        <v>207</v>
      </c>
      <c r="Q1796" s="100">
        <v>3866.44</v>
      </c>
    </row>
    <row r="1797" spans="1:17" x14ac:dyDescent="0.3">
      <c r="A1797"/>
      <c r="B1797"/>
      <c r="C1797"/>
      <c r="D1797"/>
      <c r="E1797" s="98"/>
      <c r="F1797"/>
      <c r="G1797" s="99">
        <v>46295</v>
      </c>
      <c r="H1797" t="s">
        <v>205</v>
      </c>
      <c r="I1797"/>
      <c r="J1797" t="s">
        <v>106</v>
      </c>
      <c r="K1797" t="s">
        <v>107</v>
      </c>
      <c r="L1797" s="100">
        <v>12.49</v>
      </c>
      <c r="M1797" t="s">
        <v>130</v>
      </c>
      <c r="N1797" t="s">
        <v>279</v>
      </c>
      <c r="O1797" s="98">
        <v>0</v>
      </c>
      <c r="P1797" t="s">
        <v>207</v>
      </c>
      <c r="Q1797" s="100">
        <v>3866.44</v>
      </c>
    </row>
    <row r="1798" spans="1:17" x14ac:dyDescent="0.3">
      <c r="A1798"/>
      <c r="B1798"/>
      <c r="C1798"/>
      <c r="D1798"/>
      <c r="E1798" s="98"/>
      <c r="F1798"/>
      <c r="G1798" s="99">
        <v>46295</v>
      </c>
      <c r="H1798" t="s">
        <v>208</v>
      </c>
      <c r="I1798" t="s">
        <v>209</v>
      </c>
      <c r="J1798" t="s">
        <v>26</v>
      </c>
      <c r="K1798" t="s">
        <v>27</v>
      </c>
      <c r="L1798" s="100">
        <v>127</v>
      </c>
      <c r="M1798" t="s">
        <v>210</v>
      </c>
      <c r="N1798" t="s">
        <v>279</v>
      </c>
      <c r="O1798" s="98">
        <v>0</v>
      </c>
      <c r="P1798" t="s">
        <v>207</v>
      </c>
      <c r="Q1798" s="100">
        <v>3866.44</v>
      </c>
    </row>
    <row r="1799" spans="1:17" x14ac:dyDescent="0.3">
      <c r="A1799"/>
      <c r="B1799"/>
      <c r="C1799"/>
      <c r="D1799"/>
      <c r="E1799" s="98"/>
      <c r="F1799"/>
      <c r="G1799" s="99">
        <v>46295</v>
      </c>
      <c r="H1799" t="s">
        <v>211</v>
      </c>
      <c r="I1799" t="s">
        <v>215</v>
      </c>
      <c r="J1799" t="s">
        <v>38</v>
      </c>
      <c r="K1799" t="s">
        <v>39</v>
      </c>
      <c r="L1799" s="100">
        <v>15.08</v>
      </c>
      <c r="M1799" t="s">
        <v>206</v>
      </c>
      <c r="N1799" t="s">
        <v>279</v>
      </c>
      <c r="O1799" s="98">
        <v>0</v>
      </c>
      <c r="P1799" t="s">
        <v>207</v>
      </c>
      <c r="Q1799" s="100">
        <v>3866.44</v>
      </c>
    </row>
    <row r="1800" spans="1:17" x14ac:dyDescent="0.3">
      <c r="A1800"/>
      <c r="B1800"/>
      <c r="C1800"/>
      <c r="D1800"/>
      <c r="E1800" s="98"/>
      <c r="F1800"/>
      <c r="G1800" s="99">
        <v>46295</v>
      </c>
      <c r="H1800" t="s">
        <v>216</v>
      </c>
      <c r="I1800" t="s">
        <v>217</v>
      </c>
      <c r="J1800" t="s">
        <v>40</v>
      </c>
      <c r="K1800" t="s">
        <v>41</v>
      </c>
      <c r="L1800" s="100">
        <v>115.99</v>
      </c>
      <c r="M1800" t="s">
        <v>210</v>
      </c>
      <c r="N1800" t="s">
        <v>279</v>
      </c>
      <c r="O1800" s="98">
        <v>0</v>
      </c>
      <c r="P1800" t="s">
        <v>207</v>
      </c>
      <c r="Q1800" s="100">
        <v>3866.44</v>
      </c>
    </row>
    <row r="1801" spans="1:17" x14ac:dyDescent="0.3">
      <c r="A1801"/>
      <c r="B1801"/>
      <c r="C1801"/>
      <c r="D1801"/>
      <c r="E1801" s="98"/>
      <c r="F1801"/>
      <c r="G1801" s="99">
        <v>46295</v>
      </c>
      <c r="H1801" t="s">
        <v>218</v>
      </c>
      <c r="I1801" t="s">
        <v>222</v>
      </c>
      <c r="J1801" t="s">
        <v>18</v>
      </c>
      <c r="K1801" t="s">
        <v>19</v>
      </c>
      <c r="L1801" s="100">
        <v>208.01</v>
      </c>
      <c r="M1801" t="s">
        <v>210</v>
      </c>
      <c r="N1801" t="s">
        <v>279</v>
      </c>
      <c r="O1801" s="98">
        <v>0</v>
      </c>
      <c r="P1801" t="s">
        <v>207</v>
      </c>
      <c r="Q1801" s="100">
        <v>3866.44</v>
      </c>
    </row>
    <row r="1802" spans="1:17" x14ac:dyDescent="0.3">
      <c r="A1802"/>
      <c r="B1802"/>
      <c r="C1802"/>
      <c r="D1802"/>
      <c r="E1802" s="98"/>
      <c r="F1802"/>
      <c r="G1802" s="99">
        <v>46295</v>
      </c>
      <c r="H1802" t="s">
        <v>218</v>
      </c>
      <c r="I1802" t="s">
        <v>222</v>
      </c>
      <c r="J1802" t="s">
        <v>18</v>
      </c>
      <c r="K1802" t="s">
        <v>19</v>
      </c>
      <c r="L1802" s="100">
        <v>215.75</v>
      </c>
      <c r="M1802" t="s">
        <v>130</v>
      </c>
      <c r="N1802" t="s">
        <v>279</v>
      </c>
      <c r="O1802" s="98">
        <v>0</v>
      </c>
      <c r="P1802" t="s">
        <v>207</v>
      </c>
      <c r="Q1802" s="100">
        <v>3866.44</v>
      </c>
    </row>
    <row r="1803" spans="1:17" x14ac:dyDescent="0.3">
      <c r="A1803"/>
      <c r="B1803"/>
      <c r="C1803"/>
      <c r="D1803"/>
      <c r="E1803" s="98"/>
      <c r="F1803"/>
      <c r="G1803" s="99">
        <v>46295</v>
      </c>
      <c r="H1803" t="s">
        <v>205</v>
      </c>
      <c r="I1803"/>
      <c r="J1803" t="s">
        <v>108</v>
      </c>
      <c r="K1803" t="s">
        <v>109</v>
      </c>
      <c r="L1803" s="100">
        <v>9.3800000000000008</v>
      </c>
      <c r="M1803" t="s">
        <v>206</v>
      </c>
      <c r="N1803" t="s">
        <v>279</v>
      </c>
      <c r="O1803" s="98">
        <v>0</v>
      </c>
      <c r="P1803" t="s">
        <v>207</v>
      </c>
      <c r="Q1803" s="100">
        <v>3553.92</v>
      </c>
    </row>
    <row r="1804" spans="1:17" x14ac:dyDescent="0.3">
      <c r="A1804"/>
      <c r="B1804"/>
      <c r="C1804"/>
      <c r="D1804"/>
      <c r="E1804" s="98"/>
      <c r="F1804"/>
      <c r="G1804" s="99">
        <v>46295</v>
      </c>
      <c r="H1804" t="s">
        <v>205</v>
      </c>
      <c r="I1804"/>
      <c r="J1804" t="s">
        <v>104</v>
      </c>
      <c r="K1804" t="s">
        <v>105</v>
      </c>
      <c r="L1804" s="100">
        <v>19.3</v>
      </c>
      <c r="M1804" t="s">
        <v>206</v>
      </c>
      <c r="N1804" t="s">
        <v>279</v>
      </c>
      <c r="O1804" s="98">
        <v>0</v>
      </c>
      <c r="P1804" t="s">
        <v>207</v>
      </c>
      <c r="Q1804" s="100">
        <v>3553.92</v>
      </c>
    </row>
    <row r="1805" spans="1:17" x14ac:dyDescent="0.3">
      <c r="A1805"/>
      <c r="B1805"/>
      <c r="C1805"/>
      <c r="D1805"/>
      <c r="E1805" s="98"/>
      <c r="F1805"/>
      <c r="G1805" s="99">
        <v>46295</v>
      </c>
      <c r="H1805" t="s">
        <v>205</v>
      </c>
      <c r="I1805"/>
      <c r="J1805" t="s">
        <v>36</v>
      </c>
      <c r="K1805" t="s">
        <v>37</v>
      </c>
      <c r="L1805" s="100">
        <v>9.89</v>
      </c>
      <c r="M1805" t="s">
        <v>206</v>
      </c>
      <c r="N1805" t="s">
        <v>279</v>
      </c>
      <c r="O1805" s="98">
        <v>0</v>
      </c>
      <c r="P1805" t="s">
        <v>207</v>
      </c>
      <c r="Q1805" s="100">
        <v>3553.92</v>
      </c>
    </row>
    <row r="1806" spans="1:17" x14ac:dyDescent="0.3">
      <c r="A1806"/>
      <c r="B1806"/>
      <c r="C1806"/>
      <c r="D1806"/>
      <c r="E1806" s="98"/>
      <c r="F1806"/>
      <c r="G1806" s="99">
        <v>46295</v>
      </c>
      <c r="H1806" t="s">
        <v>205</v>
      </c>
      <c r="I1806"/>
      <c r="J1806" t="s">
        <v>54</v>
      </c>
      <c r="K1806" t="s">
        <v>55</v>
      </c>
      <c r="L1806" s="100">
        <v>11.15</v>
      </c>
      <c r="M1806" t="s">
        <v>206</v>
      </c>
      <c r="N1806" t="s">
        <v>279</v>
      </c>
      <c r="O1806" s="98">
        <v>0</v>
      </c>
      <c r="P1806" t="s">
        <v>207</v>
      </c>
      <c r="Q1806" s="100">
        <v>3553.92</v>
      </c>
    </row>
    <row r="1807" spans="1:17" x14ac:dyDescent="0.3">
      <c r="A1807"/>
      <c r="B1807"/>
      <c r="C1807"/>
      <c r="D1807"/>
      <c r="E1807" s="98"/>
      <c r="F1807"/>
      <c r="G1807" s="99">
        <v>46295</v>
      </c>
      <c r="H1807" t="s">
        <v>205</v>
      </c>
      <c r="I1807"/>
      <c r="J1807" t="s">
        <v>106</v>
      </c>
      <c r="K1807" t="s">
        <v>107</v>
      </c>
      <c r="L1807" s="100">
        <v>11.48</v>
      </c>
      <c r="M1807" t="s">
        <v>130</v>
      </c>
      <c r="N1807" t="s">
        <v>279</v>
      </c>
      <c r="O1807" s="98">
        <v>0</v>
      </c>
      <c r="P1807" t="s">
        <v>207</v>
      </c>
      <c r="Q1807" s="100">
        <v>3553.92</v>
      </c>
    </row>
    <row r="1808" spans="1:17" x14ac:dyDescent="0.3">
      <c r="A1808"/>
      <c r="B1808"/>
      <c r="C1808"/>
      <c r="D1808"/>
      <c r="E1808" s="98"/>
      <c r="F1808"/>
      <c r="G1808" s="99">
        <v>46295</v>
      </c>
      <c r="H1808" t="s">
        <v>205</v>
      </c>
      <c r="I1808"/>
      <c r="J1808" t="s">
        <v>52</v>
      </c>
      <c r="K1808" t="s">
        <v>53</v>
      </c>
      <c r="L1808" s="100">
        <v>16.54</v>
      </c>
      <c r="M1808" t="s">
        <v>130</v>
      </c>
      <c r="N1808" t="s">
        <v>279</v>
      </c>
      <c r="O1808" s="98">
        <v>0</v>
      </c>
      <c r="P1808" t="s">
        <v>207</v>
      </c>
      <c r="Q1808" s="100">
        <v>3553.92</v>
      </c>
    </row>
    <row r="1809" spans="1:17" x14ac:dyDescent="0.3">
      <c r="A1809"/>
      <c r="B1809"/>
      <c r="C1809"/>
      <c r="D1809"/>
      <c r="E1809" s="98"/>
      <c r="F1809"/>
      <c r="G1809" s="99">
        <v>46295</v>
      </c>
      <c r="H1809" t="s">
        <v>205</v>
      </c>
      <c r="I1809"/>
      <c r="J1809" t="s">
        <v>56</v>
      </c>
      <c r="K1809" t="s">
        <v>57</v>
      </c>
      <c r="L1809" s="100">
        <v>11.15</v>
      </c>
      <c r="M1809" t="s">
        <v>130</v>
      </c>
      <c r="N1809" t="s">
        <v>279</v>
      </c>
      <c r="O1809" s="98">
        <v>0</v>
      </c>
      <c r="P1809" t="s">
        <v>207</v>
      </c>
      <c r="Q1809" s="100">
        <v>3553.92</v>
      </c>
    </row>
    <row r="1810" spans="1:17" x14ac:dyDescent="0.3">
      <c r="A1810"/>
      <c r="B1810"/>
      <c r="C1810"/>
      <c r="D1810"/>
      <c r="E1810" s="98"/>
      <c r="F1810"/>
      <c r="G1810" s="99">
        <v>46295</v>
      </c>
      <c r="H1810" t="s">
        <v>208</v>
      </c>
      <c r="I1810" t="s">
        <v>209</v>
      </c>
      <c r="J1810" t="s">
        <v>26</v>
      </c>
      <c r="K1810" t="s">
        <v>27</v>
      </c>
      <c r="L1810" s="100">
        <v>127</v>
      </c>
      <c r="M1810" t="s">
        <v>210</v>
      </c>
      <c r="N1810" t="s">
        <v>279</v>
      </c>
      <c r="O1810" s="98">
        <v>0</v>
      </c>
      <c r="P1810" t="s">
        <v>207</v>
      </c>
      <c r="Q1810" s="100">
        <v>3553.92</v>
      </c>
    </row>
    <row r="1811" spans="1:17" x14ac:dyDescent="0.3">
      <c r="A1811"/>
      <c r="B1811"/>
      <c r="C1811"/>
      <c r="D1811"/>
      <c r="E1811" s="98"/>
      <c r="F1811"/>
      <c r="G1811" s="99">
        <v>46295</v>
      </c>
      <c r="H1811" t="s">
        <v>211</v>
      </c>
      <c r="I1811" t="s">
        <v>215</v>
      </c>
      <c r="J1811" t="s">
        <v>38</v>
      </c>
      <c r="K1811" t="s">
        <v>39</v>
      </c>
      <c r="L1811" s="100">
        <v>13.62</v>
      </c>
      <c r="M1811" t="s">
        <v>206</v>
      </c>
      <c r="N1811" t="s">
        <v>279</v>
      </c>
      <c r="O1811" s="98">
        <v>0</v>
      </c>
      <c r="P1811" t="s">
        <v>207</v>
      </c>
      <c r="Q1811" s="100">
        <v>3553.92</v>
      </c>
    </row>
    <row r="1812" spans="1:17" x14ac:dyDescent="0.3">
      <c r="A1812"/>
      <c r="B1812"/>
      <c r="C1812"/>
      <c r="D1812"/>
      <c r="E1812" s="98"/>
      <c r="F1812"/>
      <c r="G1812" s="99">
        <v>46295</v>
      </c>
      <c r="H1812" t="s">
        <v>218</v>
      </c>
      <c r="I1812" t="s">
        <v>222</v>
      </c>
      <c r="J1812" t="s">
        <v>18</v>
      </c>
      <c r="K1812" t="s">
        <v>19</v>
      </c>
      <c r="L1812" s="100">
        <v>191.2</v>
      </c>
      <c r="M1812" t="s">
        <v>210</v>
      </c>
      <c r="N1812" t="s">
        <v>279</v>
      </c>
      <c r="O1812" s="98">
        <v>0</v>
      </c>
      <c r="P1812" t="s">
        <v>207</v>
      </c>
      <c r="Q1812" s="100">
        <v>3553.92</v>
      </c>
    </row>
    <row r="1813" spans="1:17" x14ac:dyDescent="0.3">
      <c r="A1813"/>
      <c r="B1813"/>
      <c r="C1813"/>
      <c r="D1813"/>
      <c r="E1813" s="98"/>
      <c r="F1813"/>
      <c r="G1813" s="99">
        <v>46295</v>
      </c>
      <c r="H1813" t="s">
        <v>218</v>
      </c>
      <c r="I1813" t="s">
        <v>222</v>
      </c>
      <c r="J1813" t="s">
        <v>18</v>
      </c>
      <c r="K1813" t="s">
        <v>19</v>
      </c>
      <c r="L1813" s="100">
        <v>198.31</v>
      </c>
      <c r="M1813" t="s">
        <v>130</v>
      </c>
      <c r="N1813" t="s">
        <v>279</v>
      </c>
      <c r="O1813" s="98">
        <v>0</v>
      </c>
      <c r="P1813" t="s">
        <v>207</v>
      </c>
      <c r="Q1813" s="100">
        <v>3553.92</v>
      </c>
    </row>
    <row r="1814" spans="1:17" x14ac:dyDescent="0.3">
      <c r="A1814"/>
      <c r="B1814"/>
      <c r="C1814"/>
      <c r="D1814"/>
      <c r="E1814" s="98"/>
      <c r="F1814"/>
      <c r="G1814" s="99">
        <v>46295</v>
      </c>
      <c r="H1814" t="s">
        <v>205</v>
      </c>
      <c r="I1814"/>
      <c r="J1814" t="s">
        <v>108</v>
      </c>
      <c r="K1814" t="s">
        <v>109</v>
      </c>
      <c r="L1814" s="100">
        <v>6.91</v>
      </c>
      <c r="M1814" t="s">
        <v>206</v>
      </c>
      <c r="N1814" t="s">
        <v>279</v>
      </c>
      <c r="O1814" s="98">
        <v>0</v>
      </c>
      <c r="P1814" t="s">
        <v>207</v>
      </c>
      <c r="Q1814" s="100">
        <v>2618.08</v>
      </c>
    </row>
    <row r="1815" spans="1:17" x14ac:dyDescent="0.3">
      <c r="A1815"/>
      <c r="B1815"/>
      <c r="C1815"/>
      <c r="D1815"/>
      <c r="E1815" s="98"/>
      <c r="F1815"/>
      <c r="G1815" s="99">
        <v>46295</v>
      </c>
      <c r="H1815" t="s">
        <v>205</v>
      </c>
      <c r="I1815"/>
      <c r="J1815" t="s">
        <v>104</v>
      </c>
      <c r="K1815" t="s">
        <v>105</v>
      </c>
      <c r="L1815" s="100">
        <v>14.22</v>
      </c>
      <c r="M1815" t="s">
        <v>206</v>
      </c>
      <c r="N1815" t="s">
        <v>279</v>
      </c>
      <c r="O1815" s="98">
        <v>0</v>
      </c>
      <c r="P1815" t="s">
        <v>207</v>
      </c>
      <c r="Q1815" s="100">
        <v>2618.08</v>
      </c>
    </row>
    <row r="1816" spans="1:17" x14ac:dyDescent="0.3">
      <c r="A1816"/>
      <c r="B1816"/>
      <c r="C1816"/>
      <c r="D1816"/>
      <c r="E1816" s="98"/>
      <c r="F1816"/>
      <c r="G1816" s="99">
        <v>46295</v>
      </c>
      <c r="H1816" t="s">
        <v>205</v>
      </c>
      <c r="I1816"/>
      <c r="J1816" t="s">
        <v>88</v>
      </c>
      <c r="K1816" t="s">
        <v>89</v>
      </c>
      <c r="L1816" s="100">
        <v>39.770000000000003</v>
      </c>
      <c r="M1816" t="s">
        <v>206</v>
      </c>
      <c r="N1816" t="s">
        <v>279</v>
      </c>
      <c r="O1816" s="98">
        <v>0</v>
      </c>
      <c r="P1816" t="s">
        <v>207</v>
      </c>
      <c r="Q1816" s="100">
        <v>2618.08</v>
      </c>
    </row>
    <row r="1817" spans="1:17" x14ac:dyDescent="0.3">
      <c r="A1817"/>
      <c r="B1817"/>
      <c r="C1817"/>
      <c r="D1817"/>
      <c r="E1817" s="98"/>
      <c r="F1817"/>
      <c r="G1817" s="99">
        <v>46295</v>
      </c>
      <c r="H1817" t="s">
        <v>205</v>
      </c>
      <c r="I1817"/>
      <c r="J1817" t="s">
        <v>54</v>
      </c>
      <c r="K1817" t="s">
        <v>55</v>
      </c>
      <c r="L1817" s="100">
        <v>11.15</v>
      </c>
      <c r="M1817" t="s">
        <v>206</v>
      </c>
      <c r="N1817" t="s">
        <v>279</v>
      </c>
      <c r="O1817" s="98">
        <v>0</v>
      </c>
      <c r="P1817" t="s">
        <v>207</v>
      </c>
      <c r="Q1817" s="100">
        <v>2618.08</v>
      </c>
    </row>
    <row r="1818" spans="1:17" x14ac:dyDescent="0.3">
      <c r="A1818"/>
      <c r="B1818"/>
      <c r="C1818"/>
      <c r="D1818"/>
      <c r="E1818" s="98"/>
      <c r="F1818"/>
      <c r="G1818" s="99">
        <v>46295</v>
      </c>
      <c r="H1818" t="s">
        <v>205</v>
      </c>
      <c r="I1818"/>
      <c r="J1818" t="s">
        <v>52</v>
      </c>
      <c r="K1818" t="s">
        <v>53</v>
      </c>
      <c r="L1818" s="100">
        <v>16.54</v>
      </c>
      <c r="M1818" t="s">
        <v>130</v>
      </c>
      <c r="N1818" t="s">
        <v>279</v>
      </c>
      <c r="O1818" s="98">
        <v>0</v>
      </c>
      <c r="P1818" t="s">
        <v>207</v>
      </c>
      <c r="Q1818" s="100">
        <v>2618.08</v>
      </c>
    </row>
    <row r="1819" spans="1:17" x14ac:dyDescent="0.3">
      <c r="A1819"/>
      <c r="B1819"/>
      <c r="C1819"/>
      <c r="D1819"/>
      <c r="E1819" s="98"/>
      <c r="F1819"/>
      <c r="G1819" s="99">
        <v>46295</v>
      </c>
      <c r="H1819" t="s">
        <v>205</v>
      </c>
      <c r="I1819"/>
      <c r="J1819" t="s">
        <v>106</v>
      </c>
      <c r="K1819" t="s">
        <v>107</v>
      </c>
      <c r="L1819" s="100">
        <v>8.4600000000000009</v>
      </c>
      <c r="M1819" t="s">
        <v>130</v>
      </c>
      <c r="N1819" t="s">
        <v>279</v>
      </c>
      <c r="O1819" s="98">
        <v>0</v>
      </c>
      <c r="P1819" t="s">
        <v>207</v>
      </c>
      <c r="Q1819" s="100">
        <v>2618.08</v>
      </c>
    </row>
    <row r="1820" spans="1:17" x14ac:dyDescent="0.3">
      <c r="A1820"/>
      <c r="B1820"/>
      <c r="C1820"/>
      <c r="D1820"/>
      <c r="E1820" s="98"/>
      <c r="F1820"/>
      <c r="G1820" s="99">
        <v>46295</v>
      </c>
      <c r="H1820" t="s">
        <v>205</v>
      </c>
      <c r="I1820"/>
      <c r="J1820" t="s">
        <v>56</v>
      </c>
      <c r="K1820" t="s">
        <v>57</v>
      </c>
      <c r="L1820" s="100">
        <v>11.15</v>
      </c>
      <c r="M1820" t="s">
        <v>130</v>
      </c>
      <c r="N1820" t="s">
        <v>279</v>
      </c>
      <c r="O1820" s="98">
        <v>0</v>
      </c>
      <c r="P1820" t="s">
        <v>207</v>
      </c>
      <c r="Q1820" s="100">
        <v>2618.08</v>
      </c>
    </row>
    <row r="1821" spans="1:17" x14ac:dyDescent="0.3">
      <c r="A1821"/>
      <c r="B1821"/>
      <c r="C1821"/>
      <c r="D1821"/>
      <c r="E1821" s="98"/>
      <c r="F1821"/>
      <c r="G1821" s="99">
        <v>46295</v>
      </c>
      <c r="H1821" t="s">
        <v>208</v>
      </c>
      <c r="I1821" t="s">
        <v>225</v>
      </c>
      <c r="J1821" t="s">
        <v>70</v>
      </c>
      <c r="K1821" t="s">
        <v>71</v>
      </c>
      <c r="L1821" s="100">
        <v>51</v>
      </c>
      <c r="M1821" t="s">
        <v>210</v>
      </c>
      <c r="N1821" t="s">
        <v>279</v>
      </c>
      <c r="O1821" s="98">
        <v>0</v>
      </c>
      <c r="P1821" t="s">
        <v>207</v>
      </c>
      <c r="Q1821" s="100">
        <v>2618.08</v>
      </c>
    </row>
    <row r="1822" spans="1:17" x14ac:dyDescent="0.3">
      <c r="A1822"/>
      <c r="B1822"/>
      <c r="C1822"/>
      <c r="D1822"/>
      <c r="E1822" s="98"/>
      <c r="F1822"/>
      <c r="G1822" s="99">
        <v>46295</v>
      </c>
      <c r="H1822" t="s">
        <v>218</v>
      </c>
      <c r="I1822" t="s">
        <v>222</v>
      </c>
      <c r="J1822" t="s">
        <v>18</v>
      </c>
      <c r="K1822" t="s">
        <v>19</v>
      </c>
      <c r="L1822" s="100">
        <v>140.85</v>
      </c>
      <c r="M1822" t="s">
        <v>210</v>
      </c>
      <c r="N1822" t="s">
        <v>279</v>
      </c>
      <c r="O1822" s="98">
        <v>0</v>
      </c>
      <c r="P1822" t="s">
        <v>207</v>
      </c>
      <c r="Q1822" s="100">
        <v>2618.08</v>
      </c>
    </row>
    <row r="1823" spans="1:17" x14ac:dyDescent="0.3">
      <c r="A1823"/>
      <c r="B1823"/>
      <c r="C1823"/>
      <c r="D1823"/>
      <c r="E1823" s="98"/>
      <c r="F1823"/>
      <c r="G1823" s="99">
        <v>46295</v>
      </c>
      <c r="H1823" t="s">
        <v>218</v>
      </c>
      <c r="I1823" t="s">
        <v>222</v>
      </c>
      <c r="J1823" t="s">
        <v>18</v>
      </c>
      <c r="K1823" t="s">
        <v>19</v>
      </c>
      <c r="L1823" s="100">
        <v>146.09</v>
      </c>
      <c r="M1823" t="s">
        <v>130</v>
      </c>
      <c r="N1823" t="s">
        <v>279</v>
      </c>
      <c r="O1823" s="98">
        <v>0</v>
      </c>
      <c r="P1823" t="s">
        <v>207</v>
      </c>
      <c r="Q1823" s="100">
        <v>2618.08</v>
      </c>
    </row>
    <row r="1824" spans="1:17" x14ac:dyDescent="0.3">
      <c r="A1824"/>
      <c r="B1824"/>
      <c r="C1824"/>
      <c r="D1824"/>
      <c r="E1824" s="98"/>
      <c r="F1824"/>
      <c r="G1824" s="99">
        <v>46295</v>
      </c>
      <c r="H1824" t="s">
        <v>205</v>
      </c>
      <c r="I1824"/>
      <c r="J1824" t="s">
        <v>54</v>
      </c>
      <c r="K1824" t="s">
        <v>55</v>
      </c>
      <c r="L1824" s="100">
        <v>11.15</v>
      </c>
      <c r="M1824" t="s">
        <v>206</v>
      </c>
      <c r="N1824" t="s">
        <v>279</v>
      </c>
      <c r="O1824" s="98">
        <v>0</v>
      </c>
      <c r="P1824" t="s">
        <v>207</v>
      </c>
      <c r="Q1824" s="100">
        <v>3537.57</v>
      </c>
    </row>
    <row r="1825" spans="1:17" x14ac:dyDescent="0.3">
      <c r="A1825"/>
      <c r="B1825"/>
      <c r="C1825"/>
      <c r="D1825"/>
      <c r="E1825" s="98"/>
      <c r="F1825"/>
      <c r="G1825" s="99">
        <v>46295</v>
      </c>
      <c r="H1825" t="s">
        <v>205</v>
      </c>
      <c r="I1825"/>
      <c r="J1825" t="s">
        <v>104</v>
      </c>
      <c r="K1825" t="s">
        <v>105</v>
      </c>
      <c r="L1825" s="100">
        <v>19.21</v>
      </c>
      <c r="M1825" t="s">
        <v>206</v>
      </c>
      <c r="N1825" t="s">
        <v>279</v>
      </c>
      <c r="O1825" s="98">
        <v>0</v>
      </c>
      <c r="P1825" t="s">
        <v>207</v>
      </c>
      <c r="Q1825" s="100">
        <v>3537.57</v>
      </c>
    </row>
    <row r="1826" spans="1:17" x14ac:dyDescent="0.3">
      <c r="A1826"/>
      <c r="B1826"/>
      <c r="C1826"/>
      <c r="D1826"/>
      <c r="E1826" s="98"/>
      <c r="F1826"/>
      <c r="G1826" s="99">
        <v>46295</v>
      </c>
      <c r="H1826" t="s">
        <v>205</v>
      </c>
      <c r="I1826"/>
      <c r="J1826" t="s">
        <v>108</v>
      </c>
      <c r="K1826" t="s">
        <v>109</v>
      </c>
      <c r="L1826" s="100">
        <v>9.34</v>
      </c>
      <c r="M1826" t="s">
        <v>206</v>
      </c>
      <c r="N1826" t="s">
        <v>279</v>
      </c>
      <c r="O1826" s="98">
        <v>0</v>
      </c>
      <c r="P1826" t="s">
        <v>207</v>
      </c>
      <c r="Q1826" s="100">
        <v>3537.57</v>
      </c>
    </row>
    <row r="1827" spans="1:17" x14ac:dyDescent="0.3">
      <c r="A1827"/>
      <c r="B1827"/>
      <c r="C1827"/>
      <c r="D1827"/>
      <c r="E1827" s="98"/>
      <c r="F1827"/>
      <c r="G1827" s="99">
        <v>46295</v>
      </c>
      <c r="H1827" t="s">
        <v>205</v>
      </c>
      <c r="I1827"/>
      <c r="J1827" t="s">
        <v>36</v>
      </c>
      <c r="K1827" t="s">
        <v>37</v>
      </c>
      <c r="L1827" s="100">
        <v>21.82</v>
      </c>
      <c r="M1827" t="s">
        <v>206</v>
      </c>
      <c r="N1827" t="s">
        <v>279</v>
      </c>
      <c r="O1827" s="98">
        <v>0</v>
      </c>
      <c r="P1827" t="s">
        <v>207</v>
      </c>
      <c r="Q1827" s="100">
        <v>3537.57</v>
      </c>
    </row>
    <row r="1828" spans="1:17" x14ac:dyDescent="0.3">
      <c r="A1828"/>
      <c r="B1828"/>
      <c r="C1828"/>
      <c r="D1828"/>
      <c r="E1828" s="98"/>
      <c r="F1828"/>
      <c r="G1828" s="99">
        <v>46295</v>
      </c>
      <c r="H1828" t="s">
        <v>205</v>
      </c>
      <c r="I1828"/>
      <c r="J1828" t="s">
        <v>106</v>
      </c>
      <c r="K1828" t="s">
        <v>107</v>
      </c>
      <c r="L1828" s="100">
        <v>11.43</v>
      </c>
      <c r="M1828" t="s">
        <v>130</v>
      </c>
      <c r="N1828" t="s">
        <v>279</v>
      </c>
      <c r="O1828" s="98">
        <v>0</v>
      </c>
      <c r="P1828" t="s">
        <v>207</v>
      </c>
      <c r="Q1828" s="100">
        <v>3537.57</v>
      </c>
    </row>
    <row r="1829" spans="1:17" x14ac:dyDescent="0.3">
      <c r="A1829"/>
      <c r="B1829"/>
      <c r="C1829"/>
      <c r="D1829"/>
      <c r="E1829" s="98"/>
      <c r="F1829"/>
      <c r="G1829" s="99">
        <v>46295</v>
      </c>
      <c r="H1829" t="s">
        <v>205</v>
      </c>
      <c r="I1829"/>
      <c r="J1829" t="s">
        <v>52</v>
      </c>
      <c r="K1829" t="s">
        <v>53</v>
      </c>
      <c r="L1829" s="100">
        <v>16.54</v>
      </c>
      <c r="M1829" t="s">
        <v>130</v>
      </c>
      <c r="N1829" t="s">
        <v>279</v>
      </c>
      <c r="O1829" s="98">
        <v>0</v>
      </c>
      <c r="P1829" t="s">
        <v>207</v>
      </c>
      <c r="Q1829" s="100">
        <v>3537.57</v>
      </c>
    </row>
    <row r="1830" spans="1:17" x14ac:dyDescent="0.3">
      <c r="A1830"/>
      <c r="B1830"/>
      <c r="C1830"/>
      <c r="D1830"/>
      <c r="E1830" s="98"/>
      <c r="F1830"/>
      <c r="G1830" s="99">
        <v>46295</v>
      </c>
      <c r="H1830" t="s">
        <v>205</v>
      </c>
      <c r="I1830"/>
      <c r="J1830" t="s">
        <v>56</v>
      </c>
      <c r="K1830" t="s">
        <v>57</v>
      </c>
      <c r="L1830" s="100">
        <v>11.15</v>
      </c>
      <c r="M1830" t="s">
        <v>130</v>
      </c>
      <c r="N1830" t="s">
        <v>279</v>
      </c>
      <c r="O1830" s="98">
        <v>0</v>
      </c>
      <c r="P1830" t="s">
        <v>207</v>
      </c>
      <c r="Q1830" s="100">
        <v>3537.57</v>
      </c>
    </row>
    <row r="1831" spans="1:17" x14ac:dyDescent="0.3">
      <c r="A1831"/>
      <c r="B1831"/>
      <c r="C1831"/>
      <c r="D1831"/>
      <c r="E1831" s="98"/>
      <c r="F1831"/>
      <c r="G1831" s="99">
        <v>46295</v>
      </c>
      <c r="H1831" t="s">
        <v>205</v>
      </c>
      <c r="I1831"/>
      <c r="J1831" t="s">
        <v>23</v>
      </c>
      <c r="K1831" t="s">
        <v>24</v>
      </c>
      <c r="L1831" s="100">
        <v>4.5999999999999996</v>
      </c>
      <c r="M1831" t="s">
        <v>130</v>
      </c>
      <c r="N1831" t="s">
        <v>279</v>
      </c>
      <c r="O1831" s="98">
        <v>0</v>
      </c>
      <c r="P1831" t="s">
        <v>207</v>
      </c>
      <c r="Q1831" s="100">
        <v>3537.57</v>
      </c>
    </row>
    <row r="1832" spans="1:17" x14ac:dyDescent="0.3">
      <c r="A1832"/>
      <c r="B1832"/>
      <c r="C1832"/>
      <c r="D1832"/>
      <c r="E1832" s="98"/>
      <c r="F1832"/>
      <c r="G1832" s="99">
        <v>46295</v>
      </c>
      <c r="H1832" t="s">
        <v>208</v>
      </c>
      <c r="I1832" t="s">
        <v>209</v>
      </c>
      <c r="J1832" t="s">
        <v>26</v>
      </c>
      <c r="K1832" t="s">
        <v>27</v>
      </c>
      <c r="L1832" s="100">
        <v>199.5</v>
      </c>
      <c r="M1832" t="s">
        <v>210</v>
      </c>
      <c r="N1832" t="s">
        <v>279</v>
      </c>
      <c r="O1832" s="98">
        <v>0</v>
      </c>
      <c r="P1832" t="s">
        <v>207</v>
      </c>
      <c r="Q1832" s="100">
        <v>3537.57</v>
      </c>
    </row>
    <row r="1833" spans="1:17" x14ac:dyDescent="0.3">
      <c r="A1833"/>
      <c r="B1833"/>
      <c r="C1833"/>
      <c r="D1833"/>
      <c r="E1833" s="98"/>
      <c r="F1833"/>
      <c r="G1833" s="99">
        <v>46295</v>
      </c>
      <c r="H1833" t="s">
        <v>211</v>
      </c>
      <c r="I1833" t="s">
        <v>237</v>
      </c>
      <c r="J1833" t="s">
        <v>38</v>
      </c>
      <c r="K1833" t="s">
        <v>39</v>
      </c>
      <c r="L1833" s="100">
        <v>10.62</v>
      </c>
      <c r="M1833" t="s">
        <v>206</v>
      </c>
      <c r="N1833" t="s">
        <v>279</v>
      </c>
      <c r="O1833" s="98">
        <v>0</v>
      </c>
      <c r="P1833" t="s">
        <v>207</v>
      </c>
      <c r="Q1833" s="100">
        <v>3537.57</v>
      </c>
    </row>
    <row r="1834" spans="1:17" x14ac:dyDescent="0.3">
      <c r="A1834"/>
      <c r="B1834"/>
      <c r="C1834"/>
      <c r="D1834"/>
      <c r="E1834" s="98"/>
      <c r="F1834"/>
      <c r="G1834" s="99">
        <v>46295</v>
      </c>
      <c r="H1834" t="s">
        <v>213</v>
      </c>
      <c r="I1834" t="s">
        <v>214</v>
      </c>
      <c r="J1834" t="s">
        <v>14</v>
      </c>
      <c r="K1834" t="s">
        <v>15</v>
      </c>
      <c r="L1834" s="100">
        <v>265.32</v>
      </c>
      <c r="M1834" t="s">
        <v>210</v>
      </c>
      <c r="N1834" t="s">
        <v>279</v>
      </c>
      <c r="O1834" s="98">
        <v>0</v>
      </c>
      <c r="P1834" t="s">
        <v>207</v>
      </c>
      <c r="Q1834" s="100">
        <v>3537.57</v>
      </c>
    </row>
    <row r="1835" spans="1:17" x14ac:dyDescent="0.3">
      <c r="A1835"/>
      <c r="B1835"/>
      <c r="C1835"/>
      <c r="D1835"/>
      <c r="E1835" s="98"/>
      <c r="F1835"/>
      <c r="G1835" s="99">
        <v>46295</v>
      </c>
      <c r="H1835" t="s">
        <v>213</v>
      </c>
      <c r="I1835" t="s">
        <v>214</v>
      </c>
      <c r="J1835" t="s">
        <v>14</v>
      </c>
      <c r="K1835" t="s">
        <v>15</v>
      </c>
      <c r="L1835" s="100">
        <v>265.32</v>
      </c>
      <c r="M1835" t="s">
        <v>130</v>
      </c>
      <c r="N1835" t="s">
        <v>279</v>
      </c>
      <c r="O1835" s="98">
        <v>0</v>
      </c>
      <c r="P1835" t="s">
        <v>207</v>
      </c>
      <c r="Q1835" s="100">
        <v>3537.57</v>
      </c>
    </row>
    <row r="1836" spans="1:17" x14ac:dyDescent="0.3">
      <c r="A1836"/>
      <c r="B1836"/>
      <c r="C1836"/>
      <c r="D1836"/>
      <c r="E1836" s="98"/>
      <c r="F1836"/>
      <c r="G1836" s="99">
        <v>46295</v>
      </c>
      <c r="H1836" t="s">
        <v>205</v>
      </c>
      <c r="I1836"/>
      <c r="J1836" t="s">
        <v>54</v>
      </c>
      <c r="K1836" t="s">
        <v>55</v>
      </c>
      <c r="L1836" s="100">
        <v>11.15</v>
      </c>
      <c r="M1836" t="s">
        <v>206</v>
      </c>
      <c r="N1836" t="s">
        <v>279</v>
      </c>
      <c r="O1836" s="98">
        <v>0</v>
      </c>
      <c r="P1836" t="s">
        <v>207</v>
      </c>
      <c r="Q1836" s="100">
        <v>2329.38</v>
      </c>
    </row>
    <row r="1837" spans="1:17" x14ac:dyDescent="0.3">
      <c r="A1837"/>
      <c r="B1837"/>
      <c r="C1837"/>
      <c r="D1837"/>
      <c r="E1837" s="98"/>
      <c r="F1837"/>
      <c r="G1837" s="99">
        <v>46295</v>
      </c>
      <c r="H1837" t="s">
        <v>205</v>
      </c>
      <c r="I1837"/>
      <c r="J1837" t="s">
        <v>104</v>
      </c>
      <c r="K1837" t="s">
        <v>105</v>
      </c>
      <c r="L1837" s="100">
        <v>12.65</v>
      </c>
      <c r="M1837" t="s">
        <v>206</v>
      </c>
      <c r="N1837" t="s">
        <v>279</v>
      </c>
      <c r="O1837" s="98">
        <v>0</v>
      </c>
      <c r="P1837" t="s">
        <v>207</v>
      </c>
      <c r="Q1837" s="100">
        <v>2329.38</v>
      </c>
    </row>
    <row r="1838" spans="1:17" x14ac:dyDescent="0.3">
      <c r="A1838"/>
      <c r="B1838"/>
      <c r="C1838"/>
      <c r="D1838"/>
      <c r="E1838" s="98"/>
      <c r="F1838"/>
      <c r="G1838" s="99">
        <v>46295</v>
      </c>
      <c r="H1838" t="s">
        <v>205</v>
      </c>
      <c r="I1838"/>
      <c r="J1838" t="s">
        <v>108</v>
      </c>
      <c r="K1838" t="s">
        <v>109</v>
      </c>
      <c r="L1838" s="100">
        <v>6.15</v>
      </c>
      <c r="M1838" t="s">
        <v>206</v>
      </c>
      <c r="N1838" t="s">
        <v>279</v>
      </c>
      <c r="O1838" s="98">
        <v>0</v>
      </c>
      <c r="P1838" t="s">
        <v>207</v>
      </c>
      <c r="Q1838" s="100">
        <v>2329.38</v>
      </c>
    </row>
    <row r="1839" spans="1:17" x14ac:dyDescent="0.3">
      <c r="A1839"/>
      <c r="B1839"/>
      <c r="C1839"/>
      <c r="D1839"/>
      <c r="E1839" s="98"/>
      <c r="F1839"/>
      <c r="G1839" s="99">
        <v>46295</v>
      </c>
      <c r="H1839" t="s">
        <v>205</v>
      </c>
      <c r="I1839"/>
      <c r="J1839" t="s">
        <v>52</v>
      </c>
      <c r="K1839" t="s">
        <v>53</v>
      </c>
      <c r="L1839" s="100">
        <v>16.54</v>
      </c>
      <c r="M1839" t="s">
        <v>130</v>
      </c>
      <c r="N1839" t="s">
        <v>279</v>
      </c>
      <c r="O1839" s="98">
        <v>0</v>
      </c>
      <c r="P1839" t="s">
        <v>207</v>
      </c>
      <c r="Q1839" s="100">
        <v>2329.38</v>
      </c>
    </row>
    <row r="1840" spans="1:17" x14ac:dyDescent="0.3">
      <c r="A1840"/>
      <c r="B1840"/>
      <c r="C1840"/>
      <c r="D1840"/>
      <c r="E1840" s="98"/>
      <c r="F1840"/>
      <c r="G1840" s="99">
        <v>46295</v>
      </c>
      <c r="H1840" t="s">
        <v>205</v>
      </c>
      <c r="I1840"/>
      <c r="J1840" t="s">
        <v>106</v>
      </c>
      <c r="K1840" t="s">
        <v>107</v>
      </c>
      <c r="L1840" s="100">
        <v>7.52</v>
      </c>
      <c r="M1840" t="s">
        <v>130</v>
      </c>
      <c r="N1840" t="s">
        <v>279</v>
      </c>
      <c r="O1840" s="98">
        <v>0</v>
      </c>
      <c r="P1840" t="s">
        <v>207</v>
      </c>
      <c r="Q1840" s="100">
        <v>2329.38</v>
      </c>
    </row>
    <row r="1841" spans="1:17" x14ac:dyDescent="0.3">
      <c r="A1841"/>
      <c r="B1841"/>
      <c r="C1841"/>
      <c r="D1841"/>
      <c r="E1841" s="98"/>
      <c r="F1841"/>
      <c r="G1841" s="99">
        <v>46295</v>
      </c>
      <c r="H1841" t="s">
        <v>205</v>
      </c>
      <c r="I1841"/>
      <c r="J1841" t="s">
        <v>56</v>
      </c>
      <c r="K1841" t="s">
        <v>57</v>
      </c>
      <c r="L1841" s="100">
        <v>11.15</v>
      </c>
      <c r="M1841" t="s">
        <v>130</v>
      </c>
      <c r="N1841" t="s">
        <v>279</v>
      </c>
      <c r="O1841" s="98">
        <v>0</v>
      </c>
      <c r="P1841" t="s">
        <v>207</v>
      </c>
      <c r="Q1841" s="100">
        <v>2329.38</v>
      </c>
    </row>
    <row r="1842" spans="1:17" x14ac:dyDescent="0.3">
      <c r="A1842"/>
      <c r="B1842"/>
      <c r="C1842"/>
      <c r="D1842"/>
      <c r="E1842" s="98"/>
      <c r="F1842"/>
      <c r="G1842" s="99">
        <v>46295</v>
      </c>
      <c r="H1842" t="s">
        <v>211</v>
      </c>
      <c r="I1842" t="s">
        <v>215</v>
      </c>
      <c r="J1842" t="s">
        <v>38</v>
      </c>
      <c r="K1842" t="s">
        <v>39</v>
      </c>
      <c r="L1842" s="100">
        <v>9.09</v>
      </c>
      <c r="M1842" t="s">
        <v>206</v>
      </c>
      <c r="N1842" t="s">
        <v>279</v>
      </c>
      <c r="O1842" s="98">
        <v>0</v>
      </c>
      <c r="P1842" t="s">
        <v>207</v>
      </c>
      <c r="Q1842" s="100">
        <v>2329.38</v>
      </c>
    </row>
    <row r="1843" spans="1:17" x14ac:dyDescent="0.3">
      <c r="A1843"/>
      <c r="B1843"/>
      <c r="C1843"/>
      <c r="D1843"/>
      <c r="E1843" s="98"/>
      <c r="F1843"/>
      <c r="G1843" s="99">
        <v>46295</v>
      </c>
      <c r="H1843" t="s">
        <v>218</v>
      </c>
      <c r="I1843" t="s">
        <v>219</v>
      </c>
      <c r="J1843" t="s">
        <v>30</v>
      </c>
      <c r="K1843" t="s">
        <v>31</v>
      </c>
      <c r="L1843" s="100">
        <v>116.47</v>
      </c>
      <c r="M1843" t="s">
        <v>210</v>
      </c>
      <c r="N1843" t="s">
        <v>279</v>
      </c>
      <c r="O1843" s="98">
        <v>0</v>
      </c>
      <c r="P1843" t="s">
        <v>207</v>
      </c>
      <c r="Q1843" s="100">
        <v>2329.38</v>
      </c>
    </row>
    <row r="1844" spans="1:17" x14ac:dyDescent="0.3">
      <c r="A1844"/>
      <c r="B1844"/>
      <c r="C1844"/>
      <c r="D1844"/>
      <c r="E1844" s="98"/>
      <c r="F1844"/>
      <c r="G1844" s="99">
        <v>46295</v>
      </c>
      <c r="H1844" t="s">
        <v>218</v>
      </c>
      <c r="I1844" t="s">
        <v>219</v>
      </c>
      <c r="J1844" t="s">
        <v>30</v>
      </c>
      <c r="K1844" t="s">
        <v>31</v>
      </c>
      <c r="L1844" s="100">
        <v>129.97999999999999</v>
      </c>
      <c r="M1844" t="s">
        <v>130</v>
      </c>
      <c r="N1844" t="s">
        <v>279</v>
      </c>
      <c r="O1844" s="98">
        <v>0</v>
      </c>
      <c r="P1844" t="s">
        <v>207</v>
      </c>
      <c r="Q1844" s="100">
        <v>2329.38</v>
      </c>
    </row>
    <row r="1845" spans="1:17" x14ac:dyDescent="0.3">
      <c r="A1845"/>
      <c r="B1845"/>
      <c r="C1845"/>
      <c r="D1845"/>
      <c r="E1845" s="98"/>
      <c r="F1845"/>
      <c r="G1845" s="99">
        <v>46295</v>
      </c>
      <c r="H1845" t="s">
        <v>205</v>
      </c>
      <c r="I1845"/>
      <c r="J1845" t="s">
        <v>54</v>
      </c>
      <c r="K1845" t="s">
        <v>55</v>
      </c>
      <c r="L1845" s="100">
        <v>1.39</v>
      </c>
      <c r="M1845" t="s">
        <v>206</v>
      </c>
      <c r="N1845" t="s">
        <v>279</v>
      </c>
      <c r="O1845" s="98">
        <v>0</v>
      </c>
      <c r="P1845" t="s">
        <v>207</v>
      </c>
      <c r="Q1845" s="100">
        <v>645.5</v>
      </c>
    </row>
    <row r="1846" spans="1:17" x14ac:dyDescent="0.3">
      <c r="A1846"/>
      <c r="B1846"/>
      <c r="C1846"/>
      <c r="D1846"/>
      <c r="E1846" s="98"/>
      <c r="F1846"/>
      <c r="G1846" s="99">
        <v>46295</v>
      </c>
      <c r="H1846" t="s">
        <v>205</v>
      </c>
      <c r="I1846"/>
      <c r="J1846" t="s">
        <v>104</v>
      </c>
      <c r="K1846" t="s">
        <v>105</v>
      </c>
      <c r="L1846" s="100">
        <v>3.51</v>
      </c>
      <c r="M1846" t="s">
        <v>206</v>
      </c>
      <c r="N1846" t="s">
        <v>279</v>
      </c>
      <c r="O1846" s="98">
        <v>0</v>
      </c>
      <c r="P1846" t="s">
        <v>207</v>
      </c>
      <c r="Q1846" s="100">
        <v>645.5</v>
      </c>
    </row>
    <row r="1847" spans="1:17" x14ac:dyDescent="0.3">
      <c r="A1847"/>
      <c r="B1847"/>
      <c r="C1847"/>
      <c r="D1847"/>
      <c r="E1847" s="98"/>
      <c r="F1847"/>
      <c r="G1847" s="99">
        <v>46295</v>
      </c>
      <c r="H1847" t="s">
        <v>205</v>
      </c>
      <c r="I1847"/>
      <c r="J1847" t="s">
        <v>108</v>
      </c>
      <c r="K1847" t="s">
        <v>109</v>
      </c>
      <c r="L1847" s="100">
        <v>1.7</v>
      </c>
      <c r="M1847" t="s">
        <v>206</v>
      </c>
      <c r="N1847" t="s">
        <v>279</v>
      </c>
      <c r="O1847" s="98">
        <v>0</v>
      </c>
      <c r="P1847" t="s">
        <v>207</v>
      </c>
      <c r="Q1847" s="100">
        <v>645.5</v>
      </c>
    </row>
    <row r="1848" spans="1:17" x14ac:dyDescent="0.3">
      <c r="A1848"/>
      <c r="B1848"/>
      <c r="C1848"/>
      <c r="D1848"/>
      <c r="E1848" s="98"/>
      <c r="F1848"/>
      <c r="G1848" s="99">
        <v>46295</v>
      </c>
      <c r="H1848" t="s">
        <v>205</v>
      </c>
      <c r="I1848"/>
      <c r="J1848" t="s">
        <v>106</v>
      </c>
      <c r="K1848" t="s">
        <v>107</v>
      </c>
      <c r="L1848" s="100">
        <v>2.08</v>
      </c>
      <c r="M1848" t="s">
        <v>130</v>
      </c>
      <c r="N1848" t="s">
        <v>279</v>
      </c>
      <c r="O1848" s="98">
        <v>0</v>
      </c>
      <c r="P1848" t="s">
        <v>207</v>
      </c>
      <c r="Q1848" s="100">
        <v>645.5</v>
      </c>
    </row>
    <row r="1849" spans="1:17" x14ac:dyDescent="0.3">
      <c r="A1849"/>
      <c r="B1849"/>
      <c r="C1849"/>
      <c r="D1849"/>
      <c r="E1849" s="98"/>
      <c r="F1849"/>
      <c r="G1849" s="99">
        <v>46295</v>
      </c>
      <c r="H1849" t="s">
        <v>205</v>
      </c>
      <c r="I1849"/>
      <c r="J1849" t="s">
        <v>52</v>
      </c>
      <c r="K1849" t="s">
        <v>53</v>
      </c>
      <c r="L1849" s="100">
        <v>2.06</v>
      </c>
      <c r="M1849" t="s">
        <v>130</v>
      </c>
      <c r="N1849" t="s">
        <v>279</v>
      </c>
      <c r="O1849" s="98">
        <v>0</v>
      </c>
      <c r="P1849" t="s">
        <v>207</v>
      </c>
      <c r="Q1849" s="100">
        <v>645.5</v>
      </c>
    </row>
    <row r="1850" spans="1:17" x14ac:dyDescent="0.3">
      <c r="A1850"/>
      <c r="B1850"/>
      <c r="C1850"/>
      <c r="D1850"/>
      <c r="E1850" s="98"/>
      <c r="F1850"/>
      <c r="G1850" s="99">
        <v>46295</v>
      </c>
      <c r="H1850" t="s">
        <v>205</v>
      </c>
      <c r="I1850"/>
      <c r="J1850" t="s">
        <v>56</v>
      </c>
      <c r="K1850" t="s">
        <v>57</v>
      </c>
      <c r="L1850" s="100">
        <v>1.39</v>
      </c>
      <c r="M1850" t="s">
        <v>130</v>
      </c>
      <c r="N1850" t="s">
        <v>279</v>
      </c>
      <c r="O1850" s="98">
        <v>0</v>
      </c>
      <c r="P1850" t="s">
        <v>207</v>
      </c>
      <c r="Q1850" s="100">
        <v>645.5</v>
      </c>
    </row>
    <row r="1851" spans="1:17" x14ac:dyDescent="0.3">
      <c r="A1851"/>
      <c r="B1851"/>
      <c r="C1851"/>
      <c r="D1851"/>
      <c r="E1851" s="98"/>
      <c r="F1851"/>
      <c r="G1851" s="99">
        <v>46295</v>
      </c>
      <c r="H1851" t="s">
        <v>205</v>
      </c>
      <c r="I1851"/>
      <c r="J1851" t="s">
        <v>54</v>
      </c>
      <c r="K1851" t="s">
        <v>55</v>
      </c>
      <c r="L1851" s="100">
        <v>11.15</v>
      </c>
      <c r="M1851" t="s">
        <v>206</v>
      </c>
      <c r="N1851" t="s">
        <v>279</v>
      </c>
      <c r="O1851" s="98">
        <v>0</v>
      </c>
      <c r="P1851" t="s">
        <v>207</v>
      </c>
      <c r="Q1851" s="100">
        <v>3393.63</v>
      </c>
    </row>
    <row r="1852" spans="1:17" x14ac:dyDescent="0.3">
      <c r="A1852"/>
      <c r="B1852"/>
      <c r="C1852"/>
      <c r="D1852"/>
      <c r="E1852" s="98"/>
      <c r="F1852"/>
      <c r="G1852" s="99">
        <v>46295</v>
      </c>
      <c r="H1852" t="s">
        <v>205</v>
      </c>
      <c r="I1852"/>
      <c r="J1852" t="s">
        <v>36</v>
      </c>
      <c r="K1852" t="s">
        <v>37</v>
      </c>
      <c r="L1852" s="100">
        <v>52.41</v>
      </c>
      <c r="M1852" t="s">
        <v>206</v>
      </c>
      <c r="N1852" t="s">
        <v>279</v>
      </c>
      <c r="O1852" s="98">
        <v>0</v>
      </c>
      <c r="P1852" t="s">
        <v>207</v>
      </c>
      <c r="Q1852" s="100">
        <v>3393.63</v>
      </c>
    </row>
    <row r="1853" spans="1:17" x14ac:dyDescent="0.3">
      <c r="A1853"/>
      <c r="B1853"/>
      <c r="C1853"/>
      <c r="D1853"/>
      <c r="E1853" s="98"/>
      <c r="F1853"/>
      <c r="G1853" s="99">
        <v>46295</v>
      </c>
      <c r="H1853" t="s">
        <v>205</v>
      </c>
      <c r="I1853"/>
      <c r="J1853" t="s">
        <v>104</v>
      </c>
      <c r="K1853" t="s">
        <v>105</v>
      </c>
      <c r="L1853" s="100">
        <v>18.43</v>
      </c>
      <c r="M1853" t="s">
        <v>206</v>
      </c>
      <c r="N1853" t="s">
        <v>279</v>
      </c>
      <c r="O1853" s="98">
        <v>0</v>
      </c>
      <c r="P1853" t="s">
        <v>207</v>
      </c>
      <c r="Q1853" s="100">
        <v>3393.63</v>
      </c>
    </row>
    <row r="1854" spans="1:17" x14ac:dyDescent="0.3">
      <c r="A1854"/>
      <c r="B1854"/>
      <c r="C1854"/>
      <c r="D1854"/>
      <c r="E1854" s="98"/>
      <c r="F1854"/>
      <c r="G1854" s="99">
        <v>46295</v>
      </c>
      <c r="H1854" t="s">
        <v>205</v>
      </c>
      <c r="I1854"/>
      <c r="J1854" t="s">
        <v>108</v>
      </c>
      <c r="K1854" t="s">
        <v>109</v>
      </c>
      <c r="L1854" s="100">
        <v>8.9600000000000009</v>
      </c>
      <c r="M1854" t="s">
        <v>206</v>
      </c>
      <c r="N1854" t="s">
        <v>279</v>
      </c>
      <c r="O1854" s="98">
        <v>0</v>
      </c>
      <c r="P1854" t="s">
        <v>207</v>
      </c>
      <c r="Q1854" s="100">
        <v>3393.63</v>
      </c>
    </row>
    <row r="1855" spans="1:17" x14ac:dyDescent="0.3">
      <c r="A1855"/>
      <c r="B1855"/>
      <c r="C1855"/>
      <c r="D1855"/>
      <c r="E1855" s="98"/>
      <c r="F1855"/>
      <c r="G1855" s="99">
        <v>46295</v>
      </c>
      <c r="H1855" t="s">
        <v>205</v>
      </c>
      <c r="I1855"/>
      <c r="J1855" t="s">
        <v>56</v>
      </c>
      <c r="K1855" t="s">
        <v>57</v>
      </c>
      <c r="L1855" s="100">
        <v>11.15</v>
      </c>
      <c r="M1855" t="s">
        <v>130</v>
      </c>
      <c r="N1855" t="s">
        <v>279</v>
      </c>
      <c r="O1855" s="98">
        <v>0</v>
      </c>
      <c r="P1855" t="s">
        <v>207</v>
      </c>
      <c r="Q1855" s="100">
        <v>3393.63</v>
      </c>
    </row>
    <row r="1856" spans="1:17" x14ac:dyDescent="0.3">
      <c r="A1856"/>
      <c r="B1856"/>
      <c r="C1856"/>
      <c r="D1856"/>
      <c r="E1856" s="98"/>
      <c r="F1856"/>
      <c r="G1856" s="99">
        <v>46295</v>
      </c>
      <c r="H1856" t="s">
        <v>205</v>
      </c>
      <c r="I1856"/>
      <c r="J1856" t="s">
        <v>106</v>
      </c>
      <c r="K1856" t="s">
        <v>107</v>
      </c>
      <c r="L1856" s="100">
        <v>10.96</v>
      </c>
      <c r="M1856" t="s">
        <v>130</v>
      </c>
      <c r="N1856" t="s">
        <v>279</v>
      </c>
      <c r="O1856" s="98">
        <v>0</v>
      </c>
      <c r="P1856" t="s">
        <v>207</v>
      </c>
      <c r="Q1856" s="100">
        <v>3393.63</v>
      </c>
    </row>
    <row r="1857" spans="1:17" x14ac:dyDescent="0.3">
      <c r="A1857"/>
      <c r="B1857"/>
      <c r="C1857"/>
      <c r="D1857"/>
      <c r="E1857" s="98"/>
      <c r="F1857"/>
      <c r="G1857" s="99">
        <v>46295</v>
      </c>
      <c r="H1857" t="s">
        <v>205</v>
      </c>
      <c r="I1857"/>
      <c r="J1857" t="s">
        <v>52</v>
      </c>
      <c r="K1857" t="s">
        <v>53</v>
      </c>
      <c r="L1857" s="100">
        <v>16.54</v>
      </c>
      <c r="M1857" t="s">
        <v>130</v>
      </c>
      <c r="N1857" t="s">
        <v>279</v>
      </c>
      <c r="O1857" s="98">
        <v>0</v>
      </c>
      <c r="P1857" t="s">
        <v>207</v>
      </c>
      <c r="Q1857" s="100">
        <v>3393.63</v>
      </c>
    </row>
    <row r="1858" spans="1:17" x14ac:dyDescent="0.3">
      <c r="A1858"/>
      <c r="B1858"/>
      <c r="C1858"/>
      <c r="D1858"/>
      <c r="E1858" s="98"/>
      <c r="F1858"/>
      <c r="G1858" s="99">
        <v>46295</v>
      </c>
      <c r="H1858" t="s">
        <v>208</v>
      </c>
      <c r="I1858" t="s">
        <v>209</v>
      </c>
      <c r="J1858" t="s">
        <v>26</v>
      </c>
      <c r="K1858" t="s">
        <v>27</v>
      </c>
      <c r="L1858" s="100">
        <v>145</v>
      </c>
      <c r="M1858" t="s">
        <v>210</v>
      </c>
      <c r="N1858" t="s">
        <v>279</v>
      </c>
      <c r="O1858" s="98">
        <v>0</v>
      </c>
      <c r="P1858" t="s">
        <v>207</v>
      </c>
      <c r="Q1858" s="100">
        <v>3393.63</v>
      </c>
    </row>
    <row r="1859" spans="1:17" x14ac:dyDescent="0.3">
      <c r="A1859"/>
      <c r="B1859"/>
      <c r="C1859"/>
      <c r="D1859"/>
      <c r="E1859" s="98"/>
      <c r="F1859"/>
      <c r="G1859" s="99">
        <v>46295</v>
      </c>
      <c r="H1859" t="s">
        <v>211</v>
      </c>
      <c r="I1859" t="s">
        <v>215</v>
      </c>
      <c r="J1859" t="s">
        <v>38</v>
      </c>
      <c r="K1859" t="s">
        <v>39</v>
      </c>
      <c r="L1859" s="100">
        <v>13.24</v>
      </c>
      <c r="M1859" t="s">
        <v>206</v>
      </c>
      <c r="N1859" t="s">
        <v>279</v>
      </c>
      <c r="O1859" s="98">
        <v>0</v>
      </c>
      <c r="P1859" t="s">
        <v>207</v>
      </c>
      <c r="Q1859" s="100">
        <v>3393.63</v>
      </c>
    </row>
    <row r="1860" spans="1:17" x14ac:dyDescent="0.3">
      <c r="A1860"/>
      <c r="B1860"/>
      <c r="C1860"/>
      <c r="D1860"/>
      <c r="E1860" s="98"/>
      <c r="F1860"/>
      <c r="G1860" s="99">
        <v>46295</v>
      </c>
      <c r="H1860" t="s">
        <v>227</v>
      </c>
      <c r="I1860" t="s">
        <v>228</v>
      </c>
      <c r="J1860" t="s">
        <v>50</v>
      </c>
      <c r="K1860" t="s">
        <v>51</v>
      </c>
      <c r="L1860" s="100">
        <v>50</v>
      </c>
      <c r="M1860" t="s">
        <v>210</v>
      </c>
      <c r="N1860" t="s">
        <v>279</v>
      </c>
      <c r="O1860" s="98">
        <v>0</v>
      </c>
      <c r="P1860" t="s">
        <v>207</v>
      </c>
      <c r="Q1860" s="100">
        <v>3393.63</v>
      </c>
    </row>
    <row r="1861" spans="1:17" x14ac:dyDescent="0.3">
      <c r="A1861"/>
      <c r="B1861"/>
      <c r="C1861"/>
      <c r="D1861"/>
      <c r="E1861" s="98"/>
      <c r="F1861"/>
      <c r="G1861" s="99">
        <v>46295</v>
      </c>
      <c r="H1861" t="s">
        <v>216</v>
      </c>
      <c r="I1861" t="s">
        <v>217</v>
      </c>
      <c r="J1861" t="s">
        <v>40</v>
      </c>
      <c r="K1861" t="s">
        <v>41</v>
      </c>
      <c r="L1861" s="100">
        <v>25</v>
      </c>
      <c r="M1861" t="s">
        <v>210</v>
      </c>
      <c r="N1861" t="s">
        <v>279</v>
      </c>
      <c r="O1861" s="98">
        <v>0</v>
      </c>
      <c r="P1861" t="s">
        <v>207</v>
      </c>
      <c r="Q1861" s="100">
        <v>3393.63</v>
      </c>
    </row>
    <row r="1862" spans="1:17" x14ac:dyDescent="0.3">
      <c r="A1862"/>
      <c r="B1862"/>
      <c r="C1862"/>
      <c r="D1862"/>
      <c r="E1862" s="98"/>
      <c r="F1862"/>
      <c r="G1862" s="99">
        <v>46295</v>
      </c>
      <c r="H1862" t="s">
        <v>218</v>
      </c>
      <c r="I1862" t="s">
        <v>222</v>
      </c>
      <c r="J1862" t="s">
        <v>18</v>
      </c>
      <c r="K1862" t="s">
        <v>19</v>
      </c>
      <c r="L1862" s="100">
        <v>182.58</v>
      </c>
      <c r="M1862" t="s">
        <v>210</v>
      </c>
      <c r="N1862" t="s">
        <v>279</v>
      </c>
      <c r="O1862" s="98">
        <v>0</v>
      </c>
      <c r="P1862" t="s">
        <v>207</v>
      </c>
      <c r="Q1862" s="100">
        <v>3393.63</v>
      </c>
    </row>
    <row r="1863" spans="1:17" x14ac:dyDescent="0.3">
      <c r="A1863"/>
      <c r="B1863"/>
      <c r="C1863"/>
      <c r="D1863"/>
      <c r="E1863" s="98"/>
      <c r="F1863"/>
      <c r="G1863" s="99">
        <v>46295</v>
      </c>
      <c r="H1863" t="s">
        <v>218</v>
      </c>
      <c r="I1863" t="s">
        <v>222</v>
      </c>
      <c r="J1863" t="s">
        <v>18</v>
      </c>
      <c r="K1863" t="s">
        <v>19</v>
      </c>
      <c r="L1863" s="100">
        <v>189.36</v>
      </c>
      <c r="M1863" t="s">
        <v>130</v>
      </c>
      <c r="N1863" t="s">
        <v>279</v>
      </c>
      <c r="O1863" s="98">
        <v>0</v>
      </c>
      <c r="P1863" t="s">
        <v>207</v>
      </c>
      <c r="Q1863" s="100">
        <v>3393.63</v>
      </c>
    </row>
    <row r="1864" spans="1:17" x14ac:dyDescent="0.3">
      <c r="A1864"/>
      <c r="B1864"/>
      <c r="C1864"/>
      <c r="D1864"/>
      <c r="E1864" s="98"/>
      <c r="F1864"/>
      <c r="G1864" s="99">
        <v>46295</v>
      </c>
      <c r="H1864" t="s">
        <v>205</v>
      </c>
      <c r="I1864"/>
      <c r="J1864" t="s">
        <v>104</v>
      </c>
      <c r="K1864" t="s">
        <v>105</v>
      </c>
      <c r="L1864" s="100">
        <v>18.39</v>
      </c>
      <c r="M1864" t="s">
        <v>206</v>
      </c>
      <c r="N1864" t="s">
        <v>279</v>
      </c>
      <c r="O1864" s="98">
        <v>0</v>
      </c>
      <c r="P1864" t="s">
        <v>207</v>
      </c>
      <c r="Q1864" s="100">
        <v>3386.13</v>
      </c>
    </row>
    <row r="1865" spans="1:17" x14ac:dyDescent="0.3">
      <c r="A1865"/>
      <c r="B1865"/>
      <c r="C1865"/>
      <c r="D1865"/>
      <c r="E1865" s="98"/>
      <c r="F1865"/>
      <c r="G1865" s="99">
        <v>46295</v>
      </c>
      <c r="H1865" t="s">
        <v>205</v>
      </c>
      <c r="I1865"/>
      <c r="J1865" t="s">
        <v>108</v>
      </c>
      <c r="K1865" t="s">
        <v>109</v>
      </c>
      <c r="L1865" s="100">
        <v>8.94</v>
      </c>
      <c r="M1865" t="s">
        <v>206</v>
      </c>
      <c r="N1865" t="s">
        <v>279</v>
      </c>
      <c r="O1865" s="98">
        <v>0</v>
      </c>
      <c r="P1865" t="s">
        <v>207</v>
      </c>
      <c r="Q1865" s="100">
        <v>3386.13</v>
      </c>
    </row>
    <row r="1866" spans="1:17" x14ac:dyDescent="0.3">
      <c r="A1866"/>
      <c r="B1866"/>
      <c r="C1866"/>
      <c r="D1866"/>
      <c r="E1866" s="98"/>
      <c r="F1866"/>
      <c r="G1866" s="99">
        <v>46295</v>
      </c>
      <c r="H1866" t="s">
        <v>205</v>
      </c>
      <c r="I1866"/>
      <c r="J1866" t="s">
        <v>54</v>
      </c>
      <c r="K1866" t="s">
        <v>55</v>
      </c>
      <c r="L1866" s="100">
        <v>11.15</v>
      </c>
      <c r="M1866" t="s">
        <v>206</v>
      </c>
      <c r="N1866" t="s">
        <v>279</v>
      </c>
      <c r="O1866" s="98">
        <v>0</v>
      </c>
      <c r="P1866" t="s">
        <v>207</v>
      </c>
      <c r="Q1866" s="100">
        <v>3386.13</v>
      </c>
    </row>
    <row r="1867" spans="1:17" x14ac:dyDescent="0.3">
      <c r="A1867"/>
      <c r="B1867"/>
      <c r="C1867"/>
      <c r="D1867"/>
      <c r="E1867" s="98"/>
      <c r="F1867"/>
      <c r="G1867" s="99">
        <v>46295</v>
      </c>
      <c r="H1867" t="s">
        <v>205</v>
      </c>
      <c r="I1867"/>
      <c r="J1867" t="s">
        <v>56</v>
      </c>
      <c r="K1867" t="s">
        <v>57</v>
      </c>
      <c r="L1867" s="100">
        <v>11.15</v>
      </c>
      <c r="M1867" t="s">
        <v>130</v>
      </c>
      <c r="N1867" t="s">
        <v>279</v>
      </c>
      <c r="O1867" s="98">
        <v>0</v>
      </c>
      <c r="P1867" t="s">
        <v>207</v>
      </c>
      <c r="Q1867" s="100">
        <v>3386.13</v>
      </c>
    </row>
    <row r="1868" spans="1:17" x14ac:dyDescent="0.3">
      <c r="A1868"/>
      <c r="B1868"/>
      <c r="C1868"/>
      <c r="D1868"/>
      <c r="E1868" s="98"/>
      <c r="F1868"/>
      <c r="G1868" s="99">
        <v>46295</v>
      </c>
      <c r="H1868" t="s">
        <v>205</v>
      </c>
      <c r="I1868"/>
      <c r="J1868" t="s">
        <v>52</v>
      </c>
      <c r="K1868" t="s">
        <v>53</v>
      </c>
      <c r="L1868" s="100">
        <v>16.54</v>
      </c>
      <c r="M1868" t="s">
        <v>130</v>
      </c>
      <c r="N1868" t="s">
        <v>279</v>
      </c>
      <c r="O1868" s="98">
        <v>0</v>
      </c>
      <c r="P1868" t="s">
        <v>207</v>
      </c>
      <c r="Q1868" s="100">
        <v>3386.13</v>
      </c>
    </row>
    <row r="1869" spans="1:17" x14ac:dyDescent="0.3">
      <c r="A1869"/>
      <c r="B1869"/>
      <c r="C1869"/>
      <c r="D1869"/>
      <c r="E1869" s="98"/>
      <c r="F1869"/>
      <c r="G1869" s="99">
        <v>46295</v>
      </c>
      <c r="H1869" t="s">
        <v>205</v>
      </c>
      <c r="I1869"/>
      <c r="J1869" t="s">
        <v>106</v>
      </c>
      <c r="K1869" t="s">
        <v>107</v>
      </c>
      <c r="L1869" s="100">
        <v>10.94</v>
      </c>
      <c r="M1869" t="s">
        <v>130</v>
      </c>
      <c r="N1869" t="s">
        <v>279</v>
      </c>
      <c r="O1869" s="98">
        <v>0</v>
      </c>
      <c r="P1869" t="s">
        <v>207</v>
      </c>
      <c r="Q1869" s="100">
        <v>3386.13</v>
      </c>
    </row>
    <row r="1870" spans="1:17" x14ac:dyDescent="0.3">
      <c r="A1870"/>
      <c r="B1870"/>
      <c r="C1870"/>
      <c r="D1870"/>
      <c r="E1870" s="98"/>
      <c r="F1870"/>
      <c r="G1870" s="99">
        <v>46295</v>
      </c>
      <c r="H1870" t="s">
        <v>208</v>
      </c>
      <c r="I1870" t="s">
        <v>240</v>
      </c>
      <c r="J1870" t="s">
        <v>64</v>
      </c>
      <c r="K1870" t="s">
        <v>65</v>
      </c>
      <c r="L1870" s="100">
        <v>12.5</v>
      </c>
      <c r="M1870" t="s">
        <v>210</v>
      </c>
      <c r="N1870" t="s">
        <v>279</v>
      </c>
      <c r="O1870" s="98">
        <v>0</v>
      </c>
      <c r="P1870" t="s">
        <v>207</v>
      </c>
      <c r="Q1870" s="100">
        <v>3386.13</v>
      </c>
    </row>
    <row r="1871" spans="1:17" x14ac:dyDescent="0.3">
      <c r="A1871"/>
      <c r="B1871"/>
      <c r="C1871"/>
      <c r="D1871"/>
      <c r="E1871" s="98"/>
      <c r="F1871"/>
      <c r="G1871" s="99">
        <v>46295</v>
      </c>
      <c r="H1871" t="s">
        <v>218</v>
      </c>
      <c r="I1871" t="s">
        <v>222</v>
      </c>
      <c r="J1871" t="s">
        <v>18</v>
      </c>
      <c r="K1871" t="s">
        <v>19</v>
      </c>
      <c r="L1871" s="100">
        <v>182.17</v>
      </c>
      <c r="M1871" t="s">
        <v>210</v>
      </c>
      <c r="N1871" t="s">
        <v>279</v>
      </c>
      <c r="O1871" s="98">
        <v>0</v>
      </c>
      <c r="P1871" t="s">
        <v>207</v>
      </c>
      <c r="Q1871" s="100">
        <v>3386.13</v>
      </c>
    </row>
    <row r="1872" spans="1:17" x14ac:dyDescent="0.3">
      <c r="A1872"/>
      <c r="B1872"/>
      <c r="C1872"/>
      <c r="D1872"/>
      <c r="E1872" s="98"/>
      <c r="F1872"/>
      <c r="G1872" s="99">
        <v>46295</v>
      </c>
      <c r="H1872" t="s">
        <v>218</v>
      </c>
      <c r="I1872" t="s">
        <v>222</v>
      </c>
      <c r="J1872" t="s">
        <v>18</v>
      </c>
      <c r="K1872" t="s">
        <v>19</v>
      </c>
      <c r="L1872" s="100">
        <v>188.95</v>
      </c>
      <c r="M1872" t="s">
        <v>130</v>
      </c>
      <c r="N1872" t="s">
        <v>279</v>
      </c>
      <c r="O1872" s="98">
        <v>0</v>
      </c>
      <c r="P1872" t="s">
        <v>207</v>
      </c>
      <c r="Q1872" s="100">
        <v>3386.13</v>
      </c>
    </row>
    <row r="1873" spans="1:17" x14ac:dyDescent="0.3">
      <c r="A1873"/>
      <c r="B1873"/>
      <c r="C1873"/>
      <c r="D1873"/>
      <c r="E1873" s="98"/>
      <c r="F1873"/>
      <c r="G1873" s="99">
        <v>46295</v>
      </c>
      <c r="H1873" t="s">
        <v>205</v>
      </c>
      <c r="I1873"/>
      <c r="J1873" t="s">
        <v>108</v>
      </c>
      <c r="K1873" t="s">
        <v>109</v>
      </c>
      <c r="L1873" s="100">
        <v>6.79</v>
      </c>
      <c r="M1873" t="s">
        <v>206</v>
      </c>
      <c r="N1873" t="s">
        <v>279</v>
      </c>
      <c r="O1873" s="98">
        <v>0</v>
      </c>
      <c r="P1873" t="s">
        <v>207</v>
      </c>
      <c r="Q1873" s="100">
        <v>2572.75</v>
      </c>
    </row>
    <row r="1874" spans="1:17" x14ac:dyDescent="0.3">
      <c r="A1874"/>
      <c r="B1874"/>
      <c r="C1874"/>
      <c r="D1874"/>
      <c r="E1874" s="98"/>
      <c r="F1874"/>
      <c r="G1874" s="99">
        <v>46295</v>
      </c>
      <c r="H1874" t="s">
        <v>205</v>
      </c>
      <c r="I1874"/>
      <c r="J1874" t="s">
        <v>104</v>
      </c>
      <c r="K1874" t="s">
        <v>105</v>
      </c>
      <c r="L1874" s="100">
        <v>13.97</v>
      </c>
      <c r="M1874" t="s">
        <v>206</v>
      </c>
      <c r="N1874" t="s">
        <v>279</v>
      </c>
      <c r="O1874" s="98">
        <v>0</v>
      </c>
      <c r="P1874" t="s">
        <v>207</v>
      </c>
      <c r="Q1874" s="100">
        <v>2572.75</v>
      </c>
    </row>
    <row r="1875" spans="1:17" x14ac:dyDescent="0.3">
      <c r="A1875"/>
      <c r="B1875"/>
      <c r="C1875"/>
      <c r="D1875"/>
      <c r="E1875" s="98"/>
      <c r="F1875"/>
      <c r="G1875" s="99">
        <v>46295</v>
      </c>
      <c r="H1875" t="s">
        <v>205</v>
      </c>
      <c r="I1875"/>
      <c r="J1875" t="s">
        <v>54</v>
      </c>
      <c r="K1875" t="s">
        <v>55</v>
      </c>
      <c r="L1875" s="100">
        <v>11.15</v>
      </c>
      <c r="M1875" t="s">
        <v>206</v>
      </c>
      <c r="N1875" t="s">
        <v>279</v>
      </c>
      <c r="O1875" s="98">
        <v>0</v>
      </c>
      <c r="P1875" t="s">
        <v>207</v>
      </c>
      <c r="Q1875" s="100">
        <v>2572.75</v>
      </c>
    </row>
    <row r="1876" spans="1:17" x14ac:dyDescent="0.3">
      <c r="A1876"/>
      <c r="B1876"/>
      <c r="C1876"/>
      <c r="D1876"/>
      <c r="E1876" s="98"/>
      <c r="F1876"/>
      <c r="G1876" s="99">
        <v>46295</v>
      </c>
      <c r="H1876" t="s">
        <v>205</v>
      </c>
      <c r="I1876"/>
      <c r="J1876" t="s">
        <v>106</v>
      </c>
      <c r="K1876" t="s">
        <v>107</v>
      </c>
      <c r="L1876" s="100">
        <v>8.31</v>
      </c>
      <c r="M1876" t="s">
        <v>130</v>
      </c>
      <c r="N1876" t="s">
        <v>279</v>
      </c>
      <c r="O1876" s="98">
        <v>0</v>
      </c>
      <c r="P1876" t="s">
        <v>207</v>
      </c>
      <c r="Q1876" s="100">
        <v>2572.75</v>
      </c>
    </row>
    <row r="1877" spans="1:17" x14ac:dyDescent="0.3">
      <c r="A1877"/>
      <c r="B1877"/>
      <c r="C1877"/>
      <c r="D1877"/>
      <c r="E1877" s="98"/>
      <c r="F1877"/>
      <c r="G1877" s="99">
        <v>46295</v>
      </c>
      <c r="H1877" t="s">
        <v>205</v>
      </c>
      <c r="I1877"/>
      <c r="J1877" t="s">
        <v>56</v>
      </c>
      <c r="K1877" t="s">
        <v>57</v>
      </c>
      <c r="L1877" s="100">
        <v>11.15</v>
      </c>
      <c r="M1877" t="s">
        <v>130</v>
      </c>
      <c r="N1877" t="s">
        <v>279</v>
      </c>
      <c r="O1877" s="98">
        <v>0</v>
      </c>
      <c r="P1877" t="s">
        <v>207</v>
      </c>
      <c r="Q1877" s="100">
        <v>2572.75</v>
      </c>
    </row>
    <row r="1878" spans="1:17" x14ac:dyDescent="0.3">
      <c r="A1878"/>
      <c r="B1878"/>
      <c r="C1878"/>
      <c r="D1878"/>
      <c r="E1878" s="98"/>
      <c r="F1878"/>
      <c r="G1878" s="99">
        <v>46295</v>
      </c>
      <c r="H1878" t="s">
        <v>205</v>
      </c>
      <c r="I1878"/>
      <c r="J1878" t="s">
        <v>52</v>
      </c>
      <c r="K1878" t="s">
        <v>53</v>
      </c>
      <c r="L1878" s="100">
        <v>16.54</v>
      </c>
      <c r="M1878" t="s">
        <v>130</v>
      </c>
      <c r="N1878" t="s">
        <v>279</v>
      </c>
      <c r="O1878" s="98">
        <v>0</v>
      </c>
      <c r="P1878" t="s">
        <v>207</v>
      </c>
      <c r="Q1878" s="100">
        <v>2572.75</v>
      </c>
    </row>
    <row r="1879" spans="1:17" x14ac:dyDescent="0.3">
      <c r="A1879"/>
      <c r="B1879"/>
      <c r="C1879"/>
      <c r="D1879"/>
      <c r="E1879" s="98"/>
      <c r="F1879"/>
      <c r="G1879" s="99">
        <v>46295</v>
      </c>
      <c r="H1879" t="s">
        <v>208</v>
      </c>
      <c r="I1879" t="s">
        <v>209</v>
      </c>
      <c r="J1879" t="s">
        <v>26</v>
      </c>
      <c r="K1879" t="s">
        <v>27</v>
      </c>
      <c r="L1879" s="100">
        <v>199.5</v>
      </c>
      <c r="M1879" t="s">
        <v>210</v>
      </c>
      <c r="N1879" t="s">
        <v>279</v>
      </c>
      <c r="O1879" s="98">
        <v>0</v>
      </c>
      <c r="P1879" t="s">
        <v>207</v>
      </c>
      <c r="Q1879" s="100">
        <v>2572.75</v>
      </c>
    </row>
    <row r="1880" spans="1:17" x14ac:dyDescent="0.3">
      <c r="A1880"/>
      <c r="B1880"/>
      <c r="C1880"/>
      <c r="D1880"/>
      <c r="E1880" s="98"/>
      <c r="F1880"/>
      <c r="G1880" s="99">
        <v>46295</v>
      </c>
      <c r="H1880" t="s">
        <v>216</v>
      </c>
      <c r="I1880" t="s">
        <v>217</v>
      </c>
      <c r="J1880" t="s">
        <v>40</v>
      </c>
      <c r="K1880" t="s">
        <v>41</v>
      </c>
      <c r="L1880" s="100">
        <v>15</v>
      </c>
      <c r="M1880" t="s">
        <v>210</v>
      </c>
      <c r="N1880" t="s">
        <v>279</v>
      </c>
      <c r="O1880" s="98">
        <v>0</v>
      </c>
      <c r="P1880" t="s">
        <v>207</v>
      </c>
      <c r="Q1880" s="100">
        <v>2572.75</v>
      </c>
    </row>
    <row r="1881" spans="1:17" x14ac:dyDescent="0.3">
      <c r="A1881"/>
      <c r="B1881"/>
      <c r="C1881"/>
      <c r="D1881"/>
      <c r="E1881" s="98"/>
      <c r="F1881"/>
      <c r="G1881" s="99">
        <v>46295</v>
      </c>
      <c r="H1881" t="s">
        <v>218</v>
      </c>
      <c r="I1881" t="s">
        <v>222</v>
      </c>
      <c r="J1881" t="s">
        <v>18</v>
      </c>
      <c r="K1881" t="s">
        <v>19</v>
      </c>
      <c r="L1881" s="100">
        <v>138.41</v>
      </c>
      <c r="M1881" t="s">
        <v>210</v>
      </c>
      <c r="N1881" t="s">
        <v>279</v>
      </c>
      <c r="O1881" s="98">
        <v>0</v>
      </c>
      <c r="P1881" t="s">
        <v>207</v>
      </c>
      <c r="Q1881" s="100">
        <v>2572.75</v>
      </c>
    </row>
    <row r="1882" spans="1:17" x14ac:dyDescent="0.3">
      <c r="A1882"/>
      <c r="B1882"/>
      <c r="C1882"/>
      <c r="D1882"/>
      <c r="E1882" s="98"/>
      <c r="F1882"/>
      <c r="G1882" s="99">
        <v>46295</v>
      </c>
      <c r="H1882" t="s">
        <v>218</v>
      </c>
      <c r="I1882" t="s">
        <v>222</v>
      </c>
      <c r="J1882" t="s">
        <v>18</v>
      </c>
      <c r="K1882" t="s">
        <v>19</v>
      </c>
      <c r="L1882" s="100">
        <v>143.56</v>
      </c>
      <c r="M1882" t="s">
        <v>130</v>
      </c>
      <c r="N1882" t="s">
        <v>279</v>
      </c>
      <c r="O1882" s="98">
        <v>0</v>
      </c>
      <c r="P1882" t="s">
        <v>207</v>
      </c>
      <c r="Q1882" s="100">
        <v>2572.75</v>
      </c>
    </row>
    <row r="1883" spans="1:17" x14ac:dyDescent="0.3">
      <c r="A1883"/>
      <c r="B1883"/>
      <c r="C1883"/>
      <c r="D1883"/>
      <c r="E1883" s="98"/>
      <c r="F1883"/>
      <c r="G1883" s="99">
        <v>46295</v>
      </c>
      <c r="H1883" t="s">
        <v>205</v>
      </c>
      <c r="I1883"/>
      <c r="J1883" t="s">
        <v>108</v>
      </c>
      <c r="K1883" t="s">
        <v>109</v>
      </c>
      <c r="L1883" s="100">
        <v>2.7</v>
      </c>
      <c r="M1883" t="s">
        <v>206</v>
      </c>
      <c r="N1883" t="s">
        <v>279</v>
      </c>
      <c r="O1883" s="98">
        <v>0</v>
      </c>
      <c r="P1883" t="s">
        <v>207</v>
      </c>
      <c r="Q1883" s="100">
        <v>1023.66</v>
      </c>
    </row>
    <row r="1884" spans="1:17" x14ac:dyDescent="0.3">
      <c r="A1884"/>
      <c r="B1884"/>
      <c r="C1884"/>
      <c r="D1884"/>
      <c r="E1884" s="98"/>
      <c r="F1884"/>
      <c r="G1884" s="99">
        <v>46295</v>
      </c>
      <c r="H1884" t="s">
        <v>205</v>
      </c>
      <c r="I1884"/>
      <c r="J1884" t="s">
        <v>104</v>
      </c>
      <c r="K1884" t="s">
        <v>105</v>
      </c>
      <c r="L1884" s="100">
        <v>5.56</v>
      </c>
      <c r="M1884" t="s">
        <v>206</v>
      </c>
      <c r="N1884" t="s">
        <v>279</v>
      </c>
      <c r="O1884" s="98">
        <v>0</v>
      </c>
      <c r="P1884" t="s">
        <v>207</v>
      </c>
      <c r="Q1884" s="100">
        <v>1023.66</v>
      </c>
    </row>
    <row r="1885" spans="1:17" x14ac:dyDescent="0.3">
      <c r="A1885"/>
      <c r="B1885"/>
      <c r="C1885"/>
      <c r="D1885"/>
      <c r="E1885" s="98"/>
      <c r="F1885"/>
      <c r="G1885" s="99">
        <v>46295</v>
      </c>
      <c r="H1885" t="s">
        <v>205</v>
      </c>
      <c r="I1885"/>
      <c r="J1885" t="s">
        <v>54</v>
      </c>
      <c r="K1885" t="s">
        <v>55</v>
      </c>
      <c r="L1885" s="100">
        <v>2.3199999999999998</v>
      </c>
      <c r="M1885" t="s">
        <v>206</v>
      </c>
      <c r="N1885" t="s">
        <v>279</v>
      </c>
      <c r="O1885" s="98">
        <v>0</v>
      </c>
      <c r="P1885" t="s">
        <v>207</v>
      </c>
      <c r="Q1885" s="100">
        <v>1023.66</v>
      </c>
    </row>
    <row r="1886" spans="1:17" x14ac:dyDescent="0.3">
      <c r="A1886"/>
      <c r="B1886"/>
      <c r="C1886"/>
      <c r="D1886"/>
      <c r="E1886" s="98"/>
      <c r="F1886"/>
      <c r="G1886" s="99">
        <v>46295</v>
      </c>
      <c r="H1886" t="s">
        <v>205</v>
      </c>
      <c r="I1886"/>
      <c r="J1886" t="s">
        <v>106</v>
      </c>
      <c r="K1886" t="s">
        <v>107</v>
      </c>
      <c r="L1886" s="100">
        <v>3.31</v>
      </c>
      <c r="M1886" t="s">
        <v>130</v>
      </c>
      <c r="N1886" t="s">
        <v>279</v>
      </c>
      <c r="O1886" s="98">
        <v>0</v>
      </c>
      <c r="P1886" t="s">
        <v>207</v>
      </c>
      <c r="Q1886" s="100">
        <v>1023.66</v>
      </c>
    </row>
    <row r="1887" spans="1:17" x14ac:dyDescent="0.3">
      <c r="A1887"/>
      <c r="B1887"/>
      <c r="C1887"/>
      <c r="D1887"/>
      <c r="E1887" s="98"/>
      <c r="F1887"/>
      <c r="G1887" s="99">
        <v>46295</v>
      </c>
      <c r="H1887" t="s">
        <v>205</v>
      </c>
      <c r="I1887"/>
      <c r="J1887" t="s">
        <v>56</v>
      </c>
      <c r="K1887" t="s">
        <v>57</v>
      </c>
      <c r="L1887" s="100">
        <v>2.3199999999999998</v>
      </c>
      <c r="M1887" t="s">
        <v>130</v>
      </c>
      <c r="N1887" t="s">
        <v>279</v>
      </c>
      <c r="O1887" s="98">
        <v>0</v>
      </c>
      <c r="P1887" t="s">
        <v>207</v>
      </c>
      <c r="Q1887" s="100">
        <v>1023.66</v>
      </c>
    </row>
    <row r="1888" spans="1:17" x14ac:dyDescent="0.3">
      <c r="A1888"/>
      <c r="B1888"/>
      <c r="C1888"/>
      <c r="D1888"/>
      <c r="E1888" s="98"/>
      <c r="F1888"/>
      <c r="G1888" s="99">
        <v>46295</v>
      </c>
      <c r="H1888" t="s">
        <v>205</v>
      </c>
      <c r="I1888"/>
      <c r="J1888" t="s">
        <v>52</v>
      </c>
      <c r="K1888" t="s">
        <v>53</v>
      </c>
      <c r="L1888" s="100">
        <v>3.44</v>
      </c>
      <c r="M1888" t="s">
        <v>130</v>
      </c>
      <c r="N1888" t="s">
        <v>279</v>
      </c>
      <c r="O1888" s="98">
        <v>0</v>
      </c>
      <c r="P1888" t="s">
        <v>207</v>
      </c>
      <c r="Q1888" s="100">
        <v>1023.66</v>
      </c>
    </row>
    <row r="1889" spans="1:17" x14ac:dyDescent="0.3">
      <c r="A1889"/>
      <c r="B1889"/>
      <c r="C1889"/>
      <c r="D1889"/>
      <c r="E1889" s="98"/>
      <c r="F1889"/>
      <c r="G1889" s="99">
        <v>46295</v>
      </c>
      <c r="H1889" t="s">
        <v>205</v>
      </c>
      <c r="I1889"/>
      <c r="J1889" t="s">
        <v>104</v>
      </c>
      <c r="K1889" t="s">
        <v>105</v>
      </c>
      <c r="L1889" s="100">
        <v>32.200000000000003</v>
      </c>
      <c r="M1889" t="s">
        <v>206</v>
      </c>
      <c r="N1889" t="s">
        <v>279</v>
      </c>
      <c r="O1889" s="98">
        <v>0</v>
      </c>
      <c r="P1889" t="s">
        <v>207</v>
      </c>
      <c r="Q1889" s="100">
        <v>5929.3</v>
      </c>
    </row>
    <row r="1890" spans="1:17" x14ac:dyDescent="0.3">
      <c r="A1890"/>
      <c r="B1890"/>
      <c r="C1890"/>
      <c r="D1890"/>
      <c r="E1890" s="98"/>
      <c r="F1890"/>
      <c r="G1890" s="99">
        <v>46295</v>
      </c>
      <c r="H1890" t="s">
        <v>205</v>
      </c>
      <c r="I1890"/>
      <c r="J1890" t="s">
        <v>108</v>
      </c>
      <c r="K1890" t="s">
        <v>109</v>
      </c>
      <c r="L1890" s="100">
        <v>15.65</v>
      </c>
      <c r="M1890" t="s">
        <v>206</v>
      </c>
      <c r="N1890" t="s">
        <v>279</v>
      </c>
      <c r="O1890" s="98">
        <v>0</v>
      </c>
      <c r="P1890" t="s">
        <v>207</v>
      </c>
      <c r="Q1890" s="100">
        <v>5929.3</v>
      </c>
    </row>
    <row r="1891" spans="1:17" x14ac:dyDescent="0.3">
      <c r="A1891"/>
      <c r="B1891"/>
      <c r="C1891"/>
      <c r="D1891"/>
      <c r="E1891" s="98"/>
      <c r="F1891"/>
      <c r="G1891" s="99">
        <v>46295</v>
      </c>
      <c r="H1891" t="s">
        <v>205</v>
      </c>
      <c r="I1891"/>
      <c r="J1891" t="s">
        <v>54</v>
      </c>
      <c r="K1891" t="s">
        <v>55</v>
      </c>
      <c r="L1891" s="100">
        <v>11.15</v>
      </c>
      <c r="M1891" t="s">
        <v>206</v>
      </c>
      <c r="N1891" t="s">
        <v>279</v>
      </c>
      <c r="O1891" s="98">
        <v>0</v>
      </c>
      <c r="P1891" t="s">
        <v>207</v>
      </c>
      <c r="Q1891" s="100">
        <v>5929.3</v>
      </c>
    </row>
    <row r="1892" spans="1:17" x14ac:dyDescent="0.3">
      <c r="A1892"/>
      <c r="B1892"/>
      <c r="C1892"/>
      <c r="D1892"/>
      <c r="E1892" s="98"/>
      <c r="F1892"/>
      <c r="G1892" s="99">
        <v>46295</v>
      </c>
      <c r="H1892" t="s">
        <v>205</v>
      </c>
      <c r="I1892"/>
      <c r="J1892" t="s">
        <v>56</v>
      </c>
      <c r="K1892" t="s">
        <v>57</v>
      </c>
      <c r="L1892" s="100">
        <v>11.15</v>
      </c>
      <c r="M1892" t="s">
        <v>130</v>
      </c>
      <c r="N1892" t="s">
        <v>279</v>
      </c>
      <c r="O1892" s="98">
        <v>0</v>
      </c>
      <c r="P1892" t="s">
        <v>207</v>
      </c>
      <c r="Q1892" s="100">
        <v>5929.3</v>
      </c>
    </row>
    <row r="1893" spans="1:17" x14ac:dyDescent="0.3">
      <c r="A1893"/>
      <c r="B1893"/>
      <c r="C1893"/>
      <c r="D1893"/>
      <c r="E1893" s="98"/>
      <c r="F1893"/>
      <c r="G1893" s="99">
        <v>46295</v>
      </c>
      <c r="H1893" t="s">
        <v>205</v>
      </c>
      <c r="I1893"/>
      <c r="J1893" t="s">
        <v>106</v>
      </c>
      <c r="K1893" t="s">
        <v>107</v>
      </c>
      <c r="L1893" s="100">
        <v>19.149999999999999</v>
      </c>
      <c r="M1893" t="s">
        <v>130</v>
      </c>
      <c r="N1893" t="s">
        <v>279</v>
      </c>
      <c r="O1893" s="98">
        <v>0</v>
      </c>
      <c r="P1893" t="s">
        <v>207</v>
      </c>
      <c r="Q1893" s="100">
        <v>5929.3</v>
      </c>
    </row>
    <row r="1894" spans="1:17" x14ac:dyDescent="0.3">
      <c r="A1894"/>
      <c r="B1894"/>
      <c r="C1894"/>
      <c r="D1894"/>
      <c r="E1894" s="98"/>
      <c r="F1894"/>
      <c r="G1894" s="99">
        <v>46295</v>
      </c>
      <c r="H1894" t="s">
        <v>205</v>
      </c>
      <c r="I1894"/>
      <c r="J1894" t="s">
        <v>52</v>
      </c>
      <c r="K1894" t="s">
        <v>53</v>
      </c>
      <c r="L1894" s="100">
        <v>16.54</v>
      </c>
      <c r="M1894" t="s">
        <v>130</v>
      </c>
      <c r="N1894" t="s">
        <v>279</v>
      </c>
      <c r="O1894" s="98">
        <v>0</v>
      </c>
      <c r="P1894" t="s">
        <v>207</v>
      </c>
      <c r="Q1894" s="100">
        <v>5929.3</v>
      </c>
    </row>
    <row r="1895" spans="1:17" x14ac:dyDescent="0.3">
      <c r="A1895"/>
      <c r="B1895"/>
      <c r="C1895"/>
      <c r="D1895"/>
      <c r="E1895" s="98"/>
      <c r="F1895"/>
      <c r="G1895" s="99">
        <v>46295</v>
      </c>
      <c r="H1895" t="s">
        <v>211</v>
      </c>
      <c r="I1895" t="s">
        <v>215</v>
      </c>
      <c r="J1895" t="s">
        <v>38</v>
      </c>
      <c r="K1895" t="s">
        <v>39</v>
      </c>
      <c r="L1895" s="100">
        <v>13.74</v>
      </c>
      <c r="M1895" t="s">
        <v>206</v>
      </c>
      <c r="N1895" t="s">
        <v>279</v>
      </c>
      <c r="O1895" s="98">
        <v>0</v>
      </c>
      <c r="P1895" t="s">
        <v>207</v>
      </c>
      <c r="Q1895" s="100">
        <v>5929.3</v>
      </c>
    </row>
    <row r="1896" spans="1:17" x14ac:dyDescent="0.3">
      <c r="A1896"/>
      <c r="B1896"/>
      <c r="C1896"/>
      <c r="D1896"/>
      <c r="E1896" s="98"/>
      <c r="F1896"/>
      <c r="G1896" s="99">
        <v>46295</v>
      </c>
      <c r="H1896" t="s">
        <v>216</v>
      </c>
      <c r="I1896" t="s">
        <v>217</v>
      </c>
      <c r="J1896" t="s">
        <v>40</v>
      </c>
      <c r="K1896" t="s">
        <v>41</v>
      </c>
      <c r="L1896" s="100">
        <v>9.61</v>
      </c>
      <c r="M1896" t="s">
        <v>210</v>
      </c>
      <c r="N1896" t="s">
        <v>279</v>
      </c>
      <c r="O1896" s="98">
        <v>0</v>
      </c>
      <c r="P1896" t="s">
        <v>207</v>
      </c>
      <c r="Q1896" s="100">
        <v>5929.3</v>
      </c>
    </row>
    <row r="1897" spans="1:17" x14ac:dyDescent="0.3">
      <c r="A1897"/>
      <c r="B1897"/>
      <c r="C1897"/>
      <c r="D1897"/>
      <c r="E1897" s="98"/>
      <c r="F1897"/>
      <c r="G1897" s="99">
        <v>46295</v>
      </c>
      <c r="H1897" t="s">
        <v>218</v>
      </c>
      <c r="I1897" t="s">
        <v>222</v>
      </c>
      <c r="J1897" t="s">
        <v>18</v>
      </c>
      <c r="K1897" t="s">
        <v>19</v>
      </c>
      <c r="L1897" s="100">
        <v>17.23</v>
      </c>
      <c r="M1897" t="s">
        <v>210</v>
      </c>
      <c r="N1897" t="s">
        <v>279</v>
      </c>
      <c r="O1897" s="98">
        <v>0</v>
      </c>
      <c r="P1897" t="s">
        <v>207</v>
      </c>
      <c r="Q1897" s="100">
        <v>5929.3</v>
      </c>
    </row>
    <row r="1898" spans="1:17" x14ac:dyDescent="0.3">
      <c r="A1898"/>
      <c r="B1898"/>
      <c r="C1898"/>
      <c r="D1898"/>
      <c r="E1898" s="98"/>
      <c r="F1898"/>
      <c r="G1898" s="99">
        <v>46295</v>
      </c>
      <c r="H1898" t="s">
        <v>218</v>
      </c>
      <c r="I1898" t="s">
        <v>222</v>
      </c>
      <c r="J1898" t="s">
        <v>18</v>
      </c>
      <c r="K1898" t="s">
        <v>19</v>
      </c>
      <c r="L1898" s="100">
        <v>17.87</v>
      </c>
      <c r="M1898" t="s">
        <v>130</v>
      </c>
      <c r="N1898" t="s">
        <v>279</v>
      </c>
      <c r="O1898" s="98">
        <v>0</v>
      </c>
      <c r="P1898" t="s">
        <v>207</v>
      </c>
      <c r="Q1898" s="100">
        <v>5929.3</v>
      </c>
    </row>
    <row r="1899" spans="1:17" x14ac:dyDescent="0.3">
      <c r="A1899"/>
      <c r="B1899"/>
      <c r="C1899"/>
      <c r="D1899"/>
      <c r="E1899" s="98"/>
      <c r="F1899"/>
      <c r="G1899" s="99">
        <v>46295</v>
      </c>
      <c r="H1899" t="s">
        <v>205</v>
      </c>
      <c r="I1899"/>
      <c r="J1899" t="s">
        <v>90</v>
      </c>
      <c r="K1899" t="s">
        <v>91</v>
      </c>
      <c r="L1899" s="100">
        <v>57.42</v>
      </c>
      <c r="M1899" t="s">
        <v>206</v>
      </c>
      <c r="N1899" t="s">
        <v>279</v>
      </c>
      <c r="O1899" s="98">
        <v>0</v>
      </c>
      <c r="P1899" t="s">
        <v>207</v>
      </c>
      <c r="Q1899" s="100">
        <v>4168.1000000000004</v>
      </c>
    </row>
    <row r="1900" spans="1:17" x14ac:dyDescent="0.3">
      <c r="A1900"/>
      <c r="B1900"/>
      <c r="C1900"/>
      <c r="D1900"/>
      <c r="E1900" s="98"/>
      <c r="F1900"/>
      <c r="G1900" s="99">
        <v>46295</v>
      </c>
      <c r="H1900" t="s">
        <v>205</v>
      </c>
      <c r="I1900"/>
      <c r="J1900" t="s">
        <v>104</v>
      </c>
      <c r="K1900" t="s">
        <v>105</v>
      </c>
      <c r="L1900" s="100">
        <v>22.63</v>
      </c>
      <c r="M1900" t="s">
        <v>206</v>
      </c>
      <c r="N1900" t="s">
        <v>279</v>
      </c>
      <c r="O1900" s="98">
        <v>0</v>
      </c>
      <c r="P1900" t="s">
        <v>207</v>
      </c>
      <c r="Q1900" s="100">
        <v>4168.1000000000004</v>
      </c>
    </row>
    <row r="1901" spans="1:17" x14ac:dyDescent="0.3">
      <c r="A1901"/>
      <c r="B1901"/>
      <c r="C1901"/>
      <c r="D1901"/>
      <c r="E1901" s="98"/>
      <c r="F1901"/>
      <c r="G1901" s="99">
        <v>46295</v>
      </c>
      <c r="H1901" t="s">
        <v>205</v>
      </c>
      <c r="I1901"/>
      <c r="J1901" t="s">
        <v>108</v>
      </c>
      <c r="K1901" t="s">
        <v>109</v>
      </c>
      <c r="L1901" s="100">
        <v>11</v>
      </c>
      <c r="M1901" t="s">
        <v>206</v>
      </c>
      <c r="N1901" t="s">
        <v>279</v>
      </c>
      <c r="O1901" s="98">
        <v>0</v>
      </c>
      <c r="P1901" t="s">
        <v>207</v>
      </c>
      <c r="Q1901" s="100">
        <v>4168.1000000000004</v>
      </c>
    </row>
    <row r="1902" spans="1:17" x14ac:dyDescent="0.3">
      <c r="A1902"/>
      <c r="B1902"/>
      <c r="C1902"/>
      <c r="D1902"/>
      <c r="E1902" s="98"/>
      <c r="F1902"/>
      <c r="G1902" s="99">
        <v>46295</v>
      </c>
      <c r="H1902" t="s">
        <v>205</v>
      </c>
      <c r="I1902"/>
      <c r="J1902" t="s">
        <v>100</v>
      </c>
      <c r="K1902" t="s">
        <v>101</v>
      </c>
      <c r="L1902" s="100">
        <v>25</v>
      </c>
      <c r="M1902" t="s">
        <v>206</v>
      </c>
      <c r="N1902" t="s">
        <v>279</v>
      </c>
      <c r="O1902" s="98">
        <v>0</v>
      </c>
      <c r="P1902" t="s">
        <v>207</v>
      </c>
      <c r="Q1902" s="100">
        <v>4168.1000000000004</v>
      </c>
    </row>
    <row r="1903" spans="1:17" x14ac:dyDescent="0.3">
      <c r="A1903"/>
      <c r="B1903"/>
      <c r="C1903"/>
      <c r="D1903"/>
      <c r="E1903" s="98"/>
      <c r="F1903"/>
      <c r="G1903" s="99">
        <v>46295</v>
      </c>
      <c r="H1903" t="s">
        <v>205</v>
      </c>
      <c r="I1903"/>
      <c r="J1903" t="s">
        <v>54</v>
      </c>
      <c r="K1903" t="s">
        <v>55</v>
      </c>
      <c r="L1903" s="100">
        <v>11.15</v>
      </c>
      <c r="M1903" t="s">
        <v>206</v>
      </c>
      <c r="N1903" t="s">
        <v>279</v>
      </c>
      <c r="O1903" s="98">
        <v>0</v>
      </c>
      <c r="P1903" t="s">
        <v>207</v>
      </c>
      <c r="Q1903" s="100">
        <v>4168.1000000000004</v>
      </c>
    </row>
    <row r="1904" spans="1:17" x14ac:dyDescent="0.3">
      <c r="A1904"/>
      <c r="B1904"/>
      <c r="C1904"/>
      <c r="D1904"/>
      <c r="E1904" s="98"/>
      <c r="F1904"/>
      <c r="G1904" s="99">
        <v>46295</v>
      </c>
      <c r="H1904" t="s">
        <v>205</v>
      </c>
      <c r="I1904"/>
      <c r="J1904" t="s">
        <v>106</v>
      </c>
      <c r="K1904" t="s">
        <v>107</v>
      </c>
      <c r="L1904" s="100">
        <v>13.46</v>
      </c>
      <c r="M1904" t="s">
        <v>130</v>
      </c>
      <c r="N1904" t="s">
        <v>279</v>
      </c>
      <c r="O1904" s="98">
        <v>0</v>
      </c>
      <c r="P1904" t="s">
        <v>207</v>
      </c>
      <c r="Q1904" s="100">
        <v>4168.1000000000004</v>
      </c>
    </row>
    <row r="1905" spans="1:17" x14ac:dyDescent="0.3">
      <c r="A1905"/>
      <c r="B1905"/>
      <c r="C1905"/>
      <c r="D1905"/>
      <c r="E1905" s="98"/>
      <c r="F1905"/>
      <c r="G1905" s="99">
        <v>46295</v>
      </c>
      <c r="H1905" t="s">
        <v>205</v>
      </c>
      <c r="I1905"/>
      <c r="J1905" t="s">
        <v>23</v>
      </c>
      <c r="K1905" t="s">
        <v>24</v>
      </c>
      <c r="L1905" s="100">
        <v>5.42</v>
      </c>
      <c r="M1905" t="s">
        <v>130</v>
      </c>
      <c r="N1905" t="s">
        <v>279</v>
      </c>
      <c r="O1905" s="98">
        <v>0</v>
      </c>
      <c r="P1905" t="s">
        <v>207</v>
      </c>
      <c r="Q1905" s="100">
        <v>4168.1000000000004</v>
      </c>
    </row>
    <row r="1906" spans="1:17" x14ac:dyDescent="0.3">
      <c r="A1906"/>
      <c r="B1906"/>
      <c r="C1906"/>
      <c r="D1906"/>
      <c r="E1906" s="98"/>
      <c r="F1906"/>
      <c r="G1906" s="99">
        <v>46295</v>
      </c>
      <c r="H1906" t="s">
        <v>205</v>
      </c>
      <c r="I1906"/>
      <c r="J1906" t="s">
        <v>56</v>
      </c>
      <c r="K1906" t="s">
        <v>57</v>
      </c>
      <c r="L1906" s="100">
        <v>11.15</v>
      </c>
      <c r="M1906" t="s">
        <v>130</v>
      </c>
      <c r="N1906" t="s">
        <v>279</v>
      </c>
      <c r="O1906" s="98">
        <v>0</v>
      </c>
      <c r="P1906" t="s">
        <v>207</v>
      </c>
      <c r="Q1906" s="100">
        <v>4168.1000000000004</v>
      </c>
    </row>
    <row r="1907" spans="1:17" x14ac:dyDescent="0.3">
      <c r="A1907"/>
      <c r="B1907"/>
      <c r="C1907"/>
      <c r="D1907"/>
      <c r="E1907" s="98"/>
      <c r="F1907"/>
      <c r="G1907" s="99">
        <v>46295</v>
      </c>
      <c r="H1907" t="s">
        <v>205</v>
      </c>
      <c r="I1907"/>
      <c r="J1907" t="s">
        <v>52</v>
      </c>
      <c r="K1907" t="s">
        <v>53</v>
      </c>
      <c r="L1907" s="100">
        <v>16.54</v>
      </c>
      <c r="M1907" t="s">
        <v>130</v>
      </c>
      <c r="N1907" t="s">
        <v>279</v>
      </c>
      <c r="O1907" s="98">
        <v>0</v>
      </c>
      <c r="P1907" t="s">
        <v>207</v>
      </c>
      <c r="Q1907" s="100">
        <v>4168.1000000000004</v>
      </c>
    </row>
    <row r="1908" spans="1:17" x14ac:dyDescent="0.3">
      <c r="A1908"/>
      <c r="B1908"/>
      <c r="C1908"/>
      <c r="D1908"/>
      <c r="E1908" s="98"/>
      <c r="F1908"/>
      <c r="G1908" s="99">
        <v>46295</v>
      </c>
      <c r="H1908" t="s">
        <v>208</v>
      </c>
      <c r="I1908" t="s">
        <v>209</v>
      </c>
      <c r="J1908" t="s">
        <v>26</v>
      </c>
      <c r="K1908" t="s">
        <v>27</v>
      </c>
      <c r="L1908" s="100">
        <v>72.5</v>
      </c>
      <c r="M1908" t="s">
        <v>210</v>
      </c>
      <c r="N1908" t="s">
        <v>279</v>
      </c>
      <c r="O1908" s="98">
        <v>0</v>
      </c>
      <c r="P1908" t="s">
        <v>207</v>
      </c>
      <c r="Q1908" s="100">
        <v>4168.1000000000004</v>
      </c>
    </row>
    <row r="1909" spans="1:17" x14ac:dyDescent="0.3">
      <c r="A1909"/>
      <c r="B1909"/>
      <c r="C1909"/>
      <c r="D1909"/>
      <c r="E1909" s="98"/>
      <c r="F1909"/>
      <c r="G1909" s="99">
        <v>46295</v>
      </c>
      <c r="H1909" t="s">
        <v>211</v>
      </c>
      <c r="I1909" t="s">
        <v>212</v>
      </c>
      <c r="J1909" t="s">
        <v>38</v>
      </c>
      <c r="K1909" t="s">
        <v>39</v>
      </c>
      <c r="L1909" s="100">
        <v>19.920000000000002</v>
      </c>
      <c r="M1909" t="s">
        <v>206</v>
      </c>
      <c r="N1909" t="s">
        <v>279</v>
      </c>
      <c r="O1909" s="98">
        <v>0</v>
      </c>
      <c r="P1909" t="s">
        <v>207</v>
      </c>
      <c r="Q1909" s="100">
        <v>4168.1000000000004</v>
      </c>
    </row>
    <row r="1910" spans="1:17" x14ac:dyDescent="0.3">
      <c r="A1910"/>
      <c r="B1910"/>
      <c r="C1910"/>
      <c r="D1910"/>
      <c r="E1910" s="98"/>
      <c r="F1910"/>
      <c r="G1910" s="99">
        <v>46295</v>
      </c>
      <c r="H1910" t="s">
        <v>213</v>
      </c>
      <c r="I1910" t="s">
        <v>214</v>
      </c>
      <c r="J1910" t="s">
        <v>14</v>
      </c>
      <c r="K1910" t="s">
        <v>15</v>
      </c>
      <c r="L1910" s="100">
        <v>312.61</v>
      </c>
      <c r="M1910" t="s">
        <v>210</v>
      </c>
      <c r="N1910" t="s">
        <v>279</v>
      </c>
      <c r="O1910" s="98">
        <v>0</v>
      </c>
      <c r="P1910" t="s">
        <v>207</v>
      </c>
      <c r="Q1910" s="100">
        <v>4168.1000000000004</v>
      </c>
    </row>
    <row r="1911" spans="1:17" x14ac:dyDescent="0.3">
      <c r="A1911"/>
      <c r="B1911"/>
      <c r="C1911"/>
      <c r="D1911"/>
      <c r="E1911" s="98"/>
      <c r="F1911"/>
      <c r="G1911" s="99">
        <v>46295</v>
      </c>
      <c r="H1911" t="s">
        <v>213</v>
      </c>
      <c r="I1911" t="s">
        <v>214</v>
      </c>
      <c r="J1911" t="s">
        <v>14</v>
      </c>
      <c r="K1911" t="s">
        <v>15</v>
      </c>
      <c r="L1911" s="100">
        <v>312.61</v>
      </c>
      <c r="M1911" t="s">
        <v>130</v>
      </c>
      <c r="N1911" t="s">
        <v>279</v>
      </c>
      <c r="O1911" s="98">
        <v>0</v>
      </c>
      <c r="P1911" t="s">
        <v>207</v>
      </c>
      <c r="Q1911" s="100">
        <v>4168.1000000000004</v>
      </c>
    </row>
    <row r="1912" spans="1:17" x14ac:dyDescent="0.3">
      <c r="A1912"/>
      <c r="B1912"/>
      <c r="C1912"/>
      <c r="D1912"/>
      <c r="E1912" s="98"/>
      <c r="F1912"/>
      <c r="G1912" s="99">
        <v>46295</v>
      </c>
      <c r="H1912" t="s">
        <v>205</v>
      </c>
      <c r="I1912"/>
      <c r="J1912" t="s">
        <v>54</v>
      </c>
      <c r="K1912" t="s">
        <v>55</v>
      </c>
      <c r="L1912" s="100">
        <v>11.15</v>
      </c>
      <c r="M1912" t="s">
        <v>206</v>
      </c>
      <c r="N1912" t="s">
        <v>279</v>
      </c>
      <c r="O1912" s="98">
        <v>0</v>
      </c>
      <c r="P1912" t="s">
        <v>207</v>
      </c>
      <c r="Q1912" s="100">
        <v>3386.13</v>
      </c>
    </row>
    <row r="1913" spans="1:17" x14ac:dyDescent="0.3">
      <c r="A1913"/>
      <c r="B1913"/>
      <c r="C1913"/>
      <c r="D1913"/>
      <c r="E1913" s="98"/>
      <c r="F1913"/>
      <c r="G1913" s="99">
        <v>46295</v>
      </c>
      <c r="H1913" t="s">
        <v>205</v>
      </c>
      <c r="I1913"/>
      <c r="J1913" t="s">
        <v>88</v>
      </c>
      <c r="K1913" t="s">
        <v>89</v>
      </c>
      <c r="L1913" s="100">
        <v>39.770000000000003</v>
      </c>
      <c r="M1913" t="s">
        <v>206</v>
      </c>
      <c r="N1913" t="s">
        <v>279</v>
      </c>
      <c r="O1913" s="98">
        <v>0</v>
      </c>
      <c r="P1913" t="s">
        <v>207</v>
      </c>
      <c r="Q1913" s="100">
        <v>3386.13</v>
      </c>
    </row>
    <row r="1914" spans="1:17" x14ac:dyDescent="0.3">
      <c r="A1914"/>
      <c r="B1914"/>
      <c r="C1914"/>
      <c r="D1914"/>
      <c r="E1914" s="98"/>
      <c r="F1914"/>
      <c r="G1914" s="99">
        <v>46295</v>
      </c>
      <c r="H1914" t="s">
        <v>205</v>
      </c>
      <c r="I1914"/>
      <c r="J1914" t="s">
        <v>100</v>
      </c>
      <c r="K1914" t="s">
        <v>101</v>
      </c>
      <c r="L1914" s="100">
        <v>5</v>
      </c>
      <c r="M1914" t="s">
        <v>206</v>
      </c>
      <c r="N1914" t="s">
        <v>279</v>
      </c>
      <c r="O1914" s="98">
        <v>0</v>
      </c>
      <c r="P1914" t="s">
        <v>207</v>
      </c>
      <c r="Q1914" s="100">
        <v>3386.13</v>
      </c>
    </row>
    <row r="1915" spans="1:17" x14ac:dyDescent="0.3">
      <c r="A1915"/>
      <c r="B1915"/>
      <c r="C1915"/>
      <c r="D1915"/>
      <c r="E1915" s="98"/>
      <c r="F1915"/>
      <c r="G1915" s="99">
        <v>46295</v>
      </c>
      <c r="H1915" t="s">
        <v>205</v>
      </c>
      <c r="I1915"/>
      <c r="J1915" t="s">
        <v>108</v>
      </c>
      <c r="K1915" t="s">
        <v>109</v>
      </c>
      <c r="L1915" s="100">
        <v>8.94</v>
      </c>
      <c r="M1915" t="s">
        <v>206</v>
      </c>
      <c r="N1915" t="s">
        <v>279</v>
      </c>
      <c r="O1915" s="98">
        <v>0</v>
      </c>
      <c r="P1915" t="s">
        <v>207</v>
      </c>
      <c r="Q1915" s="100">
        <v>3386.13</v>
      </c>
    </row>
    <row r="1916" spans="1:17" x14ac:dyDescent="0.3">
      <c r="A1916"/>
      <c r="B1916"/>
      <c r="C1916"/>
      <c r="D1916"/>
      <c r="E1916" s="98"/>
      <c r="F1916"/>
      <c r="G1916" s="99">
        <v>46295</v>
      </c>
      <c r="H1916" t="s">
        <v>205</v>
      </c>
      <c r="I1916"/>
      <c r="J1916" t="s">
        <v>104</v>
      </c>
      <c r="K1916" t="s">
        <v>105</v>
      </c>
      <c r="L1916" s="100">
        <v>18.39</v>
      </c>
      <c r="M1916" t="s">
        <v>206</v>
      </c>
      <c r="N1916" t="s">
        <v>279</v>
      </c>
      <c r="O1916" s="98">
        <v>0</v>
      </c>
      <c r="P1916" t="s">
        <v>207</v>
      </c>
      <c r="Q1916" s="100">
        <v>3386.13</v>
      </c>
    </row>
    <row r="1917" spans="1:17" x14ac:dyDescent="0.3">
      <c r="A1917"/>
      <c r="B1917"/>
      <c r="C1917"/>
      <c r="D1917"/>
      <c r="E1917" s="98"/>
      <c r="F1917"/>
      <c r="G1917" s="99">
        <v>46295</v>
      </c>
      <c r="H1917" t="s">
        <v>205</v>
      </c>
      <c r="I1917"/>
      <c r="J1917" t="s">
        <v>106</v>
      </c>
      <c r="K1917" t="s">
        <v>107</v>
      </c>
      <c r="L1917" s="100">
        <v>10.94</v>
      </c>
      <c r="M1917" t="s">
        <v>130</v>
      </c>
      <c r="N1917" t="s">
        <v>279</v>
      </c>
      <c r="O1917" s="98">
        <v>0</v>
      </c>
      <c r="P1917" t="s">
        <v>207</v>
      </c>
      <c r="Q1917" s="100">
        <v>3386.13</v>
      </c>
    </row>
    <row r="1918" spans="1:17" x14ac:dyDescent="0.3">
      <c r="A1918"/>
      <c r="B1918"/>
      <c r="C1918"/>
      <c r="D1918"/>
      <c r="E1918" s="98"/>
      <c r="F1918"/>
      <c r="G1918" s="99">
        <v>46295</v>
      </c>
      <c r="H1918" t="s">
        <v>205</v>
      </c>
      <c r="I1918"/>
      <c r="J1918" t="s">
        <v>56</v>
      </c>
      <c r="K1918" t="s">
        <v>57</v>
      </c>
      <c r="L1918" s="100">
        <v>11.15</v>
      </c>
      <c r="M1918" t="s">
        <v>130</v>
      </c>
      <c r="N1918" t="s">
        <v>279</v>
      </c>
      <c r="O1918" s="98">
        <v>0</v>
      </c>
      <c r="P1918" t="s">
        <v>207</v>
      </c>
      <c r="Q1918" s="100">
        <v>3386.13</v>
      </c>
    </row>
    <row r="1919" spans="1:17" x14ac:dyDescent="0.3">
      <c r="A1919"/>
      <c r="B1919"/>
      <c r="C1919"/>
      <c r="D1919"/>
      <c r="E1919" s="98"/>
      <c r="F1919"/>
      <c r="G1919" s="99">
        <v>46295</v>
      </c>
      <c r="H1919" t="s">
        <v>205</v>
      </c>
      <c r="I1919"/>
      <c r="J1919" t="s">
        <v>52</v>
      </c>
      <c r="K1919" t="s">
        <v>53</v>
      </c>
      <c r="L1919" s="100">
        <v>16.54</v>
      </c>
      <c r="M1919" t="s">
        <v>130</v>
      </c>
      <c r="N1919" t="s">
        <v>279</v>
      </c>
      <c r="O1919" s="98">
        <v>0</v>
      </c>
      <c r="P1919" t="s">
        <v>207</v>
      </c>
      <c r="Q1919" s="100">
        <v>3386.13</v>
      </c>
    </row>
    <row r="1920" spans="1:17" x14ac:dyDescent="0.3">
      <c r="A1920"/>
      <c r="B1920"/>
      <c r="C1920"/>
      <c r="D1920"/>
      <c r="E1920" s="98"/>
      <c r="F1920"/>
      <c r="G1920" s="99">
        <v>46295</v>
      </c>
      <c r="H1920" t="s">
        <v>208</v>
      </c>
      <c r="I1920" t="s">
        <v>225</v>
      </c>
      <c r="J1920" t="s">
        <v>70</v>
      </c>
      <c r="K1920" t="s">
        <v>71</v>
      </c>
      <c r="L1920" s="100">
        <v>89.5</v>
      </c>
      <c r="M1920" t="s">
        <v>210</v>
      </c>
      <c r="N1920" t="s">
        <v>279</v>
      </c>
      <c r="O1920" s="98">
        <v>0</v>
      </c>
      <c r="P1920" t="s">
        <v>207</v>
      </c>
      <c r="Q1920" s="100">
        <v>3386.13</v>
      </c>
    </row>
    <row r="1921" spans="1:17" x14ac:dyDescent="0.3">
      <c r="A1921"/>
      <c r="B1921"/>
      <c r="C1921"/>
      <c r="D1921"/>
      <c r="E1921" s="98"/>
      <c r="F1921"/>
      <c r="G1921" s="99">
        <v>46295</v>
      </c>
      <c r="H1921" t="s">
        <v>218</v>
      </c>
      <c r="I1921" t="s">
        <v>219</v>
      </c>
      <c r="J1921" t="s">
        <v>30</v>
      </c>
      <c r="K1921" t="s">
        <v>31</v>
      </c>
      <c r="L1921" s="100">
        <v>169.31</v>
      </c>
      <c r="M1921" t="s">
        <v>210</v>
      </c>
      <c r="N1921" t="s">
        <v>279</v>
      </c>
      <c r="O1921" s="98">
        <v>0</v>
      </c>
      <c r="P1921" t="s">
        <v>207</v>
      </c>
      <c r="Q1921" s="100">
        <v>3386.13</v>
      </c>
    </row>
    <row r="1922" spans="1:17" x14ac:dyDescent="0.3">
      <c r="A1922"/>
      <c r="B1922"/>
      <c r="C1922"/>
      <c r="D1922"/>
      <c r="E1922" s="98"/>
      <c r="F1922"/>
      <c r="G1922" s="99">
        <v>46295</v>
      </c>
      <c r="H1922" t="s">
        <v>218</v>
      </c>
      <c r="I1922" t="s">
        <v>219</v>
      </c>
      <c r="J1922" t="s">
        <v>30</v>
      </c>
      <c r="K1922" t="s">
        <v>31</v>
      </c>
      <c r="L1922" s="100">
        <v>188.95</v>
      </c>
      <c r="M1922" t="s">
        <v>130</v>
      </c>
      <c r="N1922" t="s">
        <v>279</v>
      </c>
      <c r="O1922" s="98">
        <v>0</v>
      </c>
      <c r="P1922" t="s">
        <v>207</v>
      </c>
      <c r="Q1922" s="100">
        <v>3386.13</v>
      </c>
    </row>
    <row r="1923" spans="1:17" x14ac:dyDescent="0.3">
      <c r="A1923"/>
      <c r="B1923"/>
      <c r="C1923"/>
      <c r="D1923"/>
      <c r="E1923" s="98"/>
      <c r="F1923"/>
      <c r="G1923" s="99">
        <v>46295</v>
      </c>
      <c r="H1923" t="s">
        <v>205</v>
      </c>
      <c r="I1923"/>
      <c r="J1923" t="s">
        <v>92</v>
      </c>
      <c r="K1923" t="s">
        <v>93</v>
      </c>
      <c r="L1923" s="100">
        <v>45.56</v>
      </c>
      <c r="M1923" t="s">
        <v>206</v>
      </c>
      <c r="N1923" t="s">
        <v>279</v>
      </c>
      <c r="O1923" s="98">
        <v>0</v>
      </c>
      <c r="P1923" t="s">
        <v>207</v>
      </c>
      <c r="Q1923" s="100">
        <v>3037.66</v>
      </c>
    </row>
    <row r="1924" spans="1:17" x14ac:dyDescent="0.3">
      <c r="A1924"/>
      <c r="B1924"/>
      <c r="C1924"/>
      <c r="D1924"/>
      <c r="E1924" s="98"/>
      <c r="F1924"/>
      <c r="G1924" s="99">
        <v>46295</v>
      </c>
      <c r="H1924" t="s">
        <v>205</v>
      </c>
      <c r="I1924"/>
      <c r="J1924" t="s">
        <v>108</v>
      </c>
      <c r="K1924" t="s">
        <v>109</v>
      </c>
      <c r="L1924" s="100">
        <v>8.02</v>
      </c>
      <c r="M1924" t="s">
        <v>206</v>
      </c>
      <c r="N1924" t="s">
        <v>279</v>
      </c>
      <c r="O1924" s="98">
        <v>0</v>
      </c>
      <c r="P1924" t="s">
        <v>207</v>
      </c>
      <c r="Q1924" s="100">
        <v>3037.66</v>
      </c>
    </row>
    <row r="1925" spans="1:17" x14ac:dyDescent="0.3">
      <c r="A1925"/>
      <c r="B1925"/>
      <c r="C1925"/>
      <c r="D1925"/>
      <c r="E1925" s="98"/>
      <c r="F1925"/>
      <c r="G1925" s="99">
        <v>46295</v>
      </c>
      <c r="H1925" t="s">
        <v>205</v>
      </c>
      <c r="I1925"/>
      <c r="J1925" t="s">
        <v>54</v>
      </c>
      <c r="K1925" t="s">
        <v>55</v>
      </c>
      <c r="L1925" s="100">
        <v>11.15</v>
      </c>
      <c r="M1925" t="s">
        <v>206</v>
      </c>
      <c r="N1925" t="s">
        <v>279</v>
      </c>
      <c r="O1925" s="98">
        <v>0</v>
      </c>
      <c r="P1925" t="s">
        <v>207</v>
      </c>
      <c r="Q1925" s="100">
        <v>3037.66</v>
      </c>
    </row>
    <row r="1926" spans="1:17" x14ac:dyDescent="0.3">
      <c r="A1926"/>
      <c r="B1926"/>
      <c r="C1926"/>
      <c r="D1926"/>
      <c r="E1926" s="98"/>
      <c r="F1926"/>
      <c r="G1926" s="99">
        <v>46295</v>
      </c>
      <c r="H1926" t="s">
        <v>205</v>
      </c>
      <c r="I1926"/>
      <c r="J1926" t="s">
        <v>104</v>
      </c>
      <c r="K1926" t="s">
        <v>105</v>
      </c>
      <c r="L1926" s="100">
        <v>16.489999999999998</v>
      </c>
      <c r="M1926" t="s">
        <v>206</v>
      </c>
      <c r="N1926" t="s">
        <v>279</v>
      </c>
      <c r="O1926" s="98">
        <v>0</v>
      </c>
      <c r="P1926" t="s">
        <v>207</v>
      </c>
      <c r="Q1926" s="100">
        <v>3037.66</v>
      </c>
    </row>
    <row r="1927" spans="1:17" x14ac:dyDescent="0.3">
      <c r="A1927"/>
      <c r="B1927"/>
      <c r="C1927"/>
      <c r="D1927"/>
      <c r="E1927" s="98"/>
      <c r="F1927"/>
      <c r="G1927" s="99">
        <v>46295</v>
      </c>
      <c r="H1927" t="s">
        <v>205</v>
      </c>
      <c r="I1927"/>
      <c r="J1927" t="s">
        <v>96</v>
      </c>
      <c r="K1927" t="s">
        <v>97</v>
      </c>
      <c r="L1927" s="100">
        <v>43.33</v>
      </c>
      <c r="M1927" t="s">
        <v>210</v>
      </c>
      <c r="N1927" t="s">
        <v>279</v>
      </c>
      <c r="O1927" s="98">
        <v>0</v>
      </c>
      <c r="P1927" t="s">
        <v>207</v>
      </c>
      <c r="Q1927" s="100">
        <v>3037.66</v>
      </c>
    </row>
    <row r="1928" spans="1:17" x14ac:dyDescent="0.3">
      <c r="A1928"/>
      <c r="B1928"/>
      <c r="C1928"/>
      <c r="D1928"/>
      <c r="E1928" s="98"/>
      <c r="F1928"/>
      <c r="G1928" s="99">
        <v>46295</v>
      </c>
      <c r="H1928" t="s">
        <v>205</v>
      </c>
      <c r="I1928"/>
      <c r="J1928" t="s">
        <v>106</v>
      </c>
      <c r="K1928" t="s">
        <v>107</v>
      </c>
      <c r="L1928" s="100">
        <v>9.81</v>
      </c>
      <c r="M1928" t="s">
        <v>130</v>
      </c>
      <c r="N1928" t="s">
        <v>279</v>
      </c>
      <c r="O1928" s="98">
        <v>0</v>
      </c>
      <c r="P1928" t="s">
        <v>207</v>
      </c>
      <c r="Q1928" s="100">
        <v>3037.66</v>
      </c>
    </row>
    <row r="1929" spans="1:17" x14ac:dyDescent="0.3">
      <c r="A1929"/>
      <c r="B1929"/>
      <c r="C1929"/>
      <c r="D1929"/>
      <c r="E1929" s="98"/>
      <c r="F1929"/>
      <c r="G1929" s="99">
        <v>46295</v>
      </c>
      <c r="H1929" t="s">
        <v>205</v>
      </c>
      <c r="I1929"/>
      <c r="J1929" t="s">
        <v>52</v>
      </c>
      <c r="K1929" t="s">
        <v>53</v>
      </c>
      <c r="L1929" s="100">
        <v>16.54</v>
      </c>
      <c r="M1929" t="s">
        <v>130</v>
      </c>
      <c r="N1929" t="s">
        <v>279</v>
      </c>
      <c r="O1929" s="98">
        <v>0</v>
      </c>
      <c r="P1929" t="s">
        <v>207</v>
      </c>
      <c r="Q1929" s="100">
        <v>3037.66</v>
      </c>
    </row>
    <row r="1930" spans="1:17" x14ac:dyDescent="0.3">
      <c r="A1930"/>
      <c r="B1930"/>
      <c r="C1930"/>
      <c r="D1930"/>
      <c r="E1930" s="98"/>
      <c r="F1930"/>
      <c r="G1930" s="99">
        <v>46295</v>
      </c>
      <c r="H1930" t="s">
        <v>205</v>
      </c>
      <c r="I1930"/>
      <c r="J1930" t="s">
        <v>56</v>
      </c>
      <c r="K1930" t="s">
        <v>57</v>
      </c>
      <c r="L1930" s="100">
        <v>11.15</v>
      </c>
      <c r="M1930" t="s">
        <v>130</v>
      </c>
      <c r="N1930" t="s">
        <v>279</v>
      </c>
      <c r="O1930" s="98">
        <v>0</v>
      </c>
      <c r="P1930" t="s">
        <v>207</v>
      </c>
      <c r="Q1930" s="100">
        <v>3037.66</v>
      </c>
    </row>
    <row r="1931" spans="1:17" x14ac:dyDescent="0.3">
      <c r="A1931"/>
      <c r="B1931"/>
      <c r="C1931"/>
      <c r="D1931"/>
      <c r="E1931" s="98"/>
      <c r="F1931"/>
      <c r="G1931" s="99">
        <v>46295</v>
      </c>
      <c r="H1931" t="s">
        <v>208</v>
      </c>
      <c r="I1931" t="s">
        <v>209</v>
      </c>
      <c r="J1931" t="s">
        <v>26</v>
      </c>
      <c r="K1931" t="s">
        <v>27</v>
      </c>
      <c r="L1931" s="100">
        <v>72.5</v>
      </c>
      <c r="M1931" t="s">
        <v>210</v>
      </c>
      <c r="N1931" t="s">
        <v>279</v>
      </c>
      <c r="O1931" s="98">
        <v>0</v>
      </c>
      <c r="P1931" t="s">
        <v>207</v>
      </c>
      <c r="Q1931" s="100">
        <v>3037.66</v>
      </c>
    </row>
    <row r="1932" spans="1:17" x14ac:dyDescent="0.3">
      <c r="A1932"/>
      <c r="B1932"/>
      <c r="C1932"/>
      <c r="D1932"/>
      <c r="E1932" s="98"/>
      <c r="F1932"/>
      <c r="G1932" s="99">
        <v>46295</v>
      </c>
      <c r="H1932" t="s">
        <v>216</v>
      </c>
      <c r="I1932" t="s">
        <v>217</v>
      </c>
      <c r="J1932" t="s">
        <v>40</v>
      </c>
      <c r="K1932" t="s">
        <v>41</v>
      </c>
      <c r="L1932" s="100">
        <v>30.38</v>
      </c>
      <c r="M1932" t="s">
        <v>210</v>
      </c>
      <c r="N1932" t="s">
        <v>279</v>
      </c>
      <c r="O1932" s="98">
        <v>0</v>
      </c>
      <c r="P1932" t="s">
        <v>207</v>
      </c>
      <c r="Q1932" s="100">
        <v>3037.66</v>
      </c>
    </row>
    <row r="1933" spans="1:17" x14ac:dyDescent="0.3">
      <c r="A1933"/>
      <c r="B1933"/>
      <c r="C1933"/>
      <c r="D1933"/>
      <c r="E1933" s="98"/>
      <c r="F1933"/>
      <c r="G1933" s="99">
        <v>46295</v>
      </c>
      <c r="H1933" t="s">
        <v>218</v>
      </c>
      <c r="I1933" t="s">
        <v>243</v>
      </c>
      <c r="J1933" t="s">
        <v>28</v>
      </c>
      <c r="K1933" t="s">
        <v>29</v>
      </c>
      <c r="L1933" s="100">
        <v>227.82</v>
      </c>
      <c r="M1933" t="s">
        <v>210</v>
      </c>
      <c r="N1933" t="s">
        <v>279</v>
      </c>
      <c r="O1933" s="98">
        <v>0</v>
      </c>
      <c r="P1933" t="s">
        <v>207</v>
      </c>
      <c r="Q1933" s="100">
        <v>3037.66</v>
      </c>
    </row>
    <row r="1934" spans="1:17" x14ac:dyDescent="0.3">
      <c r="A1934"/>
      <c r="B1934"/>
      <c r="C1934"/>
      <c r="D1934"/>
      <c r="E1934" s="98"/>
      <c r="F1934"/>
      <c r="G1934" s="99">
        <v>46295</v>
      </c>
      <c r="H1934" t="s">
        <v>218</v>
      </c>
      <c r="I1934" t="s">
        <v>243</v>
      </c>
      <c r="J1934" t="s">
        <v>28</v>
      </c>
      <c r="K1934" t="s">
        <v>29</v>
      </c>
      <c r="L1934" s="100">
        <v>169.5</v>
      </c>
      <c r="M1934" t="s">
        <v>130</v>
      </c>
      <c r="N1934" t="s">
        <v>279</v>
      </c>
      <c r="O1934" s="98">
        <v>0</v>
      </c>
      <c r="P1934" t="s">
        <v>207</v>
      </c>
      <c r="Q1934" s="100">
        <v>3037.66</v>
      </c>
    </row>
    <row r="1935" spans="1:17" x14ac:dyDescent="0.3">
      <c r="A1935"/>
      <c r="B1935"/>
      <c r="C1935"/>
      <c r="D1935"/>
      <c r="E1935" s="98"/>
      <c r="F1935"/>
      <c r="G1935" s="99">
        <v>46295</v>
      </c>
      <c r="H1935" t="s">
        <v>205</v>
      </c>
      <c r="I1935"/>
      <c r="J1935" t="s">
        <v>104</v>
      </c>
      <c r="K1935" t="s">
        <v>105</v>
      </c>
      <c r="L1935" s="100">
        <v>18.260000000000002</v>
      </c>
      <c r="M1935" t="s">
        <v>206</v>
      </c>
      <c r="N1935" t="s">
        <v>279</v>
      </c>
      <c r="O1935" s="98">
        <v>0</v>
      </c>
      <c r="P1935" t="s">
        <v>207</v>
      </c>
      <c r="Q1935" s="100">
        <v>3362.5</v>
      </c>
    </row>
    <row r="1936" spans="1:17" x14ac:dyDescent="0.3">
      <c r="A1936"/>
      <c r="B1936"/>
      <c r="C1936"/>
      <c r="D1936"/>
      <c r="E1936" s="98"/>
      <c r="F1936"/>
      <c r="G1936" s="99">
        <v>46295</v>
      </c>
      <c r="H1936" t="s">
        <v>205</v>
      </c>
      <c r="I1936"/>
      <c r="J1936" t="s">
        <v>108</v>
      </c>
      <c r="K1936" t="s">
        <v>109</v>
      </c>
      <c r="L1936" s="100">
        <v>8.8800000000000008</v>
      </c>
      <c r="M1936" t="s">
        <v>206</v>
      </c>
      <c r="N1936" t="s">
        <v>279</v>
      </c>
      <c r="O1936" s="98">
        <v>0</v>
      </c>
      <c r="P1936" t="s">
        <v>207</v>
      </c>
      <c r="Q1936" s="100">
        <v>3362.5</v>
      </c>
    </row>
    <row r="1937" spans="1:17" x14ac:dyDescent="0.3">
      <c r="A1937"/>
      <c r="B1937"/>
      <c r="C1937"/>
      <c r="D1937"/>
      <c r="E1937" s="98"/>
      <c r="F1937"/>
      <c r="G1937" s="99">
        <v>46295</v>
      </c>
      <c r="H1937" t="s">
        <v>205</v>
      </c>
      <c r="I1937"/>
      <c r="J1937" t="s">
        <v>54</v>
      </c>
      <c r="K1937" t="s">
        <v>55</v>
      </c>
      <c r="L1937" s="100">
        <v>11.15</v>
      </c>
      <c r="M1937" t="s">
        <v>206</v>
      </c>
      <c r="N1937" t="s">
        <v>279</v>
      </c>
      <c r="O1937" s="98">
        <v>0</v>
      </c>
      <c r="P1937" t="s">
        <v>207</v>
      </c>
      <c r="Q1937" s="100">
        <v>3362.5</v>
      </c>
    </row>
    <row r="1938" spans="1:17" x14ac:dyDescent="0.3">
      <c r="A1938"/>
      <c r="B1938"/>
      <c r="C1938"/>
      <c r="D1938"/>
      <c r="E1938" s="98"/>
      <c r="F1938"/>
      <c r="G1938" s="99">
        <v>46295</v>
      </c>
      <c r="H1938" t="s">
        <v>205</v>
      </c>
      <c r="I1938"/>
      <c r="J1938" t="s">
        <v>106</v>
      </c>
      <c r="K1938" t="s">
        <v>107</v>
      </c>
      <c r="L1938" s="100">
        <v>10.86</v>
      </c>
      <c r="M1938" t="s">
        <v>130</v>
      </c>
      <c r="N1938" t="s">
        <v>279</v>
      </c>
      <c r="O1938" s="98">
        <v>0</v>
      </c>
      <c r="P1938" t="s">
        <v>207</v>
      </c>
      <c r="Q1938" s="100">
        <v>3362.5</v>
      </c>
    </row>
    <row r="1939" spans="1:17" x14ac:dyDescent="0.3">
      <c r="A1939"/>
      <c r="B1939"/>
      <c r="C1939"/>
      <c r="D1939"/>
      <c r="E1939" s="98"/>
      <c r="F1939"/>
      <c r="G1939" s="99">
        <v>46295</v>
      </c>
      <c r="H1939" t="s">
        <v>205</v>
      </c>
      <c r="I1939"/>
      <c r="J1939" t="s">
        <v>56</v>
      </c>
      <c r="K1939" t="s">
        <v>57</v>
      </c>
      <c r="L1939" s="100">
        <v>11.15</v>
      </c>
      <c r="M1939" t="s">
        <v>130</v>
      </c>
      <c r="N1939" t="s">
        <v>279</v>
      </c>
      <c r="O1939" s="98">
        <v>0</v>
      </c>
      <c r="P1939" t="s">
        <v>207</v>
      </c>
      <c r="Q1939" s="100">
        <v>3362.5</v>
      </c>
    </row>
    <row r="1940" spans="1:17" x14ac:dyDescent="0.3">
      <c r="A1940"/>
      <c r="B1940"/>
      <c r="C1940"/>
      <c r="D1940"/>
      <c r="E1940" s="98"/>
      <c r="F1940"/>
      <c r="G1940" s="99">
        <v>46295</v>
      </c>
      <c r="H1940" t="s">
        <v>205</v>
      </c>
      <c r="I1940"/>
      <c r="J1940" t="s">
        <v>52</v>
      </c>
      <c r="K1940" t="s">
        <v>53</v>
      </c>
      <c r="L1940" s="100">
        <v>16.54</v>
      </c>
      <c r="M1940" t="s">
        <v>130</v>
      </c>
      <c r="N1940" t="s">
        <v>279</v>
      </c>
      <c r="O1940" s="98">
        <v>0</v>
      </c>
      <c r="P1940" t="s">
        <v>207</v>
      </c>
      <c r="Q1940" s="100">
        <v>3362.5</v>
      </c>
    </row>
    <row r="1941" spans="1:17" x14ac:dyDescent="0.3">
      <c r="A1941"/>
      <c r="B1941"/>
      <c r="C1941"/>
      <c r="D1941"/>
      <c r="E1941" s="98"/>
      <c r="F1941"/>
      <c r="G1941" s="99">
        <v>46295</v>
      </c>
      <c r="H1941" t="s">
        <v>208</v>
      </c>
      <c r="I1941" t="s">
        <v>226</v>
      </c>
      <c r="J1941" t="s">
        <v>62</v>
      </c>
      <c r="K1941" t="s">
        <v>63</v>
      </c>
      <c r="L1941" s="100">
        <v>41</v>
      </c>
      <c r="M1941" t="s">
        <v>210</v>
      </c>
      <c r="N1941" t="s">
        <v>279</v>
      </c>
      <c r="O1941" s="98">
        <v>0</v>
      </c>
      <c r="P1941" t="s">
        <v>207</v>
      </c>
      <c r="Q1941" s="100">
        <v>3362.5</v>
      </c>
    </row>
    <row r="1942" spans="1:17" x14ac:dyDescent="0.3">
      <c r="A1942"/>
      <c r="B1942"/>
      <c r="C1942"/>
      <c r="D1942"/>
      <c r="E1942" s="98"/>
      <c r="F1942"/>
      <c r="G1942" s="99">
        <v>46295</v>
      </c>
      <c r="H1942" t="s">
        <v>216</v>
      </c>
      <c r="I1942" t="s">
        <v>217</v>
      </c>
      <c r="J1942" t="s">
        <v>40</v>
      </c>
      <c r="K1942" t="s">
        <v>41</v>
      </c>
      <c r="L1942" s="100">
        <v>100.88</v>
      </c>
      <c r="M1942" t="s">
        <v>210</v>
      </c>
      <c r="N1942" t="s">
        <v>279</v>
      </c>
      <c r="O1942" s="98">
        <v>0</v>
      </c>
      <c r="P1942" t="s">
        <v>207</v>
      </c>
      <c r="Q1942" s="100">
        <v>3362.5</v>
      </c>
    </row>
    <row r="1943" spans="1:17" x14ac:dyDescent="0.3">
      <c r="A1943"/>
      <c r="B1943"/>
      <c r="C1943"/>
      <c r="D1943"/>
      <c r="E1943" s="98"/>
      <c r="F1943"/>
      <c r="G1943" s="99">
        <v>46295</v>
      </c>
      <c r="H1943" t="s">
        <v>218</v>
      </c>
      <c r="I1943" t="s">
        <v>252</v>
      </c>
      <c r="J1943" t="s">
        <v>30</v>
      </c>
      <c r="K1943" t="s">
        <v>31</v>
      </c>
      <c r="L1943" s="100">
        <v>504.38</v>
      </c>
      <c r="M1943" t="s">
        <v>210</v>
      </c>
      <c r="N1943" t="s">
        <v>279</v>
      </c>
      <c r="O1943" s="98">
        <v>0</v>
      </c>
      <c r="P1943" t="s">
        <v>207</v>
      </c>
      <c r="Q1943" s="100">
        <v>3362.5</v>
      </c>
    </row>
    <row r="1944" spans="1:17" x14ac:dyDescent="0.3">
      <c r="A1944"/>
      <c r="B1944"/>
      <c r="C1944"/>
      <c r="D1944"/>
      <c r="E1944" s="98"/>
      <c r="F1944"/>
      <c r="G1944" s="99">
        <v>46295</v>
      </c>
      <c r="H1944" t="s">
        <v>218</v>
      </c>
      <c r="I1944" t="s">
        <v>252</v>
      </c>
      <c r="J1944" t="s">
        <v>30</v>
      </c>
      <c r="K1944" t="s">
        <v>31</v>
      </c>
      <c r="L1944" s="100">
        <v>187.63</v>
      </c>
      <c r="M1944" t="s">
        <v>130</v>
      </c>
      <c r="N1944" t="s">
        <v>279</v>
      </c>
      <c r="O1944" s="98">
        <v>0</v>
      </c>
      <c r="P1944" t="s">
        <v>207</v>
      </c>
      <c r="Q1944" s="100">
        <v>3362.5</v>
      </c>
    </row>
    <row r="1945" spans="1:17" x14ac:dyDescent="0.3">
      <c r="A1945"/>
      <c r="B1945"/>
      <c r="C1945"/>
      <c r="D1945"/>
      <c r="E1945" s="98"/>
      <c r="F1945"/>
      <c r="G1945" s="99">
        <v>46295</v>
      </c>
      <c r="H1945" t="s">
        <v>205</v>
      </c>
      <c r="I1945"/>
      <c r="J1945" t="s">
        <v>54</v>
      </c>
      <c r="K1945" t="s">
        <v>55</v>
      </c>
      <c r="L1945" s="100">
        <v>11.15</v>
      </c>
      <c r="M1945" t="s">
        <v>206</v>
      </c>
      <c r="N1945" t="s">
        <v>279</v>
      </c>
      <c r="O1945" s="98">
        <v>0</v>
      </c>
      <c r="P1945" t="s">
        <v>207</v>
      </c>
      <c r="Q1945" s="100">
        <v>1865.21</v>
      </c>
    </row>
    <row r="1946" spans="1:17" x14ac:dyDescent="0.3">
      <c r="A1946"/>
      <c r="B1946"/>
      <c r="C1946"/>
      <c r="D1946"/>
      <c r="E1946" s="98"/>
      <c r="F1946"/>
      <c r="G1946" s="99">
        <v>46295</v>
      </c>
      <c r="H1946" t="s">
        <v>205</v>
      </c>
      <c r="I1946"/>
      <c r="J1946" t="s">
        <v>104</v>
      </c>
      <c r="K1946" t="s">
        <v>105</v>
      </c>
      <c r="L1946" s="100">
        <v>10.130000000000001</v>
      </c>
      <c r="M1946" t="s">
        <v>206</v>
      </c>
      <c r="N1946" t="s">
        <v>279</v>
      </c>
      <c r="O1946" s="98">
        <v>0</v>
      </c>
      <c r="P1946" t="s">
        <v>207</v>
      </c>
      <c r="Q1946" s="100">
        <v>1865.21</v>
      </c>
    </row>
    <row r="1947" spans="1:17" x14ac:dyDescent="0.3">
      <c r="A1947"/>
      <c r="B1947"/>
      <c r="C1947"/>
      <c r="D1947"/>
      <c r="E1947" s="98"/>
      <c r="F1947"/>
      <c r="G1947" s="99">
        <v>46295</v>
      </c>
      <c r="H1947" t="s">
        <v>205</v>
      </c>
      <c r="I1947"/>
      <c r="J1947" t="s">
        <v>108</v>
      </c>
      <c r="K1947" t="s">
        <v>109</v>
      </c>
      <c r="L1947" s="100">
        <v>4.92</v>
      </c>
      <c r="M1947" t="s">
        <v>206</v>
      </c>
      <c r="N1947" t="s">
        <v>279</v>
      </c>
      <c r="O1947" s="98">
        <v>0</v>
      </c>
      <c r="P1947" t="s">
        <v>207</v>
      </c>
      <c r="Q1947" s="100">
        <v>1865.21</v>
      </c>
    </row>
    <row r="1948" spans="1:17" x14ac:dyDescent="0.3">
      <c r="A1948"/>
      <c r="B1948"/>
      <c r="C1948"/>
      <c r="D1948"/>
      <c r="E1948" s="98"/>
      <c r="F1948"/>
      <c r="G1948" s="99">
        <v>46295</v>
      </c>
      <c r="H1948" t="s">
        <v>205</v>
      </c>
      <c r="I1948"/>
      <c r="J1948" t="s">
        <v>106</v>
      </c>
      <c r="K1948" t="s">
        <v>107</v>
      </c>
      <c r="L1948" s="100">
        <v>6.02</v>
      </c>
      <c r="M1948" t="s">
        <v>130</v>
      </c>
      <c r="N1948" t="s">
        <v>279</v>
      </c>
      <c r="O1948" s="98">
        <v>0</v>
      </c>
      <c r="P1948" t="s">
        <v>207</v>
      </c>
      <c r="Q1948" s="100">
        <v>1865.21</v>
      </c>
    </row>
    <row r="1949" spans="1:17" x14ac:dyDescent="0.3">
      <c r="A1949"/>
      <c r="B1949"/>
      <c r="C1949"/>
      <c r="D1949"/>
      <c r="E1949" s="98"/>
      <c r="F1949"/>
      <c r="G1949" s="99">
        <v>46295</v>
      </c>
      <c r="H1949" t="s">
        <v>205</v>
      </c>
      <c r="I1949"/>
      <c r="J1949" t="s">
        <v>52</v>
      </c>
      <c r="K1949" t="s">
        <v>53</v>
      </c>
      <c r="L1949" s="100">
        <v>16.54</v>
      </c>
      <c r="M1949" t="s">
        <v>130</v>
      </c>
      <c r="N1949" t="s">
        <v>279</v>
      </c>
      <c r="O1949" s="98">
        <v>0</v>
      </c>
      <c r="P1949" t="s">
        <v>207</v>
      </c>
      <c r="Q1949" s="100">
        <v>1865.21</v>
      </c>
    </row>
    <row r="1950" spans="1:17" x14ac:dyDescent="0.3">
      <c r="A1950"/>
      <c r="B1950"/>
      <c r="C1950"/>
      <c r="D1950"/>
      <c r="E1950" s="98"/>
      <c r="F1950"/>
      <c r="G1950" s="99">
        <v>46295</v>
      </c>
      <c r="H1950" t="s">
        <v>205</v>
      </c>
      <c r="I1950"/>
      <c r="J1950" t="s">
        <v>56</v>
      </c>
      <c r="K1950" t="s">
        <v>57</v>
      </c>
      <c r="L1950" s="100">
        <v>11.15</v>
      </c>
      <c r="M1950" t="s">
        <v>130</v>
      </c>
      <c r="N1950" t="s">
        <v>279</v>
      </c>
      <c r="O1950" s="98">
        <v>0</v>
      </c>
      <c r="P1950" t="s">
        <v>207</v>
      </c>
      <c r="Q1950" s="100">
        <v>1865.21</v>
      </c>
    </row>
    <row r="1951" spans="1:17" x14ac:dyDescent="0.3">
      <c r="A1951"/>
      <c r="B1951"/>
      <c r="C1951"/>
      <c r="D1951"/>
      <c r="E1951" s="98"/>
      <c r="F1951"/>
      <c r="G1951" s="99">
        <v>46295</v>
      </c>
      <c r="H1951" t="s">
        <v>208</v>
      </c>
      <c r="I1951" t="s">
        <v>209</v>
      </c>
      <c r="J1951" t="s">
        <v>26</v>
      </c>
      <c r="K1951" t="s">
        <v>27</v>
      </c>
      <c r="L1951" s="100">
        <v>199.5</v>
      </c>
      <c r="M1951" t="s">
        <v>210</v>
      </c>
      <c r="N1951" t="s">
        <v>279</v>
      </c>
      <c r="O1951" s="98">
        <v>0</v>
      </c>
      <c r="P1951" t="s">
        <v>207</v>
      </c>
      <c r="Q1951" s="100">
        <v>1865.21</v>
      </c>
    </row>
    <row r="1952" spans="1:17" x14ac:dyDescent="0.3">
      <c r="A1952"/>
      <c r="B1952"/>
      <c r="C1952"/>
      <c r="D1952"/>
      <c r="E1952" s="98"/>
      <c r="F1952"/>
      <c r="G1952" s="99">
        <v>46295</v>
      </c>
      <c r="H1952" t="s">
        <v>218</v>
      </c>
      <c r="I1952" t="s">
        <v>222</v>
      </c>
      <c r="J1952" t="s">
        <v>18</v>
      </c>
      <c r="K1952" t="s">
        <v>19</v>
      </c>
      <c r="L1952" s="100">
        <v>100.35</v>
      </c>
      <c r="M1952" t="s">
        <v>210</v>
      </c>
      <c r="N1952" t="s">
        <v>279</v>
      </c>
      <c r="O1952" s="98">
        <v>0</v>
      </c>
      <c r="P1952" t="s">
        <v>207</v>
      </c>
      <c r="Q1952" s="100">
        <v>1865.21</v>
      </c>
    </row>
    <row r="1953" spans="1:17" x14ac:dyDescent="0.3">
      <c r="A1953"/>
      <c r="B1953"/>
      <c r="C1953"/>
      <c r="D1953"/>
      <c r="E1953" s="98"/>
      <c r="F1953"/>
      <c r="G1953" s="99">
        <v>46295</v>
      </c>
      <c r="H1953" t="s">
        <v>218</v>
      </c>
      <c r="I1953" t="s">
        <v>222</v>
      </c>
      <c r="J1953" t="s">
        <v>18</v>
      </c>
      <c r="K1953" t="s">
        <v>19</v>
      </c>
      <c r="L1953" s="100">
        <v>104.08</v>
      </c>
      <c r="M1953" t="s">
        <v>130</v>
      </c>
      <c r="N1953" t="s">
        <v>279</v>
      </c>
      <c r="O1953" s="98">
        <v>0</v>
      </c>
      <c r="P1953" t="s">
        <v>207</v>
      </c>
      <c r="Q1953" s="100">
        <v>1865.21</v>
      </c>
    </row>
    <row r="1954" spans="1:17" x14ac:dyDescent="0.3">
      <c r="A1954"/>
      <c r="B1954"/>
      <c r="C1954"/>
      <c r="D1954"/>
      <c r="E1954" s="98"/>
      <c r="F1954"/>
      <c r="G1954" s="99">
        <v>46295</v>
      </c>
      <c r="H1954" t="s">
        <v>205</v>
      </c>
      <c r="I1954"/>
      <c r="J1954" t="s">
        <v>104</v>
      </c>
      <c r="K1954" t="s">
        <v>105</v>
      </c>
      <c r="L1954" s="100">
        <v>2.88</v>
      </c>
      <c r="M1954" t="s">
        <v>206</v>
      </c>
      <c r="N1954" t="s">
        <v>279</v>
      </c>
      <c r="O1954" s="98">
        <v>0</v>
      </c>
      <c r="P1954" t="s">
        <v>207</v>
      </c>
      <c r="Q1954" s="100">
        <v>531.03</v>
      </c>
    </row>
    <row r="1955" spans="1:17" x14ac:dyDescent="0.3">
      <c r="A1955"/>
      <c r="B1955"/>
      <c r="C1955"/>
      <c r="D1955"/>
      <c r="E1955" s="98"/>
      <c r="F1955"/>
      <c r="G1955" s="99">
        <v>46295</v>
      </c>
      <c r="H1955" t="s">
        <v>205</v>
      </c>
      <c r="I1955"/>
      <c r="J1955" t="s">
        <v>54</v>
      </c>
      <c r="K1955" t="s">
        <v>55</v>
      </c>
      <c r="L1955" s="100">
        <v>4.3099999999999996</v>
      </c>
      <c r="M1955" t="s">
        <v>206</v>
      </c>
      <c r="N1955" t="s">
        <v>279</v>
      </c>
      <c r="O1955" s="98">
        <v>0</v>
      </c>
      <c r="P1955" t="s">
        <v>207</v>
      </c>
      <c r="Q1955" s="100">
        <v>531.03</v>
      </c>
    </row>
    <row r="1956" spans="1:17" x14ac:dyDescent="0.3">
      <c r="A1956"/>
      <c r="B1956"/>
      <c r="C1956"/>
      <c r="D1956"/>
      <c r="E1956" s="98"/>
      <c r="F1956"/>
      <c r="G1956" s="99">
        <v>46295</v>
      </c>
      <c r="H1956" t="s">
        <v>205</v>
      </c>
      <c r="I1956"/>
      <c r="J1956" t="s">
        <v>108</v>
      </c>
      <c r="K1956" t="s">
        <v>109</v>
      </c>
      <c r="L1956" s="100">
        <v>1.4</v>
      </c>
      <c r="M1956" t="s">
        <v>206</v>
      </c>
      <c r="N1956" t="s">
        <v>279</v>
      </c>
      <c r="O1956" s="98">
        <v>0</v>
      </c>
      <c r="P1956" t="s">
        <v>207</v>
      </c>
      <c r="Q1956" s="100">
        <v>531.03</v>
      </c>
    </row>
    <row r="1957" spans="1:17" x14ac:dyDescent="0.3">
      <c r="A1957"/>
      <c r="B1957"/>
      <c r="C1957"/>
      <c r="D1957"/>
      <c r="E1957" s="98"/>
      <c r="F1957"/>
      <c r="G1957" s="99">
        <v>46295</v>
      </c>
      <c r="H1957" t="s">
        <v>205</v>
      </c>
      <c r="I1957"/>
      <c r="J1957" t="s">
        <v>106</v>
      </c>
      <c r="K1957" t="s">
        <v>107</v>
      </c>
      <c r="L1957" s="100">
        <v>1.72</v>
      </c>
      <c r="M1957" t="s">
        <v>130</v>
      </c>
      <c r="N1957" t="s">
        <v>279</v>
      </c>
      <c r="O1957" s="98">
        <v>0</v>
      </c>
      <c r="P1957" t="s">
        <v>207</v>
      </c>
      <c r="Q1957" s="100">
        <v>531.03</v>
      </c>
    </row>
    <row r="1958" spans="1:17" x14ac:dyDescent="0.3">
      <c r="A1958"/>
      <c r="B1958"/>
      <c r="C1958"/>
      <c r="D1958"/>
      <c r="E1958" s="98"/>
      <c r="F1958"/>
      <c r="G1958" s="99">
        <v>46295</v>
      </c>
      <c r="H1958" t="s">
        <v>205</v>
      </c>
      <c r="I1958"/>
      <c r="J1958" t="s">
        <v>56</v>
      </c>
      <c r="K1958" t="s">
        <v>57</v>
      </c>
      <c r="L1958" s="100">
        <v>4.3099999999999996</v>
      </c>
      <c r="M1958" t="s">
        <v>130</v>
      </c>
      <c r="N1958" t="s">
        <v>279</v>
      </c>
      <c r="O1958" s="98">
        <v>0</v>
      </c>
      <c r="P1958" t="s">
        <v>207</v>
      </c>
      <c r="Q1958" s="100">
        <v>531.03</v>
      </c>
    </row>
    <row r="1959" spans="1:17" x14ac:dyDescent="0.3">
      <c r="A1959"/>
      <c r="B1959"/>
      <c r="C1959"/>
      <c r="D1959"/>
      <c r="E1959" s="98"/>
      <c r="F1959"/>
      <c r="G1959" s="99">
        <v>46295</v>
      </c>
      <c r="H1959" t="s">
        <v>205</v>
      </c>
      <c r="I1959"/>
      <c r="J1959" t="s">
        <v>52</v>
      </c>
      <c r="K1959" t="s">
        <v>53</v>
      </c>
      <c r="L1959" s="100">
        <v>6.4</v>
      </c>
      <c r="M1959" t="s">
        <v>130</v>
      </c>
      <c r="N1959" t="s">
        <v>279</v>
      </c>
      <c r="O1959" s="98">
        <v>0</v>
      </c>
      <c r="P1959" t="s">
        <v>207</v>
      </c>
      <c r="Q1959" s="100">
        <v>531.03</v>
      </c>
    </row>
    <row r="1960" spans="1:17" x14ac:dyDescent="0.3">
      <c r="A1960"/>
      <c r="B1960"/>
      <c r="C1960"/>
      <c r="D1960"/>
      <c r="E1960" s="98"/>
      <c r="F1960"/>
      <c r="G1960" s="99">
        <v>46295</v>
      </c>
      <c r="H1960" t="s">
        <v>205</v>
      </c>
      <c r="I1960"/>
      <c r="J1960" t="s">
        <v>104</v>
      </c>
      <c r="K1960" t="s">
        <v>105</v>
      </c>
      <c r="L1960" s="100">
        <v>26.67</v>
      </c>
      <c r="M1960" t="s">
        <v>206</v>
      </c>
      <c r="N1960" t="s">
        <v>279</v>
      </c>
      <c r="O1960" s="98">
        <v>0</v>
      </c>
      <c r="P1960" t="s">
        <v>207</v>
      </c>
      <c r="Q1960" s="100">
        <v>4911.9799999999996</v>
      </c>
    </row>
    <row r="1961" spans="1:17" x14ac:dyDescent="0.3">
      <c r="A1961"/>
      <c r="B1961"/>
      <c r="C1961"/>
      <c r="D1961"/>
      <c r="E1961" s="98"/>
      <c r="F1961"/>
      <c r="G1961" s="99">
        <v>46295</v>
      </c>
      <c r="H1961" t="s">
        <v>205</v>
      </c>
      <c r="I1961"/>
      <c r="J1961" t="s">
        <v>108</v>
      </c>
      <c r="K1961" t="s">
        <v>109</v>
      </c>
      <c r="L1961" s="100">
        <v>12.97</v>
      </c>
      <c r="M1961" t="s">
        <v>206</v>
      </c>
      <c r="N1961" t="s">
        <v>279</v>
      </c>
      <c r="O1961" s="98">
        <v>0</v>
      </c>
      <c r="P1961" t="s">
        <v>207</v>
      </c>
      <c r="Q1961" s="100">
        <v>4911.9799999999996</v>
      </c>
    </row>
    <row r="1962" spans="1:17" x14ac:dyDescent="0.3">
      <c r="A1962"/>
      <c r="B1962"/>
      <c r="C1962"/>
      <c r="D1962"/>
      <c r="E1962" s="98"/>
      <c r="F1962"/>
      <c r="G1962" s="99">
        <v>46295</v>
      </c>
      <c r="H1962" t="s">
        <v>205</v>
      </c>
      <c r="I1962"/>
      <c r="J1962" t="s">
        <v>54</v>
      </c>
      <c r="K1962" t="s">
        <v>55</v>
      </c>
      <c r="L1962" s="100">
        <v>11.15</v>
      </c>
      <c r="M1962" t="s">
        <v>206</v>
      </c>
      <c r="N1962" t="s">
        <v>279</v>
      </c>
      <c r="O1962" s="98">
        <v>0</v>
      </c>
      <c r="P1962" t="s">
        <v>207</v>
      </c>
      <c r="Q1962" s="100">
        <v>4911.9799999999996</v>
      </c>
    </row>
    <row r="1963" spans="1:17" x14ac:dyDescent="0.3">
      <c r="A1963"/>
      <c r="B1963"/>
      <c r="C1963"/>
      <c r="D1963"/>
      <c r="E1963" s="98"/>
      <c r="F1963"/>
      <c r="G1963" s="99">
        <v>46295</v>
      </c>
      <c r="H1963" t="s">
        <v>205</v>
      </c>
      <c r="I1963"/>
      <c r="J1963" t="s">
        <v>23</v>
      </c>
      <c r="K1963" t="s">
        <v>24</v>
      </c>
      <c r="L1963" s="100">
        <v>6.39</v>
      </c>
      <c r="M1963" t="s">
        <v>130</v>
      </c>
      <c r="N1963" t="s">
        <v>279</v>
      </c>
      <c r="O1963" s="98">
        <v>0</v>
      </c>
      <c r="P1963" t="s">
        <v>207</v>
      </c>
      <c r="Q1963" s="100">
        <v>4911.9799999999996</v>
      </c>
    </row>
    <row r="1964" spans="1:17" x14ac:dyDescent="0.3">
      <c r="A1964"/>
      <c r="B1964"/>
      <c r="C1964"/>
      <c r="D1964"/>
      <c r="E1964" s="98"/>
      <c r="F1964"/>
      <c r="G1964" s="99">
        <v>46295</v>
      </c>
      <c r="H1964" t="s">
        <v>205</v>
      </c>
      <c r="I1964"/>
      <c r="J1964" t="s">
        <v>52</v>
      </c>
      <c r="K1964" t="s">
        <v>53</v>
      </c>
      <c r="L1964" s="100">
        <v>16.54</v>
      </c>
      <c r="M1964" t="s">
        <v>130</v>
      </c>
      <c r="N1964" t="s">
        <v>279</v>
      </c>
      <c r="O1964" s="98">
        <v>0</v>
      </c>
      <c r="P1964" t="s">
        <v>207</v>
      </c>
      <c r="Q1964" s="100">
        <v>4911.9799999999996</v>
      </c>
    </row>
    <row r="1965" spans="1:17" x14ac:dyDescent="0.3">
      <c r="A1965"/>
      <c r="B1965"/>
      <c r="C1965"/>
      <c r="D1965"/>
      <c r="E1965" s="98"/>
      <c r="F1965"/>
      <c r="G1965" s="99">
        <v>46295</v>
      </c>
      <c r="H1965" t="s">
        <v>205</v>
      </c>
      <c r="I1965"/>
      <c r="J1965" t="s">
        <v>106</v>
      </c>
      <c r="K1965" t="s">
        <v>107</v>
      </c>
      <c r="L1965" s="100">
        <v>15.87</v>
      </c>
      <c r="M1965" t="s">
        <v>130</v>
      </c>
      <c r="N1965" t="s">
        <v>279</v>
      </c>
      <c r="O1965" s="98">
        <v>0</v>
      </c>
      <c r="P1965" t="s">
        <v>207</v>
      </c>
      <c r="Q1965" s="100">
        <v>4911.9799999999996</v>
      </c>
    </row>
    <row r="1966" spans="1:17" x14ac:dyDescent="0.3">
      <c r="A1966"/>
      <c r="B1966"/>
      <c r="C1966"/>
      <c r="D1966"/>
      <c r="E1966" s="98"/>
      <c r="F1966"/>
      <c r="G1966" s="99">
        <v>46295</v>
      </c>
      <c r="H1966" t="s">
        <v>205</v>
      </c>
      <c r="I1966"/>
      <c r="J1966" t="s">
        <v>56</v>
      </c>
      <c r="K1966" t="s">
        <v>57</v>
      </c>
      <c r="L1966" s="100">
        <v>11.15</v>
      </c>
      <c r="M1966" t="s">
        <v>130</v>
      </c>
      <c r="N1966" t="s">
        <v>279</v>
      </c>
      <c r="O1966" s="98">
        <v>0</v>
      </c>
      <c r="P1966" t="s">
        <v>207</v>
      </c>
      <c r="Q1966" s="100">
        <v>4911.9799999999996</v>
      </c>
    </row>
    <row r="1967" spans="1:17" x14ac:dyDescent="0.3">
      <c r="A1967"/>
      <c r="B1967"/>
      <c r="C1967"/>
      <c r="D1967"/>
      <c r="E1967" s="98"/>
      <c r="F1967"/>
      <c r="G1967" s="99">
        <v>46295</v>
      </c>
      <c r="H1967" t="s">
        <v>208</v>
      </c>
      <c r="I1967" t="s">
        <v>230</v>
      </c>
      <c r="J1967" t="s">
        <v>66</v>
      </c>
      <c r="K1967" t="s">
        <v>67</v>
      </c>
      <c r="L1967" s="100">
        <v>28.5</v>
      </c>
      <c r="M1967" t="s">
        <v>210</v>
      </c>
      <c r="N1967" t="s">
        <v>279</v>
      </c>
      <c r="O1967" s="98">
        <v>0</v>
      </c>
      <c r="P1967" t="s">
        <v>207</v>
      </c>
      <c r="Q1967" s="100">
        <v>4911.9799999999996</v>
      </c>
    </row>
    <row r="1968" spans="1:17" x14ac:dyDescent="0.3">
      <c r="A1968"/>
      <c r="B1968"/>
      <c r="C1968"/>
      <c r="D1968"/>
      <c r="E1968" s="98"/>
      <c r="F1968"/>
      <c r="G1968" s="99">
        <v>46295</v>
      </c>
      <c r="H1968" t="s">
        <v>216</v>
      </c>
      <c r="I1968" t="s">
        <v>217</v>
      </c>
      <c r="J1968" t="s">
        <v>40</v>
      </c>
      <c r="K1968" t="s">
        <v>41</v>
      </c>
      <c r="L1968" s="100">
        <v>294.72000000000003</v>
      </c>
      <c r="M1968" t="s">
        <v>210</v>
      </c>
      <c r="N1968" t="s">
        <v>279</v>
      </c>
      <c r="O1968" s="98">
        <v>0</v>
      </c>
      <c r="P1968" t="s">
        <v>207</v>
      </c>
      <c r="Q1968" s="100">
        <v>4911.9799999999996</v>
      </c>
    </row>
    <row r="1969" spans="1:17" x14ac:dyDescent="0.3">
      <c r="A1969"/>
      <c r="B1969"/>
      <c r="C1969"/>
      <c r="D1969"/>
      <c r="E1969" s="98"/>
      <c r="F1969"/>
      <c r="G1969" s="99">
        <v>46295</v>
      </c>
      <c r="H1969" t="s">
        <v>231</v>
      </c>
      <c r="I1969" t="s">
        <v>241</v>
      </c>
      <c r="J1969" t="s">
        <v>143</v>
      </c>
      <c r="K1969" t="s">
        <v>77</v>
      </c>
      <c r="L1969" s="100">
        <v>70.59</v>
      </c>
      <c r="M1969" t="s">
        <v>210</v>
      </c>
      <c r="N1969" t="s">
        <v>279</v>
      </c>
      <c r="O1969" s="98">
        <v>0</v>
      </c>
      <c r="P1969" t="s">
        <v>207</v>
      </c>
      <c r="Q1969" s="100">
        <v>4911.9799999999996</v>
      </c>
    </row>
    <row r="1970" spans="1:17" x14ac:dyDescent="0.3">
      <c r="A1970"/>
      <c r="B1970"/>
      <c r="C1970"/>
      <c r="D1970"/>
      <c r="E1970" s="98"/>
      <c r="F1970"/>
      <c r="G1970" s="99">
        <v>46295</v>
      </c>
      <c r="H1970" t="s">
        <v>213</v>
      </c>
      <c r="I1970" t="s">
        <v>214</v>
      </c>
      <c r="J1970" t="s">
        <v>14</v>
      </c>
      <c r="K1970" t="s">
        <v>15</v>
      </c>
      <c r="L1970" s="100">
        <v>368.4</v>
      </c>
      <c r="M1970" t="s">
        <v>210</v>
      </c>
      <c r="N1970" t="s">
        <v>279</v>
      </c>
      <c r="O1970" s="98">
        <v>0</v>
      </c>
      <c r="P1970" t="s">
        <v>207</v>
      </c>
      <c r="Q1970" s="100">
        <v>4911.9799999999996</v>
      </c>
    </row>
    <row r="1971" spans="1:17" x14ac:dyDescent="0.3">
      <c r="A1971"/>
      <c r="B1971"/>
      <c r="C1971"/>
      <c r="D1971"/>
      <c r="E1971" s="98"/>
      <c r="F1971"/>
      <c r="G1971" s="99">
        <v>46295</v>
      </c>
      <c r="H1971" t="s">
        <v>213</v>
      </c>
      <c r="I1971" t="s">
        <v>214</v>
      </c>
      <c r="J1971" t="s">
        <v>14</v>
      </c>
      <c r="K1971" t="s">
        <v>15</v>
      </c>
      <c r="L1971" s="100">
        <v>368.4</v>
      </c>
      <c r="M1971" t="s">
        <v>130</v>
      </c>
      <c r="N1971" t="s">
        <v>279</v>
      </c>
      <c r="O1971" s="98">
        <v>0</v>
      </c>
      <c r="P1971" t="s">
        <v>207</v>
      </c>
      <c r="Q1971" s="100">
        <v>4911.9799999999996</v>
      </c>
    </row>
    <row r="1972" spans="1:17" x14ac:dyDescent="0.3">
      <c r="A1972"/>
      <c r="B1972"/>
      <c r="C1972"/>
      <c r="D1972"/>
      <c r="E1972" s="98"/>
      <c r="F1972"/>
      <c r="G1972" s="99">
        <v>46295</v>
      </c>
      <c r="H1972" t="s">
        <v>205</v>
      </c>
      <c r="I1972"/>
      <c r="J1972" t="s">
        <v>108</v>
      </c>
      <c r="K1972" t="s">
        <v>109</v>
      </c>
      <c r="L1972" s="100">
        <v>8.5399999999999991</v>
      </c>
      <c r="M1972" t="s">
        <v>206</v>
      </c>
      <c r="N1972" t="s">
        <v>279</v>
      </c>
      <c r="O1972" s="98">
        <v>0</v>
      </c>
      <c r="P1972" t="s">
        <v>207</v>
      </c>
      <c r="Q1972" s="100">
        <v>3236.52</v>
      </c>
    </row>
    <row r="1973" spans="1:17" x14ac:dyDescent="0.3">
      <c r="A1973"/>
      <c r="B1973"/>
      <c r="C1973"/>
      <c r="D1973"/>
      <c r="E1973" s="98"/>
      <c r="F1973"/>
      <c r="G1973" s="99">
        <v>46295</v>
      </c>
      <c r="H1973" t="s">
        <v>205</v>
      </c>
      <c r="I1973"/>
      <c r="J1973" t="s">
        <v>104</v>
      </c>
      <c r="K1973" t="s">
        <v>105</v>
      </c>
      <c r="L1973" s="100">
        <v>17.57</v>
      </c>
      <c r="M1973" t="s">
        <v>206</v>
      </c>
      <c r="N1973" t="s">
        <v>279</v>
      </c>
      <c r="O1973" s="98">
        <v>0</v>
      </c>
      <c r="P1973" t="s">
        <v>207</v>
      </c>
      <c r="Q1973" s="100">
        <v>3236.52</v>
      </c>
    </row>
    <row r="1974" spans="1:17" x14ac:dyDescent="0.3">
      <c r="A1974"/>
      <c r="B1974"/>
      <c r="C1974"/>
      <c r="D1974"/>
      <c r="E1974" s="98"/>
      <c r="F1974"/>
      <c r="G1974" s="99">
        <v>46295</v>
      </c>
      <c r="H1974" t="s">
        <v>205</v>
      </c>
      <c r="I1974"/>
      <c r="J1974" t="s">
        <v>36</v>
      </c>
      <c r="K1974" t="s">
        <v>37</v>
      </c>
      <c r="L1974" s="100">
        <v>1.25</v>
      </c>
      <c r="M1974" t="s">
        <v>206</v>
      </c>
      <c r="N1974" t="s">
        <v>279</v>
      </c>
      <c r="O1974" s="98">
        <v>0</v>
      </c>
      <c r="P1974" t="s">
        <v>207</v>
      </c>
      <c r="Q1974" s="100">
        <v>3236.52</v>
      </c>
    </row>
    <row r="1975" spans="1:17" x14ac:dyDescent="0.3">
      <c r="A1975"/>
      <c r="B1975"/>
      <c r="C1975"/>
      <c r="D1975"/>
      <c r="E1975" s="98"/>
      <c r="F1975"/>
      <c r="G1975" s="99">
        <v>46295</v>
      </c>
      <c r="H1975" t="s">
        <v>205</v>
      </c>
      <c r="I1975"/>
      <c r="J1975" t="s">
        <v>54</v>
      </c>
      <c r="K1975" t="s">
        <v>55</v>
      </c>
      <c r="L1975" s="100">
        <v>11.15</v>
      </c>
      <c r="M1975" t="s">
        <v>206</v>
      </c>
      <c r="N1975" t="s">
        <v>279</v>
      </c>
      <c r="O1975" s="98">
        <v>0</v>
      </c>
      <c r="P1975" t="s">
        <v>207</v>
      </c>
      <c r="Q1975" s="100">
        <v>3236.52</v>
      </c>
    </row>
    <row r="1976" spans="1:17" x14ac:dyDescent="0.3">
      <c r="A1976"/>
      <c r="B1976"/>
      <c r="C1976"/>
      <c r="D1976"/>
      <c r="E1976" s="98"/>
      <c r="F1976"/>
      <c r="G1976" s="99">
        <v>46295</v>
      </c>
      <c r="H1976" t="s">
        <v>205</v>
      </c>
      <c r="I1976"/>
      <c r="J1976" t="s">
        <v>88</v>
      </c>
      <c r="K1976" t="s">
        <v>89</v>
      </c>
      <c r="L1976" s="100">
        <v>39.770000000000003</v>
      </c>
      <c r="M1976" t="s">
        <v>206</v>
      </c>
      <c r="N1976" t="s">
        <v>279</v>
      </c>
      <c r="O1976" s="98">
        <v>0</v>
      </c>
      <c r="P1976" t="s">
        <v>207</v>
      </c>
      <c r="Q1976" s="100">
        <v>3236.52</v>
      </c>
    </row>
    <row r="1977" spans="1:17" x14ac:dyDescent="0.3">
      <c r="A1977"/>
      <c r="B1977"/>
      <c r="C1977"/>
      <c r="D1977"/>
      <c r="E1977" s="98"/>
      <c r="F1977"/>
      <c r="G1977" s="99">
        <v>46295</v>
      </c>
      <c r="H1977" t="s">
        <v>205</v>
      </c>
      <c r="I1977"/>
      <c r="J1977" t="s">
        <v>106</v>
      </c>
      <c r="K1977" t="s">
        <v>107</v>
      </c>
      <c r="L1977" s="100">
        <v>10.45</v>
      </c>
      <c r="M1977" t="s">
        <v>130</v>
      </c>
      <c r="N1977" t="s">
        <v>279</v>
      </c>
      <c r="O1977" s="98">
        <v>0</v>
      </c>
      <c r="P1977" t="s">
        <v>207</v>
      </c>
      <c r="Q1977" s="100">
        <v>3236.52</v>
      </c>
    </row>
    <row r="1978" spans="1:17" x14ac:dyDescent="0.3">
      <c r="A1978"/>
      <c r="B1978"/>
      <c r="C1978"/>
      <c r="D1978"/>
      <c r="E1978" s="98"/>
      <c r="F1978"/>
      <c r="G1978" s="99">
        <v>46295</v>
      </c>
      <c r="H1978" t="s">
        <v>205</v>
      </c>
      <c r="I1978"/>
      <c r="J1978" t="s">
        <v>56</v>
      </c>
      <c r="K1978" t="s">
        <v>57</v>
      </c>
      <c r="L1978" s="100">
        <v>11.15</v>
      </c>
      <c r="M1978" t="s">
        <v>130</v>
      </c>
      <c r="N1978" t="s">
        <v>279</v>
      </c>
      <c r="O1978" s="98">
        <v>0</v>
      </c>
      <c r="P1978" t="s">
        <v>207</v>
      </c>
      <c r="Q1978" s="100">
        <v>3236.52</v>
      </c>
    </row>
    <row r="1979" spans="1:17" x14ac:dyDescent="0.3">
      <c r="A1979"/>
      <c r="B1979"/>
      <c r="C1979"/>
      <c r="D1979"/>
      <c r="E1979" s="98"/>
      <c r="F1979"/>
      <c r="G1979" s="99">
        <v>46295</v>
      </c>
      <c r="H1979" t="s">
        <v>205</v>
      </c>
      <c r="I1979"/>
      <c r="J1979" t="s">
        <v>52</v>
      </c>
      <c r="K1979" t="s">
        <v>53</v>
      </c>
      <c r="L1979" s="100">
        <v>16.54</v>
      </c>
      <c r="M1979" t="s">
        <v>130</v>
      </c>
      <c r="N1979" t="s">
        <v>279</v>
      </c>
      <c r="O1979" s="98">
        <v>0</v>
      </c>
      <c r="P1979" t="s">
        <v>207</v>
      </c>
      <c r="Q1979" s="100">
        <v>3236.52</v>
      </c>
    </row>
    <row r="1980" spans="1:17" x14ac:dyDescent="0.3">
      <c r="A1980"/>
      <c r="B1980"/>
      <c r="C1980"/>
      <c r="D1980"/>
      <c r="E1980" s="98"/>
      <c r="F1980"/>
      <c r="G1980" s="99">
        <v>46295</v>
      </c>
      <c r="H1980" t="s">
        <v>208</v>
      </c>
      <c r="I1980" t="s">
        <v>209</v>
      </c>
      <c r="J1980" t="s">
        <v>26</v>
      </c>
      <c r="K1980" t="s">
        <v>27</v>
      </c>
      <c r="L1980" s="100">
        <v>199.5</v>
      </c>
      <c r="M1980" t="s">
        <v>210</v>
      </c>
      <c r="N1980" t="s">
        <v>279</v>
      </c>
      <c r="O1980" s="98">
        <v>0</v>
      </c>
      <c r="P1980" t="s">
        <v>207</v>
      </c>
      <c r="Q1980" s="100">
        <v>3236.52</v>
      </c>
    </row>
    <row r="1981" spans="1:17" x14ac:dyDescent="0.3">
      <c r="A1981"/>
      <c r="B1981"/>
      <c r="C1981"/>
      <c r="D1981"/>
      <c r="E1981" s="98"/>
      <c r="F1981"/>
      <c r="G1981" s="99">
        <v>46295</v>
      </c>
      <c r="H1981" t="s">
        <v>211</v>
      </c>
      <c r="I1981" t="s">
        <v>239</v>
      </c>
      <c r="J1981" t="s">
        <v>38</v>
      </c>
      <c r="K1981" t="s">
        <v>39</v>
      </c>
      <c r="L1981" s="100">
        <v>8.3800000000000008</v>
      </c>
      <c r="M1981" t="s">
        <v>206</v>
      </c>
      <c r="N1981" t="s">
        <v>279</v>
      </c>
      <c r="O1981" s="98">
        <v>0</v>
      </c>
      <c r="P1981" t="s">
        <v>207</v>
      </c>
      <c r="Q1981" s="100">
        <v>3236.52</v>
      </c>
    </row>
    <row r="1982" spans="1:17" x14ac:dyDescent="0.3">
      <c r="A1982"/>
      <c r="B1982"/>
      <c r="C1982"/>
      <c r="D1982"/>
      <c r="E1982" s="98"/>
      <c r="F1982"/>
      <c r="G1982" s="99">
        <v>46295</v>
      </c>
      <c r="H1982" t="s">
        <v>218</v>
      </c>
      <c r="I1982" t="s">
        <v>222</v>
      </c>
      <c r="J1982" t="s">
        <v>18</v>
      </c>
      <c r="K1982" t="s">
        <v>19</v>
      </c>
      <c r="L1982" s="100">
        <v>174.12</v>
      </c>
      <c r="M1982" t="s">
        <v>210</v>
      </c>
      <c r="N1982" t="s">
        <v>279</v>
      </c>
      <c r="O1982" s="98">
        <v>0</v>
      </c>
      <c r="P1982" t="s">
        <v>207</v>
      </c>
      <c r="Q1982" s="100">
        <v>3236.52</v>
      </c>
    </row>
    <row r="1983" spans="1:17" x14ac:dyDescent="0.3">
      <c r="A1983"/>
      <c r="B1983"/>
      <c r="C1983"/>
      <c r="D1983"/>
      <c r="E1983" s="98"/>
      <c r="F1983"/>
      <c r="G1983" s="99">
        <v>46295</v>
      </c>
      <c r="H1983" t="s">
        <v>218</v>
      </c>
      <c r="I1983" t="s">
        <v>222</v>
      </c>
      <c r="J1983" t="s">
        <v>18</v>
      </c>
      <c r="K1983" t="s">
        <v>19</v>
      </c>
      <c r="L1983" s="100">
        <v>180.6</v>
      </c>
      <c r="M1983" t="s">
        <v>130</v>
      </c>
      <c r="N1983" t="s">
        <v>279</v>
      </c>
      <c r="O1983" s="98">
        <v>0</v>
      </c>
      <c r="P1983" t="s">
        <v>207</v>
      </c>
      <c r="Q1983" s="100">
        <v>3236.52</v>
      </c>
    </row>
    <row r="1984" spans="1:17" x14ac:dyDescent="0.3">
      <c r="A1984"/>
      <c r="B1984"/>
      <c r="C1984"/>
      <c r="D1984"/>
      <c r="E1984" s="98"/>
      <c r="F1984"/>
      <c r="G1984" s="99">
        <v>46295</v>
      </c>
      <c r="H1984" t="s">
        <v>205</v>
      </c>
      <c r="I1984"/>
      <c r="J1984" t="s">
        <v>104</v>
      </c>
      <c r="K1984" t="s">
        <v>105</v>
      </c>
      <c r="L1984" s="100">
        <v>27.7</v>
      </c>
      <c r="M1984" t="s">
        <v>206</v>
      </c>
      <c r="N1984" t="s">
        <v>279</v>
      </c>
      <c r="O1984" s="98">
        <v>0</v>
      </c>
      <c r="P1984" t="s">
        <v>207</v>
      </c>
      <c r="Q1984" s="100">
        <v>5101.3100000000004</v>
      </c>
    </row>
    <row r="1985" spans="1:17" x14ac:dyDescent="0.3">
      <c r="A1985"/>
      <c r="B1985"/>
      <c r="C1985"/>
      <c r="D1985"/>
      <c r="E1985" s="98"/>
      <c r="F1985"/>
      <c r="G1985" s="99">
        <v>46295</v>
      </c>
      <c r="H1985" t="s">
        <v>205</v>
      </c>
      <c r="I1985"/>
      <c r="J1985" t="s">
        <v>90</v>
      </c>
      <c r="K1985" t="s">
        <v>91</v>
      </c>
      <c r="L1985" s="100">
        <v>60.67</v>
      </c>
      <c r="M1985" t="s">
        <v>206</v>
      </c>
      <c r="N1985" t="s">
        <v>279</v>
      </c>
      <c r="O1985" s="98">
        <v>0</v>
      </c>
      <c r="P1985" t="s">
        <v>207</v>
      </c>
      <c r="Q1985" s="100">
        <v>5101.3100000000004</v>
      </c>
    </row>
    <row r="1986" spans="1:17" x14ac:dyDescent="0.3">
      <c r="A1986"/>
      <c r="B1986"/>
      <c r="C1986"/>
      <c r="D1986"/>
      <c r="E1986" s="98"/>
      <c r="F1986"/>
      <c r="G1986" s="99">
        <v>46295</v>
      </c>
      <c r="H1986" t="s">
        <v>205</v>
      </c>
      <c r="I1986"/>
      <c r="J1986" t="s">
        <v>36</v>
      </c>
      <c r="K1986" t="s">
        <v>37</v>
      </c>
      <c r="L1986" s="100">
        <v>2.57</v>
      </c>
      <c r="M1986" t="s">
        <v>206</v>
      </c>
      <c r="N1986" t="s">
        <v>279</v>
      </c>
      <c r="O1986" s="98">
        <v>0</v>
      </c>
      <c r="P1986" t="s">
        <v>207</v>
      </c>
      <c r="Q1986" s="100">
        <v>5101.3100000000004</v>
      </c>
    </row>
    <row r="1987" spans="1:17" x14ac:dyDescent="0.3">
      <c r="A1987"/>
      <c r="B1987"/>
      <c r="C1987"/>
      <c r="D1987"/>
      <c r="E1987" s="98"/>
      <c r="F1987"/>
      <c r="G1987" s="99">
        <v>46295</v>
      </c>
      <c r="H1987" t="s">
        <v>205</v>
      </c>
      <c r="I1987"/>
      <c r="J1987" t="s">
        <v>54</v>
      </c>
      <c r="K1987" t="s">
        <v>55</v>
      </c>
      <c r="L1987" s="100">
        <v>11.15</v>
      </c>
      <c r="M1987" t="s">
        <v>206</v>
      </c>
      <c r="N1987" t="s">
        <v>279</v>
      </c>
      <c r="O1987" s="98">
        <v>0</v>
      </c>
      <c r="P1987" t="s">
        <v>207</v>
      </c>
      <c r="Q1987" s="100">
        <v>5101.3100000000004</v>
      </c>
    </row>
    <row r="1988" spans="1:17" x14ac:dyDescent="0.3">
      <c r="A1988"/>
      <c r="B1988"/>
      <c r="C1988"/>
      <c r="D1988"/>
      <c r="E1988" s="98"/>
      <c r="F1988"/>
      <c r="G1988" s="99">
        <v>46295</v>
      </c>
      <c r="H1988" t="s">
        <v>205</v>
      </c>
      <c r="I1988"/>
      <c r="J1988" t="s">
        <v>108</v>
      </c>
      <c r="K1988" t="s">
        <v>109</v>
      </c>
      <c r="L1988" s="100">
        <v>13.47</v>
      </c>
      <c r="M1988" t="s">
        <v>206</v>
      </c>
      <c r="N1988" t="s">
        <v>279</v>
      </c>
      <c r="O1988" s="98">
        <v>0</v>
      </c>
      <c r="P1988" t="s">
        <v>207</v>
      </c>
      <c r="Q1988" s="100">
        <v>5101.3100000000004</v>
      </c>
    </row>
    <row r="1989" spans="1:17" x14ac:dyDescent="0.3">
      <c r="A1989"/>
      <c r="B1989"/>
      <c r="C1989"/>
      <c r="D1989"/>
      <c r="E1989" s="98"/>
      <c r="F1989"/>
      <c r="G1989" s="99">
        <v>46295</v>
      </c>
      <c r="H1989" t="s">
        <v>205</v>
      </c>
      <c r="I1989"/>
      <c r="J1989" t="s">
        <v>23</v>
      </c>
      <c r="K1989" t="s">
        <v>24</v>
      </c>
      <c r="L1989" s="100">
        <v>6.63</v>
      </c>
      <c r="M1989" t="s">
        <v>130</v>
      </c>
      <c r="N1989" t="s">
        <v>279</v>
      </c>
      <c r="O1989" s="98">
        <v>0</v>
      </c>
      <c r="P1989" t="s">
        <v>207</v>
      </c>
      <c r="Q1989" s="100">
        <v>5101.3100000000004</v>
      </c>
    </row>
    <row r="1990" spans="1:17" x14ac:dyDescent="0.3">
      <c r="A1990"/>
      <c r="B1990"/>
      <c r="C1990"/>
      <c r="D1990"/>
      <c r="E1990" s="98"/>
      <c r="F1990"/>
      <c r="G1990" s="99">
        <v>46295</v>
      </c>
      <c r="H1990" t="s">
        <v>205</v>
      </c>
      <c r="I1990"/>
      <c r="J1990" t="s">
        <v>56</v>
      </c>
      <c r="K1990" t="s">
        <v>57</v>
      </c>
      <c r="L1990" s="100">
        <v>11.15</v>
      </c>
      <c r="M1990" t="s">
        <v>130</v>
      </c>
      <c r="N1990" t="s">
        <v>279</v>
      </c>
      <c r="O1990" s="98">
        <v>0</v>
      </c>
      <c r="P1990" t="s">
        <v>207</v>
      </c>
      <c r="Q1990" s="100">
        <v>5101.3100000000004</v>
      </c>
    </row>
    <row r="1991" spans="1:17" x14ac:dyDescent="0.3">
      <c r="A1991"/>
      <c r="B1991"/>
      <c r="C1991"/>
      <c r="D1991"/>
      <c r="E1991" s="98"/>
      <c r="F1991"/>
      <c r="G1991" s="99">
        <v>46295</v>
      </c>
      <c r="H1991" t="s">
        <v>205</v>
      </c>
      <c r="I1991"/>
      <c r="J1991" t="s">
        <v>52</v>
      </c>
      <c r="K1991" t="s">
        <v>53</v>
      </c>
      <c r="L1991" s="100">
        <v>16.54</v>
      </c>
      <c r="M1991" t="s">
        <v>130</v>
      </c>
      <c r="N1991" t="s">
        <v>279</v>
      </c>
      <c r="O1991" s="98">
        <v>0</v>
      </c>
      <c r="P1991" t="s">
        <v>207</v>
      </c>
      <c r="Q1991" s="100">
        <v>5101.3100000000004</v>
      </c>
    </row>
    <row r="1992" spans="1:17" x14ac:dyDescent="0.3">
      <c r="A1992"/>
      <c r="B1992"/>
      <c r="C1992"/>
      <c r="D1992"/>
      <c r="E1992" s="98"/>
      <c r="F1992"/>
      <c r="G1992" s="99">
        <v>46295</v>
      </c>
      <c r="H1992" t="s">
        <v>205</v>
      </c>
      <c r="I1992"/>
      <c r="J1992" t="s">
        <v>106</v>
      </c>
      <c r="K1992" t="s">
        <v>107</v>
      </c>
      <c r="L1992" s="100">
        <v>16.48</v>
      </c>
      <c r="M1992" t="s">
        <v>130</v>
      </c>
      <c r="N1992" t="s">
        <v>279</v>
      </c>
      <c r="O1992" s="98">
        <v>0</v>
      </c>
      <c r="P1992" t="s">
        <v>207</v>
      </c>
      <c r="Q1992" s="100">
        <v>5101.3100000000004</v>
      </c>
    </row>
    <row r="1993" spans="1:17" x14ac:dyDescent="0.3">
      <c r="A1993"/>
      <c r="B1993"/>
      <c r="C1993"/>
      <c r="D1993"/>
      <c r="E1993" s="98"/>
      <c r="F1993"/>
      <c r="G1993" s="99">
        <v>46295</v>
      </c>
      <c r="H1993" t="s">
        <v>208</v>
      </c>
      <c r="I1993" t="s">
        <v>209</v>
      </c>
      <c r="J1993" t="s">
        <v>26</v>
      </c>
      <c r="K1993" t="s">
        <v>27</v>
      </c>
      <c r="L1993" s="100">
        <v>72.5</v>
      </c>
      <c r="M1993" t="s">
        <v>210</v>
      </c>
      <c r="N1993" t="s">
        <v>279</v>
      </c>
      <c r="O1993" s="98">
        <v>0</v>
      </c>
      <c r="P1993" t="s">
        <v>207</v>
      </c>
      <c r="Q1993" s="100">
        <v>5101.3100000000004</v>
      </c>
    </row>
    <row r="1994" spans="1:17" x14ac:dyDescent="0.3">
      <c r="A1994"/>
      <c r="B1994"/>
      <c r="C1994"/>
      <c r="D1994"/>
      <c r="E1994" s="98"/>
      <c r="F1994"/>
      <c r="G1994" s="99">
        <v>46295</v>
      </c>
      <c r="H1994" t="s">
        <v>211</v>
      </c>
      <c r="I1994" t="s">
        <v>212</v>
      </c>
      <c r="J1994" t="s">
        <v>38</v>
      </c>
      <c r="K1994" t="s">
        <v>39</v>
      </c>
      <c r="L1994" s="100">
        <v>24.59</v>
      </c>
      <c r="M1994" t="s">
        <v>206</v>
      </c>
      <c r="N1994" t="s">
        <v>279</v>
      </c>
      <c r="O1994" s="98">
        <v>0</v>
      </c>
      <c r="P1994" t="s">
        <v>207</v>
      </c>
      <c r="Q1994" s="100">
        <v>5101.3100000000004</v>
      </c>
    </row>
    <row r="1995" spans="1:17" x14ac:dyDescent="0.3">
      <c r="A1995"/>
      <c r="B1995"/>
      <c r="C1995"/>
      <c r="D1995"/>
      <c r="E1995" s="98"/>
      <c r="F1995"/>
      <c r="G1995" s="99">
        <v>46295</v>
      </c>
      <c r="H1995" t="s">
        <v>227</v>
      </c>
      <c r="I1995" t="s">
        <v>228</v>
      </c>
      <c r="J1995" t="s">
        <v>50</v>
      </c>
      <c r="K1995" t="s">
        <v>51</v>
      </c>
      <c r="L1995" s="100">
        <v>25</v>
      </c>
      <c r="M1995" t="s">
        <v>210</v>
      </c>
      <c r="N1995" t="s">
        <v>279</v>
      </c>
      <c r="O1995" s="98">
        <v>0</v>
      </c>
      <c r="P1995" t="s">
        <v>207</v>
      </c>
      <c r="Q1995" s="100">
        <v>5101.3100000000004</v>
      </c>
    </row>
    <row r="1996" spans="1:17" x14ac:dyDescent="0.3">
      <c r="A1996"/>
      <c r="B1996"/>
      <c r="C1996"/>
      <c r="D1996"/>
      <c r="E1996" s="98"/>
      <c r="F1996"/>
      <c r="G1996" s="99">
        <v>46295</v>
      </c>
      <c r="H1996" t="s">
        <v>213</v>
      </c>
      <c r="I1996" t="s">
        <v>229</v>
      </c>
      <c r="J1996" t="s">
        <v>14</v>
      </c>
      <c r="K1996" t="s">
        <v>15</v>
      </c>
      <c r="L1996" s="100">
        <v>510.13</v>
      </c>
      <c r="M1996" t="s">
        <v>210</v>
      </c>
      <c r="N1996" t="s">
        <v>279</v>
      </c>
      <c r="O1996" s="98">
        <v>0</v>
      </c>
      <c r="P1996" t="s">
        <v>207</v>
      </c>
      <c r="Q1996" s="100">
        <v>5101.3100000000004</v>
      </c>
    </row>
    <row r="1997" spans="1:17" x14ac:dyDescent="0.3">
      <c r="A1997"/>
      <c r="B1997"/>
      <c r="C1997"/>
      <c r="D1997"/>
      <c r="E1997" s="98"/>
      <c r="F1997"/>
      <c r="G1997" s="99">
        <v>46295</v>
      </c>
      <c r="H1997" t="s">
        <v>213</v>
      </c>
      <c r="I1997" t="s">
        <v>229</v>
      </c>
      <c r="J1997" t="s">
        <v>14</v>
      </c>
      <c r="K1997" t="s">
        <v>15</v>
      </c>
      <c r="L1997" s="100">
        <v>510.13</v>
      </c>
      <c r="M1997" t="s">
        <v>130</v>
      </c>
      <c r="N1997" t="s">
        <v>279</v>
      </c>
      <c r="O1997" s="98">
        <v>0</v>
      </c>
      <c r="P1997" t="s">
        <v>207</v>
      </c>
      <c r="Q1997" s="100">
        <v>5101.3100000000004</v>
      </c>
    </row>
    <row r="1998" spans="1:17" x14ac:dyDescent="0.3">
      <c r="A1998"/>
      <c r="B1998"/>
      <c r="C1998"/>
      <c r="D1998"/>
      <c r="E1998" s="98"/>
      <c r="F1998"/>
      <c r="G1998" s="99">
        <v>46295</v>
      </c>
      <c r="H1998" t="s">
        <v>205</v>
      </c>
      <c r="I1998"/>
      <c r="J1998" t="s">
        <v>54</v>
      </c>
      <c r="K1998" t="s">
        <v>55</v>
      </c>
      <c r="L1998" s="100">
        <v>0</v>
      </c>
      <c r="M1998" t="s">
        <v>206</v>
      </c>
      <c r="N1998" t="s">
        <v>279</v>
      </c>
      <c r="O1998" s="98">
        <v>0</v>
      </c>
      <c r="P1998" t="s">
        <v>207</v>
      </c>
      <c r="Q1998" s="100">
        <v>0</v>
      </c>
    </row>
    <row r="1999" spans="1:17" x14ac:dyDescent="0.3">
      <c r="A1999"/>
      <c r="B1999"/>
      <c r="C1999"/>
      <c r="D1999"/>
      <c r="E1999" s="98"/>
      <c r="F1999"/>
      <c r="G1999" s="99">
        <v>46295</v>
      </c>
      <c r="H1999" t="s">
        <v>205</v>
      </c>
      <c r="I1999"/>
      <c r="J1999" t="s">
        <v>84</v>
      </c>
      <c r="K1999" t="s">
        <v>85</v>
      </c>
      <c r="L1999" s="100">
        <v>0</v>
      </c>
      <c r="M1999" t="s">
        <v>210</v>
      </c>
      <c r="N1999" t="s">
        <v>279</v>
      </c>
      <c r="O1999" s="98">
        <v>0</v>
      </c>
      <c r="P1999" t="s">
        <v>207</v>
      </c>
      <c r="Q1999" s="100">
        <v>0</v>
      </c>
    </row>
    <row r="2000" spans="1:17" x14ac:dyDescent="0.3">
      <c r="A2000"/>
      <c r="B2000"/>
      <c r="C2000"/>
      <c r="D2000"/>
      <c r="E2000" s="98"/>
      <c r="F2000"/>
      <c r="G2000" s="99">
        <v>46295</v>
      </c>
      <c r="H2000" t="s">
        <v>205</v>
      </c>
      <c r="I2000"/>
      <c r="J2000" t="s">
        <v>56</v>
      </c>
      <c r="K2000" t="s">
        <v>57</v>
      </c>
      <c r="L2000" s="100">
        <v>11.15</v>
      </c>
      <c r="M2000" t="s">
        <v>130</v>
      </c>
      <c r="N2000" t="s">
        <v>279</v>
      </c>
      <c r="O2000" s="98">
        <v>0</v>
      </c>
      <c r="P2000" t="s">
        <v>207</v>
      </c>
      <c r="Q2000" s="100">
        <v>0</v>
      </c>
    </row>
    <row r="2001" spans="1:17" x14ac:dyDescent="0.3">
      <c r="A2001"/>
      <c r="B2001"/>
      <c r="C2001"/>
      <c r="D2001"/>
      <c r="E2001" s="98"/>
      <c r="F2001"/>
      <c r="G2001" s="99">
        <v>46295</v>
      </c>
      <c r="H2001" t="s">
        <v>205</v>
      </c>
      <c r="I2001"/>
      <c r="J2001" t="s">
        <v>52</v>
      </c>
      <c r="K2001" t="s">
        <v>53</v>
      </c>
      <c r="L2001" s="100">
        <v>16.54</v>
      </c>
      <c r="M2001" t="s">
        <v>130</v>
      </c>
      <c r="N2001" t="s">
        <v>279</v>
      </c>
      <c r="O2001" s="98">
        <v>0</v>
      </c>
      <c r="P2001" t="s">
        <v>207</v>
      </c>
      <c r="Q2001" s="100">
        <v>0</v>
      </c>
    </row>
    <row r="2002" spans="1:17" x14ac:dyDescent="0.3">
      <c r="A2002"/>
      <c r="B2002"/>
      <c r="C2002"/>
      <c r="D2002"/>
      <c r="E2002" s="98"/>
      <c r="F2002"/>
      <c r="G2002" s="99">
        <v>46295</v>
      </c>
      <c r="H2002" t="s">
        <v>208</v>
      </c>
      <c r="I2002" t="s">
        <v>209</v>
      </c>
      <c r="J2002" t="s">
        <v>26</v>
      </c>
      <c r="K2002" t="s">
        <v>27</v>
      </c>
      <c r="L2002" s="100">
        <v>0</v>
      </c>
      <c r="M2002" t="s">
        <v>210</v>
      </c>
      <c r="N2002" t="s">
        <v>279</v>
      </c>
      <c r="O2002" s="98">
        <v>0</v>
      </c>
      <c r="P2002" t="s">
        <v>207</v>
      </c>
      <c r="Q2002" s="100">
        <v>0</v>
      </c>
    </row>
    <row r="2003" spans="1:17" x14ac:dyDescent="0.3">
      <c r="A2003"/>
      <c r="B2003"/>
      <c r="C2003"/>
      <c r="D2003"/>
      <c r="E2003" s="98"/>
      <c r="F2003"/>
      <c r="G2003" s="99">
        <v>46295</v>
      </c>
      <c r="H2003" t="s">
        <v>211</v>
      </c>
      <c r="I2003" t="s">
        <v>215</v>
      </c>
      <c r="J2003" t="s">
        <v>38</v>
      </c>
      <c r="K2003" t="s">
        <v>39</v>
      </c>
      <c r="L2003" s="100">
        <v>0</v>
      </c>
      <c r="M2003" t="s">
        <v>206</v>
      </c>
      <c r="N2003" t="s">
        <v>279</v>
      </c>
      <c r="O2003" s="98">
        <v>0</v>
      </c>
      <c r="P2003" t="s">
        <v>207</v>
      </c>
      <c r="Q2003" s="100">
        <v>0</v>
      </c>
    </row>
    <row r="2004" spans="1:17" x14ac:dyDescent="0.3">
      <c r="A2004"/>
      <c r="B2004"/>
      <c r="C2004"/>
      <c r="D2004"/>
      <c r="E2004" s="98"/>
      <c r="F2004"/>
      <c r="G2004" s="99">
        <v>46295</v>
      </c>
      <c r="H2004" t="s">
        <v>205</v>
      </c>
      <c r="I2004"/>
      <c r="J2004" t="s">
        <v>36</v>
      </c>
      <c r="K2004" t="s">
        <v>37</v>
      </c>
      <c r="L2004" s="100">
        <v>17.14</v>
      </c>
      <c r="M2004" t="s">
        <v>206</v>
      </c>
      <c r="N2004" t="s">
        <v>279</v>
      </c>
      <c r="O2004" s="98">
        <v>0</v>
      </c>
      <c r="P2004" t="s">
        <v>207</v>
      </c>
      <c r="Q2004" s="100">
        <v>3637.25</v>
      </c>
    </row>
    <row r="2005" spans="1:17" x14ac:dyDescent="0.3">
      <c r="A2005"/>
      <c r="B2005"/>
      <c r="C2005"/>
      <c r="D2005"/>
      <c r="E2005" s="98"/>
      <c r="F2005"/>
      <c r="G2005" s="99">
        <v>46295</v>
      </c>
      <c r="H2005" t="s">
        <v>205</v>
      </c>
      <c r="I2005"/>
      <c r="J2005" t="s">
        <v>54</v>
      </c>
      <c r="K2005" t="s">
        <v>55</v>
      </c>
      <c r="L2005" s="100">
        <v>11.15</v>
      </c>
      <c r="M2005" t="s">
        <v>206</v>
      </c>
      <c r="N2005" t="s">
        <v>279</v>
      </c>
      <c r="O2005" s="98">
        <v>0</v>
      </c>
      <c r="P2005" t="s">
        <v>207</v>
      </c>
      <c r="Q2005" s="100">
        <v>3637.25</v>
      </c>
    </row>
    <row r="2006" spans="1:17" x14ac:dyDescent="0.3">
      <c r="A2006"/>
      <c r="B2006"/>
      <c r="C2006"/>
      <c r="D2006"/>
      <c r="E2006" s="98"/>
      <c r="F2006"/>
      <c r="G2006" s="99">
        <v>46295</v>
      </c>
      <c r="H2006" t="s">
        <v>205</v>
      </c>
      <c r="I2006"/>
      <c r="J2006" t="s">
        <v>104</v>
      </c>
      <c r="K2006" t="s">
        <v>105</v>
      </c>
      <c r="L2006" s="100">
        <v>19.75</v>
      </c>
      <c r="M2006" t="s">
        <v>206</v>
      </c>
      <c r="N2006" t="s">
        <v>279</v>
      </c>
      <c r="O2006" s="98">
        <v>0</v>
      </c>
      <c r="P2006" t="s">
        <v>207</v>
      </c>
      <c r="Q2006" s="100">
        <v>3637.25</v>
      </c>
    </row>
    <row r="2007" spans="1:17" x14ac:dyDescent="0.3">
      <c r="A2007"/>
      <c r="B2007"/>
      <c r="C2007"/>
      <c r="D2007"/>
      <c r="E2007" s="98"/>
      <c r="F2007"/>
      <c r="G2007" s="99">
        <v>46295</v>
      </c>
      <c r="H2007" t="s">
        <v>205</v>
      </c>
      <c r="I2007"/>
      <c r="J2007" t="s">
        <v>108</v>
      </c>
      <c r="K2007" t="s">
        <v>109</v>
      </c>
      <c r="L2007" s="100">
        <v>9.6</v>
      </c>
      <c r="M2007" t="s">
        <v>206</v>
      </c>
      <c r="N2007" t="s">
        <v>279</v>
      </c>
      <c r="O2007" s="98">
        <v>0</v>
      </c>
      <c r="P2007" t="s">
        <v>207</v>
      </c>
      <c r="Q2007" s="100">
        <v>3637.25</v>
      </c>
    </row>
    <row r="2008" spans="1:17" x14ac:dyDescent="0.3">
      <c r="A2008"/>
      <c r="B2008"/>
      <c r="C2008"/>
      <c r="D2008"/>
      <c r="E2008" s="98"/>
      <c r="F2008"/>
      <c r="G2008" s="99">
        <v>46295</v>
      </c>
      <c r="H2008" t="s">
        <v>205</v>
      </c>
      <c r="I2008"/>
      <c r="J2008" t="s">
        <v>106</v>
      </c>
      <c r="K2008" t="s">
        <v>107</v>
      </c>
      <c r="L2008" s="100">
        <v>11.75</v>
      </c>
      <c r="M2008" t="s">
        <v>130</v>
      </c>
      <c r="N2008" t="s">
        <v>279</v>
      </c>
      <c r="O2008" s="98">
        <v>0</v>
      </c>
      <c r="P2008" t="s">
        <v>207</v>
      </c>
      <c r="Q2008" s="100">
        <v>3637.25</v>
      </c>
    </row>
    <row r="2009" spans="1:17" x14ac:dyDescent="0.3">
      <c r="A2009"/>
      <c r="B2009"/>
      <c r="C2009"/>
      <c r="D2009"/>
      <c r="E2009" s="98"/>
      <c r="F2009"/>
      <c r="G2009" s="99">
        <v>46295</v>
      </c>
      <c r="H2009" t="s">
        <v>205</v>
      </c>
      <c r="I2009"/>
      <c r="J2009" t="s">
        <v>52</v>
      </c>
      <c r="K2009" t="s">
        <v>53</v>
      </c>
      <c r="L2009" s="100">
        <v>16.54</v>
      </c>
      <c r="M2009" t="s">
        <v>130</v>
      </c>
      <c r="N2009" t="s">
        <v>279</v>
      </c>
      <c r="O2009" s="98">
        <v>0</v>
      </c>
      <c r="P2009" t="s">
        <v>207</v>
      </c>
      <c r="Q2009" s="100">
        <v>3637.25</v>
      </c>
    </row>
    <row r="2010" spans="1:17" x14ac:dyDescent="0.3">
      <c r="A2010"/>
      <c r="B2010"/>
      <c r="C2010"/>
      <c r="D2010"/>
      <c r="E2010" s="98"/>
      <c r="F2010"/>
      <c r="G2010" s="99">
        <v>46295</v>
      </c>
      <c r="H2010" t="s">
        <v>205</v>
      </c>
      <c r="I2010"/>
      <c r="J2010" t="s">
        <v>56</v>
      </c>
      <c r="K2010" t="s">
        <v>57</v>
      </c>
      <c r="L2010" s="100">
        <v>11.15</v>
      </c>
      <c r="M2010" t="s">
        <v>130</v>
      </c>
      <c r="N2010" t="s">
        <v>279</v>
      </c>
      <c r="O2010" s="98">
        <v>0</v>
      </c>
      <c r="P2010" t="s">
        <v>207</v>
      </c>
      <c r="Q2010" s="100">
        <v>3637.25</v>
      </c>
    </row>
    <row r="2011" spans="1:17" x14ac:dyDescent="0.3">
      <c r="A2011"/>
      <c r="B2011"/>
      <c r="C2011"/>
      <c r="D2011"/>
      <c r="E2011" s="98"/>
      <c r="F2011"/>
      <c r="G2011" s="99">
        <v>46295</v>
      </c>
      <c r="H2011" t="s">
        <v>208</v>
      </c>
      <c r="I2011" t="s">
        <v>209</v>
      </c>
      <c r="J2011" t="s">
        <v>26</v>
      </c>
      <c r="K2011" t="s">
        <v>27</v>
      </c>
      <c r="L2011" s="100">
        <v>72.5</v>
      </c>
      <c r="M2011" t="s">
        <v>210</v>
      </c>
      <c r="N2011" t="s">
        <v>279</v>
      </c>
      <c r="O2011" s="98">
        <v>0</v>
      </c>
      <c r="P2011" t="s">
        <v>207</v>
      </c>
      <c r="Q2011" s="100">
        <v>3637.25</v>
      </c>
    </row>
    <row r="2012" spans="1:17" x14ac:dyDescent="0.3">
      <c r="A2012"/>
      <c r="B2012"/>
      <c r="C2012"/>
      <c r="D2012"/>
      <c r="E2012" s="98"/>
      <c r="F2012"/>
      <c r="G2012" s="99">
        <v>46295</v>
      </c>
      <c r="H2012" t="s">
        <v>211</v>
      </c>
      <c r="I2012" t="s">
        <v>215</v>
      </c>
      <c r="J2012" t="s">
        <v>38</v>
      </c>
      <c r="K2012" t="s">
        <v>39</v>
      </c>
      <c r="L2012" s="100">
        <v>13.62</v>
      </c>
      <c r="M2012" t="s">
        <v>206</v>
      </c>
      <c r="N2012" t="s">
        <v>279</v>
      </c>
      <c r="O2012" s="98">
        <v>0</v>
      </c>
      <c r="P2012" t="s">
        <v>207</v>
      </c>
      <c r="Q2012" s="100">
        <v>3637.25</v>
      </c>
    </row>
    <row r="2013" spans="1:17" x14ac:dyDescent="0.3">
      <c r="A2013"/>
      <c r="B2013"/>
      <c r="C2013"/>
      <c r="D2013"/>
      <c r="E2013" s="98"/>
      <c r="F2013"/>
      <c r="G2013" s="99">
        <v>46295</v>
      </c>
      <c r="H2013" t="s">
        <v>218</v>
      </c>
      <c r="I2013" t="s">
        <v>222</v>
      </c>
      <c r="J2013" t="s">
        <v>18</v>
      </c>
      <c r="K2013" t="s">
        <v>19</v>
      </c>
      <c r="L2013" s="100">
        <v>195.68</v>
      </c>
      <c r="M2013" t="s">
        <v>210</v>
      </c>
      <c r="N2013" t="s">
        <v>279</v>
      </c>
      <c r="O2013" s="98">
        <v>0</v>
      </c>
      <c r="P2013" t="s">
        <v>207</v>
      </c>
      <c r="Q2013" s="100">
        <v>3637.25</v>
      </c>
    </row>
    <row r="2014" spans="1:17" x14ac:dyDescent="0.3">
      <c r="A2014"/>
      <c r="B2014"/>
      <c r="C2014"/>
      <c r="D2014"/>
      <c r="E2014" s="98"/>
      <c r="F2014"/>
      <c r="G2014" s="99">
        <v>46295</v>
      </c>
      <c r="H2014" t="s">
        <v>218</v>
      </c>
      <c r="I2014" t="s">
        <v>222</v>
      </c>
      <c r="J2014" t="s">
        <v>18</v>
      </c>
      <c r="K2014" t="s">
        <v>19</v>
      </c>
      <c r="L2014" s="100">
        <v>202.96</v>
      </c>
      <c r="M2014" t="s">
        <v>130</v>
      </c>
      <c r="N2014" t="s">
        <v>279</v>
      </c>
      <c r="O2014" s="98">
        <v>0</v>
      </c>
      <c r="P2014" t="s">
        <v>207</v>
      </c>
      <c r="Q2014" s="100">
        <v>3637.25</v>
      </c>
    </row>
    <row r="2015" spans="1:17" x14ac:dyDescent="0.3">
      <c r="A2015"/>
      <c r="B2015"/>
      <c r="C2015"/>
      <c r="D2015"/>
      <c r="E2015" s="98"/>
      <c r="F2015"/>
      <c r="G2015" s="99">
        <v>46295</v>
      </c>
      <c r="H2015" t="s">
        <v>205</v>
      </c>
      <c r="I2015"/>
      <c r="J2015" t="s">
        <v>108</v>
      </c>
      <c r="K2015" t="s">
        <v>109</v>
      </c>
      <c r="L2015" s="100">
        <v>9.74</v>
      </c>
      <c r="M2015" t="s">
        <v>206</v>
      </c>
      <c r="N2015" t="s">
        <v>279</v>
      </c>
      <c r="O2015" s="98">
        <v>0</v>
      </c>
      <c r="P2015" t="s">
        <v>207</v>
      </c>
      <c r="Q2015" s="100">
        <v>3691.26</v>
      </c>
    </row>
    <row r="2016" spans="1:17" x14ac:dyDescent="0.3">
      <c r="A2016"/>
      <c r="B2016"/>
      <c r="C2016"/>
      <c r="D2016"/>
      <c r="E2016" s="98"/>
      <c r="F2016"/>
      <c r="G2016" s="99">
        <v>46295</v>
      </c>
      <c r="H2016" t="s">
        <v>205</v>
      </c>
      <c r="I2016"/>
      <c r="J2016" t="s">
        <v>54</v>
      </c>
      <c r="K2016" t="s">
        <v>55</v>
      </c>
      <c r="L2016" s="100">
        <v>11.15</v>
      </c>
      <c r="M2016" t="s">
        <v>206</v>
      </c>
      <c r="N2016" t="s">
        <v>279</v>
      </c>
      <c r="O2016" s="98">
        <v>0</v>
      </c>
      <c r="P2016" t="s">
        <v>207</v>
      </c>
      <c r="Q2016" s="100">
        <v>3691.26</v>
      </c>
    </row>
    <row r="2017" spans="1:17" x14ac:dyDescent="0.3">
      <c r="A2017"/>
      <c r="B2017"/>
      <c r="C2017"/>
      <c r="D2017"/>
      <c r="E2017" s="98"/>
      <c r="F2017"/>
      <c r="G2017" s="99">
        <v>46295</v>
      </c>
      <c r="H2017" t="s">
        <v>205</v>
      </c>
      <c r="I2017"/>
      <c r="J2017" t="s">
        <v>104</v>
      </c>
      <c r="K2017" t="s">
        <v>105</v>
      </c>
      <c r="L2017" s="100">
        <v>20.04</v>
      </c>
      <c r="M2017" t="s">
        <v>206</v>
      </c>
      <c r="N2017" t="s">
        <v>279</v>
      </c>
      <c r="O2017" s="98">
        <v>0</v>
      </c>
      <c r="P2017" t="s">
        <v>207</v>
      </c>
      <c r="Q2017" s="100">
        <v>3691.26</v>
      </c>
    </row>
    <row r="2018" spans="1:17" x14ac:dyDescent="0.3">
      <c r="A2018"/>
      <c r="B2018"/>
      <c r="C2018"/>
      <c r="D2018"/>
      <c r="E2018" s="98"/>
      <c r="F2018"/>
      <c r="G2018" s="99">
        <v>46295</v>
      </c>
      <c r="H2018" t="s">
        <v>205</v>
      </c>
      <c r="I2018"/>
      <c r="J2018" t="s">
        <v>90</v>
      </c>
      <c r="K2018" t="s">
        <v>91</v>
      </c>
      <c r="L2018" s="100">
        <v>57.42</v>
      </c>
      <c r="M2018" t="s">
        <v>206</v>
      </c>
      <c r="N2018" t="s">
        <v>279</v>
      </c>
      <c r="O2018" s="98">
        <v>0</v>
      </c>
      <c r="P2018" t="s">
        <v>207</v>
      </c>
      <c r="Q2018" s="100">
        <v>3691.26</v>
      </c>
    </row>
    <row r="2019" spans="1:17" x14ac:dyDescent="0.3">
      <c r="A2019"/>
      <c r="B2019"/>
      <c r="C2019"/>
      <c r="D2019"/>
      <c r="E2019" s="98"/>
      <c r="F2019"/>
      <c r="G2019" s="99">
        <v>46295</v>
      </c>
      <c r="H2019" t="s">
        <v>205</v>
      </c>
      <c r="I2019"/>
      <c r="J2019" t="s">
        <v>36</v>
      </c>
      <c r="K2019" t="s">
        <v>37</v>
      </c>
      <c r="L2019" s="100">
        <v>21.81</v>
      </c>
      <c r="M2019" t="s">
        <v>206</v>
      </c>
      <c r="N2019" t="s">
        <v>279</v>
      </c>
      <c r="O2019" s="98">
        <v>0</v>
      </c>
      <c r="P2019" t="s">
        <v>207</v>
      </c>
      <c r="Q2019" s="100">
        <v>3691.26</v>
      </c>
    </row>
    <row r="2020" spans="1:17" x14ac:dyDescent="0.3">
      <c r="A2020"/>
      <c r="B2020"/>
      <c r="C2020"/>
      <c r="D2020"/>
      <c r="E2020" s="98"/>
      <c r="F2020"/>
      <c r="G2020" s="99">
        <v>46295</v>
      </c>
      <c r="H2020" t="s">
        <v>205</v>
      </c>
      <c r="I2020"/>
      <c r="J2020" t="s">
        <v>52</v>
      </c>
      <c r="K2020" t="s">
        <v>53</v>
      </c>
      <c r="L2020" s="100">
        <v>16.54</v>
      </c>
      <c r="M2020" t="s">
        <v>130</v>
      </c>
      <c r="N2020" t="s">
        <v>279</v>
      </c>
      <c r="O2020" s="98">
        <v>0</v>
      </c>
      <c r="P2020" t="s">
        <v>207</v>
      </c>
      <c r="Q2020" s="100">
        <v>3691.26</v>
      </c>
    </row>
    <row r="2021" spans="1:17" x14ac:dyDescent="0.3">
      <c r="A2021"/>
      <c r="B2021"/>
      <c r="C2021"/>
      <c r="D2021"/>
      <c r="E2021" s="98"/>
      <c r="F2021"/>
      <c r="G2021" s="99">
        <v>46295</v>
      </c>
      <c r="H2021" t="s">
        <v>205</v>
      </c>
      <c r="I2021"/>
      <c r="J2021" t="s">
        <v>106</v>
      </c>
      <c r="K2021" t="s">
        <v>107</v>
      </c>
      <c r="L2021" s="100">
        <v>11.92</v>
      </c>
      <c r="M2021" t="s">
        <v>130</v>
      </c>
      <c r="N2021" t="s">
        <v>279</v>
      </c>
      <c r="O2021" s="98">
        <v>0</v>
      </c>
      <c r="P2021" t="s">
        <v>207</v>
      </c>
      <c r="Q2021" s="100">
        <v>3691.26</v>
      </c>
    </row>
    <row r="2022" spans="1:17" x14ac:dyDescent="0.3">
      <c r="A2022"/>
      <c r="B2022"/>
      <c r="C2022"/>
      <c r="D2022"/>
      <c r="E2022" s="98"/>
      <c r="F2022"/>
      <c r="G2022" s="99">
        <v>46295</v>
      </c>
      <c r="H2022" t="s">
        <v>205</v>
      </c>
      <c r="I2022"/>
      <c r="J2022" t="s">
        <v>56</v>
      </c>
      <c r="K2022" t="s">
        <v>57</v>
      </c>
      <c r="L2022" s="100">
        <v>11.15</v>
      </c>
      <c r="M2022" t="s">
        <v>130</v>
      </c>
      <c r="N2022" t="s">
        <v>279</v>
      </c>
      <c r="O2022" s="98">
        <v>0</v>
      </c>
      <c r="P2022" t="s">
        <v>207</v>
      </c>
      <c r="Q2022" s="100">
        <v>3691.26</v>
      </c>
    </row>
    <row r="2023" spans="1:17" x14ac:dyDescent="0.3">
      <c r="A2023"/>
      <c r="B2023"/>
      <c r="C2023"/>
      <c r="D2023"/>
      <c r="E2023" s="98"/>
      <c r="F2023"/>
      <c r="G2023" s="99">
        <v>46295</v>
      </c>
      <c r="H2023" t="s">
        <v>208</v>
      </c>
      <c r="I2023" t="s">
        <v>209</v>
      </c>
      <c r="J2023" t="s">
        <v>26</v>
      </c>
      <c r="K2023" t="s">
        <v>27</v>
      </c>
      <c r="L2023" s="100">
        <v>72.5</v>
      </c>
      <c r="M2023" t="s">
        <v>210</v>
      </c>
      <c r="N2023" t="s">
        <v>279</v>
      </c>
      <c r="O2023" s="98">
        <v>0</v>
      </c>
      <c r="P2023" t="s">
        <v>207</v>
      </c>
      <c r="Q2023" s="100">
        <v>3691.26</v>
      </c>
    </row>
    <row r="2024" spans="1:17" x14ac:dyDescent="0.3">
      <c r="A2024"/>
      <c r="B2024"/>
      <c r="C2024"/>
      <c r="D2024"/>
      <c r="E2024" s="98"/>
      <c r="F2024"/>
      <c r="G2024" s="99">
        <v>46295</v>
      </c>
      <c r="H2024" t="s">
        <v>211</v>
      </c>
      <c r="I2024" t="s">
        <v>215</v>
      </c>
      <c r="J2024" t="s">
        <v>38</v>
      </c>
      <c r="K2024" t="s">
        <v>39</v>
      </c>
      <c r="L2024" s="100">
        <v>13.68</v>
      </c>
      <c r="M2024" t="s">
        <v>206</v>
      </c>
      <c r="N2024" t="s">
        <v>279</v>
      </c>
      <c r="O2024" s="98">
        <v>0</v>
      </c>
      <c r="P2024" t="s">
        <v>207</v>
      </c>
      <c r="Q2024" s="100">
        <v>3691.26</v>
      </c>
    </row>
    <row r="2025" spans="1:17" x14ac:dyDescent="0.3">
      <c r="A2025"/>
      <c r="B2025"/>
      <c r="C2025"/>
      <c r="D2025"/>
      <c r="E2025" s="98"/>
      <c r="F2025"/>
      <c r="G2025" s="99">
        <v>46295</v>
      </c>
      <c r="H2025" t="s">
        <v>216</v>
      </c>
      <c r="I2025" t="s">
        <v>217</v>
      </c>
      <c r="J2025" t="s">
        <v>40</v>
      </c>
      <c r="K2025" t="s">
        <v>41</v>
      </c>
      <c r="L2025" s="100">
        <v>110.74</v>
      </c>
      <c r="M2025" t="s">
        <v>210</v>
      </c>
      <c r="N2025" t="s">
        <v>279</v>
      </c>
      <c r="O2025" s="98">
        <v>0</v>
      </c>
      <c r="P2025" t="s">
        <v>207</v>
      </c>
      <c r="Q2025" s="100">
        <v>3691.26</v>
      </c>
    </row>
    <row r="2026" spans="1:17" x14ac:dyDescent="0.3">
      <c r="A2026"/>
      <c r="B2026"/>
      <c r="C2026"/>
      <c r="D2026"/>
      <c r="E2026" s="98"/>
      <c r="F2026"/>
      <c r="G2026" s="99">
        <v>46295</v>
      </c>
      <c r="H2026" t="s">
        <v>235</v>
      </c>
      <c r="I2026" t="s">
        <v>246</v>
      </c>
      <c r="J2026" t="s">
        <v>34</v>
      </c>
      <c r="K2026" t="s">
        <v>35</v>
      </c>
      <c r="L2026" s="100">
        <v>369.13</v>
      </c>
      <c r="M2026" t="s">
        <v>210</v>
      </c>
      <c r="N2026" t="s">
        <v>279</v>
      </c>
      <c r="O2026" s="98">
        <v>0</v>
      </c>
      <c r="P2026" t="s">
        <v>207</v>
      </c>
      <c r="Q2026" s="100">
        <v>3691.26</v>
      </c>
    </row>
    <row r="2027" spans="1:17" x14ac:dyDescent="0.3">
      <c r="A2027"/>
      <c r="B2027"/>
      <c r="C2027"/>
      <c r="D2027"/>
      <c r="E2027" s="98"/>
      <c r="F2027"/>
      <c r="G2027" s="99">
        <v>46295</v>
      </c>
      <c r="H2027" t="s">
        <v>235</v>
      </c>
      <c r="I2027" t="s">
        <v>246</v>
      </c>
      <c r="J2027" t="s">
        <v>34</v>
      </c>
      <c r="K2027" t="s">
        <v>35</v>
      </c>
      <c r="L2027" s="100">
        <v>285.7</v>
      </c>
      <c r="M2027" t="s">
        <v>130</v>
      </c>
      <c r="N2027" t="s">
        <v>279</v>
      </c>
      <c r="O2027" s="98">
        <v>0</v>
      </c>
      <c r="P2027" t="s">
        <v>207</v>
      </c>
      <c r="Q2027" s="100">
        <v>3691.26</v>
      </c>
    </row>
    <row r="2028" spans="1:17" x14ac:dyDescent="0.3">
      <c r="A2028"/>
      <c r="B2028"/>
      <c r="C2028"/>
      <c r="D2028"/>
      <c r="E2028" s="98"/>
      <c r="F2028"/>
      <c r="G2028" s="99">
        <v>46295</v>
      </c>
      <c r="H2028" t="s">
        <v>205</v>
      </c>
      <c r="I2028"/>
      <c r="J2028" t="s">
        <v>100</v>
      </c>
      <c r="K2028" t="s">
        <v>101</v>
      </c>
      <c r="L2028" s="100">
        <v>5</v>
      </c>
      <c r="M2028" t="s">
        <v>206</v>
      </c>
      <c r="N2028" t="s">
        <v>279</v>
      </c>
      <c r="O2028" s="98">
        <v>0</v>
      </c>
      <c r="P2028" t="s">
        <v>207</v>
      </c>
      <c r="Q2028" s="100">
        <v>5362.52</v>
      </c>
    </row>
    <row r="2029" spans="1:17" x14ac:dyDescent="0.3">
      <c r="A2029"/>
      <c r="B2029"/>
      <c r="C2029"/>
      <c r="D2029"/>
      <c r="E2029" s="98"/>
      <c r="F2029"/>
      <c r="G2029" s="99">
        <v>46295</v>
      </c>
      <c r="H2029" t="s">
        <v>205</v>
      </c>
      <c r="I2029"/>
      <c r="J2029" t="s">
        <v>36</v>
      </c>
      <c r="K2029" t="s">
        <v>37</v>
      </c>
      <c r="L2029" s="100">
        <v>3.98</v>
      </c>
      <c r="M2029" t="s">
        <v>206</v>
      </c>
      <c r="N2029" t="s">
        <v>279</v>
      </c>
      <c r="O2029" s="98">
        <v>0</v>
      </c>
      <c r="P2029" t="s">
        <v>207</v>
      </c>
      <c r="Q2029" s="100">
        <v>5362.52</v>
      </c>
    </row>
    <row r="2030" spans="1:17" x14ac:dyDescent="0.3">
      <c r="A2030"/>
      <c r="B2030"/>
      <c r="C2030"/>
      <c r="D2030"/>
      <c r="E2030" s="98"/>
      <c r="F2030"/>
      <c r="G2030" s="99">
        <v>46295</v>
      </c>
      <c r="H2030" t="s">
        <v>205</v>
      </c>
      <c r="I2030"/>
      <c r="J2030" t="s">
        <v>54</v>
      </c>
      <c r="K2030" t="s">
        <v>55</v>
      </c>
      <c r="L2030" s="100">
        <v>11.15</v>
      </c>
      <c r="M2030" t="s">
        <v>206</v>
      </c>
      <c r="N2030" t="s">
        <v>279</v>
      </c>
      <c r="O2030" s="98">
        <v>0</v>
      </c>
      <c r="P2030" t="s">
        <v>207</v>
      </c>
      <c r="Q2030" s="100">
        <v>5362.52</v>
      </c>
    </row>
    <row r="2031" spans="1:17" x14ac:dyDescent="0.3">
      <c r="A2031"/>
      <c r="B2031"/>
      <c r="C2031"/>
      <c r="D2031"/>
      <c r="E2031" s="98"/>
      <c r="F2031"/>
      <c r="G2031" s="99">
        <v>46295</v>
      </c>
      <c r="H2031" t="s">
        <v>205</v>
      </c>
      <c r="I2031"/>
      <c r="J2031" t="s">
        <v>108</v>
      </c>
      <c r="K2031" t="s">
        <v>109</v>
      </c>
      <c r="L2031" s="100">
        <v>14.16</v>
      </c>
      <c r="M2031" t="s">
        <v>206</v>
      </c>
      <c r="N2031" t="s">
        <v>279</v>
      </c>
      <c r="O2031" s="98">
        <v>0</v>
      </c>
      <c r="P2031" t="s">
        <v>207</v>
      </c>
      <c r="Q2031" s="100">
        <v>5362.52</v>
      </c>
    </row>
    <row r="2032" spans="1:17" x14ac:dyDescent="0.3">
      <c r="A2032"/>
      <c r="B2032"/>
      <c r="C2032"/>
      <c r="D2032"/>
      <c r="E2032" s="98"/>
      <c r="F2032"/>
      <c r="G2032" s="99">
        <v>46295</v>
      </c>
      <c r="H2032" t="s">
        <v>205</v>
      </c>
      <c r="I2032"/>
      <c r="J2032" t="s">
        <v>104</v>
      </c>
      <c r="K2032" t="s">
        <v>105</v>
      </c>
      <c r="L2032" s="100">
        <v>29.12</v>
      </c>
      <c r="M2032" t="s">
        <v>206</v>
      </c>
      <c r="N2032" t="s">
        <v>279</v>
      </c>
      <c r="O2032" s="98">
        <v>0</v>
      </c>
      <c r="P2032" t="s">
        <v>207</v>
      </c>
      <c r="Q2032" s="100">
        <v>5362.52</v>
      </c>
    </row>
    <row r="2033" spans="1:17" x14ac:dyDescent="0.3">
      <c r="A2033"/>
      <c r="B2033"/>
      <c r="C2033"/>
      <c r="D2033"/>
      <c r="E2033" s="98"/>
      <c r="F2033"/>
      <c r="G2033" s="99">
        <v>46295</v>
      </c>
      <c r="H2033" t="s">
        <v>205</v>
      </c>
      <c r="I2033"/>
      <c r="J2033" t="s">
        <v>86</v>
      </c>
      <c r="K2033" t="s">
        <v>87</v>
      </c>
      <c r="L2033" s="100">
        <v>53</v>
      </c>
      <c r="M2033" t="s">
        <v>210</v>
      </c>
      <c r="N2033" t="s">
        <v>279</v>
      </c>
      <c r="O2033" s="98">
        <v>0</v>
      </c>
      <c r="P2033" t="s">
        <v>207</v>
      </c>
      <c r="Q2033" s="100">
        <v>5362.52</v>
      </c>
    </row>
    <row r="2034" spans="1:17" x14ac:dyDescent="0.3">
      <c r="A2034"/>
      <c r="B2034"/>
      <c r="C2034"/>
      <c r="D2034"/>
      <c r="E2034" s="98"/>
      <c r="F2034"/>
      <c r="G2034" s="99">
        <v>46295</v>
      </c>
      <c r="H2034" t="s">
        <v>205</v>
      </c>
      <c r="I2034"/>
      <c r="J2034" t="s">
        <v>56</v>
      </c>
      <c r="K2034" t="s">
        <v>57</v>
      </c>
      <c r="L2034" s="100">
        <v>11.15</v>
      </c>
      <c r="M2034" t="s">
        <v>130</v>
      </c>
      <c r="N2034" t="s">
        <v>279</v>
      </c>
      <c r="O2034" s="98">
        <v>0</v>
      </c>
      <c r="P2034" t="s">
        <v>207</v>
      </c>
      <c r="Q2034" s="100">
        <v>5362.52</v>
      </c>
    </row>
    <row r="2035" spans="1:17" x14ac:dyDescent="0.3">
      <c r="A2035"/>
      <c r="B2035"/>
      <c r="C2035"/>
      <c r="D2035"/>
      <c r="E2035" s="98"/>
      <c r="F2035"/>
      <c r="G2035" s="99">
        <v>46295</v>
      </c>
      <c r="H2035" t="s">
        <v>205</v>
      </c>
      <c r="I2035"/>
      <c r="J2035" t="s">
        <v>52</v>
      </c>
      <c r="K2035" t="s">
        <v>53</v>
      </c>
      <c r="L2035" s="100">
        <v>16.54</v>
      </c>
      <c r="M2035" t="s">
        <v>130</v>
      </c>
      <c r="N2035" t="s">
        <v>279</v>
      </c>
      <c r="O2035" s="98">
        <v>0</v>
      </c>
      <c r="P2035" t="s">
        <v>207</v>
      </c>
      <c r="Q2035" s="100">
        <v>5362.52</v>
      </c>
    </row>
    <row r="2036" spans="1:17" x14ac:dyDescent="0.3">
      <c r="A2036"/>
      <c r="B2036"/>
      <c r="C2036"/>
      <c r="D2036"/>
      <c r="E2036" s="98"/>
      <c r="F2036"/>
      <c r="G2036" s="99">
        <v>46295</v>
      </c>
      <c r="H2036" t="s">
        <v>205</v>
      </c>
      <c r="I2036"/>
      <c r="J2036" t="s">
        <v>106</v>
      </c>
      <c r="K2036" t="s">
        <v>107</v>
      </c>
      <c r="L2036" s="100">
        <v>17.32</v>
      </c>
      <c r="M2036" t="s">
        <v>130</v>
      </c>
      <c r="N2036" t="s">
        <v>279</v>
      </c>
      <c r="O2036" s="98">
        <v>0</v>
      </c>
      <c r="P2036" t="s">
        <v>207</v>
      </c>
      <c r="Q2036" s="100">
        <v>5362.52</v>
      </c>
    </row>
    <row r="2037" spans="1:17" x14ac:dyDescent="0.3">
      <c r="A2037"/>
      <c r="B2037"/>
      <c r="C2037"/>
      <c r="D2037"/>
      <c r="E2037" s="98"/>
      <c r="F2037"/>
      <c r="G2037" s="99">
        <v>46295</v>
      </c>
      <c r="H2037" t="s">
        <v>208</v>
      </c>
      <c r="I2037" t="s">
        <v>209</v>
      </c>
      <c r="J2037" t="s">
        <v>26</v>
      </c>
      <c r="K2037" t="s">
        <v>27</v>
      </c>
      <c r="L2037" s="100">
        <v>199.5</v>
      </c>
      <c r="M2037" t="s">
        <v>210</v>
      </c>
      <c r="N2037" t="s">
        <v>279</v>
      </c>
      <c r="O2037" s="98">
        <v>0</v>
      </c>
      <c r="P2037" t="s">
        <v>207</v>
      </c>
      <c r="Q2037" s="100">
        <v>5362.52</v>
      </c>
    </row>
    <row r="2038" spans="1:17" x14ac:dyDescent="0.3">
      <c r="A2038"/>
      <c r="B2038"/>
      <c r="C2038"/>
      <c r="D2038"/>
      <c r="E2038" s="98"/>
      <c r="F2038"/>
      <c r="G2038" s="99">
        <v>46295</v>
      </c>
      <c r="H2038" t="s">
        <v>211</v>
      </c>
      <c r="I2038" t="s">
        <v>215</v>
      </c>
      <c r="J2038" t="s">
        <v>38</v>
      </c>
      <c r="K2038" t="s">
        <v>39</v>
      </c>
      <c r="L2038" s="100">
        <v>20.92</v>
      </c>
      <c r="M2038" t="s">
        <v>206</v>
      </c>
      <c r="N2038" t="s">
        <v>279</v>
      </c>
      <c r="O2038" s="98">
        <v>0</v>
      </c>
      <c r="P2038" t="s">
        <v>207</v>
      </c>
      <c r="Q2038" s="100">
        <v>5362.52</v>
      </c>
    </row>
    <row r="2039" spans="1:17" x14ac:dyDescent="0.3">
      <c r="A2039"/>
      <c r="B2039"/>
      <c r="C2039"/>
      <c r="D2039"/>
      <c r="E2039" s="98"/>
      <c r="F2039"/>
      <c r="G2039" s="99">
        <v>46295</v>
      </c>
      <c r="H2039" t="s">
        <v>227</v>
      </c>
      <c r="I2039" t="s">
        <v>228</v>
      </c>
      <c r="J2039" t="s">
        <v>50</v>
      </c>
      <c r="K2039" t="s">
        <v>51</v>
      </c>
      <c r="L2039" s="100">
        <v>25</v>
      </c>
      <c r="M2039" t="s">
        <v>210</v>
      </c>
      <c r="N2039" t="s">
        <v>279</v>
      </c>
      <c r="O2039" s="98">
        <v>0</v>
      </c>
      <c r="P2039" t="s">
        <v>207</v>
      </c>
      <c r="Q2039" s="100">
        <v>5362.52</v>
      </c>
    </row>
    <row r="2040" spans="1:17" x14ac:dyDescent="0.3">
      <c r="A2040"/>
      <c r="B2040"/>
      <c r="C2040"/>
      <c r="D2040"/>
      <c r="E2040" s="98"/>
      <c r="F2040"/>
      <c r="G2040" s="99">
        <v>46295</v>
      </c>
      <c r="H2040" t="s">
        <v>218</v>
      </c>
      <c r="I2040" t="s">
        <v>222</v>
      </c>
      <c r="J2040" t="s">
        <v>18</v>
      </c>
      <c r="K2040" t="s">
        <v>19</v>
      </c>
      <c r="L2040" s="100">
        <v>288.5</v>
      </c>
      <c r="M2040" t="s">
        <v>210</v>
      </c>
      <c r="N2040" t="s">
        <v>279</v>
      </c>
      <c r="O2040" s="98">
        <v>0</v>
      </c>
      <c r="P2040" t="s">
        <v>207</v>
      </c>
      <c r="Q2040" s="100">
        <v>5362.52</v>
      </c>
    </row>
    <row r="2041" spans="1:17" x14ac:dyDescent="0.3">
      <c r="A2041"/>
      <c r="B2041"/>
      <c r="C2041"/>
      <c r="D2041"/>
      <c r="E2041" s="98"/>
      <c r="F2041"/>
      <c r="G2041" s="99">
        <v>46295</v>
      </c>
      <c r="H2041" t="s">
        <v>218</v>
      </c>
      <c r="I2041" t="s">
        <v>222</v>
      </c>
      <c r="J2041" t="s">
        <v>18</v>
      </c>
      <c r="K2041" t="s">
        <v>19</v>
      </c>
      <c r="L2041" s="100">
        <v>299.23</v>
      </c>
      <c r="M2041" t="s">
        <v>130</v>
      </c>
      <c r="N2041" t="s">
        <v>279</v>
      </c>
      <c r="O2041" s="98">
        <v>0</v>
      </c>
      <c r="P2041" t="s">
        <v>207</v>
      </c>
      <c r="Q2041" s="100">
        <v>5362.52</v>
      </c>
    </row>
    <row r="2042" spans="1:17" x14ac:dyDescent="0.3">
      <c r="A2042"/>
      <c r="B2042"/>
      <c r="C2042"/>
      <c r="D2042"/>
      <c r="E2042" s="98"/>
      <c r="F2042"/>
      <c r="G2042" s="99">
        <v>46295</v>
      </c>
      <c r="H2042" t="s">
        <v>205</v>
      </c>
      <c r="I2042"/>
      <c r="J2042" t="s">
        <v>108</v>
      </c>
      <c r="K2042" t="s">
        <v>109</v>
      </c>
      <c r="L2042" s="100">
        <v>7.93</v>
      </c>
      <c r="M2042" t="s">
        <v>206</v>
      </c>
      <c r="N2042" t="s">
        <v>279</v>
      </c>
      <c r="O2042" s="98">
        <v>0</v>
      </c>
      <c r="P2042" t="s">
        <v>207</v>
      </c>
      <c r="Q2042" s="100">
        <v>3004.17</v>
      </c>
    </row>
    <row r="2043" spans="1:17" x14ac:dyDescent="0.3">
      <c r="A2043"/>
      <c r="B2043"/>
      <c r="C2043"/>
      <c r="D2043"/>
      <c r="E2043" s="98"/>
      <c r="F2043"/>
      <c r="G2043" s="99">
        <v>46295</v>
      </c>
      <c r="H2043" t="s">
        <v>205</v>
      </c>
      <c r="I2043"/>
      <c r="J2043" t="s">
        <v>104</v>
      </c>
      <c r="K2043" t="s">
        <v>105</v>
      </c>
      <c r="L2043" s="100">
        <v>16.309999999999999</v>
      </c>
      <c r="M2043" t="s">
        <v>206</v>
      </c>
      <c r="N2043" t="s">
        <v>279</v>
      </c>
      <c r="O2043" s="98">
        <v>0</v>
      </c>
      <c r="P2043" t="s">
        <v>207</v>
      </c>
      <c r="Q2043" s="100">
        <v>3004.17</v>
      </c>
    </row>
    <row r="2044" spans="1:17" x14ac:dyDescent="0.3">
      <c r="A2044"/>
      <c r="B2044"/>
      <c r="C2044"/>
      <c r="D2044"/>
      <c r="E2044" s="98"/>
      <c r="F2044"/>
      <c r="G2044" s="99">
        <v>46295</v>
      </c>
      <c r="H2044" t="s">
        <v>205</v>
      </c>
      <c r="I2044"/>
      <c r="J2044" t="s">
        <v>54</v>
      </c>
      <c r="K2044" t="s">
        <v>55</v>
      </c>
      <c r="L2044" s="100">
        <v>11.15</v>
      </c>
      <c r="M2044" t="s">
        <v>206</v>
      </c>
      <c r="N2044" t="s">
        <v>279</v>
      </c>
      <c r="O2044" s="98">
        <v>0</v>
      </c>
      <c r="P2044" t="s">
        <v>207</v>
      </c>
      <c r="Q2044" s="100">
        <v>3004.17</v>
      </c>
    </row>
    <row r="2045" spans="1:17" x14ac:dyDescent="0.3">
      <c r="A2045"/>
      <c r="B2045"/>
      <c r="C2045"/>
      <c r="D2045"/>
      <c r="E2045" s="98"/>
      <c r="F2045"/>
      <c r="G2045" s="99">
        <v>46295</v>
      </c>
      <c r="H2045" t="s">
        <v>205</v>
      </c>
      <c r="I2045"/>
      <c r="J2045" t="s">
        <v>23</v>
      </c>
      <c r="K2045" t="s">
        <v>24</v>
      </c>
      <c r="L2045" s="100">
        <v>3.91</v>
      </c>
      <c r="M2045" t="s">
        <v>130</v>
      </c>
      <c r="N2045" t="s">
        <v>279</v>
      </c>
      <c r="O2045" s="98">
        <v>0</v>
      </c>
      <c r="P2045" t="s">
        <v>207</v>
      </c>
      <c r="Q2045" s="100">
        <v>3004.17</v>
      </c>
    </row>
    <row r="2046" spans="1:17" x14ac:dyDescent="0.3">
      <c r="A2046"/>
      <c r="B2046"/>
      <c r="C2046"/>
      <c r="D2046"/>
      <c r="E2046" s="98"/>
      <c r="F2046"/>
      <c r="G2046" s="99">
        <v>46295</v>
      </c>
      <c r="H2046" t="s">
        <v>205</v>
      </c>
      <c r="I2046"/>
      <c r="J2046" t="s">
        <v>106</v>
      </c>
      <c r="K2046" t="s">
        <v>107</v>
      </c>
      <c r="L2046" s="100">
        <v>9.6999999999999993</v>
      </c>
      <c r="M2046" t="s">
        <v>130</v>
      </c>
      <c r="N2046" t="s">
        <v>279</v>
      </c>
      <c r="O2046" s="98">
        <v>0</v>
      </c>
      <c r="P2046" t="s">
        <v>207</v>
      </c>
      <c r="Q2046" s="100">
        <v>3004.17</v>
      </c>
    </row>
    <row r="2047" spans="1:17" x14ac:dyDescent="0.3">
      <c r="A2047"/>
      <c r="B2047"/>
      <c r="C2047"/>
      <c r="D2047"/>
      <c r="E2047" s="98"/>
      <c r="F2047"/>
      <c r="G2047" s="99">
        <v>46295</v>
      </c>
      <c r="H2047" t="s">
        <v>205</v>
      </c>
      <c r="I2047"/>
      <c r="J2047" t="s">
        <v>56</v>
      </c>
      <c r="K2047" t="s">
        <v>57</v>
      </c>
      <c r="L2047" s="100">
        <v>11.15</v>
      </c>
      <c r="M2047" t="s">
        <v>130</v>
      </c>
      <c r="N2047" t="s">
        <v>279</v>
      </c>
      <c r="O2047" s="98">
        <v>0</v>
      </c>
      <c r="P2047" t="s">
        <v>207</v>
      </c>
      <c r="Q2047" s="100">
        <v>3004.17</v>
      </c>
    </row>
    <row r="2048" spans="1:17" x14ac:dyDescent="0.3">
      <c r="A2048"/>
      <c r="B2048"/>
      <c r="C2048"/>
      <c r="D2048"/>
      <c r="E2048" s="98"/>
      <c r="F2048"/>
      <c r="G2048" s="99">
        <v>46295</v>
      </c>
      <c r="H2048" t="s">
        <v>205</v>
      </c>
      <c r="I2048"/>
      <c r="J2048" t="s">
        <v>52</v>
      </c>
      <c r="K2048" t="s">
        <v>53</v>
      </c>
      <c r="L2048" s="100">
        <v>16.54</v>
      </c>
      <c r="M2048" t="s">
        <v>130</v>
      </c>
      <c r="N2048" t="s">
        <v>279</v>
      </c>
      <c r="O2048" s="98">
        <v>0</v>
      </c>
      <c r="P2048" t="s">
        <v>207</v>
      </c>
      <c r="Q2048" s="100">
        <v>3004.17</v>
      </c>
    </row>
    <row r="2049" spans="1:17" x14ac:dyDescent="0.3">
      <c r="A2049"/>
      <c r="B2049"/>
      <c r="C2049"/>
      <c r="D2049"/>
      <c r="E2049" s="98"/>
      <c r="F2049"/>
      <c r="G2049" s="99">
        <v>46295</v>
      </c>
      <c r="H2049" t="s">
        <v>208</v>
      </c>
      <c r="I2049" t="s">
        <v>209</v>
      </c>
      <c r="J2049" t="s">
        <v>26</v>
      </c>
      <c r="K2049" t="s">
        <v>27</v>
      </c>
      <c r="L2049" s="100">
        <v>72.5</v>
      </c>
      <c r="M2049" t="s">
        <v>210</v>
      </c>
      <c r="N2049" t="s">
        <v>279</v>
      </c>
      <c r="O2049" s="98">
        <v>0</v>
      </c>
      <c r="P2049" t="s">
        <v>207</v>
      </c>
      <c r="Q2049" s="100">
        <v>3004.17</v>
      </c>
    </row>
    <row r="2050" spans="1:17" x14ac:dyDescent="0.3">
      <c r="A2050"/>
      <c r="B2050"/>
      <c r="C2050"/>
      <c r="D2050"/>
      <c r="E2050" s="98"/>
      <c r="F2050"/>
      <c r="G2050" s="99">
        <v>46295</v>
      </c>
      <c r="H2050" t="s">
        <v>216</v>
      </c>
      <c r="I2050" t="s">
        <v>217</v>
      </c>
      <c r="J2050" t="s">
        <v>40</v>
      </c>
      <c r="K2050" t="s">
        <v>41</v>
      </c>
      <c r="L2050" s="100">
        <v>90.13</v>
      </c>
      <c r="M2050" t="s">
        <v>210</v>
      </c>
      <c r="N2050" t="s">
        <v>279</v>
      </c>
      <c r="O2050" s="98">
        <v>0</v>
      </c>
      <c r="P2050" t="s">
        <v>207</v>
      </c>
      <c r="Q2050" s="100">
        <v>3004.17</v>
      </c>
    </row>
    <row r="2051" spans="1:17" x14ac:dyDescent="0.3">
      <c r="A2051"/>
      <c r="B2051"/>
      <c r="C2051"/>
      <c r="D2051"/>
      <c r="E2051" s="98"/>
      <c r="F2051"/>
      <c r="G2051" s="99">
        <v>46295</v>
      </c>
      <c r="H2051" t="s">
        <v>213</v>
      </c>
      <c r="I2051" t="s">
        <v>238</v>
      </c>
      <c r="J2051" t="s">
        <v>14</v>
      </c>
      <c r="K2051" t="s">
        <v>15</v>
      </c>
      <c r="L2051" s="100">
        <v>150.21</v>
      </c>
      <c r="M2051" t="s">
        <v>210</v>
      </c>
      <c r="N2051" t="s">
        <v>279</v>
      </c>
      <c r="O2051" s="98">
        <v>0</v>
      </c>
      <c r="P2051" t="s">
        <v>207</v>
      </c>
      <c r="Q2051" s="100">
        <v>3004.17</v>
      </c>
    </row>
    <row r="2052" spans="1:17" x14ac:dyDescent="0.3">
      <c r="A2052"/>
      <c r="B2052"/>
      <c r="C2052"/>
      <c r="D2052"/>
      <c r="E2052" s="98"/>
      <c r="F2052"/>
      <c r="G2052" s="99">
        <v>46295</v>
      </c>
      <c r="H2052" t="s">
        <v>213</v>
      </c>
      <c r="I2052" t="s">
        <v>238</v>
      </c>
      <c r="J2052" t="s">
        <v>14</v>
      </c>
      <c r="K2052" t="s">
        <v>15</v>
      </c>
      <c r="L2052" s="100">
        <v>150.21</v>
      </c>
      <c r="M2052" t="s">
        <v>130</v>
      </c>
      <c r="N2052" t="s">
        <v>279</v>
      </c>
      <c r="O2052" s="98">
        <v>0</v>
      </c>
      <c r="P2052" t="s">
        <v>207</v>
      </c>
      <c r="Q2052" s="100">
        <v>3004.17</v>
      </c>
    </row>
    <row r="2053" spans="1:17" x14ac:dyDescent="0.3">
      <c r="A2053"/>
      <c r="B2053"/>
      <c r="C2053"/>
      <c r="D2053"/>
      <c r="E2053" s="98"/>
      <c r="F2053"/>
      <c r="G2053" s="99">
        <v>46295</v>
      </c>
      <c r="H2053" t="s">
        <v>205</v>
      </c>
      <c r="I2053"/>
      <c r="J2053" t="s">
        <v>108</v>
      </c>
      <c r="K2053" t="s">
        <v>109</v>
      </c>
      <c r="L2053" s="100">
        <v>1.46</v>
      </c>
      <c r="M2053" t="s">
        <v>206</v>
      </c>
      <c r="N2053" t="s">
        <v>279</v>
      </c>
      <c r="O2053" s="98">
        <v>0</v>
      </c>
      <c r="P2053" t="s">
        <v>207</v>
      </c>
      <c r="Q2053" s="100">
        <v>551.25</v>
      </c>
    </row>
    <row r="2054" spans="1:17" x14ac:dyDescent="0.3">
      <c r="A2054"/>
      <c r="B2054"/>
      <c r="C2054"/>
      <c r="D2054"/>
      <c r="E2054" s="98"/>
      <c r="F2054"/>
      <c r="G2054" s="99">
        <v>46295</v>
      </c>
      <c r="H2054" t="s">
        <v>205</v>
      </c>
      <c r="I2054"/>
      <c r="J2054" t="s">
        <v>104</v>
      </c>
      <c r="K2054" t="s">
        <v>105</v>
      </c>
      <c r="L2054" s="100">
        <v>2.99</v>
      </c>
      <c r="M2054" t="s">
        <v>206</v>
      </c>
      <c r="N2054" t="s">
        <v>279</v>
      </c>
      <c r="O2054" s="98">
        <v>0</v>
      </c>
      <c r="P2054" t="s">
        <v>207</v>
      </c>
      <c r="Q2054" s="100">
        <v>551.25</v>
      </c>
    </row>
    <row r="2055" spans="1:17" x14ac:dyDescent="0.3">
      <c r="A2055"/>
      <c r="B2055"/>
      <c r="C2055"/>
      <c r="D2055"/>
      <c r="E2055" s="98"/>
      <c r="F2055"/>
      <c r="G2055" s="99">
        <v>46295</v>
      </c>
      <c r="H2055" t="s">
        <v>205</v>
      </c>
      <c r="I2055"/>
      <c r="J2055" t="s">
        <v>54</v>
      </c>
      <c r="K2055" t="s">
        <v>55</v>
      </c>
      <c r="L2055" s="100">
        <v>2.09</v>
      </c>
      <c r="M2055" t="s">
        <v>206</v>
      </c>
      <c r="N2055" t="s">
        <v>279</v>
      </c>
      <c r="O2055" s="98">
        <v>0</v>
      </c>
      <c r="P2055" t="s">
        <v>207</v>
      </c>
      <c r="Q2055" s="100">
        <v>551.25</v>
      </c>
    </row>
    <row r="2056" spans="1:17" x14ac:dyDescent="0.3">
      <c r="A2056"/>
      <c r="B2056"/>
      <c r="C2056"/>
      <c r="D2056"/>
      <c r="E2056" s="98"/>
      <c r="F2056"/>
      <c r="G2056" s="99">
        <v>46295</v>
      </c>
      <c r="H2056" t="s">
        <v>205</v>
      </c>
      <c r="I2056"/>
      <c r="J2056" t="s">
        <v>56</v>
      </c>
      <c r="K2056" t="s">
        <v>57</v>
      </c>
      <c r="L2056" s="100">
        <v>2.09</v>
      </c>
      <c r="M2056" t="s">
        <v>130</v>
      </c>
      <c r="N2056" t="s">
        <v>279</v>
      </c>
      <c r="O2056" s="98">
        <v>0</v>
      </c>
      <c r="P2056" t="s">
        <v>207</v>
      </c>
      <c r="Q2056" s="100">
        <v>551.25</v>
      </c>
    </row>
    <row r="2057" spans="1:17" x14ac:dyDescent="0.3">
      <c r="A2057"/>
      <c r="B2057"/>
      <c r="C2057"/>
      <c r="D2057"/>
      <c r="E2057" s="98"/>
      <c r="F2057"/>
      <c r="G2057" s="99">
        <v>46295</v>
      </c>
      <c r="H2057" t="s">
        <v>205</v>
      </c>
      <c r="I2057"/>
      <c r="J2057" t="s">
        <v>52</v>
      </c>
      <c r="K2057" t="s">
        <v>53</v>
      </c>
      <c r="L2057" s="100">
        <v>3.1</v>
      </c>
      <c r="M2057" t="s">
        <v>130</v>
      </c>
      <c r="N2057" t="s">
        <v>279</v>
      </c>
      <c r="O2057" s="98">
        <v>0</v>
      </c>
      <c r="P2057" t="s">
        <v>207</v>
      </c>
      <c r="Q2057" s="100">
        <v>551.25</v>
      </c>
    </row>
    <row r="2058" spans="1:17" x14ac:dyDescent="0.3">
      <c r="A2058"/>
      <c r="B2058"/>
      <c r="C2058"/>
      <c r="D2058"/>
      <c r="E2058" s="98"/>
      <c r="F2058"/>
      <c r="G2058" s="99">
        <v>46295</v>
      </c>
      <c r="H2058" t="s">
        <v>205</v>
      </c>
      <c r="I2058"/>
      <c r="J2058" t="s">
        <v>106</v>
      </c>
      <c r="K2058" t="s">
        <v>107</v>
      </c>
      <c r="L2058" s="100">
        <v>1.78</v>
      </c>
      <c r="M2058" t="s">
        <v>130</v>
      </c>
      <c r="N2058" t="s">
        <v>279</v>
      </c>
      <c r="O2058" s="98">
        <v>0</v>
      </c>
      <c r="P2058" t="s">
        <v>207</v>
      </c>
      <c r="Q2058" s="100">
        <v>551.25</v>
      </c>
    </row>
    <row r="2059" spans="1:17" x14ac:dyDescent="0.3">
      <c r="A2059"/>
      <c r="B2059"/>
      <c r="C2059"/>
      <c r="D2059"/>
      <c r="E2059" s="98"/>
      <c r="F2059"/>
      <c r="G2059" s="99">
        <v>46295</v>
      </c>
      <c r="H2059" t="s">
        <v>205</v>
      </c>
      <c r="I2059"/>
      <c r="J2059" t="s">
        <v>104</v>
      </c>
      <c r="K2059" t="s">
        <v>105</v>
      </c>
      <c r="L2059" s="100">
        <v>13.35</v>
      </c>
      <c r="M2059" t="s">
        <v>206</v>
      </c>
      <c r="N2059" t="s">
        <v>279</v>
      </c>
      <c r="O2059" s="98">
        <v>0</v>
      </c>
      <c r="P2059" t="s">
        <v>207</v>
      </c>
      <c r="Q2059" s="100">
        <v>2458.42</v>
      </c>
    </row>
    <row r="2060" spans="1:17" x14ac:dyDescent="0.3">
      <c r="A2060"/>
      <c r="B2060"/>
      <c r="C2060"/>
      <c r="D2060"/>
      <c r="E2060" s="98"/>
      <c r="F2060"/>
      <c r="G2060" s="99">
        <v>46295</v>
      </c>
      <c r="H2060" t="s">
        <v>205</v>
      </c>
      <c r="I2060"/>
      <c r="J2060" t="s">
        <v>92</v>
      </c>
      <c r="K2060" t="s">
        <v>93</v>
      </c>
      <c r="L2060" s="100">
        <v>36.880000000000003</v>
      </c>
      <c r="M2060" t="s">
        <v>206</v>
      </c>
      <c r="N2060" t="s">
        <v>279</v>
      </c>
      <c r="O2060" s="98">
        <v>0</v>
      </c>
      <c r="P2060" t="s">
        <v>207</v>
      </c>
      <c r="Q2060" s="100">
        <v>2458.42</v>
      </c>
    </row>
    <row r="2061" spans="1:17" x14ac:dyDescent="0.3">
      <c r="A2061"/>
      <c r="B2061"/>
      <c r="C2061"/>
      <c r="D2061"/>
      <c r="E2061" s="98"/>
      <c r="F2061"/>
      <c r="G2061" s="99">
        <v>46295</v>
      </c>
      <c r="H2061" t="s">
        <v>205</v>
      </c>
      <c r="I2061"/>
      <c r="J2061" t="s">
        <v>108</v>
      </c>
      <c r="K2061" t="s">
        <v>109</v>
      </c>
      <c r="L2061" s="100">
        <v>6.49</v>
      </c>
      <c r="M2061" t="s">
        <v>206</v>
      </c>
      <c r="N2061" t="s">
        <v>279</v>
      </c>
      <c r="O2061" s="98">
        <v>0</v>
      </c>
      <c r="P2061" t="s">
        <v>207</v>
      </c>
      <c r="Q2061" s="100">
        <v>2458.42</v>
      </c>
    </row>
    <row r="2062" spans="1:17" x14ac:dyDescent="0.3">
      <c r="A2062"/>
      <c r="B2062"/>
      <c r="C2062"/>
      <c r="D2062"/>
      <c r="E2062" s="98"/>
      <c r="F2062"/>
      <c r="G2062" s="99">
        <v>46295</v>
      </c>
      <c r="H2062" t="s">
        <v>205</v>
      </c>
      <c r="I2062"/>
      <c r="J2062" t="s">
        <v>54</v>
      </c>
      <c r="K2062" t="s">
        <v>55</v>
      </c>
      <c r="L2062" s="100">
        <v>11.15</v>
      </c>
      <c r="M2062" t="s">
        <v>206</v>
      </c>
      <c r="N2062" t="s">
        <v>279</v>
      </c>
      <c r="O2062" s="98">
        <v>0</v>
      </c>
      <c r="P2062" t="s">
        <v>207</v>
      </c>
      <c r="Q2062" s="100">
        <v>2458.42</v>
      </c>
    </row>
    <row r="2063" spans="1:17" x14ac:dyDescent="0.3">
      <c r="A2063"/>
      <c r="B2063"/>
      <c r="C2063"/>
      <c r="D2063"/>
      <c r="E2063" s="98"/>
      <c r="F2063"/>
      <c r="G2063" s="99">
        <v>46295</v>
      </c>
      <c r="H2063" t="s">
        <v>205</v>
      </c>
      <c r="I2063"/>
      <c r="J2063" t="s">
        <v>84</v>
      </c>
      <c r="K2063" t="s">
        <v>85</v>
      </c>
      <c r="L2063" s="100">
        <v>86.67</v>
      </c>
      <c r="M2063" t="s">
        <v>210</v>
      </c>
      <c r="N2063" t="s">
        <v>279</v>
      </c>
      <c r="O2063" s="98">
        <v>0</v>
      </c>
      <c r="P2063" t="s">
        <v>207</v>
      </c>
      <c r="Q2063" s="100">
        <v>2458.42</v>
      </c>
    </row>
    <row r="2064" spans="1:17" x14ac:dyDescent="0.3">
      <c r="A2064"/>
      <c r="B2064"/>
      <c r="C2064"/>
      <c r="D2064"/>
      <c r="E2064" s="98"/>
      <c r="F2064"/>
      <c r="G2064" s="99">
        <v>46295</v>
      </c>
      <c r="H2064" t="s">
        <v>205</v>
      </c>
      <c r="I2064"/>
      <c r="J2064" t="s">
        <v>52</v>
      </c>
      <c r="K2064" t="s">
        <v>53</v>
      </c>
      <c r="L2064" s="100">
        <v>16.54</v>
      </c>
      <c r="M2064" t="s">
        <v>130</v>
      </c>
      <c r="N2064" t="s">
        <v>279</v>
      </c>
      <c r="O2064" s="98">
        <v>0</v>
      </c>
      <c r="P2064" t="s">
        <v>207</v>
      </c>
      <c r="Q2064" s="100">
        <v>2458.42</v>
      </c>
    </row>
    <row r="2065" spans="1:17" x14ac:dyDescent="0.3">
      <c r="A2065"/>
      <c r="B2065"/>
      <c r="C2065"/>
      <c r="D2065"/>
      <c r="E2065" s="98"/>
      <c r="F2065"/>
      <c r="G2065" s="99">
        <v>46295</v>
      </c>
      <c r="H2065" t="s">
        <v>205</v>
      </c>
      <c r="I2065"/>
      <c r="J2065" t="s">
        <v>106</v>
      </c>
      <c r="K2065" t="s">
        <v>107</v>
      </c>
      <c r="L2065" s="100">
        <v>7.94</v>
      </c>
      <c r="M2065" t="s">
        <v>130</v>
      </c>
      <c r="N2065" t="s">
        <v>279</v>
      </c>
      <c r="O2065" s="98">
        <v>0</v>
      </c>
      <c r="P2065" t="s">
        <v>207</v>
      </c>
      <c r="Q2065" s="100">
        <v>2458.42</v>
      </c>
    </row>
    <row r="2066" spans="1:17" x14ac:dyDescent="0.3">
      <c r="A2066"/>
      <c r="B2066"/>
      <c r="C2066"/>
      <c r="D2066"/>
      <c r="E2066" s="98"/>
      <c r="F2066"/>
      <c r="G2066" s="99">
        <v>46295</v>
      </c>
      <c r="H2066" t="s">
        <v>205</v>
      </c>
      <c r="I2066"/>
      <c r="J2066" t="s">
        <v>56</v>
      </c>
      <c r="K2066" t="s">
        <v>57</v>
      </c>
      <c r="L2066" s="100">
        <v>11.15</v>
      </c>
      <c r="M2066" t="s">
        <v>130</v>
      </c>
      <c r="N2066" t="s">
        <v>279</v>
      </c>
      <c r="O2066" s="98">
        <v>0</v>
      </c>
      <c r="P2066" t="s">
        <v>207</v>
      </c>
      <c r="Q2066" s="100">
        <v>2458.42</v>
      </c>
    </row>
    <row r="2067" spans="1:17" x14ac:dyDescent="0.3">
      <c r="A2067"/>
      <c r="B2067"/>
      <c r="C2067"/>
      <c r="D2067"/>
      <c r="E2067" s="98"/>
      <c r="F2067"/>
      <c r="G2067" s="99">
        <v>46295</v>
      </c>
      <c r="H2067" t="s">
        <v>208</v>
      </c>
      <c r="I2067" t="s">
        <v>226</v>
      </c>
      <c r="J2067" t="s">
        <v>62</v>
      </c>
      <c r="K2067" t="s">
        <v>63</v>
      </c>
      <c r="L2067" s="100">
        <v>82</v>
      </c>
      <c r="M2067" t="s">
        <v>210</v>
      </c>
      <c r="N2067" t="s">
        <v>279</v>
      </c>
      <c r="O2067" s="98">
        <v>0</v>
      </c>
      <c r="P2067" t="s">
        <v>207</v>
      </c>
      <c r="Q2067" s="100">
        <v>2458.42</v>
      </c>
    </row>
    <row r="2068" spans="1:17" x14ac:dyDescent="0.3">
      <c r="A2068"/>
      <c r="B2068"/>
      <c r="C2068"/>
      <c r="D2068"/>
      <c r="E2068" s="98"/>
      <c r="F2068"/>
      <c r="G2068" s="99">
        <v>46295</v>
      </c>
      <c r="H2068" t="s">
        <v>211</v>
      </c>
      <c r="I2068" t="s">
        <v>215</v>
      </c>
      <c r="J2068" t="s">
        <v>38</v>
      </c>
      <c r="K2068" t="s">
        <v>39</v>
      </c>
      <c r="L2068" s="100">
        <v>9.25</v>
      </c>
      <c r="M2068" t="s">
        <v>206</v>
      </c>
      <c r="N2068" t="s">
        <v>279</v>
      </c>
      <c r="O2068" s="98">
        <v>0</v>
      </c>
      <c r="P2068" t="s">
        <v>207</v>
      </c>
      <c r="Q2068" s="100">
        <v>2458.42</v>
      </c>
    </row>
    <row r="2069" spans="1:17" x14ac:dyDescent="0.3">
      <c r="A2069"/>
      <c r="B2069"/>
      <c r="C2069"/>
      <c r="D2069"/>
      <c r="E2069" s="98"/>
      <c r="F2069"/>
      <c r="G2069" s="99">
        <v>46295</v>
      </c>
      <c r="H2069" t="s">
        <v>216</v>
      </c>
      <c r="I2069" t="s">
        <v>217</v>
      </c>
      <c r="J2069" t="s">
        <v>40</v>
      </c>
      <c r="K2069" t="s">
        <v>41</v>
      </c>
      <c r="L2069" s="100">
        <v>125</v>
      </c>
      <c r="M2069" t="s">
        <v>210</v>
      </c>
      <c r="N2069" t="s">
        <v>279</v>
      </c>
      <c r="O2069" s="98">
        <v>0</v>
      </c>
      <c r="P2069" t="s">
        <v>207</v>
      </c>
      <c r="Q2069" s="100">
        <v>2458.42</v>
      </c>
    </row>
    <row r="2070" spans="1:17" x14ac:dyDescent="0.3">
      <c r="A2070"/>
      <c r="B2070"/>
      <c r="C2070"/>
      <c r="D2070"/>
      <c r="E2070" s="98"/>
      <c r="F2070"/>
      <c r="G2070" s="99">
        <v>46295</v>
      </c>
      <c r="H2070" t="s">
        <v>220</v>
      </c>
      <c r="I2070" t="s">
        <v>221</v>
      </c>
      <c r="J2070" t="s">
        <v>48</v>
      </c>
      <c r="K2070" t="s">
        <v>49</v>
      </c>
      <c r="L2070" s="100">
        <v>100</v>
      </c>
      <c r="M2070" t="s">
        <v>210</v>
      </c>
      <c r="N2070" t="s">
        <v>279</v>
      </c>
      <c r="O2070" s="98">
        <v>0</v>
      </c>
      <c r="P2070" t="s">
        <v>207</v>
      </c>
      <c r="Q2070" s="100">
        <v>2458.42</v>
      </c>
    </row>
    <row r="2071" spans="1:17" x14ac:dyDescent="0.3">
      <c r="A2071"/>
      <c r="B2071"/>
      <c r="C2071"/>
      <c r="D2071"/>
      <c r="E2071" s="98"/>
      <c r="F2071"/>
      <c r="G2071" s="99">
        <v>46295</v>
      </c>
      <c r="H2071" t="s">
        <v>218</v>
      </c>
      <c r="I2071" t="s">
        <v>222</v>
      </c>
      <c r="J2071" t="s">
        <v>18</v>
      </c>
      <c r="K2071" t="s">
        <v>19</v>
      </c>
      <c r="L2071" s="100">
        <v>132.26</v>
      </c>
      <c r="M2071" t="s">
        <v>210</v>
      </c>
      <c r="N2071" t="s">
        <v>279</v>
      </c>
      <c r="O2071" s="98">
        <v>0</v>
      </c>
      <c r="P2071" t="s">
        <v>207</v>
      </c>
      <c r="Q2071" s="100">
        <v>2458.42</v>
      </c>
    </row>
    <row r="2072" spans="1:17" x14ac:dyDescent="0.3">
      <c r="A2072"/>
      <c r="B2072"/>
      <c r="C2072"/>
      <c r="D2072"/>
      <c r="E2072" s="98"/>
      <c r="F2072"/>
      <c r="G2072" s="99">
        <v>46295</v>
      </c>
      <c r="H2072" t="s">
        <v>218</v>
      </c>
      <c r="I2072" t="s">
        <v>222</v>
      </c>
      <c r="J2072" t="s">
        <v>18</v>
      </c>
      <c r="K2072" t="s">
        <v>19</v>
      </c>
      <c r="L2072" s="100">
        <v>137.18</v>
      </c>
      <c r="M2072" t="s">
        <v>130</v>
      </c>
      <c r="N2072" t="s">
        <v>279</v>
      </c>
      <c r="O2072" s="98">
        <v>0</v>
      </c>
      <c r="P2072" t="s">
        <v>207</v>
      </c>
      <c r="Q2072" s="100">
        <v>2458.42</v>
      </c>
    </row>
    <row r="2073" spans="1:17" x14ac:dyDescent="0.3">
      <c r="A2073"/>
      <c r="B2073"/>
      <c r="C2073"/>
      <c r="D2073"/>
      <c r="E2073" s="98"/>
      <c r="F2073"/>
      <c r="G2073" s="99">
        <v>46295</v>
      </c>
      <c r="H2073" t="s">
        <v>205</v>
      </c>
      <c r="I2073"/>
      <c r="J2073" t="s">
        <v>54</v>
      </c>
      <c r="K2073" t="s">
        <v>55</v>
      </c>
      <c r="L2073" s="100">
        <v>11.15</v>
      </c>
      <c r="M2073" t="s">
        <v>206</v>
      </c>
      <c r="N2073" t="s">
        <v>279</v>
      </c>
      <c r="O2073" s="98">
        <v>0</v>
      </c>
      <c r="P2073" t="s">
        <v>207</v>
      </c>
      <c r="Q2073" s="100">
        <v>3587.37</v>
      </c>
    </row>
    <row r="2074" spans="1:17" x14ac:dyDescent="0.3">
      <c r="A2074"/>
      <c r="B2074"/>
      <c r="C2074"/>
      <c r="D2074"/>
      <c r="E2074" s="98"/>
      <c r="F2074"/>
      <c r="G2074" s="99">
        <v>46295</v>
      </c>
      <c r="H2074" t="s">
        <v>205</v>
      </c>
      <c r="I2074"/>
      <c r="J2074" t="s">
        <v>108</v>
      </c>
      <c r="K2074" t="s">
        <v>109</v>
      </c>
      <c r="L2074" s="100">
        <v>9.4700000000000006</v>
      </c>
      <c r="M2074" t="s">
        <v>206</v>
      </c>
      <c r="N2074" t="s">
        <v>279</v>
      </c>
      <c r="O2074" s="98">
        <v>0</v>
      </c>
      <c r="P2074" t="s">
        <v>207</v>
      </c>
      <c r="Q2074" s="100">
        <v>3587.37</v>
      </c>
    </row>
    <row r="2075" spans="1:17" x14ac:dyDescent="0.3">
      <c r="A2075"/>
      <c r="B2075"/>
      <c r="C2075"/>
      <c r="D2075"/>
      <c r="E2075" s="98"/>
      <c r="F2075"/>
      <c r="G2075" s="99">
        <v>46295</v>
      </c>
      <c r="H2075" t="s">
        <v>205</v>
      </c>
      <c r="I2075"/>
      <c r="J2075" t="s">
        <v>104</v>
      </c>
      <c r="K2075" t="s">
        <v>105</v>
      </c>
      <c r="L2075" s="100">
        <v>19.48</v>
      </c>
      <c r="M2075" t="s">
        <v>206</v>
      </c>
      <c r="N2075" t="s">
        <v>279</v>
      </c>
      <c r="O2075" s="98">
        <v>0</v>
      </c>
      <c r="P2075" t="s">
        <v>207</v>
      </c>
      <c r="Q2075" s="100">
        <v>3587.37</v>
      </c>
    </row>
    <row r="2076" spans="1:17" x14ac:dyDescent="0.3">
      <c r="A2076"/>
      <c r="B2076"/>
      <c r="C2076"/>
      <c r="D2076"/>
      <c r="E2076" s="98"/>
      <c r="F2076"/>
      <c r="G2076" s="99">
        <v>46295</v>
      </c>
      <c r="H2076" t="s">
        <v>205</v>
      </c>
      <c r="I2076"/>
      <c r="J2076" t="s">
        <v>23</v>
      </c>
      <c r="K2076" t="s">
        <v>24</v>
      </c>
      <c r="L2076" s="100">
        <v>4.66</v>
      </c>
      <c r="M2076" t="s">
        <v>130</v>
      </c>
      <c r="N2076" t="s">
        <v>279</v>
      </c>
      <c r="O2076" s="98">
        <v>0</v>
      </c>
      <c r="P2076" t="s">
        <v>207</v>
      </c>
      <c r="Q2076" s="100">
        <v>3587.37</v>
      </c>
    </row>
    <row r="2077" spans="1:17" x14ac:dyDescent="0.3">
      <c r="A2077"/>
      <c r="B2077"/>
      <c r="C2077"/>
      <c r="D2077"/>
      <c r="E2077" s="98"/>
      <c r="F2077"/>
      <c r="G2077" s="99">
        <v>46295</v>
      </c>
      <c r="H2077" t="s">
        <v>205</v>
      </c>
      <c r="I2077"/>
      <c r="J2077" t="s">
        <v>52</v>
      </c>
      <c r="K2077" t="s">
        <v>53</v>
      </c>
      <c r="L2077" s="100">
        <v>16.54</v>
      </c>
      <c r="M2077" t="s">
        <v>130</v>
      </c>
      <c r="N2077" t="s">
        <v>279</v>
      </c>
      <c r="O2077" s="98">
        <v>0</v>
      </c>
      <c r="P2077" t="s">
        <v>207</v>
      </c>
      <c r="Q2077" s="100">
        <v>3587.37</v>
      </c>
    </row>
    <row r="2078" spans="1:17" x14ac:dyDescent="0.3">
      <c r="A2078"/>
      <c r="B2078"/>
      <c r="C2078"/>
      <c r="D2078"/>
      <c r="E2078" s="98"/>
      <c r="F2078"/>
      <c r="G2078" s="99">
        <v>46295</v>
      </c>
      <c r="H2078" t="s">
        <v>205</v>
      </c>
      <c r="I2078"/>
      <c r="J2078" t="s">
        <v>56</v>
      </c>
      <c r="K2078" t="s">
        <v>57</v>
      </c>
      <c r="L2078" s="100">
        <v>11.15</v>
      </c>
      <c r="M2078" t="s">
        <v>130</v>
      </c>
      <c r="N2078" t="s">
        <v>279</v>
      </c>
      <c r="O2078" s="98">
        <v>0</v>
      </c>
      <c r="P2078" t="s">
        <v>207</v>
      </c>
      <c r="Q2078" s="100">
        <v>3587.37</v>
      </c>
    </row>
    <row r="2079" spans="1:17" x14ac:dyDescent="0.3">
      <c r="A2079"/>
      <c r="B2079"/>
      <c r="C2079"/>
      <c r="D2079"/>
      <c r="E2079" s="98"/>
      <c r="F2079"/>
      <c r="G2079" s="99">
        <v>46295</v>
      </c>
      <c r="H2079" t="s">
        <v>205</v>
      </c>
      <c r="I2079"/>
      <c r="J2079" t="s">
        <v>106</v>
      </c>
      <c r="K2079" t="s">
        <v>107</v>
      </c>
      <c r="L2079" s="100">
        <v>11.59</v>
      </c>
      <c r="M2079" t="s">
        <v>130</v>
      </c>
      <c r="N2079" t="s">
        <v>279</v>
      </c>
      <c r="O2079" s="98">
        <v>0</v>
      </c>
      <c r="P2079" t="s">
        <v>207</v>
      </c>
      <c r="Q2079" s="100">
        <v>3587.37</v>
      </c>
    </row>
    <row r="2080" spans="1:17" x14ac:dyDescent="0.3">
      <c r="A2080"/>
      <c r="B2080"/>
      <c r="C2080"/>
      <c r="D2080"/>
      <c r="E2080" s="98"/>
      <c r="F2080"/>
      <c r="G2080" s="99">
        <v>46295</v>
      </c>
      <c r="H2080" t="s">
        <v>208</v>
      </c>
      <c r="I2080" t="s">
        <v>209</v>
      </c>
      <c r="J2080" t="s">
        <v>26</v>
      </c>
      <c r="K2080" t="s">
        <v>27</v>
      </c>
      <c r="L2080" s="100">
        <v>72.5</v>
      </c>
      <c r="M2080" t="s">
        <v>210</v>
      </c>
      <c r="N2080" t="s">
        <v>279</v>
      </c>
      <c r="O2080" s="98">
        <v>0</v>
      </c>
      <c r="P2080" t="s">
        <v>207</v>
      </c>
      <c r="Q2080" s="100">
        <v>3587.37</v>
      </c>
    </row>
    <row r="2081" spans="1:17" x14ac:dyDescent="0.3">
      <c r="A2081"/>
      <c r="B2081"/>
      <c r="C2081"/>
      <c r="D2081"/>
      <c r="E2081" s="98"/>
      <c r="F2081"/>
      <c r="G2081" s="99">
        <v>46295</v>
      </c>
      <c r="H2081" t="s">
        <v>211</v>
      </c>
      <c r="I2081" t="s">
        <v>212</v>
      </c>
      <c r="J2081" t="s">
        <v>38</v>
      </c>
      <c r="K2081" t="s">
        <v>39</v>
      </c>
      <c r="L2081" s="100">
        <v>17.940000000000001</v>
      </c>
      <c r="M2081" t="s">
        <v>206</v>
      </c>
      <c r="N2081" t="s">
        <v>279</v>
      </c>
      <c r="O2081" s="98">
        <v>0</v>
      </c>
      <c r="P2081" t="s">
        <v>207</v>
      </c>
      <c r="Q2081" s="100">
        <v>3587.37</v>
      </c>
    </row>
    <row r="2082" spans="1:17" x14ac:dyDescent="0.3">
      <c r="A2082"/>
      <c r="B2082"/>
      <c r="C2082"/>
      <c r="D2082"/>
      <c r="E2082" s="98"/>
      <c r="F2082"/>
      <c r="G2082" s="99">
        <v>46295</v>
      </c>
      <c r="H2082" t="s">
        <v>213</v>
      </c>
      <c r="I2082" t="s">
        <v>229</v>
      </c>
      <c r="J2082" t="s">
        <v>14</v>
      </c>
      <c r="K2082" t="s">
        <v>15</v>
      </c>
      <c r="L2082" s="100">
        <v>358.74</v>
      </c>
      <c r="M2082" t="s">
        <v>210</v>
      </c>
      <c r="N2082" t="s">
        <v>279</v>
      </c>
      <c r="O2082" s="98">
        <v>0</v>
      </c>
      <c r="P2082" t="s">
        <v>207</v>
      </c>
      <c r="Q2082" s="100">
        <v>3587.37</v>
      </c>
    </row>
    <row r="2083" spans="1:17" x14ac:dyDescent="0.3">
      <c r="A2083"/>
      <c r="B2083"/>
      <c r="C2083"/>
      <c r="D2083"/>
      <c r="E2083" s="98"/>
      <c r="F2083"/>
      <c r="G2083" s="99">
        <v>46295</v>
      </c>
      <c r="H2083" t="s">
        <v>213</v>
      </c>
      <c r="I2083" t="s">
        <v>229</v>
      </c>
      <c r="J2083" t="s">
        <v>14</v>
      </c>
      <c r="K2083" t="s">
        <v>15</v>
      </c>
      <c r="L2083" s="100">
        <v>358.74</v>
      </c>
      <c r="M2083" t="s">
        <v>130</v>
      </c>
      <c r="N2083" t="s">
        <v>279</v>
      </c>
      <c r="O2083" s="98">
        <v>0</v>
      </c>
      <c r="P2083" t="s">
        <v>207</v>
      </c>
      <c r="Q2083" s="100">
        <v>3587.37</v>
      </c>
    </row>
    <row r="2084" spans="1:17" x14ac:dyDescent="0.3">
      <c r="A2084"/>
      <c r="B2084"/>
      <c r="C2084"/>
      <c r="D2084"/>
      <c r="E2084" s="98"/>
      <c r="F2084"/>
      <c r="G2084" s="99">
        <v>46295</v>
      </c>
      <c r="H2084" t="s">
        <v>205</v>
      </c>
      <c r="I2084"/>
      <c r="J2084" t="s">
        <v>108</v>
      </c>
      <c r="K2084" t="s">
        <v>109</v>
      </c>
      <c r="L2084" s="100">
        <v>1.52</v>
      </c>
      <c r="M2084" t="s">
        <v>206</v>
      </c>
      <c r="N2084" t="s">
        <v>279</v>
      </c>
      <c r="O2084" s="98">
        <v>0</v>
      </c>
      <c r="P2084" t="s">
        <v>207</v>
      </c>
      <c r="Q2084" s="100">
        <v>576</v>
      </c>
    </row>
    <row r="2085" spans="1:17" x14ac:dyDescent="0.3">
      <c r="A2085"/>
      <c r="B2085"/>
      <c r="C2085"/>
      <c r="D2085"/>
      <c r="E2085" s="98"/>
      <c r="F2085"/>
      <c r="G2085" s="99">
        <v>46295</v>
      </c>
      <c r="H2085" t="s">
        <v>205</v>
      </c>
      <c r="I2085"/>
      <c r="J2085" t="s">
        <v>54</v>
      </c>
      <c r="K2085" t="s">
        <v>55</v>
      </c>
      <c r="L2085" s="100">
        <v>3.34</v>
      </c>
      <c r="M2085" t="s">
        <v>206</v>
      </c>
      <c r="N2085" t="s">
        <v>279</v>
      </c>
      <c r="O2085" s="98">
        <v>0</v>
      </c>
      <c r="P2085" t="s">
        <v>207</v>
      </c>
      <c r="Q2085" s="100">
        <v>576</v>
      </c>
    </row>
    <row r="2086" spans="1:17" x14ac:dyDescent="0.3">
      <c r="A2086"/>
      <c r="B2086"/>
      <c r="C2086"/>
      <c r="D2086"/>
      <c r="E2086" s="98"/>
      <c r="F2086"/>
      <c r="G2086" s="99">
        <v>46295</v>
      </c>
      <c r="H2086" t="s">
        <v>205</v>
      </c>
      <c r="I2086"/>
      <c r="J2086" t="s">
        <v>104</v>
      </c>
      <c r="K2086" t="s">
        <v>105</v>
      </c>
      <c r="L2086" s="100">
        <v>3.13</v>
      </c>
      <c r="M2086" t="s">
        <v>206</v>
      </c>
      <c r="N2086" t="s">
        <v>279</v>
      </c>
      <c r="O2086" s="98">
        <v>0</v>
      </c>
      <c r="P2086" t="s">
        <v>207</v>
      </c>
      <c r="Q2086" s="100">
        <v>576</v>
      </c>
    </row>
    <row r="2087" spans="1:17" x14ac:dyDescent="0.3">
      <c r="A2087"/>
      <c r="B2087"/>
      <c r="C2087"/>
      <c r="D2087"/>
      <c r="E2087" s="98"/>
      <c r="F2087"/>
      <c r="G2087" s="99">
        <v>46295</v>
      </c>
      <c r="H2087" t="s">
        <v>205</v>
      </c>
      <c r="I2087"/>
      <c r="J2087" t="s">
        <v>56</v>
      </c>
      <c r="K2087" t="s">
        <v>57</v>
      </c>
      <c r="L2087" s="100">
        <v>3.34</v>
      </c>
      <c r="M2087" t="s">
        <v>130</v>
      </c>
      <c r="N2087" t="s">
        <v>279</v>
      </c>
      <c r="O2087" s="98">
        <v>0</v>
      </c>
      <c r="P2087" t="s">
        <v>207</v>
      </c>
      <c r="Q2087" s="100">
        <v>576</v>
      </c>
    </row>
    <row r="2088" spans="1:17" x14ac:dyDescent="0.3">
      <c r="A2088"/>
      <c r="B2088"/>
      <c r="C2088"/>
      <c r="D2088"/>
      <c r="E2088" s="98"/>
      <c r="F2088"/>
      <c r="G2088" s="99">
        <v>46295</v>
      </c>
      <c r="H2088" t="s">
        <v>205</v>
      </c>
      <c r="I2088"/>
      <c r="J2088" t="s">
        <v>106</v>
      </c>
      <c r="K2088" t="s">
        <v>107</v>
      </c>
      <c r="L2088" s="100">
        <v>1.86</v>
      </c>
      <c r="M2088" t="s">
        <v>130</v>
      </c>
      <c r="N2088" t="s">
        <v>279</v>
      </c>
      <c r="O2088" s="98">
        <v>0</v>
      </c>
      <c r="P2088" t="s">
        <v>207</v>
      </c>
      <c r="Q2088" s="100">
        <v>576</v>
      </c>
    </row>
    <row r="2089" spans="1:17" x14ac:dyDescent="0.3">
      <c r="A2089"/>
      <c r="B2089"/>
      <c r="C2089"/>
      <c r="D2089"/>
      <c r="E2089" s="98"/>
      <c r="F2089"/>
      <c r="G2089" s="99">
        <v>46295</v>
      </c>
      <c r="H2089" t="s">
        <v>205</v>
      </c>
      <c r="I2089"/>
      <c r="J2089" t="s">
        <v>52</v>
      </c>
      <c r="K2089" t="s">
        <v>53</v>
      </c>
      <c r="L2089" s="100">
        <v>4.96</v>
      </c>
      <c r="M2089" t="s">
        <v>130</v>
      </c>
      <c r="N2089" t="s">
        <v>279</v>
      </c>
      <c r="O2089" s="98">
        <v>0</v>
      </c>
      <c r="P2089" t="s">
        <v>207</v>
      </c>
      <c r="Q2089" s="100">
        <v>576</v>
      </c>
    </row>
    <row r="2090" spans="1:17" x14ac:dyDescent="0.3">
      <c r="A2090"/>
      <c r="B2090"/>
      <c r="C2090"/>
      <c r="D2090"/>
      <c r="E2090" s="98"/>
      <c r="F2090"/>
      <c r="G2090" s="99">
        <v>46295</v>
      </c>
      <c r="H2090" t="s">
        <v>205</v>
      </c>
      <c r="I2090"/>
      <c r="J2090" t="s">
        <v>88</v>
      </c>
      <c r="K2090" t="s">
        <v>89</v>
      </c>
      <c r="L2090" s="100">
        <v>39.770000000000003</v>
      </c>
      <c r="M2090" t="s">
        <v>206</v>
      </c>
      <c r="N2090" t="s">
        <v>279</v>
      </c>
      <c r="O2090" s="98">
        <v>0</v>
      </c>
      <c r="P2090" t="s">
        <v>207</v>
      </c>
      <c r="Q2090" s="100">
        <v>4835.38</v>
      </c>
    </row>
    <row r="2091" spans="1:17" x14ac:dyDescent="0.3">
      <c r="A2091"/>
      <c r="B2091"/>
      <c r="C2091"/>
      <c r="D2091"/>
      <c r="E2091" s="98"/>
      <c r="F2091"/>
      <c r="G2091" s="99">
        <v>46295</v>
      </c>
      <c r="H2091" t="s">
        <v>205</v>
      </c>
      <c r="I2091"/>
      <c r="J2091" t="s">
        <v>108</v>
      </c>
      <c r="K2091" t="s">
        <v>109</v>
      </c>
      <c r="L2091" s="100">
        <v>12.77</v>
      </c>
      <c r="M2091" t="s">
        <v>206</v>
      </c>
      <c r="N2091" t="s">
        <v>279</v>
      </c>
      <c r="O2091" s="98">
        <v>0</v>
      </c>
      <c r="P2091" t="s">
        <v>207</v>
      </c>
      <c r="Q2091" s="100">
        <v>4835.38</v>
      </c>
    </row>
    <row r="2092" spans="1:17" x14ac:dyDescent="0.3">
      <c r="A2092"/>
      <c r="B2092"/>
      <c r="C2092"/>
      <c r="D2092"/>
      <c r="E2092" s="98"/>
      <c r="F2092"/>
      <c r="G2092" s="99">
        <v>46295</v>
      </c>
      <c r="H2092" t="s">
        <v>205</v>
      </c>
      <c r="I2092"/>
      <c r="J2092" t="s">
        <v>104</v>
      </c>
      <c r="K2092" t="s">
        <v>105</v>
      </c>
      <c r="L2092" s="100">
        <v>26.26</v>
      </c>
      <c r="M2092" t="s">
        <v>206</v>
      </c>
      <c r="N2092" t="s">
        <v>279</v>
      </c>
      <c r="O2092" s="98">
        <v>0</v>
      </c>
      <c r="P2092" t="s">
        <v>207</v>
      </c>
      <c r="Q2092" s="100">
        <v>4835.38</v>
      </c>
    </row>
    <row r="2093" spans="1:17" x14ac:dyDescent="0.3">
      <c r="A2093"/>
      <c r="B2093"/>
      <c r="C2093"/>
      <c r="D2093"/>
      <c r="E2093" s="98"/>
      <c r="F2093"/>
      <c r="G2093" s="99">
        <v>46295</v>
      </c>
      <c r="H2093" t="s">
        <v>205</v>
      </c>
      <c r="I2093"/>
      <c r="J2093" t="s">
        <v>54</v>
      </c>
      <c r="K2093" t="s">
        <v>55</v>
      </c>
      <c r="L2093" s="100">
        <v>11.15</v>
      </c>
      <c r="M2093" t="s">
        <v>206</v>
      </c>
      <c r="N2093" t="s">
        <v>279</v>
      </c>
      <c r="O2093" s="98">
        <v>0</v>
      </c>
      <c r="P2093" t="s">
        <v>207</v>
      </c>
      <c r="Q2093" s="100">
        <v>4835.38</v>
      </c>
    </row>
    <row r="2094" spans="1:17" x14ac:dyDescent="0.3">
      <c r="A2094"/>
      <c r="B2094"/>
      <c r="C2094"/>
      <c r="D2094"/>
      <c r="E2094" s="98"/>
      <c r="F2094"/>
      <c r="G2094" s="99">
        <v>46295</v>
      </c>
      <c r="H2094" t="s">
        <v>205</v>
      </c>
      <c r="I2094"/>
      <c r="J2094" t="s">
        <v>52</v>
      </c>
      <c r="K2094" t="s">
        <v>53</v>
      </c>
      <c r="L2094" s="100">
        <v>16.54</v>
      </c>
      <c r="M2094" t="s">
        <v>130</v>
      </c>
      <c r="N2094" t="s">
        <v>279</v>
      </c>
      <c r="O2094" s="98">
        <v>0</v>
      </c>
      <c r="P2094" t="s">
        <v>207</v>
      </c>
      <c r="Q2094" s="100">
        <v>4835.38</v>
      </c>
    </row>
    <row r="2095" spans="1:17" x14ac:dyDescent="0.3">
      <c r="A2095"/>
      <c r="B2095"/>
      <c r="C2095"/>
      <c r="D2095"/>
      <c r="E2095" s="98"/>
      <c r="F2095"/>
      <c r="G2095" s="99">
        <v>46295</v>
      </c>
      <c r="H2095" t="s">
        <v>205</v>
      </c>
      <c r="I2095"/>
      <c r="J2095" t="s">
        <v>56</v>
      </c>
      <c r="K2095" t="s">
        <v>57</v>
      </c>
      <c r="L2095" s="100">
        <v>11.15</v>
      </c>
      <c r="M2095" t="s">
        <v>130</v>
      </c>
      <c r="N2095" t="s">
        <v>279</v>
      </c>
      <c r="O2095" s="98">
        <v>0</v>
      </c>
      <c r="P2095" t="s">
        <v>207</v>
      </c>
      <c r="Q2095" s="100">
        <v>4835.38</v>
      </c>
    </row>
    <row r="2096" spans="1:17" x14ac:dyDescent="0.3">
      <c r="A2096"/>
      <c r="B2096"/>
      <c r="C2096"/>
      <c r="D2096"/>
      <c r="E2096" s="98"/>
      <c r="F2096"/>
      <c r="G2096" s="99">
        <v>46295</v>
      </c>
      <c r="H2096" t="s">
        <v>205</v>
      </c>
      <c r="I2096"/>
      <c r="J2096" t="s">
        <v>106</v>
      </c>
      <c r="K2096" t="s">
        <v>107</v>
      </c>
      <c r="L2096" s="100">
        <v>15.62</v>
      </c>
      <c r="M2096" t="s">
        <v>130</v>
      </c>
      <c r="N2096" t="s">
        <v>279</v>
      </c>
      <c r="O2096" s="98">
        <v>0</v>
      </c>
      <c r="P2096" t="s">
        <v>207</v>
      </c>
      <c r="Q2096" s="100">
        <v>4835.38</v>
      </c>
    </row>
    <row r="2097" spans="1:17" x14ac:dyDescent="0.3">
      <c r="A2097"/>
      <c r="B2097"/>
      <c r="C2097"/>
      <c r="D2097"/>
      <c r="E2097" s="98"/>
      <c r="F2097"/>
      <c r="G2097" s="99">
        <v>46295</v>
      </c>
      <c r="H2097" t="s">
        <v>208</v>
      </c>
      <c r="I2097" t="s">
        <v>209</v>
      </c>
      <c r="J2097" t="s">
        <v>26</v>
      </c>
      <c r="K2097" t="s">
        <v>27</v>
      </c>
      <c r="L2097" s="100">
        <v>72.5</v>
      </c>
      <c r="M2097" t="s">
        <v>210</v>
      </c>
      <c r="N2097" t="s">
        <v>279</v>
      </c>
      <c r="O2097" s="98">
        <v>0</v>
      </c>
      <c r="P2097" t="s">
        <v>207</v>
      </c>
      <c r="Q2097" s="100">
        <v>4835.38</v>
      </c>
    </row>
    <row r="2098" spans="1:17" x14ac:dyDescent="0.3">
      <c r="A2098"/>
      <c r="B2098"/>
      <c r="C2098"/>
      <c r="D2098"/>
      <c r="E2098" s="98"/>
      <c r="F2098"/>
      <c r="G2098" s="99">
        <v>46295</v>
      </c>
      <c r="H2098" t="s">
        <v>211</v>
      </c>
      <c r="I2098" t="s">
        <v>215</v>
      </c>
      <c r="J2098" t="s">
        <v>38</v>
      </c>
      <c r="K2098" t="s">
        <v>39</v>
      </c>
      <c r="L2098" s="100">
        <v>17.89</v>
      </c>
      <c r="M2098" t="s">
        <v>206</v>
      </c>
      <c r="N2098" t="s">
        <v>279</v>
      </c>
      <c r="O2098" s="98">
        <v>0</v>
      </c>
      <c r="P2098" t="s">
        <v>207</v>
      </c>
      <c r="Q2098" s="100">
        <v>4835.38</v>
      </c>
    </row>
    <row r="2099" spans="1:17" x14ac:dyDescent="0.3">
      <c r="A2099"/>
      <c r="B2099"/>
      <c r="C2099"/>
      <c r="D2099"/>
      <c r="E2099" s="98"/>
      <c r="F2099"/>
      <c r="G2099" s="99">
        <v>46295</v>
      </c>
      <c r="H2099" t="s">
        <v>218</v>
      </c>
      <c r="I2099" t="s">
        <v>222</v>
      </c>
      <c r="J2099" t="s">
        <v>18</v>
      </c>
      <c r="K2099" t="s">
        <v>19</v>
      </c>
      <c r="L2099" s="100">
        <v>260.14</v>
      </c>
      <c r="M2099" t="s">
        <v>210</v>
      </c>
      <c r="N2099" t="s">
        <v>279</v>
      </c>
      <c r="O2099" s="98">
        <v>0</v>
      </c>
      <c r="P2099" t="s">
        <v>207</v>
      </c>
      <c r="Q2099" s="100">
        <v>4835.38</v>
      </c>
    </row>
    <row r="2100" spans="1:17" x14ac:dyDescent="0.3">
      <c r="A2100"/>
      <c r="B2100"/>
      <c r="C2100"/>
      <c r="D2100"/>
      <c r="E2100" s="98"/>
      <c r="F2100"/>
      <c r="G2100" s="99">
        <v>46295</v>
      </c>
      <c r="H2100" t="s">
        <v>218</v>
      </c>
      <c r="I2100" t="s">
        <v>222</v>
      </c>
      <c r="J2100" t="s">
        <v>18</v>
      </c>
      <c r="K2100" t="s">
        <v>19</v>
      </c>
      <c r="L2100" s="100">
        <v>269.81</v>
      </c>
      <c r="M2100" t="s">
        <v>130</v>
      </c>
      <c r="N2100" t="s">
        <v>279</v>
      </c>
      <c r="O2100" s="98">
        <v>0</v>
      </c>
      <c r="P2100" t="s">
        <v>207</v>
      </c>
      <c r="Q2100" s="100">
        <v>4835.38</v>
      </c>
    </row>
    <row r="2101" spans="1:17" x14ac:dyDescent="0.3">
      <c r="A2101"/>
      <c r="B2101"/>
      <c r="C2101"/>
      <c r="D2101"/>
      <c r="E2101" s="98"/>
      <c r="F2101"/>
      <c r="G2101" s="99">
        <v>46295</v>
      </c>
      <c r="H2101" t="s">
        <v>223</v>
      </c>
      <c r="I2101" t="s">
        <v>224</v>
      </c>
      <c r="J2101" t="s">
        <v>82</v>
      </c>
      <c r="K2101" t="s">
        <v>83</v>
      </c>
      <c r="L2101" s="100">
        <v>12.5</v>
      </c>
      <c r="M2101" t="s">
        <v>210</v>
      </c>
      <c r="N2101" t="s">
        <v>279</v>
      </c>
      <c r="O2101" s="98">
        <v>0</v>
      </c>
      <c r="P2101" t="s">
        <v>207</v>
      </c>
      <c r="Q2101" s="100">
        <v>4835.38</v>
      </c>
    </row>
    <row r="2102" spans="1:17" x14ac:dyDescent="0.3">
      <c r="A2102"/>
      <c r="B2102"/>
      <c r="C2102"/>
      <c r="D2102"/>
      <c r="E2102" s="98"/>
      <c r="F2102"/>
      <c r="G2102" s="99">
        <v>46295</v>
      </c>
      <c r="H2102" t="s">
        <v>205</v>
      </c>
      <c r="I2102"/>
      <c r="J2102" t="s">
        <v>54</v>
      </c>
      <c r="K2102" t="s">
        <v>55</v>
      </c>
      <c r="L2102" s="100">
        <v>11.15</v>
      </c>
      <c r="M2102" t="s">
        <v>206</v>
      </c>
      <c r="N2102" t="s">
        <v>279</v>
      </c>
      <c r="O2102" s="98">
        <v>0</v>
      </c>
      <c r="P2102" t="s">
        <v>207</v>
      </c>
      <c r="Q2102" s="100">
        <v>1824.02</v>
      </c>
    </row>
    <row r="2103" spans="1:17" x14ac:dyDescent="0.3">
      <c r="A2103"/>
      <c r="B2103"/>
      <c r="C2103"/>
      <c r="D2103"/>
      <c r="E2103" s="98"/>
      <c r="F2103"/>
      <c r="G2103" s="99">
        <v>46295</v>
      </c>
      <c r="H2103" t="s">
        <v>205</v>
      </c>
      <c r="I2103"/>
      <c r="J2103" t="s">
        <v>108</v>
      </c>
      <c r="K2103" t="s">
        <v>109</v>
      </c>
      <c r="L2103" s="100">
        <v>4.82</v>
      </c>
      <c r="M2103" t="s">
        <v>206</v>
      </c>
      <c r="N2103" t="s">
        <v>279</v>
      </c>
      <c r="O2103" s="98">
        <v>0</v>
      </c>
      <c r="P2103" t="s">
        <v>207</v>
      </c>
      <c r="Q2103" s="100">
        <v>1824.02</v>
      </c>
    </row>
    <row r="2104" spans="1:17" x14ac:dyDescent="0.3">
      <c r="A2104"/>
      <c r="B2104"/>
      <c r="C2104"/>
      <c r="D2104"/>
      <c r="E2104" s="98"/>
      <c r="F2104"/>
      <c r="G2104" s="99">
        <v>46295</v>
      </c>
      <c r="H2104" t="s">
        <v>205</v>
      </c>
      <c r="I2104"/>
      <c r="J2104" t="s">
        <v>104</v>
      </c>
      <c r="K2104" t="s">
        <v>105</v>
      </c>
      <c r="L2104" s="100">
        <v>9.9</v>
      </c>
      <c r="M2104" t="s">
        <v>206</v>
      </c>
      <c r="N2104" t="s">
        <v>279</v>
      </c>
      <c r="O2104" s="98">
        <v>0</v>
      </c>
      <c r="P2104" t="s">
        <v>207</v>
      </c>
      <c r="Q2104" s="100">
        <v>1824.02</v>
      </c>
    </row>
    <row r="2105" spans="1:17" x14ac:dyDescent="0.3">
      <c r="A2105"/>
      <c r="B2105"/>
      <c r="C2105"/>
      <c r="D2105"/>
      <c r="E2105" s="98"/>
      <c r="F2105"/>
      <c r="G2105" s="99">
        <v>46295</v>
      </c>
      <c r="H2105" t="s">
        <v>205</v>
      </c>
      <c r="I2105"/>
      <c r="J2105" t="s">
        <v>56</v>
      </c>
      <c r="K2105" t="s">
        <v>57</v>
      </c>
      <c r="L2105" s="100">
        <v>11.15</v>
      </c>
      <c r="M2105" t="s">
        <v>130</v>
      </c>
      <c r="N2105" t="s">
        <v>279</v>
      </c>
      <c r="O2105" s="98">
        <v>0</v>
      </c>
      <c r="P2105" t="s">
        <v>207</v>
      </c>
      <c r="Q2105" s="100">
        <v>1824.02</v>
      </c>
    </row>
    <row r="2106" spans="1:17" x14ac:dyDescent="0.3">
      <c r="A2106"/>
      <c r="B2106"/>
      <c r="C2106"/>
      <c r="D2106"/>
      <c r="E2106" s="98"/>
      <c r="F2106"/>
      <c r="G2106" s="99">
        <v>46295</v>
      </c>
      <c r="H2106" t="s">
        <v>205</v>
      </c>
      <c r="I2106"/>
      <c r="J2106" t="s">
        <v>52</v>
      </c>
      <c r="K2106" t="s">
        <v>53</v>
      </c>
      <c r="L2106" s="100">
        <v>16.54</v>
      </c>
      <c r="M2106" t="s">
        <v>130</v>
      </c>
      <c r="N2106" t="s">
        <v>279</v>
      </c>
      <c r="O2106" s="98">
        <v>0</v>
      </c>
      <c r="P2106" t="s">
        <v>207</v>
      </c>
      <c r="Q2106" s="100">
        <v>1824.02</v>
      </c>
    </row>
    <row r="2107" spans="1:17" x14ac:dyDescent="0.3">
      <c r="A2107"/>
      <c r="B2107"/>
      <c r="C2107"/>
      <c r="D2107"/>
      <c r="E2107" s="98"/>
      <c r="F2107"/>
      <c r="G2107" s="99">
        <v>46295</v>
      </c>
      <c r="H2107" t="s">
        <v>205</v>
      </c>
      <c r="I2107"/>
      <c r="J2107" t="s">
        <v>106</v>
      </c>
      <c r="K2107" t="s">
        <v>107</v>
      </c>
      <c r="L2107" s="100">
        <v>5.89</v>
      </c>
      <c r="M2107" t="s">
        <v>130</v>
      </c>
      <c r="N2107" t="s">
        <v>279</v>
      </c>
      <c r="O2107" s="98">
        <v>0</v>
      </c>
      <c r="P2107" t="s">
        <v>207</v>
      </c>
      <c r="Q2107" s="100">
        <v>1824.02</v>
      </c>
    </row>
    <row r="2108" spans="1:17" x14ac:dyDescent="0.3">
      <c r="A2108"/>
      <c r="B2108"/>
      <c r="C2108"/>
      <c r="D2108"/>
      <c r="E2108" s="98"/>
      <c r="F2108"/>
      <c r="G2108" s="99">
        <v>46295</v>
      </c>
      <c r="H2108" t="s">
        <v>208</v>
      </c>
      <c r="I2108" t="s">
        <v>209</v>
      </c>
      <c r="J2108" t="s">
        <v>26</v>
      </c>
      <c r="K2108" t="s">
        <v>27</v>
      </c>
      <c r="L2108" s="100">
        <v>145</v>
      </c>
      <c r="M2108" t="s">
        <v>210</v>
      </c>
      <c r="N2108" t="s">
        <v>279</v>
      </c>
      <c r="O2108" s="98">
        <v>0</v>
      </c>
      <c r="P2108" t="s">
        <v>207</v>
      </c>
      <c r="Q2108" s="100">
        <v>1824.02</v>
      </c>
    </row>
    <row r="2109" spans="1:17" x14ac:dyDescent="0.3">
      <c r="A2109"/>
      <c r="B2109"/>
      <c r="C2109"/>
      <c r="D2109"/>
      <c r="E2109" s="98"/>
      <c r="F2109"/>
      <c r="G2109" s="99">
        <v>46295</v>
      </c>
      <c r="H2109" t="s">
        <v>218</v>
      </c>
      <c r="I2109" t="s">
        <v>222</v>
      </c>
      <c r="J2109" t="s">
        <v>18</v>
      </c>
      <c r="K2109" t="s">
        <v>19</v>
      </c>
      <c r="L2109" s="100">
        <v>98.13</v>
      </c>
      <c r="M2109" t="s">
        <v>210</v>
      </c>
      <c r="N2109" t="s">
        <v>279</v>
      </c>
      <c r="O2109" s="98">
        <v>0</v>
      </c>
      <c r="P2109" t="s">
        <v>207</v>
      </c>
      <c r="Q2109" s="100">
        <v>1824.02</v>
      </c>
    </row>
    <row r="2110" spans="1:17" x14ac:dyDescent="0.3">
      <c r="A2110"/>
      <c r="B2110"/>
      <c r="C2110"/>
      <c r="D2110"/>
      <c r="E2110" s="98"/>
      <c r="F2110"/>
      <c r="G2110" s="99">
        <v>46295</v>
      </c>
      <c r="H2110" t="s">
        <v>218</v>
      </c>
      <c r="I2110" t="s">
        <v>222</v>
      </c>
      <c r="J2110" t="s">
        <v>18</v>
      </c>
      <c r="K2110" t="s">
        <v>19</v>
      </c>
      <c r="L2110" s="100">
        <v>101.78</v>
      </c>
      <c r="M2110" t="s">
        <v>130</v>
      </c>
      <c r="N2110" t="s">
        <v>279</v>
      </c>
      <c r="O2110" s="98">
        <v>0</v>
      </c>
      <c r="P2110" t="s">
        <v>207</v>
      </c>
      <c r="Q2110" s="100">
        <v>1824.02</v>
      </c>
    </row>
    <row r="2111" spans="1:17" x14ac:dyDescent="0.3">
      <c r="A2111"/>
      <c r="B2111"/>
      <c r="C2111"/>
      <c r="D2111"/>
      <c r="E2111" s="98"/>
      <c r="F2111"/>
      <c r="G2111" s="99">
        <v>46295</v>
      </c>
      <c r="H2111" t="s">
        <v>205</v>
      </c>
      <c r="I2111"/>
      <c r="J2111" t="s">
        <v>108</v>
      </c>
      <c r="K2111" t="s">
        <v>109</v>
      </c>
      <c r="L2111" s="100">
        <v>7.93</v>
      </c>
      <c r="M2111" t="s">
        <v>206</v>
      </c>
      <c r="N2111" t="s">
        <v>279</v>
      </c>
      <c r="O2111" s="98">
        <v>0</v>
      </c>
      <c r="P2111" t="s">
        <v>207</v>
      </c>
      <c r="Q2111" s="100">
        <v>3004.17</v>
      </c>
    </row>
    <row r="2112" spans="1:17" x14ac:dyDescent="0.3">
      <c r="A2112"/>
      <c r="B2112"/>
      <c r="C2112"/>
      <c r="D2112"/>
      <c r="E2112" s="98"/>
      <c r="F2112"/>
      <c r="G2112" s="99">
        <v>46295</v>
      </c>
      <c r="H2112" t="s">
        <v>205</v>
      </c>
      <c r="I2112"/>
      <c r="J2112" t="s">
        <v>54</v>
      </c>
      <c r="K2112" t="s">
        <v>55</v>
      </c>
      <c r="L2112" s="100">
        <v>11.15</v>
      </c>
      <c r="M2112" t="s">
        <v>206</v>
      </c>
      <c r="N2112" t="s">
        <v>279</v>
      </c>
      <c r="O2112" s="98">
        <v>0</v>
      </c>
      <c r="P2112" t="s">
        <v>207</v>
      </c>
      <c r="Q2112" s="100">
        <v>3004.17</v>
      </c>
    </row>
    <row r="2113" spans="1:17" x14ac:dyDescent="0.3">
      <c r="A2113"/>
      <c r="B2113"/>
      <c r="C2113"/>
      <c r="D2113"/>
      <c r="E2113" s="98"/>
      <c r="F2113"/>
      <c r="G2113" s="99">
        <v>46295</v>
      </c>
      <c r="H2113" t="s">
        <v>205</v>
      </c>
      <c r="I2113"/>
      <c r="J2113" t="s">
        <v>104</v>
      </c>
      <c r="K2113" t="s">
        <v>105</v>
      </c>
      <c r="L2113" s="100">
        <v>16.309999999999999</v>
      </c>
      <c r="M2113" t="s">
        <v>206</v>
      </c>
      <c r="N2113" t="s">
        <v>279</v>
      </c>
      <c r="O2113" s="98">
        <v>0</v>
      </c>
      <c r="P2113" t="s">
        <v>207</v>
      </c>
      <c r="Q2113" s="100">
        <v>3004.17</v>
      </c>
    </row>
    <row r="2114" spans="1:17" x14ac:dyDescent="0.3">
      <c r="A2114"/>
      <c r="B2114"/>
      <c r="C2114"/>
      <c r="D2114"/>
      <c r="E2114" s="98"/>
      <c r="F2114"/>
      <c r="G2114" s="99">
        <v>46295</v>
      </c>
      <c r="H2114" t="s">
        <v>205</v>
      </c>
      <c r="I2114"/>
      <c r="J2114" t="s">
        <v>52</v>
      </c>
      <c r="K2114" t="s">
        <v>53</v>
      </c>
      <c r="L2114" s="100">
        <v>16.54</v>
      </c>
      <c r="M2114" t="s">
        <v>130</v>
      </c>
      <c r="N2114" t="s">
        <v>279</v>
      </c>
      <c r="O2114" s="98">
        <v>0</v>
      </c>
      <c r="P2114" t="s">
        <v>207</v>
      </c>
      <c r="Q2114" s="100">
        <v>3004.17</v>
      </c>
    </row>
    <row r="2115" spans="1:17" x14ac:dyDescent="0.3">
      <c r="A2115"/>
      <c r="B2115"/>
      <c r="C2115"/>
      <c r="D2115"/>
      <c r="E2115" s="98"/>
      <c r="F2115"/>
      <c r="G2115" s="99">
        <v>46295</v>
      </c>
      <c r="H2115" t="s">
        <v>205</v>
      </c>
      <c r="I2115"/>
      <c r="J2115" t="s">
        <v>106</v>
      </c>
      <c r="K2115" t="s">
        <v>107</v>
      </c>
      <c r="L2115" s="100">
        <v>9.6999999999999993</v>
      </c>
      <c r="M2115" t="s">
        <v>130</v>
      </c>
      <c r="N2115" t="s">
        <v>279</v>
      </c>
      <c r="O2115" s="98">
        <v>0</v>
      </c>
      <c r="P2115" t="s">
        <v>207</v>
      </c>
      <c r="Q2115" s="100">
        <v>3004.17</v>
      </c>
    </row>
    <row r="2116" spans="1:17" x14ac:dyDescent="0.3">
      <c r="A2116"/>
      <c r="B2116"/>
      <c r="C2116"/>
      <c r="D2116"/>
      <c r="E2116" s="98"/>
      <c r="F2116"/>
      <c r="G2116" s="99">
        <v>46295</v>
      </c>
      <c r="H2116" t="s">
        <v>205</v>
      </c>
      <c r="I2116"/>
      <c r="J2116" t="s">
        <v>56</v>
      </c>
      <c r="K2116" t="s">
        <v>57</v>
      </c>
      <c r="L2116" s="100">
        <v>11.15</v>
      </c>
      <c r="M2116" t="s">
        <v>130</v>
      </c>
      <c r="N2116" t="s">
        <v>279</v>
      </c>
      <c r="O2116" s="98">
        <v>0</v>
      </c>
      <c r="P2116" t="s">
        <v>207</v>
      </c>
      <c r="Q2116" s="100">
        <v>3004.17</v>
      </c>
    </row>
    <row r="2117" spans="1:17" x14ac:dyDescent="0.3">
      <c r="A2117"/>
      <c r="B2117"/>
      <c r="C2117"/>
      <c r="D2117"/>
      <c r="E2117" s="98"/>
      <c r="F2117"/>
      <c r="G2117" s="99">
        <v>46295</v>
      </c>
      <c r="H2117" t="s">
        <v>211</v>
      </c>
      <c r="I2117" t="s">
        <v>239</v>
      </c>
      <c r="J2117" t="s">
        <v>38</v>
      </c>
      <c r="K2117" t="s">
        <v>39</v>
      </c>
      <c r="L2117" s="100">
        <v>7.21</v>
      </c>
      <c r="M2117" t="s">
        <v>206</v>
      </c>
      <c r="N2117" t="s">
        <v>279</v>
      </c>
      <c r="O2117" s="98">
        <v>0</v>
      </c>
      <c r="P2117" t="s">
        <v>207</v>
      </c>
      <c r="Q2117" s="100">
        <v>3004.17</v>
      </c>
    </row>
    <row r="2118" spans="1:17" x14ac:dyDescent="0.3">
      <c r="A2118"/>
      <c r="B2118"/>
      <c r="C2118"/>
      <c r="D2118"/>
      <c r="E2118" s="98"/>
      <c r="F2118"/>
      <c r="G2118" s="99">
        <v>46295</v>
      </c>
      <c r="H2118" t="s">
        <v>216</v>
      </c>
      <c r="I2118" t="s">
        <v>217</v>
      </c>
      <c r="J2118" t="s">
        <v>40</v>
      </c>
      <c r="K2118" t="s">
        <v>41</v>
      </c>
      <c r="L2118" s="100">
        <v>90.13</v>
      </c>
      <c r="M2118" t="s">
        <v>210</v>
      </c>
      <c r="N2118" t="s">
        <v>279</v>
      </c>
      <c r="O2118" s="98">
        <v>0</v>
      </c>
      <c r="P2118" t="s">
        <v>207</v>
      </c>
      <c r="Q2118" s="100">
        <v>3004.17</v>
      </c>
    </row>
    <row r="2119" spans="1:17" x14ac:dyDescent="0.3">
      <c r="A2119"/>
      <c r="B2119"/>
      <c r="C2119"/>
      <c r="D2119"/>
      <c r="E2119" s="98"/>
      <c r="F2119"/>
      <c r="G2119" s="99">
        <v>46295</v>
      </c>
      <c r="H2119" t="s">
        <v>218</v>
      </c>
      <c r="I2119" t="s">
        <v>253</v>
      </c>
      <c r="J2119" t="s">
        <v>30</v>
      </c>
      <c r="K2119" t="s">
        <v>31</v>
      </c>
      <c r="L2119" s="100">
        <v>150.21</v>
      </c>
      <c r="M2119" t="s">
        <v>210</v>
      </c>
      <c r="N2119" t="s">
        <v>279</v>
      </c>
      <c r="O2119" s="98">
        <v>0</v>
      </c>
      <c r="P2119" t="s">
        <v>207</v>
      </c>
      <c r="Q2119" s="100">
        <v>3004.17</v>
      </c>
    </row>
    <row r="2120" spans="1:17" x14ac:dyDescent="0.3">
      <c r="A2120"/>
      <c r="B2120"/>
      <c r="C2120"/>
      <c r="D2120"/>
      <c r="E2120" s="98"/>
      <c r="F2120"/>
      <c r="G2120" s="99">
        <v>46295</v>
      </c>
      <c r="H2120" t="s">
        <v>218</v>
      </c>
      <c r="I2120" t="s">
        <v>253</v>
      </c>
      <c r="J2120" t="s">
        <v>30</v>
      </c>
      <c r="K2120" t="s">
        <v>31</v>
      </c>
      <c r="L2120" s="100">
        <v>167.63</v>
      </c>
      <c r="M2120" t="s">
        <v>130</v>
      </c>
      <c r="N2120" t="s">
        <v>279</v>
      </c>
      <c r="O2120" s="98">
        <v>0</v>
      </c>
      <c r="P2120" t="s">
        <v>207</v>
      </c>
      <c r="Q2120" s="100">
        <v>3004.17</v>
      </c>
    </row>
    <row r="2121" spans="1:17" x14ac:dyDescent="0.3">
      <c r="A2121"/>
      <c r="B2121"/>
      <c r="C2121"/>
      <c r="D2121"/>
      <c r="E2121" s="98"/>
      <c r="F2121"/>
      <c r="G2121" s="99">
        <v>46295</v>
      </c>
      <c r="H2121" t="s">
        <v>205</v>
      </c>
      <c r="I2121"/>
      <c r="J2121" t="s">
        <v>104</v>
      </c>
      <c r="K2121" t="s">
        <v>105</v>
      </c>
      <c r="L2121" s="100">
        <v>21.58</v>
      </c>
      <c r="M2121" t="s">
        <v>206</v>
      </c>
      <c r="N2121" t="s">
        <v>279</v>
      </c>
      <c r="O2121" s="98">
        <v>0</v>
      </c>
      <c r="P2121" t="s">
        <v>207</v>
      </c>
      <c r="Q2121" s="100">
        <v>3974.51</v>
      </c>
    </row>
    <row r="2122" spans="1:17" x14ac:dyDescent="0.3">
      <c r="A2122"/>
      <c r="B2122"/>
      <c r="C2122"/>
      <c r="D2122"/>
      <c r="E2122" s="98"/>
      <c r="F2122"/>
      <c r="G2122" s="99">
        <v>46295</v>
      </c>
      <c r="H2122" t="s">
        <v>205</v>
      </c>
      <c r="I2122"/>
      <c r="J2122" t="s">
        <v>54</v>
      </c>
      <c r="K2122" t="s">
        <v>55</v>
      </c>
      <c r="L2122" s="100">
        <v>11.15</v>
      </c>
      <c r="M2122" t="s">
        <v>206</v>
      </c>
      <c r="N2122" t="s">
        <v>279</v>
      </c>
      <c r="O2122" s="98">
        <v>0</v>
      </c>
      <c r="P2122" t="s">
        <v>207</v>
      </c>
      <c r="Q2122" s="100">
        <v>3974.51</v>
      </c>
    </row>
    <row r="2123" spans="1:17" x14ac:dyDescent="0.3">
      <c r="A2123"/>
      <c r="B2123"/>
      <c r="C2123"/>
      <c r="D2123"/>
      <c r="E2123" s="98"/>
      <c r="F2123"/>
      <c r="G2123" s="99">
        <v>46295</v>
      </c>
      <c r="H2123" t="s">
        <v>205</v>
      </c>
      <c r="I2123"/>
      <c r="J2123" t="s">
        <v>36</v>
      </c>
      <c r="K2123" t="s">
        <v>37</v>
      </c>
      <c r="L2123" s="100">
        <v>34.51</v>
      </c>
      <c r="M2123" t="s">
        <v>206</v>
      </c>
      <c r="N2123" t="s">
        <v>279</v>
      </c>
      <c r="O2123" s="98">
        <v>0</v>
      </c>
      <c r="P2123" t="s">
        <v>207</v>
      </c>
      <c r="Q2123" s="100">
        <v>3974.51</v>
      </c>
    </row>
    <row r="2124" spans="1:17" x14ac:dyDescent="0.3">
      <c r="A2124"/>
      <c r="B2124"/>
      <c r="C2124"/>
      <c r="D2124"/>
      <c r="E2124" s="98"/>
      <c r="F2124"/>
      <c r="G2124" s="99">
        <v>46295</v>
      </c>
      <c r="H2124" t="s">
        <v>205</v>
      </c>
      <c r="I2124"/>
      <c r="J2124" t="s">
        <v>108</v>
      </c>
      <c r="K2124" t="s">
        <v>109</v>
      </c>
      <c r="L2124" s="100">
        <v>10.49</v>
      </c>
      <c r="M2124" t="s">
        <v>206</v>
      </c>
      <c r="N2124" t="s">
        <v>279</v>
      </c>
      <c r="O2124" s="98">
        <v>0</v>
      </c>
      <c r="P2124" t="s">
        <v>207</v>
      </c>
      <c r="Q2124" s="100">
        <v>3974.51</v>
      </c>
    </row>
    <row r="2125" spans="1:17" x14ac:dyDescent="0.3">
      <c r="A2125"/>
      <c r="B2125"/>
      <c r="C2125"/>
      <c r="D2125"/>
      <c r="E2125" s="98"/>
      <c r="F2125"/>
      <c r="G2125" s="99">
        <v>46295</v>
      </c>
      <c r="H2125" t="s">
        <v>205</v>
      </c>
      <c r="I2125"/>
      <c r="J2125" t="s">
        <v>106</v>
      </c>
      <c r="K2125" t="s">
        <v>107</v>
      </c>
      <c r="L2125" s="100">
        <v>12.84</v>
      </c>
      <c r="M2125" t="s">
        <v>130</v>
      </c>
      <c r="N2125" t="s">
        <v>279</v>
      </c>
      <c r="O2125" s="98">
        <v>0</v>
      </c>
      <c r="P2125" t="s">
        <v>207</v>
      </c>
      <c r="Q2125" s="100">
        <v>3974.51</v>
      </c>
    </row>
    <row r="2126" spans="1:17" x14ac:dyDescent="0.3">
      <c r="A2126"/>
      <c r="B2126"/>
      <c r="C2126"/>
      <c r="D2126"/>
      <c r="E2126" s="98"/>
      <c r="F2126"/>
      <c r="G2126" s="99">
        <v>46295</v>
      </c>
      <c r="H2126" t="s">
        <v>205</v>
      </c>
      <c r="I2126"/>
      <c r="J2126" t="s">
        <v>56</v>
      </c>
      <c r="K2126" t="s">
        <v>57</v>
      </c>
      <c r="L2126" s="100">
        <v>11.15</v>
      </c>
      <c r="M2126" t="s">
        <v>130</v>
      </c>
      <c r="N2126" t="s">
        <v>279</v>
      </c>
      <c r="O2126" s="98">
        <v>0</v>
      </c>
      <c r="P2126" t="s">
        <v>207</v>
      </c>
      <c r="Q2126" s="100">
        <v>3974.51</v>
      </c>
    </row>
    <row r="2127" spans="1:17" x14ac:dyDescent="0.3">
      <c r="A2127"/>
      <c r="B2127"/>
      <c r="C2127"/>
      <c r="D2127"/>
      <c r="E2127" s="98"/>
      <c r="F2127"/>
      <c r="G2127" s="99">
        <v>46295</v>
      </c>
      <c r="H2127" t="s">
        <v>205</v>
      </c>
      <c r="I2127"/>
      <c r="J2127" t="s">
        <v>52</v>
      </c>
      <c r="K2127" t="s">
        <v>53</v>
      </c>
      <c r="L2127" s="100">
        <v>16.54</v>
      </c>
      <c r="M2127" t="s">
        <v>130</v>
      </c>
      <c r="N2127" t="s">
        <v>279</v>
      </c>
      <c r="O2127" s="98">
        <v>0</v>
      </c>
      <c r="P2127" t="s">
        <v>207</v>
      </c>
      <c r="Q2127" s="100">
        <v>3974.51</v>
      </c>
    </row>
    <row r="2128" spans="1:17" x14ac:dyDescent="0.3">
      <c r="A2128"/>
      <c r="B2128"/>
      <c r="C2128"/>
      <c r="D2128"/>
      <c r="E2128" s="98"/>
      <c r="F2128"/>
      <c r="G2128" s="99">
        <v>46295</v>
      </c>
      <c r="H2128" t="s">
        <v>208</v>
      </c>
      <c r="I2128" t="s">
        <v>233</v>
      </c>
      <c r="J2128" t="s">
        <v>32</v>
      </c>
      <c r="K2128" t="s">
        <v>33</v>
      </c>
      <c r="L2128" s="100">
        <v>141</v>
      </c>
      <c r="M2128" t="s">
        <v>210</v>
      </c>
      <c r="N2128" t="s">
        <v>279</v>
      </c>
      <c r="O2128" s="98">
        <v>0</v>
      </c>
      <c r="P2128" t="s">
        <v>207</v>
      </c>
      <c r="Q2128" s="100">
        <v>3974.51</v>
      </c>
    </row>
    <row r="2129" spans="1:17" x14ac:dyDescent="0.3">
      <c r="A2129"/>
      <c r="B2129"/>
      <c r="C2129"/>
      <c r="D2129"/>
      <c r="E2129" s="98"/>
      <c r="F2129"/>
      <c r="G2129" s="99">
        <v>46295</v>
      </c>
      <c r="H2129" t="s">
        <v>211</v>
      </c>
      <c r="I2129" t="s">
        <v>215</v>
      </c>
      <c r="J2129" t="s">
        <v>38</v>
      </c>
      <c r="K2129" t="s">
        <v>39</v>
      </c>
      <c r="L2129" s="100">
        <v>15.5</v>
      </c>
      <c r="M2129" t="s">
        <v>206</v>
      </c>
      <c r="N2129" t="s">
        <v>279</v>
      </c>
      <c r="O2129" s="98">
        <v>0</v>
      </c>
      <c r="P2129" t="s">
        <v>207</v>
      </c>
      <c r="Q2129" s="100">
        <v>3974.51</v>
      </c>
    </row>
    <row r="2130" spans="1:17" x14ac:dyDescent="0.3">
      <c r="A2130"/>
      <c r="B2130"/>
      <c r="C2130"/>
      <c r="D2130"/>
      <c r="E2130" s="98"/>
      <c r="F2130"/>
      <c r="G2130" s="99">
        <v>46295</v>
      </c>
      <c r="H2130" t="s">
        <v>227</v>
      </c>
      <c r="I2130" t="s">
        <v>228</v>
      </c>
      <c r="J2130" t="s">
        <v>50</v>
      </c>
      <c r="K2130" t="s">
        <v>51</v>
      </c>
      <c r="L2130" s="100">
        <v>596.17999999999995</v>
      </c>
      <c r="M2130" t="s">
        <v>206</v>
      </c>
      <c r="N2130" t="s">
        <v>279</v>
      </c>
      <c r="O2130" s="98">
        <v>0</v>
      </c>
      <c r="P2130" t="s">
        <v>207</v>
      </c>
      <c r="Q2130" s="100">
        <v>3974.51</v>
      </c>
    </row>
    <row r="2131" spans="1:17" x14ac:dyDescent="0.3">
      <c r="A2131"/>
      <c r="B2131"/>
      <c r="C2131"/>
      <c r="D2131"/>
      <c r="E2131" s="98"/>
      <c r="F2131"/>
      <c r="G2131" s="99">
        <v>46295</v>
      </c>
      <c r="H2131" t="s">
        <v>216</v>
      </c>
      <c r="I2131" t="s">
        <v>217</v>
      </c>
      <c r="J2131" t="s">
        <v>40</v>
      </c>
      <c r="K2131" t="s">
        <v>41</v>
      </c>
      <c r="L2131" s="100">
        <v>794.9</v>
      </c>
      <c r="M2131" t="s">
        <v>206</v>
      </c>
      <c r="N2131" t="s">
        <v>279</v>
      </c>
      <c r="O2131" s="98">
        <v>0</v>
      </c>
      <c r="P2131" t="s">
        <v>207</v>
      </c>
      <c r="Q2131" s="100">
        <v>3974.51</v>
      </c>
    </row>
    <row r="2132" spans="1:17" x14ac:dyDescent="0.3">
      <c r="A2132"/>
      <c r="B2132"/>
      <c r="C2132"/>
      <c r="D2132"/>
      <c r="E2132" s="98"/>
      <c r="F2132"/>
      <c r="G2132" s="99">
        <v>46295</v>
      </c>
      <c r="H2132" t="s">
        <v>218</v>
      </c>
      <c r="I2132" t="s">
        <v>222</v>
      </c>
      <c r="J2132" t="s">
        <v>18</v>
      </c>
      <c r="K2132" t="s">
        <v>19</v>
      </c>
      <c r="L2132" s="100">
        <v>213.83</v>
      </c>
      <c r="M2132" t="s">
        <v>210</v>
      </c>
      <c r="N2132" t="s">
        <v>279</v>
      </c>
      <c r="O2132" s="98">
        <v>0</v>
      </c>
      <c r="P2132" t="s">
        <v>207</v>
      </c>
      <c r="Q2132" s="100">
        <v>3974.51</v>
      </c>
    </row>
    <row r="2133" spans="1:17" x14ac:dyDescent="0.3">
      <c r="A2133"/>
      <c r="B2133"/>
      <c r="C2133"/>
      <c r="D2133"/>
      <c r="E2133" s="98"/>
      <c r="F2133"/>
      <c r="G2133" s="99">
        <v>46295</v>
      </c>
      <c r="H2133" t="s">
        <v>218</v>
      </c>
      <c r="I2133" t="s">
        <v>222</v>
      </c>
      <c r="J2133" t="s">
        <v>18</v>
      </c>
      <c r="K2133" t="s">
        <v>19</v>
      </c>
      <c r="L2133" s="100">
        <v>221.78</v>
      </c>
      <c r="M2133" t="s">
        <v>130</v>
      </c>
      <c r="N2133" t="s">
        <v>279</v>
      </c>
      <c r="O2133" s="98">
        <v>0</v>
      </c>
      <c r="P2133" t="s">
        <v>207</v>
      </c>
      <c r="Q2133" s="100">
        <v>3974.51</v>
      </c>
    </row>
    <row r="2134" spans="1:17" x14ac:dyDescent="0.3">
      <c r="A2134"/>
      <c r="B2134"/>
      <c r="C2134"/>
      <c r="D2134"/>
      <c r="E2134" s="98"/>
      <c r="F2134"/>
      <c r="G2134" s="99">
        <v>46295</v>
      </c>
      <c r="H2134" t="s">
        <v>205</v>
      </c>
      <c r="I2134"/>
      <c r="J2134" t="s">
        <v>54</v>
      </c>
      <c r="K2134" t="s">
        <v>55</v>
      </c>
      <c r="L2134" s="100">
        <v>2.9</v>
      </c>
      <c r="M2134" t="s">
        <v>206</v>
      </c>
      <c r="N2134" t="s">
        <v>279</v>
      </c>
      <c r="O2134" s="98">
        <v>0</v>
      </c>
      <c r="P2134" t="s">
        <v>207</v>
      </c>
      <c r="Q2134" s="100">
        <v>1170.83</v>
      </c>
    </row>
    <row r="2135" spans="1:17" x14ac:dyDescent="0.3">
      <c r="A2135"/>
      <c r="B2135"/>
      <c r="C2135"/>
      <c r="D2135"/>
      <c r="E2135" s="98"/>
      <c r="F2135"/>
      <c r="G2135" s="99">
        <v>46295</v>
      </c>
      <c r="H2135" t="s">
        <v>205</v>
      </c>
      <c r="I2135"/>
      <c r="J2135" t="s">
        <v>104</v>
      </c>
      <c r="K2135" t="s">
        <v>105</v>
      </c>
      <c r="L2135" s="100">
        <v>6.36</v>
      </c>
      <c r="M2135" t="s">
        <v>206</v>
      </c>
      <c r="N2135" t="s">
        <v>279</v>
      </c>
      <c r="O2135" s="98">
        <v>0</v>
      </c>
      <c r="P2135" t="s">
        <v>207</v>
      </c>
      <c r="Q2135" s="100">
        <v>1170.83</v>
      </c>
    </row>
    <row r="2136" spans="1:17" x14ac:dyDescent="0.3">
      <c r="A2136"/>
      <c r="B2136"/>
      <c r="C2136"/>
      <c r="D2136"/>
      <c r="E2136" s="98"/>
      <c r="F2136"/>
      <c r="G2136" s="99">
        <v>46295</v>
      </c>
      <c r="H2136" t="s">
        <v>205</v>
      </c>
      <c r="I2136"/>
      <c r="J2136" t="s">
        <v>108</v>
      </c>
      <c r="K2136" t="s">
        <v>109</v>
      </c>
      <c r="L2136" s="100">
        <v>3.09</v>
      </c>
      <c r="M2136" t="s">
        <v>206</v>
      </c>
      <c r="N2136" t="s">
        <v>279</v>
      </c>
      <c r="O2136" s="98">
        <v>0</v>
      </c>
      <c r="P2136" t="s">
        <v>207</v>
      </c>
      <c r="Q2136" s="100">
        <v>1170.83</v>
      </c>
    </row>
    <row r="2137" spans="1:17" x14ac:dyDescent="0.3">
      <c r="A2137"/>
      <c r="B2137"/>
      <c r="C2137"/>
      <c r="D2137"/>
      <c r="E2137" s="98"/>
      <c r="F2137"/>
      <c r="G2137" s="99">
        <v>46295</v>
      </c>
      <c r="H2137" t="s">
        <v>205</v>
      </c>
      <c r="I2137"/>
      <c r="J2137" t="s">
        <v>106</v>
      </c>
      <c r="K2137" t="s">
        <v>107</v>
      </c>
      <c r="L2137" s="100">
        <v>3.78</v>
      </c>
      <c r="M2137" t="s">
        <v>130</v>
      </c>
      <c r="N2137" t="s">
        <v>279</v>
      </c>
      <c r="O2137" s="98">
        <v>0</v>
      </c>
      <c r="P2137" t="s">
        <v>207</v>
      </c>
      <c r="Q2137" s="100">
        <v>1170.83</v>
      </c>
    </row>
    <row r="2138" spans="1:17" x14ac:dyDescent="0.3">
      <c r="A2138"/>
      <c r="B2138"/>
      <c r="C2138"/>
      <c r="D2138"/>
      <c r="E2138" s="98"/>
      <c r="F2138"/>
      <c r="G2138" s="99">
        <v>46295</v>
      </c>
      <c r="H2138" t="s">
        <v>205</v>
      </c>
      <c r="I2138"/>
      <c r="J2138" t="s">
        <v>56</v>
      </c>
      <c r="K2138" t="s">
        <v>57</v>
      </c>
      <c r="L2138" s="100">
        <v>2.9</v>
      </c>
      <c r="M2138" t="s">
        <v>130</v>
      </c>
      <c r="N2138" t="s">
        <v>279</v>
      </c>
      <c r="O2138" s="98">
        <v>0</v>
      </c>
      <c r="P2138" t="s">
        <v>207</v>
      </c>
      <c r="Q2138" s="100">
        <v>1170.83</v>
      </c>
    </row>
    <row r="2139" spans="1:17" x14ac:dyDescent="0.3">
      <c r="A2139"/>
      <c r="B2139"/>
      <c r="C2139"/>
      <c r="D2139"/>
      <c r="E2139" s="98"/>
      <c r="F2139"/>
      <c r="G2139" s="99">
        <v>46295</v>
      </c>
      <c r="H2139" t="s">
        <v>205</v>
      </c>
      <c r="I2139"/>
      <c r="J2139" t="s">
        <v>52</v>
      </c>
      <c r="K2139" t="s">
        <v>53</v>
      </c>
      <c r="L2139" s="100">
        <v>4.3</v>
      </c>
      <c r="M2139" t="s">
        <v>130</v>
      </c>
      <c r="N2139" t="s">
        <v>279</v>
      </c>
      <c r="O2139" s="98">
        <v>0</v>
      </c>
      <c r="P2139" t="s">
        <v>207</v>
      </c>
      <c r="Q2139" s="100">
        <v>1170.83</v>
      </c>
    </row>
    <row r="2140" spans="1:17" x14ac:dyDescent="0.3">
      <c r="A2140"/>
      <c r="B2140"/>
      <c r="C2140"/>
      <c r="D2140"/>
      <c r="E2140" s="98"/>
      <c r="F2140"/>
      <c r="G2140" s="99">
        <v>46295</v>
      </c>
      <c r="H2140" t="s">
        <v>205</v>
      </c>
      <c r="I2140"/>
      <c r="J2140" t="s">
        <v>23</v>
      </c>
      <c r="K2140" t="s">
        <v>24</v>
      </c>
      <c r="L2140" s="100">
        <v>1.52</v>
      </c>
      <c r="M2140" t="s">
        <v>130</v>
      </c>
      <c r="N2140" t="s">
        <v>279</v>
      </c>
      <c r="O2140" s="98">
        <v>0</v>
      </c>
      <c r="P2140" t="s">
        <v>207</v>
      </c>
      <c r="Q2140" s="100">
        <v>1170.83</v>
      </c>
    </row>
    <row r="2141" spans="1:17" x14ac:dyDescent="0.3">
      <c r="A2141"/>
      <c r="B2141"/>
      <c r="C2141"/>
      <c r="D2141"/>
      <c r="E2141" s="98"/>
      <c r="F2141"/>
      <c r="G2141" s="99">
        <v>46295</v>
      </c>
      <c r="H2141" t="s">
        <v>213</v>
      </c>
      <c r="I2141" t="s">
        <v>229</v>
      </c>
      <c r="J2141" t="s">
        <v>14</v>
      </c>
      <c r="K2141" t="s">
        <v>15</v>
      </c>
      <c r="L2141" s="100">
        <v>117.08</v>
      </c>
      <c r="M2141" t="s">
        <v>210</v>
      </c>
      <c r="N2141" t="s">
        <v>279</v>
      </c>
      <c r="O2141" s="98">
        <v>0</v>
      </c>
      <c r="P2141" t="s">
        <v>207</v>
      </c>
      <c r="Q2141" s="100">
        <v>1170.83</v>
      </c>
    </row>
    <row r="2142" spans="1:17" x14ac:dyDescent="0.3">
      <c r="A2142"/>
      <c r="B2142"/>
      <c r="C2142"/>
      <c r="D2142"/>
      <c r="E2142" s="98"/>
      <c r="F2142"/>
      <c r="G2142" s="99">
        <v>46295</v>
      </c>
      <c r="H2142" t="s">
        <v>213</v>
      </c>
      <c r="I2142" t="s">
        <v>229</v>
      </c>
      <c r="J2142" t="s">
        <v>14</v>
      </c>
      <c r="K2142" t="s">
        <v>15</v>
      </c>
      <c r="L2142" s="100">
        <v>117.08</v>
      </c>
      <c r="M2142" t="s">
        <v>130</v>
      </c>
      <c r="N2142" t="s">
        <v>279</v>
      </c>
      <c r="O2142" s="98">
        <v>0</v>
      </c>
      <c r="P2142" t="s">
        <v>207</v>
      </c>
      <c r="Q2142" s="100">
        <v>1170.83</v>
      </c>
    </row>
    <row r="2143" spans="1:17" x14ac:dyDescent="0.3">
      <c r="A2143"/>
      <c r="B2143"/>
      <c r="C2143"/>
      <c r="D2143"/>
      <c r="E2143" s="98"/>
      <c r="F2143"/>
      <c r="G2143" s="99">
        <v>46295</v>
      </c>
      <c r="H2143" t="s">
        <v>205</v>
      </c>
      <c r="I2143"/>
      <c r="J2143" t="s">
        <v>54</v>
      </c>
      <c r="K2143" t="s">
        <v>55</v>
      </c>
      <c r="L2143" s="100">
        <v>11.15</v>
      </c>
      <c r="M2143" t="s">
        <v>206</v>
      </c>
      <c r="N2143" t="s">
        <v>279</v>
      </c>
      <c r="O2143" s="98">
        <v>0</v>
      </c>
      <c r="P2143" t="s">
        <v>207</v>
      </c>
      <c r="Q2143" s="100">
        <v>2424.04</v>
      </c>
    </row>
    <row r="2144" spans="1:17" x14ac:dyDescent="0.3">
      <c r="A2144"/>
      <c r="B2144"/>
      <c r="C2144"/>
      <c r="D2144"/>
      <c r="E2144" s="98"/>
      <c r="F2144"/>
      <c r="G2144" s="99">
        <v>46295</v>
      </c>
      <c r="H2144" t="s">
        <v>205</v>
      </c>
      <c r="I2144"/>
      <c r="J2144" t="s">
        <v>104</v>
      </c>
      <c r="K2144" t="s">
        <v>105</v>
      </c>
      <c r="L2144" s="100">
        <v>13.16</v>
      </c>
      <c r="M2144" t="s">
        <v>206</v>
      </c>
      <c r="N2144" t="s">
        <v>279</v>
      </c>
      <c r="O2144" s="98">
        <v>0</v>
      </c>
      <c r="P2144" t="s">
        <v>207</v>
      </c>
      <c r="Q2144" s="100">
        <v>2424.04</v>
      </c>
    </row>
    <row r="2145" spans="1:17" x14ac:dyDescent="0.3">
      <c r="A2145"/>
      <c r="B2145"/>
      <c r="C2145"/>
      <c r="D2145"/>
      <c r="E2145" s="98"/>
      <c r="F2145"/>
      <c r="G2145" s="99">
        <v>46295</v>
      </c>
      <c r="H2145" t="s">
        <v>205</v>
      </c>
      <c r="I2145"/>
      <c r="J2145" t="s">
        <v>108</v>
      </c>
      <c r="K2145" t="s">
        <v>109</v>
      </c>
      <c r="L2145" s="100">
        <v>6.4</v>
      </c>
      <c r="M2145" t="s">
        <v>206</v>
      </c>
      <c r="N2145" t="s">
        <v>279</v>
      </c>
      <c r="O2145" s="98">
        <v>0</v>
      </c>
      <c r="P2145" t="s">
        <v>207</v>
      </c>
      <c r="Q2145" s="100">
        <v>2424.04</v>
      </c>
    </row>
    <row r="2146" spans="1:17" x14ac:dyDescent="0.3">
      <c r="A2146"/>
      <c r="B2146"/>
      <c r="C2146"/>
      <c r="D2146"/>
      <c r="E2146" s="98"/>
      <c r="F2146"/>
      <c r="G2146" s="99">
        <v>46295</v>
      </c>
      <c r="H2146" t="s">
        <v>205</v>
      </c>
      <c r="I2146"/>
      <c r="J2146" t="s">
        <v>52</v>
      </c>
      <c r="K2146" t="s">
        <v>53</v>
      </c>
      <c r="L2146" s="100">
        <v>16.54</v>
      </c>
      <c r="M2146" t="s">
        <v>130</v>
      </c>
      <c r="N2146" t="s">
        <v>279</v>
      </c>
      <c r="O2146" s="98">
        <v>0</v>
      </c>
      <c r="P2146" t="s">
        <v>207</v>
      </c>
      <c r="Q2146" s="100">
        <v>2424.04</v>
      </c>
    </row>
    <row r="2147" spans="1:17" x14ac:dyDescent="0.3">
      <c r="A2147"/>
      <c r="B2147"/>
      <c r="C2147"/>
      <c r="D2147"/>
      <c r="E2147" s="98"/>
      <c r="F2147"/>
      <c r="G2147" s="99">
        <v>46295</v>
      </c>
      <c r="H2147" t="s">
        <v>205</v>
      </c>
      <c r="I2147"/>
      <c r="J2147" t="s">
        <v>106</v>
      </c>
      <c r="K2147" t="s">
        <v>107</v>
      </c>
      <c r="L2147" s="100">
        <v>7.83</v>
      </c>
      <c r="M2147" t="s">
        <v>130</v>
      </c>
      <c r="N2147" t="s">
        <v>279</v>
      </c>
      <c r="O2147" s="98">
        <v>0</v>
      </c>
      <c r="P2147" t="s">
        <v>207</v>
      </c>
      <c r="Q2147" s="100">
        <v>2424.04</v>
      </c>
    </row>
    <row r="2148" spans="1:17" x14ac:dyDescent="0.3">
      <c r="A2148"/>
      <c r="B2148"/>
      <c r="C2148"/>
      <c r="D2148"/>
      <c r="E2148" s="98"/>
      <c r="F2148"/>
      <c r="G2148" s="99">
        <v>46295</v>
      </c>
      <c r="H2148" t="s">
        <v>205</v>
      </c>
      <c r="I2148"/>
      <c r="J2148" t="s">
        <v>56</v>
      </c>
      <c r="K2148" t="s">
        <v>57</v>
      </c>
      <c r="L2148" s="100">
        <v>11.15</v>
      </c>
      <c r="M2148" t="s">
        <v>130</v>
      </c>
      <c r="N2148" t="s">
        <v>279</v>
      </c>
      <c r="O2148" s="98">
        <v>0</v>
      </c>
      <c r="P2148" t="s">
        <v>207</v>
      </c>
      <c r="Q2148" s="100">
        <v>2424.04</v>
      </c>
    </row>
    <row r="2149" spans="1:17" x14ac:dyDescent="0.3">
      <c r="A2149"/>
      <c r="B2149"/>
      <c r="C2149"/>
      <c r="D2149"/>
      <c r="E2149" s="98"/>
      <c r="F2149"/>
      <c r="G2149" s="99">
        <v>46295</v>
      </c>
      <c r="H2149" t="s">
        <v>208</v>
      </c>
      <c r="I2149" t="s">
        <v>209</v>
      </c>
      <c r="J2149" t="s">
        <v>26</v>
      </c>
      <c r="K2149" t="s">
        <v>27</v>
      </c>
      <c r="L2149" s="100">
        <v>145</v>
      </c>
      <c r="M2149" t="s">
        <v>210</v>
      </c>
      <c r="N2149" t="s">
        <v>279</v>
      </c>
      <c r="O2149" s="98">
        <v>0</v>
      </c>
      <c r="P2149" t="s">
        <v>207</v>
      </c>
      <c r="Q2149" s="100">
        <v>2424.04</v>
      </c>
    </row>
    <row r="2150" spans="1:17" x14ac:dyDescent="0.3">
      <c r="A2150"/>
      <c r="B2150"/>
      <c r="C2150"/>
      <c r="D2150"/>
      <c r="E2150" s="98"/>
      <c r="F2150"/>
      <c r="G2150" s="99">
        <v>46295</v>
      </c>
      <c r="H2150" t="s">
        <v>218</v>
      </c>
      <c r="I2150" t="s">
        <v>222</v>
      </c>
      <c r="J2150" t="s">
        <v>18</v>
      </c>
      <c r="K2150" t="s">
        <v>19</v>
      </c>
      <c r="L2150" s="100">
        <v>130.41</v>
      </c>
      <c r="M2150" t="s">
        <v>210</v>
      </c>
      <c r="N2150" t="s">
        <v>279</v>
      </c>
      <c r="O2150" s="98">
        <v>0</v>
      </c>
      <c r="P2150" t="s">
        <v>207</v>
      </c>
      <c r="Q2150" s="100">
        <v>2424.04</v>
      </c>
    </row>
    <row r="2151" spans="1:17" x14ac:dyDescent="0.3">
      <c r="A2151"/>
      <c r="B2151"/>
      <c r="C2151"/>
      <c r="D2151"/>
      <c r="E2151" s="98"/>
      <c r="F2151"/>
      <c r="G2151" s="99">
        <v>46295</v>
      </c>
      <c r="H2151" t="s">
        <v>218</v>
      </c>
      <c r="I2151" t="s">
        <v>222</v>
      </c>
      <c r="J2151" t="s">
        <v>18</v>
      </c>
      <c r="K2151" t="s">
        <v>19</v>
      </c>
      <c r="L2151" s="100">
        <v>135.26</v>
      </c>
      <c r="M2151" t="s">
        <v>130</v>
      </c>
      <c r="N2151" t="s">
        <v>279</v>
      </c>
      <c r="O2151" s="98">
        <v>0</v>
      </c>
      <c r="P2151" t="s">
        <v>207</v>
      </c>
      <c r="Q2151" s="100">
        <v>2424.04</v>
      </c>
    </row>
    <row r="2152" spans="1:17" x14ac:dyDescent="0.3">
      <c r="A2152"/>
      <c r="B2152"/>
      <c r="C2152"/>
      <c r="D2152"/>
      <c r="E2152" s="98"/>
      <c r="F2152"/>
      <c r="G2152" s="99">
        <v>46295</v>
      </c>
      <c r="H2152" t="s">
        <v>205</v>
      </c>
      <c r="I2152"/>
      <c r="J2152" t="s">
        <v>90</v>
      </c>
      <c r="K2152" t="s">
        <v>91</v>
      </c>
      <c r="L2152" s="100">
        <v>57.42</v>
      </c>
      <c r="M2152" t="s">
        <v>206</v>
      </c>
      <c r="N2152" t="s">
        <v>279</v>
      </c>
      <c r="O2152" s="98">
        <v>0</v>
      </c>
      <c r="P2152" t="s">
        <v>207</v>
      </c>
      <c r="Q2152" s="100">
        <v>4282</v>
      </c>
    </row>
    <row r="2153" spans="1:17" x14ac:dyDescent="0.3">
      <c r="A2153"/>
      <c r="B2153"/>
      <c r="C2153"/>
      <c r="D2153"/>
      <c r="E2153" s="98"/>
      <c r="F2153"/>
      <c r="G2153" s="99">
        <v>46295</v>
      </c>
      <c r="H2153" t="s">
        <v>205</v>
      </c>
      <c r="I2153"/>
      <c r="J2153" t="s">
        <v>104</v>
      </c>
      <c r="K2153" t="s">
        <v>105</v>
      </c>
      <c r="L2153" s="100">
        <v>23.25</v>
      </c>
      <c r="M2153" t="s">
        <v>206</v>
      </c>
      <c r="N2153" t="s">
        <v>279</v>
      </c>
      <c r="O2153" s="98">
        <v>0</v>
      </c>
      <c r="P2153" t="s">
        <v>207</v>
      </c>
      <c r="Q2153" s="100">
        <v>4282</v>
      </c>
    </row>
    <row r="2154" spans="1:17" x14ac:dyDescent="0.3">
      <c r="A2154"/>
      <c r="B2154"/>
      <c r="C2154"/>
      <c r="D2154"/>
      <c r="E2154" s="98"/>
      <c r="F2154"/>
      <c r="G2154" s="99">
        <v>46295</v>
      </c>
      <c r="H2154" t="s">
        <v>205</v>
      </c>
      <c r="I2154"/>
      <c r="J2154" t="s">
        <v>108</v>
      </c>
      <c r="K2154" t="s">
        <v>109</v>
      </c>
      <c r="L2154" s="100">
        <v>11.3</v>
      </c>
      <c r="M2154" t="s">
        <v>206</v>
      </c>
      <c r="N2154" t="s">
        <v>279</v>
      </c>
      <c r="O2154" s="98">
        <v>0</v>
      </c>
      <c r="P2154" t="s">
        <v>207</v>
      </c>
      <c r="Q2154" s="100">
        <v>4282</v>
      </c>
    </row>
    <row r="2155" spans="1:17" x14ac:dyDescent="0.3">
      <c r="A2155"/>
      <c r="B2155"/>
      <c r="C2155"/>
      <c r="D2155"/>
      <c r="E2155" s="98"/>
      <c r="F2155"/>
      <c r="G2155" s="99">
        <v>46295</v>
      </c>
      <c r="H2155" t="s">
        <v>205</v>
      </c>
      <c r="I2155"/>
      <c r="J2155" t="s">
        <v>54</v>
      </c>
      <c r="K2155" t="s">
        <v>55</v>
      </c>
      <c r="L2155" s="100">
        <v>11.15</v>
      </c>
      <c r="M2155" t="s">
        <v>206</v>
      </c>
      <c r="N2155" t="s">
        <v>279</v>
      </c>
      <c r="O2155" s="98">
        <v>0</v>
      </c>
      <c r="P2155" t="s">
        <v>207</v>
      </c>
      <c r="Q2155" s="100">
        <v>4282</v>
      </c>
    </row>
    <row r="2156" spans="1:17" x14ac:dyDescent="0.3">
      <c r="A2156"/>
      <c r="B2156"/>
      <c r="C2156"/>
      <c r="D2156"/>
      <c r="E2156" s="98"/>
      <c r="F2156"/>
      <c r="G2156" s="99">
        <v>46295</v>
      </c>
      <c r="H2156" t="s">
        <v>205</v>
      </c>
      <c r="I2156"/>
      <c r="J2156" t="s">
        <v>23</v>
      </c>
      <c r="K2156" t="s">
        <v>24</v>
      </c>
      <c r="L2156" s="100">
        <v>5.57</v>
      </c>
      <c r="M2156" t="s">
        <v>130</v>
      </c>
      <c r="N2156" t="s">
        <v>279</v>
      </c>
      <c r="O2156" s="98">
        <v>0</v>
      </c>
      <c r="P2156" t="s">
        <v>207</v>
      </c>
      <c r="Q2156" s="100">
        <v>4282</v>
      </c>
    </row>
    <row r="2157" spans="1:17" x14ac:dyDescent="0.3">
      <c r="A2157"/>
      <c r="B2157"/>
      <c r="C2157"/>
      <c r="D2157"/>
      <c r="E2157" s="98"/>
      <c r="F2157"/>
      <c r="G2157" s="99">
        <v>46295</v>
      </c>
      <c r="H2157" t="s">
        <v>205</v>
      </c>
      <c r="I2157"/>
      <c r="J2157" t="s">
        <v>52</v>
      </c>
      <c r="K2157" t="s">
        <v>53</v>
      </c>
      <c r="L2157" s="100">
        <v>16.54</v>
      </c>
      <c r="M2157" t="s">
        <v>130</v>
      </c>
      <c r="N2157" t="s">
        <v>279</v>
      </c>
      <c r="O2157" s="98">
        <v>0</v>
      </c>
      <c r="P2157" t="s">
        <v>207</v>
      </c>
      <c r="Q2157" s="100">
        <v>4282</v>
      </c>
    </row>
    <row r="2158" spans="1:17" x14ac:dyDescent="0.3">
      <c r="A2158"/>
      <c r="B2158"/>
      <c r="C2158"/>
      <c r="D2158"/>
      <c r="E2158" s="98"/>
      <c r="F2158"/>
      <c r="G2158" s="99">
        <v>46295</v>
      </c>
      <c r="H2158" t="s">
        <v>205</v>
      </c>
      <c r="I2158"/>
      <c r="J2158" t="s">
        <v>56</v>
      </c>
      <c r="K2158" t="s">
        <v>57</v>
      </c>
      <c r="L2158" s="100">
        <v>11.15</v>
      </c>
      <c r="M2158" t="s">
        <v>130</v>
      </c>
      <c r="N2158" t="s">
        <v>279</v>
      </c>
      <c r="O2158" s="98">
        <v>0</v>
      </c>
      <c r="P2158" t="s">
        <v>207</v>
      </c>
      <c r="Q2158" s="100">
        <v>4282</v>
      </c>
    </row>
    <row r="2159" spans="1:17" x14ac:dyDescent="0.3">
      <c r="A2159"/>
      <c r="B2159"/>
      <c r="C2159"/>
      <c r="D2159"/>
      <c r="E2159" s="98"/>
      <c r="F2159"/>
      <c r="G2159" s="99">
        <v>46295</v>
      </c>
      <c r="H2159" t="s">
        <v>205</v>
      </c>
      <c r="I2159"/>
      <c r="J2159" t="s">
        <v>106</v>
      </c>
      <c r="K2159" t="s">
        <v>107</v>
      </c>
      <c r="L2159" s="100">
        <v>13.83</v>
      </c>
      <c r="M2159" t="s">
        <v>130</v>
      </c>
      <c r="N2159" t="s">
        <v>279</v>
      </c>
      <c r="O2159" s="98">
        <v>0</v>
      </c>
      <c r="P2159" t="s">
        <v>207</v>
      </c>
      <c r="Q2159" s="100">
        <v>4282</v>
      </c>
    </row>
    <row r="2160" spans="1:17" x14ac:dyDescent="0.3">
      <c r="A2160"/>
      <c r="B2160"/>
      <c r="C2160"/>
      <c r="D2160"/>
      <c r="E2160" s="98"/>
      <c r="F2160"/>
      <c r="G2160" s="99">
        <v>46295</v>
      </c>
      <c r="H2160" t="s">
        <v>208</v>
      </c>
      <c r="I2160" t="s">
        <v>230</v>
      </c>
      <c r="J2160" t="s">
        <v>66</v>
      </c>
      <c r="K2160" t="s">
        <v>67</v>
      </c>
      <c r="L2160" s="100">
        <v>78.5</v>
      </c>
      <c r="M2160" t="s">
        <v>210</v>
      </c>
      <c r="N2160" t="s">
        <v>279</v>
      </c>
      <c r="O2160" s="98">
        <v>0</v>
      </c>
      <c r="P2160" t="s">
        <v>207</v>
      </c>
      <c r="Q2160" s="100">
        <v>4282</v>
      </c>
    </row>
    <row r="2161" spans="1:17" x14ac:dyDescent="0.3">
      <c r="A2161"/>
      <c r="B2161"/>
      <c r="C2161"/>
      <c r="D2161"/>
      <c r="E2161" s="98"/>
      <c r="F2161"/>
      <c r="G2161" s="99">
        <v>46295</v>
      </c>
      <c r="H2161" t="s">
        <v>211</v>
      </c>
      <c r="I2161" t="s">
        <v>212</v>
      </c>
      <c r="J2161" t="s">
        <v>38</v>
      </c>
      <c r="K2161" t="s">
        <v>39</v>
      </c>
      <c r="L2161" s="100">
        <v>20.49</v>
      </c>
      <c r="M2161" t="s">
        <v>206</v>
      </c>
      <c r="N2161" t="s">
        <v>279</v>
      </c>
      <c r="O2161" s="98">
        <v>0</v>
      </c>
      <c r="P2161" t="s">
        <v>207</v>
      </c>
      <c r="Q2161" s="100">
        <v>4282</v>
      </c>
    </row>
    <row r="2162" spans="1:17" x14ac:dyDescent="0.3">
      <c r="A2162"/>
      <c r="B2162"/>
      <c r="C2162"/>
      <c r="D2162"/>
      <c r="E2162" s="98"/>
      <c r="F2162"/>
      <c r="G2162" s="99">
        <v>46295</v>
      </c>
      <c r="H2162" t="s">
        <v>231</v>
      </c>
      <c r="I2162" t="s">
        <v>232</v>
      </c>
      <c r="J2162" t="s">
        <v>143</v>
      </c>
      <c r="K2162" t="s">
        <v>77</v>
      </c>
      <c r="L2162" s="100">
        <v>300</v>
      </c>
      <c r="M2162" t="s">
        <v>210</v>
      </c>
      <c r="N2162" t="s">
        <v>279</v>
      </c>
      <c r="O2162" s="98">
        <v>0</v>
      </c>
      <c r="P2162" t="s">
        <v>207</v>
      </c>
      <c r="Q2162" s="100">
        <v>4282</v>
      </c>
    </row>
    <row r="2163" spans="1:17" x14ac:dyDescent="0.3">
      <c r="A2163"/>
      <c r="B2163"/>
      <c r="C2163"/>
      <c r="D2163"/>
      <c r="E2163" s="98"/>
      <c r="F2163"/>
      <c r="G2163" s="99">
        <v>46295</v>
      </c>
      <c r="H2163" t="s">
        <v>213</v>
      </c>
      <c r="I2163" t="s">
        <v>229</v>
      </c>
      <c r="J2163" t="s">
        <v>14</v>
      </c>
      <c r="K2163" t="s">
        <v>15</v>
      </c>
      <c r="L2163" s="100">
        <v>428.2</v>
      </c>
      <c r="M2163" t="s">
        <v>210</v>
      </c>
      <c r="N2163" t="s">
        <v>279</v>
      </c>
      <c r="O2163" s="98">
        <v>0</v>
      </c>
      <c r="P2163" t="s">
        <v>207</v>
      </c>
      <c r="Q2163" s="100">
        <v>4282</v>
      </c>
    </row>
    <row r="2164" spans="1:17" x14ac:dyDescent="0.3">
      <c r="A2164"/>
      <c r="B2164"/>
      <c r="C2164"/>
      <c r="D2164"/>
      <c r="E2164" s="98"/>
      <c r="F2164"/>
      <c r="G2164" s="99">
        <v>46295</v>
      </c>
      <c r="H2164" t="s">
        <v>213</v>
      </c>
      <c r="I2164" t="s">
        <v>229</v>
      </c>
      <c r="J2164" t="s">
        <v>14</v>
      </c>
      <c r="K2164" t="s">
        <v>15</v>
      </c>
      <c r="L2164" s="100">
        <v>428.2</v>
      </c>
      <c r="M2164" t="s">
        <v>130</v>
      </c>
      <c r="N2164" t="s">
        <v>279</v>
      </c>
      <c r="O2164" s="98">
        <v>0</v>
      </c>
      <c r="P2164" t="s">
        <v>207</v>
      </c>
      <c r="Q2164" s="100">
        <v>4282</v>
      </c>
    </row>
    <row r="2165" spans="1:17" x14ac:dyDescent="0.3">
      <c r="A2165"/>
      <c r="B2165"/>
      <c r="C2165"/>
      <c r="D2165"/>
      <c r="E2165" s="98"/>
      <c r="F2165"/>
      <c r="G2165" s="99">
        <v>46295</v>
      </c>
      <c r="H2165" t="s">
        <v>205</v>
      </c>
      <c r="I2165"/>
      <c r="J2165" t="s">
        <v>92</v>
      </c>
      <c r="K2165" t="s">
        <v>93</v>
      </c>
      <c r="L2165" s="100">
        <v>35.19</v>
      </c>
      <c r="M2165" t="s">
        <v>206</v>
      </c>
      <c r="N2165" t="s">
        <v>279</v>
      </c>
      <c r="O2165" s="98">
        <v>0</v>
      </c>
      <c r="P2165" t="s">
        <v>207</v>
      </c>
      <c r="Q2165" s="100">
        <v>2345.67</v>
      </c>
    </row>
    <row r="2166" spans="1:17" x14ac:dyDescent="0.3">
      <c r="A2166"/>
      <c r="B2166"/>
      <c r="C2166"/>
      <c r="D2166"/>
      <c r="E2166" s="98"/>
      <c r="F2166"/>
      <c r="G2166" s="99">
        <v>46295</v>
      </c>
      <c r="H2166" t="s">
        <v>205</v>
      </c>
      <c r="I2166"/>
      <c r="J2166" t="s">
        <v>104</v>
      </c>
      <c r="K2166" t="s">
        <v>105</v>
      </c>
      <c r="L2166" s="100">
        <v>12.74</v>
      </c>
      <c r="M2166" t="s">
        <v>206</v>
      </c>
      <c r="N2166" t="s">
        <v>279</v>
      </c>
      <c r="O2166" s="98">
        <v>0</v>
      </c>
      <c r="P2166" t="s">
        <v>207</v>
      </c>
      <c r="Q2166" s="100">
        <v>2345.67</v>
      </c>
    </row>
    <row r="2167" spans="1:17" x14ac:dyDescent="0.3">
      <c r="A2167"/>
      <c r="B2167"/>
      <c r="C2167"/>
      <c r="D2167"/>
      <c r="E2167" s="98"/>
      <c r="F2167"/>
      <c r="G2167" s="99">
        <v>46295</v>
      </c>
      <c r="H2167" t="s">
        <v>205</v>
      </c>
      <c r="I2167"/>
      <c r="J2167" t="s">
        <v>54</v>
      </c>
      <c r="K2167" t="s">
        <v>55</v>
      </c>
      <c r="L2167" s="100">
        <v>11.15</v>
      </c>
      <c r="M2167" t="s">
        <v>206</v>
      </c>
      <c r="N2167" t="s">
        <v>279</v>
      </c>
      <c r="O2167" s="98">
        <v>0</v>
      </c>
      <c r="P2167" t="s">
        <v>207</v>
      </c>
      <c r="Q2167" s="100">
        <v>2345.67</v>
      </c>
    </row>
    <row r="2168" spans="1:17" x14ac:dyDescent="0.3">
      <c r="A2168"/>
      <c r="B2168"/>
      <c r="C2168"/>
      <c r="D2168"/>
      <c r="E2168" s="98"/>
      <c r="F2168"/>
      <c r="G2168" s="99">
        <v>46295</v>
      </c>
      <c r="H2168" t="s">
        <v>205</v>
      </c>
      <c r="I2168"/>
      <c r="J2168" t="s">
        <v>108</v>
      </c>
      <c r="K2168" t="s">
        <v>109</v>
      </c>
      <c r="L2168" s="100">
        <v>6.19</v>
      </c>
      <c r="M2168" t="s">
        <v>206</v>
      </c>
      <c r="N2168" t="s">
        <v>279</v>
      </c>
      <c r="O2168" s="98">
        <v>0</v>
      </c>
      <c r="P2168" t="s">
        <v>207</v>
      </c>
      <c r="Q2168" s="100">
        <v>2345.67</v>
      </c>
    </row>
    <row r="2169" spans="1:17" x14ac:dyDescent="0.3">
      <c r="A2169"/>
      <c r="B2169"/>
      <c r="C2169"/>
      <c r="D2169"/>
      <c r="E2169" s="98"/>
      <c r="F2169"/>
      <c r="G2169" s="99">
        <v>46295</v>
      </c>
      <c r="H2169" t="s">
        <v>205</v>
      </c>
      <c r="I2169"/>
      <c r="J2169" t="s">
        <v>36</v>
      </c>
      <c r="K2169" t="s">
        <v>37</v>
      </c>
      <c r="L2169" s="100">
        <v>9.48</v>
      </c>
      <c r="M2169" t="s">
        <v>206</v>
      </c>
      <c r="N2169" t="s">
        <v>279</v>
      </c>
      <c r="O2169" s="98">
        <v>0</v>
      </c>
      <c r="P2169" t="s">
        <v>207</v>
      </c>
      <c r="Q2169" s="100">
        <v>2345.67</v>
      </c>
    </row>
    <row r="2170" spans="1:17" x14ac:dyDescent="0.3">
      <c r="A2170"/>
      <c r="B2170"/>
      <c r="C2170"/>
      <c r="D2170"/>
      <c r="E2170" s="98"/>
      <c r="F2170"/>
      <c r="G2170" s="99">
        <v>46295</v>
      </c>
      <c r="H2170" t="s">
        <v>205</v>
      </c>
      <c r="I2170"/>
      <c r="J2170" t="s">
        <v>84</v>
      </c>
      <c r="K2170" t="s">
        <v>85</v>
      </c>
      <c r="L2170" s="100">
        <v>86.67</v>
      </c>
      <c r="M2170" t="s">
        <v>210</v>
      </c>
      <c r="N2170" t="s">
        <v>279</v>
      </c>
      <c r="O2170" s="98">
        <v>0</v>
      </c>
      <c r="P2170" t="s">
        <v>207</v>
      </c>
      <c r="Q2170" s="100">
        <v>2345.67</v>
      </c>
    </row>
    <row r="2171" spans="1:17" x14ac:dyDescent="0.3">
      <c r="A2171"/>
      <c r="B2171"/>
      <c r="C2171"/>
      <c r="D2171"/>
      <c r="E2171" s="98"/>
      <c r="F2171"/>
      <c r="G2171" s="99">
        <v>46295</v>
      </c>
      <c r="H2171" t="s">
        <v>205</v>
      </c>
      <c r="I2171"/>
      <c r="J2171" t="s">
        <v>56</v>
      </c>
      <c r="K2171" t="s">
        <v>57</v>
      </c>
      <c r="L2171" s="100">
        <v>11.15</v>
      </c>
      <c r="M2171" t="s">
        <v>130</v>
      </c>
      <c r="N2171" t="s">
        <v>279</v>
      </c>
      <c r="O2171" s="98">
        <v>0</v>
      </c>
      <c r="P2171" t="s">
        <v>207</v>
      </c>
      <c r="Q2171" s="100">
        <v>2345.67</v>
      </c>
    </row>
    <row r="2172" spans="1:17" x14ac:dyDescent="0.3">
      <c r="A2172"/>
      <c r="B2172"/>
      <c r="C2172"/>
      <c r="D2172"/>
      <c r="E2172" s="98"/>
      <c r="F2172"/>
      <c r="G2172" s="99">
        <v>46295</v>
      </c>
      <c r="H2172" t="s">
        <v>205</v>
      </c>
      <c r="I2172"/>
      <c r="J2172" t="s">
        <v>52</v>
      </c>
      <c r="K2172" t="s">
        <v>53</v>
      </c>
      <c r="L2172" s="100">
        <v>16.54</v>
      </c>
      <c r="M2172" t="s">
        <v>130</v>
      </c>
      <c r="N2172" t="s">
        <v>279</v>
      </c>
      <c r="O2172" s="98">
        <v>0</v>
      </c>
      <c r="P2172" t="s">
        <v>207</v>
      </c>
      <c r="Q2172" s="100">
        <v>2345.67</v>
      </c>
    </row>
    <row r="2173" spans="1:17" x14ac:dyDescent="0.3">
      <c r="A2173"/>
      <c r="B2173"/>
      <c r="C2173"/>
      <c r="D2173"/>
      <c r="E2173" s="98"/>
      <c r="F2173"/>
      <c r="G2173" s="99">
        <v>46295</v>
      </c>
      <c r="H2173" t="s">
        <v>205</v>
      </c>
      <c r="I2173"/>
      <c r="J2173" t="s">
        <v>106</v>
      </c>
      <c r="K2173" t="s">
        <v>107</v>
      </c>
      <c r="L2173" s="100">
        <v>7.58</v>
      </c>
      <c r="M2173" t="s">
        <v>130</v>
      </c>
      <c r="N2173" t="s">
        <v>279</v>
      </c>
      <c r="O2173" s="98">
        <v>0</v>
      </c>
      <c r="P2173" t="s">
        <v>207</v>
      </c>
      <c r="Q2173" s="100">
        <v>2345.67</v>
      </c>
    </row>
    <row r="2174" spans="1:17" x14ac:dyDescent="0.3">
      <c r="A2174"/>
      <c r="B2174"/>
      <c r="C2174"/>
      <c r="D2174"/>
      <c r="E2174" s="98"/>
      <c r="F2174"/>
      <c r="G2174" s="99">
        <v>46295</v>
      </c>
      <c r="H2174" t="s">
        <v>208</v>
      </c>
      <c r="I2174" t="s">
        <v>225</v>
      </c>
      <c r="J2174" t="s">
        <v>70</v>
      </c>
      <c r="K2174" t="s">
        <v>71</v>
      </c>
      <c r="L2174" s="100">
        <v>51</v>
      </c>
      <c r="M2174" t="s">
        <v>210</v>
      </c>
      <c r="N2174" t="s">
        <v>279</v>
      </c>
      <c r="O2174" s="98">
        <v>0</v>
      </c>
      <c r="P2174" t="s">
        <v>207</v>
      </c>
      <c r="Q2174" s="100">
        <v>2345.67</v>
      </c>
    </row>
    <row r="2175" spans="1:17" x14ac:dyDescent="0.3">
      <c r="A2175"/>
      <c r="B2175"/>
      <c r="C2175"/>
      <c r="D2175"/>
      <c r="E2175" s="98"/>
      <c r="F2175"/>
      <c r="G2175" s="99">
        <v>46295</v>
      </c>
      <c r="H2175" t="s">
        <v>216</v>
      </c>
      <c r="I2175" t="s">
        <v>217</v>
      </c>
      <c r="J2175" t="s">
        <v>40</v>
      </c>
      <c r="K2175" t="s">
        <v>41</v>
      </c>
      <c r="L2175" s="100">
        <v>70.37</v>
      </c>
      <c r="M2175" t="s">
        <v>210</v>
      </c>
      <c r="N2175" t="s">
        <v>279</v>
      </c>
      <c r="O2175" s="98">
        <v>0</v>
      </c>
      <c r="P2175" t="s">
        <v>207</v>
      </c>
      <c r="Q2175" s="100">
        <v>2345.67</v>
      </c>
    </row>
    <row r="2176" spans="1:17" x14ac:dyDescent="0.3">
      <c r="A2176"/>
      <c r="B2176"/>
      <c r="C2176"/>
      <c r="D2176"/>
      <c r="E2176" s="98"/>
      <c r="F2176"/>
      <c r="G2176" s="99">
        <v>46295</v>
      </c>
      <c r="H2176" t="s">
        <v>218</v>
      </c>
      <c r="I2176" t="s">
        <v>222</v>
      </c>
      <c r="J2176" t="s">
        <v>18</v>
      </c>
      <c r="K2176" t="s">
        <v>19</v>
      </c>
      <c r="L2176" s="100">
        <v>126.2</v>
      </c>
      <c r="M2176" t="s">
        <v>210</v>
      </c>
      <c r="N2176" t="s">
        <v>279</v>
      </c>
      <c r="O2176" s="98">
        <v>0</v>
      </c>
      <c r="P2176" t="s">
        <v>207</v>
      </c>
      <c r="Q2176" s="100">
        <v>2345.67</v>
      </c>
    </row>
    <row r="2177" spans="1:17" x14ac:dyDescent="0.3">
      <c r="A2177"/>
      <c r="B2177"/>
      <c r="C2177"/>
      <c r="D2177"/>
      <c r="E2177" s="98"/>
      <c r="F2177"/>
      <c r="G2177" s="99">
        <v>46295</v>
      </c>
      <c r="H2177" t="s">
        <v>218</v>
      </c>
      <c r="I2177" t="s">
        <v>222</v>
      </c>
      <c r="J2177" t="s">
        <v>18</v>
      </c>
      <c r="K2177" t="s">
        <v>19</v>
      </c>
      <c r="L2177" s="100">
        <v>130.88999999999999</v>
      </c>
      <c r="M2177" t="s">
        <v>130</v>
      </c>
      <c r="N2177" t="s">
        <v>279</v>
      </c>
      <c r="O2177" s="98">
        <v>0</v>
      </c>
      <c r="P2177" t="s">
        <v>207</v>
      </c>
      <c r="Q2177" s="100">
        <v>2345.67</v>
      </c>
    </row>
    <row r="2178" spans="1:17" x14ac:dyDescent="0.3">
      <c r="A2178"/>
      <c r="B2178"/>
      <c r="C2178"/>
      <c r="D2178"/>
      <c r="E2178" s="98"/>
      <c r="F2178"/>
      <c r="G2178" s="99">
        <v>46295</v>
      </c>
      <c r="H2178" t="s">
        <v>205</v>
      </c>
      <c r="I2178"/>
      <c r="J2178" t="s">
        <v>88</v>
      </c>
      <c r="K2178" t="s">
        <v>89</v>
      </c>
      <c r="L2178" s="100">
        <v>39.770000000000003</v>
      </c>
      <c r="M2178" t="s">
        <v>206</v>
      </c>
      <c r="N2178" t="s">
        <v>279</v>
      </c>
      <c r="O2178" s="98">
        <v>0</v>
      </c>
      <c r="P2178" t="s">
        <v>207</v>
      </c>
      <c r="Q2178" s="100">
        <v>2806.08</v>
      </c>
    </row>
    <row r="2179" spans="1:17" x14ac:dyDescent="0.3">
      <c r="A2179"/>
      <c r="B2179"/>
      <c r="C2179"/>
      <c r="D2179"/>
      <c r="E2179" s="98"/>
      <c r="F2179"/>
      <c r="G2179" s="99">
        <v>46295</v>
      </c>
      <c r="H2179" t="s">
        <v>205</v>
      </c>
      <c r="I2179"/>
      <c r="J2179" t="s">
        <v>104</v>
      </c>
      <c r="K2179" t="s">
        <v>105</v>
      </c>
      <c r="L2179" s="100">
        <v>15.24</v>
      </c>
      <c r="M2179" t="s">
        <v>206</v>
      </c>
      <c r="N2179" t="s">
        <v>279</v>
      </c>
      <c r="O2179" s="98">
        <v>0</v>
      </c>
      <c r="P2179" t="s">
        <v>207</v>
      </c>
      <c r="Q2179" s="100">
        <v>2806.08</v>
      </c>
    </row>
    <row r="2180" spans="1:17" x14ac:dyDescent="0.3">
      <c r="A2180"/>
      <c r="B2180"/>
      <c r="C2180"/>
      <c r="D2180"/>
      <c r="E2180" s="98"/>
      <c r="F2180"/>
      <c r="G2180" s="99">
        <v>46295</v>
      </c>
      <c r="H2180" t="s">
        <v>205</v>
      </c>
      <c r="I2180"/>
      <c r="J2180" t="s">
        <v>108</v>
      </c>
      <c r="K2180" t="s">
        <v>109</v>
      </c>
      <c r="L2180" s="100">
        <v>7.41</v>
      </c>
      <c r="M2180" t="s">
        <v>206</v>
      </c>
      <c r="N2180" t="s">
        <v>279</v>
      </c>
      <c r="O2180" s="98">
        <v>0</v>
      </c>
      <c r="P2180" t="s">
        <v>207</v>
      </c>
      <c r="Q2180" s="100">
        <v>2806.08</v>
      </c>
    </row>
    <row r="2181" spans="1:17" x14ac:dyDescent="0.3">
      <c r="A2181"/>
      <c r="B2181"/>
      <c r="C2181"/>
      <c r="D2181"/>
      <c r="E2181" s="98"/>
      <c r="F2181"/>
      <c r="G2181" s="99">
        <v>46295</v>
      </c>
      <c r="H2181" t="s">
        <v>205</v>
      </c>
      <c r="I2181"/>
      <c r="J2181" t="s">
        <v>54</v>
      </c>
      <c r="K2181" t="s">
        <v>55</v>
      </c>
      <c r="L2181" s="100">
        <v>11.15</v>
      </c>
      <c r="M2181" t="s">
        <v>206</v>
      </c>
      <c r="N2181" t="s">
        <v>279</v>
      </c>
      <c r="O2181" s="98">
        <v>0</v>
      </c>
      <c r="P2181" t="s">
        <v>207</v>
      </c>
      <c r="Q2181" s="100">
        <v>2806.08</v>
      </c>
    </row>
    <row r="2182" spans="1:17" x14ac:dyDescent="0.3">
      <c r="A2182"/>
      <c r="B2182"/>
      <c r="C2182"/>
      <c r="D2182"/>
      <c r="E2182" s="98"/>
      <c r="F2182"/>
      <c r="G2182" s="99">
        <v>46295</v>
      </c>
      <c r="H2182" t="s">
        <v>205</v>
      </c>
      <c r="I2182"/>
      <c r="J2182" t="s">
        <v>106</v>
      </c>
      <c r="K2182" t="s">
        <v>107</v>
      </c>
      <c r="L2182" s="100">
        <v>9.06</v>
      </c>
      <c r="M2182" t="s">
        <v>130</v>
      </c>
      <c r="N2182" t="s">
        <v>279</v>
      </c>
      <c r="O2182" s="98">
        <v>0</v>
      </c>
      <c r="P2182" t="s">
        <v>207</v>
      </c>
      <c r="Q2182" s="100">
        <v>2806.08</v>
      </c>
    </row>
    <row r="2183" spans="1:17" x14ac:dyDescent="0.3">
      <c r="A2183"/>
      <c r="B2183"/>
      <c r="C2183"/>
      <c r="D2183"/>
      <c r="E2183" s="98"/>
      <c r="F2183"/>
      <c r="G2183" s="99">
        <v>46295</v>
      </c>
      <c r="H2183" t="s">
        <v>205</v>
      </c>
      <c r="I2183"/>
      <c r="J2183" t="s">
        <v>56</v>
      </c>
      <c r="K2183" t="s">
        <v>57</v>
      </c>
      <c r="L2183" s="100">
        <v>11.15</v>
      </c>
      <c r="M2183" t="s">
        <v>130</v>
      </c>
      <c r="N2183" t="s">
        <v>279</v>
      </c>
      <c r="O2183" s="98">
        <v>0</v>
      </c>
      <c r="P2183" t="s">
        <v>207</v>
      </c>
      <c r="Q2183" s="100">
        <v>2806.08</v>
      </c>
    </row>
    <row r="2184" spans="1:17" x14ac:dyDescent="0.3">
      <c r="A2184"/>
      <c r="B2184"/>
      <c r="C2184"/>
      <c r="D2184"/>
      <c r="E2184" s="98"/>
      <c r="F2184"/>
      <c r="G2184" s="99">
        <v>46295</v>
      </c>
      <c r="H2184" t="s">
        <v>205</v>
      </c>
      <c r="I2184"/>
      <c r="J2184" t="s">
        <v>52</v>
      </c>
      <c r="K2184" t="s">
        <v>53</v>
      </c>
      <c r="L2184" s="100">
        <v>16.54</v>
      </c>
      <c r="M2184" t="s">
        <v>130</v>
      </c>
      <c r="N2184" t="s">
        <v>279</v>
      </c>
      <c r="O2184" s="98">
        <v>0</v>
      </c>
      <c r="P2184" t="s">
        <v>207</v>
      </c>
      <c r="Q2184" s="100">
        <v>2806.08</v>
      </c>
    </row>
    <row r="2185" spans="1:17" x14ac:dyDescent="0.3">
      <c r="A2185"/>
      <c r="B2185"/>
      <c r="C2185"/>
      <c r="D2185"/>
      <c r="E2185" s="98"/>
      <c r="F2185"/>
      <c r="G2185" s="99">
        <v>46295</v>
      </c>
      <c r="H2185" t="s">
        <v>208</v>
      </c>
      <c r="I2185" t="s">
        <v>209</v>
      </c>
      <c r="J2185" t="s">
        <v>26</v>
      </c>
      <c r="K2185" t="s">
        <v>27</v>
      </c>
      <c r="L2185" s="100">
        <v>72.5</v>
      </c>
      <c r="M2185" t="s">
        <v>210</v>
      </c>
      <c r="N2185" t="s">
        <v>279</v>
      </c>
      <c r="O2185" s="98">
        <v>0</v>
      </c>
      <c r="P2185" t="s">
        <v>207</v>
      </c>
      <c r="Q2185" s="100">
        <v>2806.08</v>
      </c>
    </row>
    <row r="2186" spans="1:17" x14ac:dyDescent="0.3">
      <c r="A2186"/>
      <c r="B2186"/>
      <c r="C2186"/>
      <c r="D2186"/>
      <c r="E2186" s="98"/>
      <c r="F2186"/>
      <c r="G2186" s="99">
        <v>46295</v>
      </c>
      <c r="H2186" t="s">
        <v>218</v>
      </c>
      <c r="I2186" t="s">
        <v>222</v>
      </c>
      <c r="J2186" t="s">
        <v>18</v>
      </c>
      <c r="K2186" t="s">
        <v>19</v>
      </c>
      <c r="L2186" s="100">
        <v>150.97</v>
      </c>
      <c r="M2186" t="s">
        <v>210</v>
      </c>
      <c r="N2186" t="s">
        <v>279</v>
      </c>
      <c r="O2186" s="98">
        <v>0</v>
      </c>
      <c r="P2186" t="s">
        <v>207</v>
      </c>
      <c r="Q2186" s="100">
        <v>2806.08</v>
      </c>
    </row>
    <row r="2187" spans="1:17" x14ac:dyDescent="0.3">
      <c r="A2187"/>
      <c r="B2187"/>
      <c r="C2187"/>
      <c r="D2187"/>
      <c r="E2187" s="98"/>
      <c r="F2187"/>
      <c r="G2187" s="99">
        <v>46295</v>
      </c>
      <c r="H2187" t="s">
        <v>218</v>
      </c>
      <c r="I2187" t="s">
        <v>222</v>
      </c>
      <c r="J2187" t="s">
        <v>18</v>
      </c>
      <c r="K2187" t="s">
        <v>19</v>
      </c>
      <c r="L2187" s="100">
        <v>156.58000000000001</v>
      </c>
      <c r="M2187" t="s">
        <v>130</v>
      </c>
      <c r="N2187" t="s">
        <v>279</v>
      </c>
      <c r="O2187" s="98">
        <v>0</v>
      </c>
      <c r="P2187" t="s">
        <v>207</v>
      </c>
      <c r="Q2187" s="100">
        <v>2806.08</v>
      </c>
    </row>
    <row r="2188" spans="1:17" x14ac:dyDescent="0.3">
      <c r="A2188"/>
      <c r="B2188"/>
      <c r="C2188"/>
      <c r="D2188"/>
      <c r="E2188" s="98"/>
      <c r="F2188"/>
      <c r="G2188" s="99">
        <v>46295</v>
      </c>
      <c r="H2188" t="s">
        <v>205</v>
      </c>
      <c r="I2188"/>
      <c r="J2188" t="s">
        <v>108</v>
      </c>
      <c r="K2188" t="s">
        <v>109</v>
      </c>
      <c r="L2188" s="100">
        <v>2.29</v>
      </c>
      <c r="M2188" t="s">
        <v>206</v>
      </c>
      <c r="N2188" t="s">
        <v>279</v>
      </c>
      <c r="O2188" s="98">
        <v>0</v>
      </c>
      <c r="P2188" t="s">
        <v>207</v>
      </c>
      <c r="Q2188" s="100">
        <v>868.02</v>
      </c>
    </row>
    <row r="2189" spans="1:17" x14ac:dyDescent="0.3">
      <c r="A2189"/>
      <c r="B2189"/>
      <c r="C2189"/>
      <c r="D2189"/>
      <c r="E2189" s="98"/>
      <c r="F2189"/>
      <c r="G2189" s="99">
        <v>46295</v>
      </c>
      <c r="H2189" t="s">
        <v>205</v>
      </c>
      <c r="I2189"/>
      <c r="J2189" t="s">
        <v>104</v>
      </c>
      <c r="K2189" t="s">
        <v>105</v>
      </c>
      <c r="L2189" s="100">
        <v>4.71</v>
      </c>
      <c r="M2189" t="s">
        <v>206</v>
      </c>
      <c r="N2189" t="s">
        <v>279</v>
      </c>
      <c r="O2189" s="98">
        <v>0</v>
      </c>
      <c r="P2189" t="s">
        <v>207</v>
      </c>
      <c r="Q2189" s="100">
        <v>868.02</v>
      </c>
    </row>
    <row r="2190" spans="1:17" x14ac:dyDescent="0.3">
      <c r="A2190"/>
      <c r="B2190"/>
      <c r="C2190"/>
      <c r="D2190"/>
      <c r="E2190" s="98"/>
      <c r="F2190"/>
      <c r="G2190" s="99">
        <v>46295</v>
      </c>
      <c r="H2190" t="s">
        <v>205</v>
      </c>
      <c r="I2190"/>
      <c r="J2190" t="s">
        <v>54</v>
      </c>
      <c r="K2190" t="s">
        <v>55</v>
      </c>
      <c r="L2190" s="100">
        <v>6.53</v>
      </c>
      <c r="M2190" t="s">
        <v>206</v>
      </c>
      <c r="N2190" t="s">
        <v>279</v>
      </c>
      <c r="O2190" s="98">
        <v>0</v>
      </c>
      <c r="P2190" t="s">
        <v>207</v>
      </c>
      <c r="Q2190" s="100">
        <v>868.02</v>
      </c>
    </row>
    <row r="2191" spans="1:17" x14ac:dyDescent="0.3">
      <c r="A2191"/>
      <c r="B2191"/>
      <c r="C2191"/>
      <c r="D2191"/>
      <c r="E2191" s="98"/>
      <c r="F2191"/>
      <c r="G2191" s="99">
        <v>46295</v>
      </c>
      <c r="H2191" t="s">
        <v>205</v>
      </c>
      <c r="I2191"/>
      <c r="J2191" t="s">
        <v>56</v>
      </c>
      <c r="K2191" t="s">
        <v>57</v>
      </c>
      <c r="L2191" s="100">
        <v>6.53</v>
      </c>
      <c r="M2191" t="s">
        <v>130</v>
      </c>
      <c r="N2191" t="s">
        <v>279</v>
      </c>
      <c r="O2191" s="98">
        <v>0</v>
      </c>
      <c r="P2191" t="s">
        <v>207</v>
      </c>
      <c r="Q2191" s="100">
        <v>868.02</v>
      </c>
    </row>
    <row r="2192" spans="1:17" x14ac:dyDescent="0.3">
      <c r="A2192"/>
      <c r="B2192"/>
      <c r="C2192"/>
      <c r="D2192"/>
      <c r="E2192" s="98"/>
      <c r="F2192"/>
      <c r="G2192" s="99">
        <v>46295</v>
      </c>
      <c r="H2192" t="s">
        <v>205</v>
      </c>
      <c r="I2192"/>
      <c r="J2192" t="s">
        <v>52</v>
      </c>
      <c r="K2192" t="s">
        <v>53</v>
      </c>
      <c r="L2192" s="100">
        <v>9.69</v>
      </c>
      <c r="M2192" t="s">
        <v>130</v>
      </c>
      <c r="N2192" t="s">
        <v>279</v>
      </c>
      <c r="O2192" s="98">
        <v>0</v>
      </c>
      <c r="P2192" t="s">
        <v>207</v>
      </c>
      <c r="Q2192" s="100">
        <v>868.02</v>
      </c>
    </row>
    <row r="2193" spans="1:17" x14ac:dyDescent="0.3">
      <c r="A2193"/>
      <c r="B2193"/>
      <c r="C2193"/>
      <c r="D2193"/>
      <c r="E2193" s="98"/>
      <c r="F2193"/>
      <c r="G2193" s="99">
        <v>46295</v>
      </c>
      <c r="H2193" t="s">
        <v>205</v>
      </c>
      <c r="I2193"/>
      <c r="J2193" t="s">
        <v>106</v>
      </c>
      <c r="K2193" t="s">
        <v>107</v>
      </c>
      <c r="L2193" s="100">
        <v>2.8</v>
      </c>
      <c r="M2193" t="s">
        <v>130</v>
      </c>
      <c r="N2193" t="s">
        <v>279</v>
      </c>
      <c r="O2193" s="98">
        <v>0</v>
      </c>
      <c r="P2193" t="s">
        <v>207</v>
      </c>
      <c r="Q2193" s="100">
        <v>868.02</v>
      </c>
    </row>
    <row r="2194" spans="1:17" x14ac:dyDescent="0.3">
      <c r="A2194"/>
      <c r="B2194"/>
      <c r="C2194"/>
      <c r="D2194"/>
      <c r="E2194" s="98"/>
      <c r="F2194"/>
      <c r="G2194" s="99">
        <v>46295</v>
      </c>
      <c r="H2194" t="s">
        <v>205</v>
      </c>
      <c r="I2194"/>
      <c r="J2194" t="s">
        <v>108</v>
      </c>
      <c r="K2194" t="s">
        <v>109</v>
      </c>
      <c r="L2194" s="100">
        <v>1.95</v>
      </c>
      <c r="M2194" t="s">
        <v>206</v>
      </c>
      <c r="N2194" t="s">
        <v>279</v>
      </c>
      <c r="O2194" s="98">
        <v>0</v>
      </c>
      <c r="P2194" t="s">
        <v>207</v>
      </c>
      <c r="Q2194" s="100">
        <v>740</v>
      </c>
    </row>
    <row r="2195" spans="1:17" x14ac:dyDescent="0.3">
      <c r="A2195"/>
      <c r="B2195"/>
      <c r="C2195"/>
      <c r="D2195"/>
      <c r="E2195" s="98"/>
      <c r="F2195"/>
      <c r="G2195" s="99">
        <v>46295</v>
      </c>
      <c r="H2195" t="s">
        <v>205</v>
      </c>
      <c r="I2195"/>
      <c r="J2195" t="s">
        <v>104</v>
      </c>
      <c r="K2195" t="s">
        <v>105</v>
      </c>
      <c r="L2195" s="100">
        <v>4.0199999999999996</v>
      </c>
      <c r="M2195" t="s">
        <v>206</v>
      </c>
      <c r="N2195" t="s">
        <v>279</v>
      </c>
      <c r="O2195" s="98">
        <v>0</v>
      </c>
      <c r="P2195" t="s">
        <v>207</v>
      </c>
      <c r="Q2195" s="100">
        <v>740</v>
      </c>
    </row>
    <row r="2196" spans="1:17" x14ac:dyDescent="0.3">
      <c r="A2196"/>
      <c r="B2196"/>
      <c r="C2196"/>
      <c r="D2196"/>
      <c r="E2196" s="98"/>
      <c r="F2196"/>
      <c r="G2196" s="99">
        <v>46295</v>
      </c>
      <c r="H2196" t="s">
        <v>205</v>
      </c>
      <c r="I2196"/>
      <c r="J2196" t="s">
        <v>54</v>
      </c>
      <c r="K2196" t="s">
        <v>55</v>
      </c>
      <c r="L2196" s="100">
        <v>5.57</v>
      </c>
      <c r="M2196" t="s">
        <v>206</v>
      </c>
      <c r="N2196" t="s">
        <v>279</v>
      </c>
      <c r="O2196" s="98">
        <v>0</v>
      </c>
      <c r="P2196" t="s">
        <v>207</v>
      </c>
      <c r="Q2196" s="100">
        <v>740</v>
      </c>
    </row>
    <row r="2197" spans="1:17" x14ac:dyDescent="0.3">
      <c r="A2197"/>
      <c r="B2197"/>
      <c r="C2197"/>
      <c r="D2197"/>
      <c r="E2197" s="98"/>
      <c r="F2197"/>
      <c r="G2197" s="99">
        <v>46295</v>
      </c>
      <c r="H2197" t="s">
        <v>205</v>
      </c>
      <c r="I2197"/>
      <c r="J2197" t="s">
        <v>52</v>
      </c>
      <c r="K2197" t="s">
        <v>53</v>
      </c>
      <c r="L2197" s="100">
        <v>8.26</v>
      </c>
      <c r="M2197" t="s">
        <v>130</v>
      </c>
      <c r="N2197" t="s">
        <v>279</v>
      </c>
      <c r="O2197" s="98">
        <v>0</v>
      </c>
      <c r="P2197" t="s">
        <v>207</v>
      </c>
      <c r="Q2197" s="100">
        <v>740</v>
      </c>
    </row>
    <row r="2198" spans="1:17" x14ac:dyDescent="0.3">
      <c r="A2198"/>
      <c r="B2198"/>
      <c r="C2198"/>
      <c r="D2198"/>
      <c r="E2198" s="98"/>
      <c r="F2198"/>
      <c r="G2198" s="99">
        <v>46295</v>
      </c>
      <c r="H2198" t="s">
        <v>205</v>
      </c>
      <c r="I2198"/>
      <c r="J2198" t="s">
        <v>56</v>
      </c>
      <c r="K2198" t="s">
        <v>57</v>
      </c>
      <c r="L2198" s="100">
        <v>5.57</v>
      </c>
      <c r="M2198" t="s">
        <v>130</v>
      </c>
      <c r="N2198" t="s">
        <v>279</v>
      </c>
      <c r="O2198" s="98">
        <v>0</v>
      </c>
      <c r="P2198" t="s">
        <v>207</v>
      </c>
      <c r="Q2198" s="100">
        <v>740</v>
      </c>
    </row>
    <row r="2199" spans="1:17" x14ac:dyDescent="0.3">
      <c r="A2199"/>
      <c r="B2199"/>
      <c r="C2199"/>
      <c r="D2199"/>
      <c r="E2199" s="98"/>
      <c r="F2199"/>
      <c r="G2199" s="99">
        <v>46295</v>
      </c>
      <c r="H2199" t="s">
        <v>205</v>
      </c>
      <c r="I2199"/>
      <c r="J2199" t="s">
        <v>106</v>
      </c>
      <c r="K2199" t="s">
        <v>107</v>
      </c>
      <c r="L2199" s="100">
        <v>2.39</v>
      </c>
      <c r="M2199" t="s">
        <v>130</v>
      </c>
      <c r="N2199" t="s">
        <v>279</v>
      </c>
      <c r="O2199" s="98">
        <v>0</v>
      </c>
      <c r="P2199" t="s">
        <v>207</v>
      </c>
      <c r="Q2199" s="100">
        <v>740</v>
      </c>
    </row>
    <row r="2200" spans="1:17" x14ac:dyDescent="0.3">
      <c r="A2200"/>
      <c r="B2200"/>
      <c r="C2200"/>
      <c r="D2200"/>
      <c r="E2200" s="98"/>
      <c r="F2200"/>
      <c r="G2200" s="99">
        <v>46295</v>
      </c>
      <c r="H2200" t="s">
        <v>205</v>
      </c>
      <c r="I2200"/>
      <c r="J2200" t="s">
        <v>54</v>
      </c>
      <c r="K2200" t="s">
        <v>55</v>
      </c>
      <c r="L2200" s="100">
        <v>11.15</v>
      </c>
      <c r="M2200" t="s">
        <v>206</v>
      </c>
      <c r="N2200" t="s">
        <v>279</v>
      </c>
      <c r="O2200" s="98">
        <v>0</v>
      </c>
      <c r="P2200" t="s">
        <v>207</v>
      </c>
      <c r="Q2200" s="100">
        <v>3999.25</v>
      </c>
    </row>
    <row r="2201" spans="1:17" x14ac:dyDescent="0.3">
      <c r="A2201"/>
      <c r="B2201"/>
      <c r="C2201"/>
      <c r="D2201"/>
      <c r="E2201" s="98"/>
      <c r="F2201"/>
      <c r="G2201" s="99">
        <v>46295</v>
      </c>
      <c r="H2201" t="s">
        <v>205</v>
      </c>
      <c r="I2201"/>
      <c r="J2201" t="s">
        <v>36</v>
      </c>
      <c r="K2201" t="s">
        <v>37</v>
      </c>
      <c r="L2201" s="100">
        <v>1.49</v>
      </c>
      <c r="M2201" t="s">
        <v>206</v>
      </c>
      <c r="N2201" t="s">
        <v>279</v>
      </c>
      <c r="O2201" s="98">
        <v>0</v>
      </c>
      <c r="P2201" t="s">
        <v>207</v>
      </c>
      <c r="Q2201" s="100">
        <v>3999.25</v>
      </c>
    </row>
    <row r="2202" spans="1:17" x14ac:dyDescent="0.3">
      <c r="A2202"/>
      <c r="B2202"/>
      <c r="C2202"/>
      <c r="D2202"/>
      <c r="E2202" s="98"/>
      <c r="F2202"/>
      <c r="G2202" s="99">
        <v>46295</v>
      </c>
      <c r="H2202" t="s">
        <v>205</v>
      </c>
      <c r="I2202"/>
      <c r="J2202" t="s">
        <v>108</v>
      </c>
      <c r="K2202" t="s">
        <v>109</v>
      </c>
      <c r="L2202" s="100">
        <v>10.56</v>
      </c>
      <c r="M2202" t="s">
        <v>206</v>
      </c>
      <c r="N2202" t="s">
        <v>279</v>
      </c>
      <c r="O2202" s="98">
        <v>0</v>
      </c>
      <c r="P2202" t="s">
        <v>207</v>
      </c>
      <c r="Q2202" s="100">
        <v>3999.25</v>
      </c>
    </row>
    <row r="2203" spans="1:17" x14ac:dyDescent="0.3">
      <c r="A2203"/>
      <c r="B2203"/>
      <c r="C2203"/>
      <c r="D2203"/>
      <c r="E2203" s="98"/>
      <c r="F2203"/>
      <c r="G2203" s="99">
        <v>46295</v>
      </c>
      <c r="H2203" t="s">
        <v>205</v>
      </c>
      <c r="I2203"/>
      <c r="J2203" t="s">
        <v>104</v>
      </c>
      <c r="K2203" t="s">
        <v>105</v>
      </c>
      <c r="L2203" s="100">
        <v>21.72</v>
      </c>
      <c r="M2203" t="s">
        <v>206</v>
      </c>
      <c r="N2203" t="s">
        <v>279</v>
      </c>
      <c r="O2203" s="98">
        <v>0</v>
      </c>
      <c r="P2203" t="s">
        <v>207</v>
      </c>
      <c r="Q2203" s="100">
        <v>3999.25</v>
      </c>
    </row>
    <row r="2204" spans="1:17" x14ac:dyDescent="0.3">
      <c r="A2204"/>
      <c r="B2204"/>
      <c r="C2204"/>
      <c r="D2204"/>
      <c r="E2204" s="98"/>
      <c r="F2204"/>
      <c r="G2204" s="99">
        <v>46295</v>
      </c>
      <c r="H2204" t="s">
        <v>205</v>
      </c>
      <c r="I2204"/>
      <c r="J2204" t="s">
        <v>88</v>
      </c>
      <c r="K2204" t="s">
        <v>89</v>
      </c>
      <c r="L2204" s="100">
        <v>39.770000000000003</v>
      </c>
      <c r="M2204" t="s">
        <v>206</v>
      </c>
      <c r="N2204" t="s">
        <v>279</v>
      </c>
      <c r="O2204" s="98">
        <v>0</v>
      </c>
      <c r="P2204" t="s">
        <v>207</v>
      </c>
      <c r="Q2204" s="100">
        <v>3999.25</v>
      </c>
    </row>
    <row r="2205" spans="1:17" x14ac:dyDescent="0.3">
      <c r="A2205"/>
      <c r="B2205"/>
      <c r="C2205"/>
      <c r="D2205"/>
      <c r="E2205" s="98"/>
      <c r="F2205"/>
      <c r="G2205" s="99">
        <v>46295</v>
      </c>
      <c r="H2205" t="s">
        <v>205</v>
      </c>
      <c r="I2205"/>
      <c r="J2205" t="s">
        <v>100</v>
      </c>
      <c r="K2205" t="s">
        <v>101</v>
      </c>
      <c r="L2205" s="100">
        <v>10</v>
      </c>
      <c r="M2205" t="s">
        <v>206</v>
      </c>
      <c r="N2205" t="s">
        <v>279</v>
      </c>
      <c r="O2205" s="98">
        <v>0</v>
      </c>
      <c r="P2205" t="s">
        <v>207</v>
      </c>
      <c r="Q2205" s="100">
        <v>3999.25</v>
      </c>
    </row>
    <row r="2206" spans="1:17" x14ac:dyDescent="0.3">
      <c r="A2206"/>
      <c r="B2206"/>
      <c r="C2206"/>
      <c r="D2206"/>
      <c r="E2206" s="98"/>
      <c r="F2206"/>
      <c r="G2206" s="99">
        <v>46295</v>
      </c>
      <c r="H2206" t="s">
        <v>205</v>
      </c>
      <c r="I2206"/>
      <c r="J2206" t="s">
        <v>106</v>
      </c>
      <c r="K2206" t="s">
        <v>107</v>
      </c>
      <c r="L2206" s="100">
        <v>12.92</v>
      </c>
      <c r="M2206" t="s">
        <v>130</v>
      </c>
      <c r="N2206" t="s">
        <v>279</v>
      </c>
      <c r="O2206" s="98">
        <v>0</v>
      </c>
      <c r="P2206" t="s">
        <v>207</v>
      </c>
      <c r="Q2206" s="100">
        <v>3999.25</v>
      </c>
    </row>
    <row r="2207" spans="1:17" x14ac:dyDescent="0.3">
      <c r="A2207"/>
      <c r="B2207"/>
      <c r="C2207"/>
      <c r="D2207"/>
      <c r="E2207" s="98"/>
      <c r="F2207"/>
      <c r="G2207" s="99">
        <v>46295</v>
      </c>
      <c r="H2207" t="s">
        <v>205</v>
      </c>
      <c r="I2207"/>
      <c r="J2207" t="s">
        <v>52</v>
      </c>
      <c r="K2207" t="s">
        <v>53</v>
      </c>
      <c r="L2207" s="100">
        <v>16.54</v>
      </c>
      <c r="M2207" t="s">
        <v>130</v>
      </c>
      <c r="N2207" t="s">
        <v>279</v>
      </c>
      <c r="O2207" s="98">
        <v>0</v>
      </c>
      <c r="P2207" t="s">
        <v>207</v>
      </c>
      <c r="Q2207" s="100">
        <v>3999.25</v>
      </c>
    </row>
    <row r="2208" spans="1:17" x14ac:dyDescent="0.3">
      <c r="A2208"/>
      <c r="B2208"/>
      <c r="C2208"/>
      <c r="D2208"/>
      <c r="E2208" s="98"/>
      <c r="F2208"/>
      <c r="G2208" s="99">
        <v>46295</v>
      </c>
      <c r="H2208" t="s">
        <v>205</v>
      </c>
      <c r="I2208"/>
      <c r="J2208" t="s">
        <v>56</v>
      </c>
      <c r="K2208" t="s">
        <v>57</v>
      </c>
      <c r="L2208" s="100">
        <v>11.15</v>
      </c>
      <c r="M2208" t="s">
        <v>130</v>
      </c>
      <c r="N2208" t="s">
        <v>279</v>
      </c>
      <c r="O2208" s="98">
        <v>0</v>
      </c>
      <c r="P2208" t="s">
        <v>207</v>
      </c>
      <c r="Q2208" s="100">
        <v>3999.25</v>
      </c>
    </row>
    <row r="2209" spans="1:17" x14ac:dyDescent="0.3">
      <c r="A2209"/>
      <c r="B2209"/>
      <c r="C2209"/>
      <c r="D2209"/>
      <c r="E2209" s="98"/>
      <c r="F2209"/>
      <c r="G2209" s="99">
        <v>46295</v>
      </c>
      <c r="H2209" t="s">
        <v>208</v>
      </c>
      <c r="I2209" t="s">
        <v>209</v>
      </c>
      <c r="J2209" t="s">
        <v>26</v>
      </c>
      <c r="K2209" t="s">
        <v>27</v>
      </c>
      <c r="L2209" s="100">
        <v>127</v>
      </c>
      <c r="M2209" t="s">
        <v>210</v>
      </c>
      <c r="N2209" t="s">
        <v>279</v>
      </c>
      <c r="O2209" s="98">
        <v>0</v>
      </c>
      <c r="P2209" t="s">
        <v>207</v>
      </c>
      <c r="Q2209" s="100">
        <v>3999.25</v>
      </c>
    </row>
    <row r="2210" spans="1:17" x14ac:dyDescent="0.3">
      <c r="A2210"/>
      <c r="B2210"/>
      <c r="C2210"/>
      <c r="D2210"/>
      <c r="E2210" s="98"/>
      <c r="F2210"/>
      <c r="G2210" s="99">
        <v>46295</v>
      </c>
      <c r="H2210" t="s">
        <v>211</v>
      </c>
      <c r="I2210" t="s">
        <v>215</v>
      </c>
      <c r="J2210" t="s">
        <v>38</v>
      </c>
      <c r="K2210" t="s">
        <v>39</v>
      </c>
      <c r="L2210" s="100">
        <v>15.6</v>
      </c>
      <c r="M2210" t="s">
        <v>206</v>
      </c>
      <c r="N2210" t="s">
        <v>279</v>
      </c>
      <c r="O2210" s="98">
        <v>0</v>
      </c>
      <c r="P2210" t="s">
        <v>207</v>
      </c>
      <c r="Q2210" s="100">
        <v>3999.25</v>
      </c>
    </row>
    <row r="2211" spans="1:17" x14ac:dyDescent="0.3">
      <c r="A2211"/>
      <c r="B2211"/>
      <c r="C2211"/>
      <c r="D2211"/>
      <c r="E2211" s="98"/>
      <c r="F2211"/>
      <c r="G2211" s="99">
        <v>46295</v>
      </c>
      <c r="H2211" t="s">
        <v>216</v>
      </c>
      <c r="I2211" t="s">
        <v>217</v>
      </c>
      <c r="J2211" t="s">
        <v>40</v>
      </c>
      <c r="K2211" t="s">
        <v>41</v>
      </c>
      <c r="L2211" s="100">
        <v>119.98</v>
      </c>
      <c r="M2211" t="s">
        <v>210</v>
      </c>
      <c r="N2211" t="s">
        <v>279</v>
      </c>
      <c r="O2211" s="98">
        <v>0</v>
      </c>
      <c r="P2211" t="s">
        <v>207</v>
      </c>
      <c r="Q2211" s="100">
        <v>3999.25</v>
      </c>
    </row>
    <row r="2212" spans="1:17" x14ac:dyDescent="0.3">
      <c r="A2212"/>
      <c r="B2212"/>
      <c r="C2212"/>
      <c r="D2212"/>
      <c r="E2212" s="98"/>
      <c r="F2212"/>
      <c r="G2212" s="99">
        <v>46295</v>
      </c>
      <c r="H2212" t="s">
        <v>218</v>
      </c>
      <c r="I2212" t="s">
        <v>222</v>
      </c>
      <c r="J2212" t="s">
        <v>18</v>
      </c>
      <c r="K2212" t="s">
        <v>19</v>
      </c>
      <c r="L2212" s="100">
        <v>215.16</v>
      </c>
      <c r="M2212" t="s">
        <v>210</v>
      </c>
      <c r="N2212" t="s">
        <v>279</v>
      </c>
      <c r="O2212" s="98">
        <v>0</v>
      </c>
      <c r="P2212" t="s">
        <v>207</v>
      </c>
      <c r="Q2212" s="100">
        <v>3999.25</v>
      </c>
    </row>
    <row r="2213" spans="1:17" x14ac:dyDescent="0.3">
      <c r="A2213"/>
      <c r="B2213"/>
      <c r="C2213"/>
      <c r="D2213"/>
      <c r="E2213" s="98"/>
      <c r="F2213"/>
      <c r="G2213" s="99">
        <v>46295</v>
      </c>
      <c r="H2213" t="s">
        <v>218</v>
      </c>
      <c r="I2213" t="s">
        <v>222</v>
      </c>
      <c r="J2213" t="s">
        <v>18</v>
      </c>
      <c r="K2213" t="s">
        <v>19</v>
      </c>
      <c r="L2213" s="100">
        <v>223.16</v>
      </c>
      <c r="M2213" t="s">
        <v>130</v>
      </c>
      <c r="N2213" t="s">
        <v>279</v>
      </c>
      <c r="O2213" s="98">
        <v>0</v>
      </c>
      <c r="P2213" t="s">
        <v>207</v>
      </c>
      <c r="Q2213" s="100">
        <v>3999.25</v>
      </c>
    </row>
    <row r="2214" spans="1:17" x14ac:dyDescent="0.3">
      <c r="A2214"/>
      <c r="B2214"/>
      <c r="C2214"/>
      <c r="D2214"/>
      <c r="E2214" s="98"/>
      <c r="F2214"/>
      <c r="G2214" s="99">
        <v>46295</v>
      </c>
      <c r="H2214" t="s">
        <v>205</v>
      </c>
      <c r="I2214"/>
      <c r="J2214" t="s">
        <v>108</v>
      </c>
      <c r="K2214" t="s">
        <v>109</v>
      </c>
      <c r="L2214" s="100">
        <v>4.1500000000000004</v>
      </c>
      <c r="M2214" t="s">
        <v>206</v>
      </c>
      <c r="N2214" t="s">
        <v>279</v>
      </c>
      <c r="O2214" s="98">
        <v>0</v>
      </c>
      <c r="P2214" t="s">
        <v>207</v>
      </c>
      <c r="Q2214" s="100">
        <v>1573.6</v>
      </c>
    </row>
    <row r="2215" spans="1:17" x14ac:dyDescent="0.3">
      <c r="A2215"/>
      <c r="B2215"/>
      <c r="C2215"/>
      <c r="D2215"/>
      <c r="E2215" s="98"/>
      <c r="F2215"/>
      <c r="G2215" s="99">
        <v>46295</v>
      </c>
      <c r="H2215" t="s">
        <v>205</v>
      </c>
      <c r="I2215"/>
      <c r="J2215" t="s">
        <v>104</v>
      </c>
      <c r="K2215" t="s">
        <v>105</v>
      </c>
      <c r="L2215" s="100">
        <v>8.5399999999999991</v>
      </c>
      <c r="M2215" t="s">
        <v>206</v>
      </c>
      <c r="N2215" t="s">
        <v>279</v>
      </c>
      <c r="O2215" s="98">
        <v>0</v>
      </c>
      <c r="P2215" t="s">
        <v>207</v>
      </c>
      <c r="Q2215" s="100">
        <v>1573.6</v>
      </c>
    </row>
    <row r="2216" spans="1:17" x14ac:dyDescent="0.3">
      <c r="A2216"/>
      <c r="B2216"/>
      <c r="C2216"/>
      <c r="D2216"/>
      <c r="E2216" s="98"/>
      <c r="F2216"/>
      <c r="G2216" s="99">
        <v>46295</v>
      </c>
      <c r="H2216" t="s">
        <v>205</v>
      </c>
      <c r="I2216"/>
      <c r="J2216" t="s">
        <v>54</v>
      </c>
      <c r="K2216" t="s">
        <v>55</v>
      </c>
      <c r="L2216" s="100">
        <v>3.9</v>
      </c>
      <c r="M2216" t="s">
        <v>206</v>
      </c>
      <c r="N2216" t="s">
        <v>279</v>
      </c>
      <c r="O2216" s="98">
        <v>0</v>
      </c>
      <c r="P2216" t="s">
        <v>207</v>
      </c>
      <c r="Q2216" s="100">
        <v>1573.6</v>
      </c>
    </row>
    <row r="2217" spans="1:17" x14ac:dyDescent="0.3">
      <c r="A2217"/>
      <c r="B2217"/>
      <c r="C2217"/>
      <c r="D2217"/>
      <c r="E2217" s="98"/>
      <c r="F2217"/>
      <c r="G2217" s="99">
        <v>46295</v>
      </c>
      <c r="H2217" t="s">
        <v>205</v>
      </c>
      <c r="I2217"/>
      <c r="J2217" t="s">
        <v>56</v>
      </c>
      <c r="K2217" t="s">
        <v>57</v>
      </c>
      <c r="L2217" s="100">
        <v>3.9</v>
      </c>
      <c r="M2217" t="s">
        <v>130</v>
      </c>
      <c r="N2217" t="s">
        <v>279</v>
      </c>
      <c r="O2217" s="98">
        <v>0</v>
      </c>
      <c r="P2217" t="s">
        <v>207</v>
      </c>
      <c r="Q2217" s="100">
        <v>1573.6</v>
      </c>
    </row>
    <row r="2218" spans="1:17" x14ac:dyDescent="0.3">
      <c r="A2218"/>
      <c r="B2218"/>
      <c r="C2218"/>
      <c r="D2218"/>
      <c r="E2218" s="98"/>
      <c r="F2218"/>
      <c r="G2218" s="99">
        <v>46295</v>
      </c>
      <c r="H2218" t="s">
        <v>205</v>
      </c>
      <c r="I2218"/>
      <c r="J2218" t="s">
        <v>52</v>
      </c>
      <c r="K2218" t="s">
        <v>53</v>
      </c>
      <c r="L2218" s="100">
        <v>5.78</v>
      </c>
      <c r="M2218" t="s">
        <v>130</v>
      </c>
      <c r="N2218" t="s">
        <v>279</v>
      </c>
      <c r="O2218" s="98">
        <v>0</v>
      </c>
      <c r="P2218" t="s">
        <v>207</v>
      </c>
      <c r="Q2218" s="100">
        <v>1573.6</v>
      </c>
    </row>
    <row r="2219" spans="1:17" x14ac:dyDescent="0.3">
      <c r="A2219"/>
      <c r="B2219"/>
      <c r="C2219"/>
      <c r="D2219"/>
      <c r="E2219" s="98"/>
      <c r="F2219"/>
      <c r="G2219" s="99">
        <v>46295</v>
      </c>
      <c r="H2219" t="s">
        <v>205</v>
      </c>
      <c r="I2219"/>
      <c r="J2219" t="s">
        <v>106</v>
      </c>
      <c r="K2219" t="s">
        <v>107</v>
      </c>
      <c r="L2219" s="100">
        <v>5.08</v>
      </c>
      <c r="M2219" t="s">
        <v>130</v>
      </c>
      <c r="N2219" t="s">
        <v>279</v>
      </c>
      <c r="O2219" s="98">
        <v>0</v>
      </c>
      <c r="P2219" t="s">
        <v>207</v>
      </c>
      <c r="Q2219" s="100">
        <v>1573.6</v>
      </c>
    </row>
    <row r="2220" spans="1:17" x14ac:dyDescent="0.3">
      <c r="A2220"/>
      <c r="B2220"/>
      <c r="C2220"/>
      <c r="D2220"/>
      <c r="E2220" s="98"/>
      <c r="F2220"/>
      <c r="G2220" s="99">
        <v>46295</v>
      </c>
      <c r="H2220" t="s">
        <v>205</v>
      </c>
      <c r="I2220"/>
      <c r="J2220" t="s">
        <v>54</v>
      </c>
      <c r="K2220" t="s">
        <v>55</v>
      </c>
      <c r="L2220" s="100">
        <v>11.15</v>
      </c>
      <c r="M2220" t="s">
        <v>206</v>
      </c>
      <c r="N2220" t="s">
        <v>279</v>
      </c>
      <c r="O2220" s="98">
        <v>0</v>
      </c>
      <c r="P2220" t="s">
        <v>207</v>
      </c>
      <c r="Q2220" s="100">
        <v>4393.67</v>
      </c>
    </row>
    <row r="2221" spans="1:17" x14ac:dyDescent="0.3">
      <c r="A2221"/>
      <c r="B2221"/>
      <c r="C2221"/>
      <c r="D2221"/>
      <c r="E2221" s="98"/>
      <c r="F2221"/>
      <c r="G2221" s="99">
        <v>46295</v>
      </c>
      <c r="H2221" t="s">
        <v>205</v>
      </c>
      <c r="I2221"/>
      <c r="J2221" t="s">
        <v>104</v>
      </c>
      <c r="K2221" t="s">
        <v>105</v>
      </c>
      <c r="L2221" s="100">
        <v>23.86</v>
      </c>
      <c r="M2221" t="s">
        <v>206</v>
      </c>
      <c r="N2221" t="s">
        <v>279</v>
      </c>
      <c r="O2221" s="98">
        <v>0</v>
      </c>
      <c r="P2221" t="s">
        <v>207</v>
      </c>
      <c r="Q2221" s="100">
        <v>4393.67</v>
      </c>
    </row>
    <row r="2222" spans="1:17" x14ac:dyDescent="0.3">
      <c r="A2222"/>
      <c r="B2222"/>
      <c r="C2222"/>
      <c r="D2222"/>
      <c r="E2222" s="98"/>
      <c r="F2222"/>
      <c r="G2222" s="99">
        <v>46295</v>
      </c>
      <c r="H2222" t="s">
        <v>205</v>
      </c>
      <c r="I2222"/>
      <c r="J2222" t="s">
        <v>108</v>
      </c>
      <c r="K2222" t="s">
        <v>109</v>
      </c>
      <c r="L2222" s="100">
        <v>11.6</v>
      </c>
      <c r="M2222" t="s">
        <v>206</v>
      </c>
      <c r="N2222" t="s">
        <v>279</v>
      </c>
      <c r="O2222" s="98">
        <v>0</v>
      </c>
      <c r="P2222" t="s">
        <v>207</v>
      </c>
      <c r="Q2222" s="100">
        <v>4393.67</v>
      </c>
    </row>
    <row r="2223" spans="1:17" x14ac:dyDescent="0.3">
      <c r="A2223"/>
      <c r="B2223"/>
      <c r="C2223"/>
      <c r="D2223"/>
      <c r="E2223" s="98"/>
      <c r="F2223"/>
      <c r="G2223" s="99">
        <v>46295</v>
      </c>
      <c r="H2223" t="s">
        <v>205</v>
      </c>
      <c r="I2223"/>
      <c r="J2223" t="s">
        <v>52</v>
      </c>
      <c r="K2223" t="s">
        <v>53</v>
      </c>
      <c r="L2223" s="100">
        <v>16.54</v>
      </c>
      <c r="M2223" t="s">
        <v>130</v>
      </c>
      <c r="N2223" t="s">
        <v>279</v>
      </c>
      <c r="O2223" s="98">
        <v>0</v>
      </c>
      <c r="P2223" t="s">
        <v>207</v>
      </c>
      <c r="Q2223" s="100">
        <v>4393.67</v>
      </c>
    </row>
    <row r="2224" spans="1:17" x14ac:dyDescent="0.3">
      <c r="A2224"/>
      <c r="B2224"/>
      <c r="C2224"/>
      <c r="D2224"/>
      <c r="E2224" s="98"/>
      <c r="F2224"/>
      <c r="G2224" s="99">
        <v>46295</v>
      </c>
      <c r="H2224" t="s">
        <v>205</v>
      </c>
      <c r="I2224"/>
      <c r="J2224" t="s">
        <v>23</v>
      </c>
      <c r="K2224" t="s">
        <v>24</v>
      </c>
      <c r="L2224" s="100">
        <v>5.71</v>
      </c>
      <c r="M2224" t="s">
        <v>130</v>
      </c>
      <c r="N2224" t="s">
        <v>279</v>
      </c>
      <c r="O2224" s="98">
        <v>0</v>
      </c>
      <c r="P2224" t="s">
        <v>207</v>
      </c>
      <c r="Q2224" s="100">
        <v>4393.67</v>
      </c>
    </row>
    <row r="2225" spans="1:17" x14ac:dyDescent="0.3">
      <c r="A2225"/>
      <c r="B2225"/>
      <c r="C2225"/>
      <c r="D2225"/>
      <c r="E2225" s="98"/>
      <c r="F2225"/>
      <c r="G2225" s="99">
        <v>46295</v>
      </c>
      <c r="H2225" t="s">
        <v>205</v>
      </c>
      <c r="I2225"/>
      <c r="J2225" t="s">
        <v>106</v>
      </c>
      <c r="K2225" t="s">
        <v>107</v>
      </c>
      <c r="L2225" s="100">
        <v>14.19</v>
      </c>
      <c r="M2225" t="s">
        <v>130</v>
      </c>
      <c r="N2225" t="s">
        <v>279</v>
      </c>
      <c r="O2225" s="98">
        <v>0</v>
      </c>
      <c r="P2225" t="s">
        <v>207</v>
      </c>
      <c r="Q2225" s="100">
        <v>4393.67</v>
      </c>
    </row>
    <row r="2226" spans="1:17" x14ac:dyDescent="0.3">
      <c r="A2226"/>
      <c r="B2226"/>
      <c r="C2226"/>
      <c r="D2226"/>
      <c r="E2226" s="98"/>
      <c r="F2226"/>
      <c r="G2226" s="99">
        <v>46295</v>
      </c>
      <c r="H2226" t="s">
        <v>205</v>
      </c>
      <c r="I2226"/>
      <c r="J2226" t="s">
        <v>56</v>
      </c>
      <c r="K2226" t="s">
        <v>57</v>
      </c>
      <c r="L2226" s="100">
        <v>11.15</v>
      </c>
      <c r="M2226" t="s">
        <v>130</v>
      </c>
      <c r="N2226" t="s">
        <v>279</v>
      </c>
      <c r="O2226" s="98">
        <v>0</v>
      </c>
      <c r="P2226" t="s">
        <v>207</v>
      </c>
      <c r="Q2226" s="100">
        <v>4393.67</v>
      </c>
    </row>
    <row r="2227" spans="1:17" x14ac:dyDescent="0.3">
      <c r="A2227"/>
      <c r="B2227"/>
      <c r="C2227"/>
      <c r="D2227"/>
      <c r="E2227" s="98"/>
      <c r="F2227"/>
      <c r="G2227" s="99">
        <v>46295</v>
      </c>
      <c r="H2227" t="s">
        <v>208</v>
      </c>
      <c r="I2227" t="s">
        <v>209</v>
      </c>
      <c r="J2227" t="s">
        <v>26</v>
      </c>
      <c r="K2227" t="s">
        <v>27</v>
      </c>
      <c r="L2227" s="100">
        <v>145</v>
      </c>
      <c r="M2227" t="s">
        <v>210</v>
      </c>
      <c r="N2227" t="s">
        <v>279</v>
      </c>
      <c r="O2227" s="98">
        <v>0</v>
      </c>
      <c r="P2227" t="s">
        <v>207</v>
      </c>
      <c r="Q2227" s="100">
        <v>4393.67</v>
      </c>
    </row>
    <row r="2228" spans="1:17" x14ac:dyDescent="0.3">
      <c r="A2228"/>
      <c r="B2228"/>
      <c r="C2228"/>
      <c r="D2228"/>
      <c r="E2228" s="98"/>
      <c r="F2228"/>
      <c r="G2228" s="99">
        <v>46295</v>
      </c>
      <c r="H2228" t="s">
        <v>213</v>
      </c>
      <c r="I2228" t="s">
        <v>229</v>
      </c>
      <c r="J2228" t="s">
        <v>14</v>
      </c>
      <c r="K2228" t="s">
        <v>15</v>
      </c>
      <c r="L2228" s="100">
        <v>439.37</v>
      </c>
      <c r="M2228" t="s">
        <v>210</v>
      </c>
      <c r="N2228" t="s">
        <v>279</v>
      </c>
      <c r="O2228" s="98">
        <v>0</v>
      </c>
      <c r="P2228" t="s">
        <v>207</v>
      </c>
      <c r="Q2228" s="100">
        <v>4393.67</v>
      </c>
    </row>
    <row r="2229" spans="1:17" x14ac:dyDescent="0.3">
      <c r="A2229"/>
      <c r="B2229"/>
      <c r="C2229"/>
      <c r="D2229"/>
      <c r="E2229" s="98"/>
      <c r="F2229"/>
      <c r="G2229" s="99">
        <v>46295</v>
      </c>
      <c r="H2229" t="s">
        <v>213</v>
      </c>
      <c r="I2229" t="s">
        <v>229</v>
      </c>
      <c r="J2229" t="s">
        <v>14</v>
      </c>
      <c r="K2229" t="s">
        <v>15</v>
      </c>
      <c r="L2229" s="100">
        <v>439.37</v>
      </c>
      <c r="M2229" t="s">
        <v>130</v>
      </c>
      <c r="N2229" t="s">
        <v>279</v>
      </c>
      <c r="O2229" s="98">
        <v>0</v>
      </c>
      <c r="P2229" t="s">
        <v>207</v>
      </c>
      <c r="Q2229" s="100">
        <v>4393.67</v>
      </c>
    </row>
    <row r="2230" spans="1:17" x14ac:dyDescent="0.3">
      <c r="A2230"/>
      <c r="B2230"/>
      <c r="C2230"/>
      <c r="D2230"/>
      <c r="E2230" s="98"/>
      <c r="F2230"/>
      <c r="G2230" s="99">
        <v>46295</v>
      </c>
      <c r="H2230" t="s">
        <v>205</v>
      </c>
      <c r="I2230"/>
      <c r="J2230" t="s">
        <v>104</v>
      </c>
      <c r="K2230" t="s">
        <v>105</v>
      </c>
      <c r="L2230" s="100">
        <v>26.3</v>
      </c>
      <c r="M2230" t="s">
        <v>206</v>
      </c>
      <c r="N2230" t="s">
        <v>279</v>
      </c>
      <c r="O2230" s="98">
        <v>0</v>
      </c>
      <c r="P2230" t="s">
        <v>207</v>
      </c>
      <c r="Q2230" s="100">
        <v>4842.58</v>
      </c>
    </row>
    <row r="2231" spans="1:17" x14ac:dyDescent="0.3">
      <c r="A2231"/>
      <c r="B2231"/>
      <c r="C2231"/>
      <c r="D2231"/>
      <c r="E2231" s="98"/>
      <c r="F2231"/>
      <c r="G2231" s="99">
        <v>46295</v>
      </c>
      <c r="H2231" t="s">
        <v>205</v>
      </c>
      <c r="I2231"/>
      <c r="J2231" t="s">
        <v>108</v>
      </c>
      <c r="K2231" t="s">
        <v>109</v>
      </c>
      <c r="L2231" s="100">
        <v>12.78</v>
      </c>
      <c r="M2231" t="s">
        <v>206</v>
      </c>
      <c r="N2231" t="s">
        <v>279</v>
      </c>
      <c r="O2231" s="98">
        <v>0</v>
      </c>
      <c r="P2231" t="s">
        <v>207</v>
      </c>
      <c r="Q2231" s="100">
        <v>4842.58</v>
      </c>
    </row>
    <row r="2232" spans="1:17" x14ac:dyDescent="0.3">
      <c r="A2232"/>
      <c r="B2232"/>
      <c r="C2232"/>
      <c r="D2232"/>
      <c r="E2232" s="98"/>
      <c r="F2232"/>
      <c r="G2232" s="99">
        <v>46295</v>
      </c>
      <c r="H2232" t="s">
        <v>205</v>
      </c>
      <c r="I2232"/>
      <c r="J2232" t="s">
        <v>54</v>
      </c>
      <c r="K2232" t="s">
        <v>55</v>
      </c>
      <c r="L2232" s="100">
        <v>11.15</v>
      </c>
      <c r="M2232" t="s">
        <v>206</v>
      </c>
      <c r="N2232" t="s">
        <v>279</v>
      </c>
      <c r="O2232" s="98">
        <v>0</v>
      </c>
      <c r="P2232" t="s">
        <v>207</v>
      </c>
      <c r="Q2232" s="100">
        <v>4842.58</v>
      </c>
    </row>
    <row r="2233" spans="1:17" x14ac:dyDescent="0.3">
      <c r="A2233"/>
      <c r="B2233"/>
      <c r="C2233"/>
      <c r="D2233"/>
      <c r="E2233" s="98"/>
      <c r="F2233"/>
      <c r="G2233" s="99">
        <v>46295</v>
      </c>
      <c r="H2233" t="s">
        <v>205</v>
      </c>
      <c r="I2233"/>
      <c r="J2233" t="s">
        <v>90</v>
      </c>
      <c r="K2233" t="s">
        <v>91</v>
      </c>
      <c r="L2233" s="100">
        <v>60.67</v>
      </c>
      <c r="M2233" t="s">
        <v>206</v>
      </c>
      <c r="N2233" t="s">
        <v>279</v>
      </c>
      <c r="O2233" s="98">
        <v>0</v>
      </c>
      <c r="P2233" t="s">
        <v>207</v>
      </c>
      <c r="Q2233" s="100">
        <v>4842.58</v>
      </c>
    </row>
    <row r="2234" spans="1:17" x14ac:dyDescent="0.3">
      <c r="A2234"/>
      <c r="B2234"/>
      <c r="C2234"/>
      <c r="D2234"/>
      <c r="E2234" s="98"/>
      <c r="F2234"/>
      <c r="G2234" s="99">
        <v>46295</v>
      </c>
      <c r="H2234" t="s">
        <v>205</v>
      </c>
      <c r="I2234"/>
      <c r="J2234" t="s">
        <v>106</v>
      </c>
      <c r="K2234" t="s">
        <v>107</v>
      </c>
      <c r="L2234" s="100">
        <v>15.64</v>
      </c>
      <c r="M2234" t="s">
        <v>130</v>
      </c>
      <c r="N2234" t="s">
        <v>279</v>
      </c>
      <c r="O2234" s="98">
        <v>0</v>
      </c>
      <c r="P2234" t="s">
        <v>207</v>
      </c>
      <c r="Q2234" s="100">
        <v>4842.58</v>
      </c>
    </row>
    <row r="2235" spans="1:17" x14ac:dyDescent="0.3">
      <c r="A2235"/>
      <c r="B2235"/>
      <c r="C2235"/>
      <c r="D2235"/>
      <c r="E2235" s="98"/>
      <c r="F2235"/>
      <c r="G2235" s="99">
        <v>46295</v>
      </c>
      <c r="H2235" t="s">
        <v>205</v>
      </c>
      <c r="I2235"/>
      <c r="J2235" t="s">
        <v>52</v>
      </c>
      <c r="K2235" t="s">
        <v>53</v>
      </c>
      <c r="L2235" s="100">
        <v>16.54</v>
      </c>
      <c r="M2235" t="s">
        <v>130</v>
      </c>
      <c r="N2235" t="s">
        <v>279</v>
      </c>
      <c r="O2235" s="98">
        <v>0</v>
      </c>
      <c r="P2235" t="s">
        <v>207</v>
      </c>
      <c r="Q2235" s="100">
        <v>4842.58</v>
      </c>
    </row>
    <row r="2236" spans="1:17" x14ac:dyDescent="0.3">
      <c r="A2236"/>
      <c r="B2236"/>
      <c r="C2236"/>
      <c r="D2236"/>
      <c r="E2236" s="98"/>
      <c r="F2236"/>
      <c r="G2236" s="99">
        <v>46295</v>
      </c>
      <c r="H2236" t="s">
        <v>205</v>
      </c>
      <c r="I2236"/>
      <c r="J2236" t="s">
        <v>56</v>
      </c>
      <c r="K2236" t="s">
        <v>57</v>
      </c>
      <c r="L2236" s="100">
        <v>11.15</v>
      </c>
      <c r="M2236" t="s">
        <v>130</v>
      </c>
      <c r="N2236" t="s">
        <v>279</v>
      </c>
      <c r="O2236" s="98">
        <v>0</v>
      </c>
      <c r="P2236" t="s">
        <v>207</v>
      </c>
      <c r="Q2236" s="100">
        <v>4842.58</v>
      </c>
    </row>
    <row r="2237" spans="1:17" x14ac:dyDescent="0.3">
      <c r="A2237"/>
      <c r="B2237"/>
      <c r="C2237"/>
      <c r="D2237"/>
      <c r="E2237" s="98"/>
      <c r="F2237"/>
      <c r="G2237" s="99">
        <v>46295</v>
      </c>
      <c r="H2237" t="s">
        <v>208</v>
      </c>
      <c r="I2237" t="s">
        <v>209</v>
      </c>
      <c r="J2237" t="s">
        <v>26</v>
      </c>
      <c r="K2237" t="s">
        <v>27</v>
      </c>
      <c r="L2237" s="100">
        <v>127</v>
      </c>
      <c r="M2237" t="s">
        <v>210</v>
      </c>
      <c r="N2237" t="s">
        <v>279</v>
      </c>
      <c r="O2237" s="98">
        <v>0</v>
      </c>
      <c r="P2237" t="s">
        <v>207</v>
      </c>
      <c r="Q2237" s="100">
        <v>4842.58</v>
      </c>
    </row>
    <row r="2238" spans="1:17" x14ac:dyDescent="0.3">
      <c r="A2238"/>
      <c r="B2238"/>
      <c r="C2238"/>
      <c r="D2238"/>
      <c r="E2238" s="98"/>
      <c r="F2238"/>
      <c r="G2238" s="99">
        <v>46295</v>
      </c>
      <c r="H2238" t="s">
        <v>216</v>
      </c>
      <c r="I2238" t="s">
        <v>217</v>
      </c>
      <c r="J2238" t="s">
        <v>40</v>
      </c>
      <c r="K2238" t="s">
        <v>41</v>
      </c>
      <c r="L2238" s="100">
        <v>145.28</v>
      </c>
      <c r="M2238" t="s">
        <v>210</v>
      </c>
      <c r="N2238" t="s">
        <v>279</v>
      </c>
      <c r="O2238" s="98">
        <v>0</v>
      </c>
      <c r="P2238" t="s">
        <v>207</v>
      </c>
      <c r="Q2238" s="100">
        <v>4842.58</v>
      </c>
    </row>
    <row r="2239" spans="1:17" x14ac:dyDescent="0.3">
      <c r="A2239"/>
      <c r="B2239"/>
      <c r="C2239"/>
      <c r="D2239"/>
      <c r="E2239" s="98"/>
      <c r="F2239"/>
      <c r="G2239" s="99">
        <v>46295</v>
      </c>
      <c r="H2239" t="s">
        <v>235</v>
      </c>
      <c r="I2239" t="s">
        <v>254</v>
      </c>
      <c r="J2239" t="s">
        <v>16</v>
      </c>
      <c r="K2239" t="s">
        <v>17</v>
      </c>
      <c r="L2239" s="100">
        <v>290.55</v>
      </c>
      <c r="M2239" t="s">
        <v>210</v>
      </c>
      <c r="N2239" t="s">
        <v>279</v>
      </c>
      <c r="O2239" s="98">
        <v>0</v>
      </c>
      <c r="P2239" t="s">
        <v>207</v>
      </c>
      <c r="Q2239" s="100">
        <v>4842.58</v>
      </c>
    </row>
    <row r="2240" spans="1:17" x14ac:dyDescent="0.3">
      <c r="A2240"/>
      <c r="B2240"/>
      <c r="C2240"/>
      <c r="D2240"/>
      <c r="E2240" s="98"/>
      <c r="F2240"/>
      <c r="G2240" s="99">
        <v>46295</v>
      </c>
      <c r="H2240" t="s">
        <v>235</v>
      </c>
      <c r="I2240" t="s">
        <v>254</v>
      </c>
      <c r="J2240" t="s">
        <v>16</v>
      </c>
      <c r="K2240" t="s">
        <v>17</v>
      </c>
      <c r="L2240" s="100">
        <v>374.82</v>
      </c>
      <c r="M2240" t="s">
        <v>130</v>
      </c>
      <c r="N2240" t="s">
        <v>279</v>
      </c>
      <c r="O2240" s="98">
        <v>0</v>
      </c>
      <c r="P2240" t="s">
        <v>207</v>
      </c>
      <c r="Q2240" s="100">
        <v>4842.58</v>
      </c>
    </row>
    <row r="2241" spans="1:17" x14ac:dyDescent="0.3">
      <c r="A2241"/>
      <c r="B2241"/>
      <c r="C2241"/>
      <c r="D2241"/>
      <c r="E2241" s="98"/>
      <c r="F2241"/>
      <c r="G2241" s="99">
        <v>46295</v>
      </c>
      <c r="H2241" t="s">
        <v>205</v>
      </c>
      <c r="I2241"/>
      <c r="J2241" t="s">
        <v>108</v>
      </c>
      <c r="K2241" t="s">
        <v>109</v>
      </c>
      <c r="L2241" s="100">
        <v>11.15</v>
      </c>
      <c r="M2241" t="s">
        <v>206</v>
      </c>
      <c r="N2241" t="s">
        <v>279</v>
      </c>
      <c r="O2241" s="98">
        <v>0</v>
      </c>
      <c r="P2241" t="s">
        <v>207</v>
      </c>
      <c r="Q2241" s="100">
        <v>4222.5</v>
      </c>
    </row>
    <row r="2242" spans="1:17" x14ac:dyDescent="0.3">
      <c r="A2242"/>
      <c r="B2242"/>
      <c r="C2242"/>
      <c r="D2242"/>
      <c r="E2242" s="98"/>
      <c r="F2242"/>
      <c r="G2242" s="99">
        <v>46295</v>
      </c>
      <c r="H2242" t="s">
        <v>205</v>
      </c>
      <c r="I2242"/>
      <c r="J2242" t="s">
        <v>104</v>
      </c>
      <c r="K2242" t="s">
        <v>105</v>
      </c>
      <c r="L2242" s="100">
        <v>22.93</v>
      </c>
      <c r="M2242" t="s">
        <v>206</v>
      </c>
      <c r="N2242" t="s">
        <v>279</v>
      </c>
      <c r="O2242" s="98">
        <v>0</v>
      </c>
      <c r="P2242" t="s">
        <v>207</v>
      </c>
      <c r="Q2242" s="100">
        <v>4222.5</v>
      </c>
    </row>
    <row r="2243" spans="1:17" x14ac:dyDescent="0.3">
      <c r="A2243"/>
      <c r="B2243"/>
      <c r="C2243"/>
      <c r="D2243"/>
      <c r="E2243" s="98"/>
      <c r="F2243"/>
      <c r="G2243" s="99">
        <v>46295</v>
      </c>
      <c r="H2243" t="s">
        <v>205</v>
      </c>
      <c r="I2243"/>
      <c r="J2243" t="s">
        <v>54</v>
      </c>
      <c r="K2243" t="s">
        <v>55</v>
      </c>
      <c r="L2243" s="100">
        <v>11.15</v>
      </c>
      <c r="M2243" t="s">
        <v>206</v>
      </c>
      <c r="N2243" t="s">
        <v>279</v>
      </c>
      <c r="O2243" s="98">
        <v>0</v>
      </c>
      <c r="P2243" t="s">
        <v>207</v>
      </c>
      <c r="Q2243" s="100">
        <v>4222.5</v>
      </c>
    </row>
    <row r="2244" spans="1:17" x14ac:dyDescent="0.3">
      <c r="A2244"/>
      <c r="B2244"/>
      <c r="C2244"/>
      <c r="D2244"/>
      <c r="E2244" s="98"/>
      <c r="F2244"/>
      <c r="G2244" s="99">
        <v>46295</v>
      </c>
      <c r="H2244" t="s">
        <v>205</v>
      </c>
      <c r="I2244"/>
      <c r="J2244" t="s">
        <v>52</v>
      </c>
      <c r="K2244" t="s">
        <v>53</v>
      </c>
      <c r="L2244" s="100">
        <v>16.54</v>
      </c>
      <c r="M2244" t="s">
        <v>130</v>
      </c>
      <c r="N2244" t="s">
        <v>279</v>
      </c>
      <c r="O2244" s="98">
        <v>0</v>
      </c>
      <c r="P2244" t="s">
        <v>207</v>
      </c>
      <c r="Q2244" s="100">
        <v>4222.5</v>
      </c>
    </row>
    <row r="2245" spans="1:17" x14ac:dyDescent="0.3">
      <c r="A2245"/>
      <c r="B2245"/>
      <c r="C2245"/>
      <c r="D2245"/>
      <c r="E2245" s="98"/>
      <c r="F2245"/>
      <c r="G2245" s="99">
        <v>46295</v>
      </c>
      <c r="H2245" t="s">
        <v>205</v>
      </c>
      <c r="I2245"/>
      <c r="J2245" t="s">
        <v>56</v>
      </c>
      <c r="K2245" t="s">
        <v>57</v>
      </c>
      <c r="L2245" s="100">
        <v>11.15</v>
      </c>
      <c r="M2245" t="s">
        <v>130</v>
      </c>
      <c r="N2245" t="s">
        <v>279</v>
      </c>
      <c r="O2245" s="98">
        <v>0</v>
      </c>
      <c r="P2245" t="s">
        <v>207</v>
      </c>
      <c r="Q2245" s="100">
        <v>4222.5</v>
      </c>
    </row>
    <row r="2246" spans="1:17" x14ac:dyDescent="0.3">
      <c r="A2246"/>
      <c r="B2246"/>
      <c r="C2246"/>
      <c r="D2246"/>
      <c r="E2246" s="98"/>
      <c r="F2246"/>
      <c r="G2246" s="99">
        <v>46295</v>
      </c>
      <c r="H2246" t="s">
        <v>205</v>
      </c>
      <c r="I2246"/>
      <c r="J2246" t="s">
        <v>106</v>
      </c>
      <c r="K2246" t="s">
        <v>107</v>
      </c>
      <c r="L2246" s="100">
        <v>13.64</v>
      </c>
      <c r="M2246" t="s">
        <v>130</v>
      </c>
      <c r="N2246" t="s">
        <v>279</v>
      </c>
      <c r="O2246" s="98">
        <v>0</v>
      </c>
      <c r="P2246" t="s">
        <v>207</v>
      </c>
      <c r="Q2246" s="100">
        <v>4222.5</v>
      </c>
    </row>
    <row r="2247" spans="1:17" x14ac:dyDescent="0.3">
      <c r="A2247"/>
      <c r="B2247"/>
      <c r="C2247"/>
      <c r="D2247"/>
      <c r="E2247" s="98"/>
      <c r="F2247"/>
      <c r="G2247" s="99">
        <v>46295</v>
      </c>
      <c r="H2247" t="s">
        <v>208</v>
      </c>
      <c r="I2247" t="s">
        <v>209</v>
      </c>
      <c r="J2247" t="s">
        <v>26</v>
      </c>
      <c r="K2247" t="s">
        <v>27</v>
      </c>
      <c r="L2247" s="100">
        <v>72.5</v>
      </c>
      <c r="M2247" t="s">
        <v>210</v>
      </c>
      <c r="N2247" t="s">
        <v>279</v>
      </c>
      <c r="O2247" s="98">
        <v>0</v>
      </c>
      <c r="P2247" t="s">
        <v>207</v>
      </c>
      <c r="Q2247" s="100">
        <v>4222.5</v>
      </c>
    </row>
    <row r="2248" spans="1:17" x14ac:dyDescent="0.3">
      <c r="A2248"/>
      <c r="B2248"/>
      <c r="C2248"/>
      <c r="D2248"/>
      <c r="E2248" s="98"/>
      <c r="F2248"/>
      <c r="G2248" s="99">
        <v>46295</v>
      </c>
      <c r="H2248" t="s">
        <v>216</v>
      </c>
      <c r="I2248" t="s">
        <v>217</v>
      </c>
      <c r="J2248" t="s">
        <v>40</v>
      </c>
      <c r="K2248" t="s">
        <v>41</v>
      </c>
      <c r="L2248" s="100">
        <v>126.68</v>
      </c>
      <c r="M2248" t="s">
        <v>210</v>
      </c>
      <c r="N2248" t="s">
        <v>279</v>
      </c>
      <c r="O2248" s="98">
        <v>0</v>
      </c>
      <c r="P2248" t="s">
        <v>207</v>
      </c>
      <c r="Q2248" s="100">
        <v>4222.5</v>
      </c>
    </row>
    <row r="2249" spans="1:17" x14ac:dyDescent="0.3">
      <c r="A2249"/>
      <c r="B2249"/>
      <c r="C2249"/>
      <c r="D2249"/>
      <c r="E2249" s="98"/>
      <c r="F2249"/>
      <c r="G2249" s="99">
        <v>46295</v>
      </c>
      <c r="H2249" t="s">
        <v>218</v>
      </c>
      <c r="I2249" t="s">
        <v>222</v>
      </c>
      <c r="J2249" t="s">
        <v>18</v>
      </c>
      <c r="K2249" t="s">
        <v>19</v>
      </c>
      <c r="L2249" s="100">
        <v>227.17</v>
      </c>
      <c r="M2249" t="s">
        <v>210</v>
      </c>
      <c r="N2249" t="s">
        <v>279</v>
      </c>
      <c r="O2249" s="98">
        <v>0</v>
      </c>
      <c r="P2249" t="s">
        <v>207</v>
      </c>
      <c r="Q2249" s="100">
        <v>4222.5</v>
      </c>
    </row>
    <row r="2250" spans="1:17" x14ac:dyDescent="0.3">
      <c r="A2250"/>
      <c r="B2250"/>
      <c r="C2250"/>
      <c r="D2250"/>
      <c r="E2250" s="98"/>
      <c r="F2250"/>
      <c r="G2250" s="99">
        <v>46295</v>
      </c>
      <c r="H2250" t="s">
        <v>218</v>
      </c>
      <c r="I2250" t="s">
        <v>222</v>
      </c>
      <c r="J2250" t="s">
        <v>18</v>
      </c>
      <c r="K2250" t="s">
        <v>19</v>
      </c>
      <c r="L2250" s="100">
        <v>235.62</v>
      </c>
      <c r="M2250" t="s">
        <v>130</v>
      </c>
      <c r="N2250" t="s">
        <v>279</v>
      </c>
      <c r="O2250" s="98">
        <v>0</v>
      </c>
      <c r="P2250" t="s">
        <v>207</v>
      </c>
      <c r="Q2250" s="100">
        <v>4222.5</v>
      </c>
    </row>
    <row r="2251" spans="1:17" x14ac:dyDescent="0.3">
      <c r="A2251"/>
      <c r="B2251"/>
      <c r="C2251"/>
      <c r="D2251"/>
      <c r="E2251" s="98"/>
      <c r="F2251"/>
      <c r="G2251" s="99">
        <v>46295</v>
      </c>
      <c r="H2251" t="s">
        <v>205</v>
      </c>
      <c r="I2251"/>
      <c r="J2251" t="s">
        <v>104</v>
      </c>
      <c r="K2251" t="s">
        <v>105</v>
      </c>
      <c r="L2251" s="100">
        <v>48.4</v>
      </c>
      <c r="M2251" t="s">
        <v>206</v>
      </c>
      <c r="N2251" t="s">
        <v>279</v>
      </c>
      <c r="O2251" s="98">
        <v>0</v>
      </c>
      <c r="P2251" t="s">
        <v>207</v>
      </c>
      <c r="Q2251" s="100">
        <v>8912.89</v>
      </c>
    </row>
    <row r="2252" spans="1:17" x14ac:dyDescent="0.3">
      <c r="A2252"/>
      <c r="B2252"/>
      <c r="C2252"/>
      <c r="D2252"/>
      <c r="E2252" s="98"/>
      <c r="F2252"/>
      <c r="G2252" s="99">
        <v>46295</v>
      </c>
      <c r="H2252" t="s">
        <v>205</v>
      </c>
      <c r="I2252"/>
      <c r="J2252" t="s">
        <v>54</v>
      </c>
      <c r="K2252" t="s">
        <v>55</v>
      </c>
      <c r="L2252" s="100">
        <v>11.15</v>
      </c>
      <c r="M2252" t="s">
        <v>206</v>
      </c>
      <c r="N2252" t="s">
        <v>279</v>
      </c>
      <c r="O2252" s="98">
        <v>0</v>
      </c>
      <c r="P2252" t="s">
        <v>207</v>
      </c>
      <c r="Q2252" s="100">
        <v>8912.89</v>
      </c>
    </row>
    <row r="2253" spans="1:17" x14ac:dyDescent="0.3">
      <c r="A2253"/>
      <c r="B2253"/>
      <c r="C2253"/>
      <c r="D2253"/>
      <c r="E2253" s="98"/>
      <c r="F2253"/>
      <c r="G2253" s="99">
        <v>46295</v>
      </c>
      <c r="H2253" t="s">
        <v>205</v>
      </c>
      <c r="I2253"/>
      <c r="J2253" t="s">
        <v>108</v>
      </c>
      <c r="K2253" t="s">
        <v>109</v>
      </c>
      <c r="L2253" s="100">
        <v>23.53</v>
      </c>
      <c r="M2253" t="s">
        <v>206</v>
      </c>
      <c r="N2253" t="s">
        <v>279</v>
      </c>
      <c r="O2253" s="98">
        <v>0</v>
      </c>
      <c r="P2253" t="s">
        <v>207</v>
      </c>
      <c r="Q2253" s="100">
        <v>8912.89</v>
      </c>
    </row>
    <row r="2254" spans="1:17" x14ac:dyDescent="0.3">
      <c r="A2254"/>
      <c r="B2254"/>
      <c r="C2254"/>
      <c r="D2254"/>
      <c r="E2254" s="98"/>
      <c r="F2254"/>
      <c r="G2254" s="99">
        <v>46295</v>
      </c>
      <c r="H2254" t="s">
        <v>205</v>
      </c>
      <c r="I2254"/>
      <c r="J2254" t="s">
        <v>36</v>
      </c>
      <c r="K2254" t="s">
        <v>37</v>
      </c>
      <c r="L2254" s="100">
        <v>21.15</v>
      </c>
      <c r="M2254" t="s">
        <v>206</v>
      </c>
      <c r="N2254" t="s">
        <v>279</v>
      </c>
      <c r="O2254" s="98">
        <v>0</v>
      </c>
      <c r="P2254" t="s">
        <v>207</v>
      </c>
      <c r="Q2254" s="100">
        <v>8912.89</v>
      </c>
    </row>
    <row r="2255" spans="1:17" x14ac:dyDescent="0.3">
      <c r="A2255"/>
      <c r="B2255"/>
      <c r="C2255"/>
      <c r="D2255"/>
      <c r="E2255" s="98"/>
      <c r="F2255"/>
      <c r="G2255" s="99">
        <v>46295</v>
      </c>
      <c r="H2255" t="s">
        <v>205</v>
      </c>
      <c r="I2255"/>
      <c r="J2255" t="s">
        <v>90</v>
      </c>
      <c r="K2255" t="s">
        <v>91</v>
      </c>
      <c r="L2255" s="100">
        <v>60.67</v>
      </c>
      <c r="M2255" t="s">
        <v>206</v>
      </c>
      <c r="N2255" t="s">
        <v>279</v>
      </c>
      <c r="O2255" s="98">
        <v>0</v>
      </c>
      <c r="P2255" t="s">
        <v>207</v>
      </c>
      <c r="Q2255" s="100">
        <v>8912.89</v>
      </c>
    </row>
    <row r="2256" spans="1:17" x14ac:dyDescent="0.3">
      <c r="A2256"/>
      <c r="B2256"/>
      <c r="C2256"/>
      <c r="D2256"/>
      <c r="E2256" s="98"/>
      <c r="F2256"/>
      <c r="G2256" s="99">
        <v>46295</v>
      </c>
      <c r="H2256" t="s">
        <v>205</v>
      </c>
      <c r="I2256"/>
      <c r="J2256" t="s">
        <v>52</v>
      </c>
      <c r="K2256" t="s">
        <v>53</v>
      </c>
      <c r="L2256" s="100">
        <v>16.54</v>
      </c>
      <c r="M2256" t="s">
        <v>130</v>
      </c>
      <c r="N2256" t="s">
        <v>279</v>
      </c>
      <c r="O2256" s="98">
        <v>0</v>
      </c>
      <c r="P2256" t="s">
        <v>207</v>
      </c>
      <c r="Q2256" s="100">
        <v>8912.89</v>
      </c>
    </row>
    <row r="2257" spans="1:17" x14ac:dyDescent="0.3">
      <c r="A2257"/>
      <c r="B2257"/>
      <c r="C2257"/>
      <c r="D2257"/>
      <c r="E2257" s="98"/>
      <c r="F2257"/>
      <c r="G2257" s="99">
        <v>46295</v>
      </c>
      <c r="H2257" t="s">
        <v>205</v>
      </c>
      <c r="I2257"/>
      <c r="J2257" t="s">
        <v>23</v>
      </c>
      <c r="K2257" t="s">
        <v>24</v>
      </c>
      <c r="L2257" s="100">
        <v>-41.91</v>
      </c>
      <c r="M2257" t="s">
        <v>130</v>
      </c>
      <c r="N2257" t="s">
        <v>279</v>
      </c>
      <c r="O2257" s="98">
        <v>0</v>
      </c>
      <c r="P2257" t="s">
        <v>207</v>
      </c>
      <c r="Q2257" s="100">
        <v>8912.89</v>
      </c>
    </row>
    <row r="2258" spans="1:17" x14ac:dyDescent="0.3">
      <c r="A2258"/>
      <c r="B2258"/>
      <c r="C2258"/>
      <c r="D2258"/>
      <c r="E2258" s="98"/>
      <c r="F2258"/>
      <c r="G2258" s="99">
        <v>46295</v>
      </c>
      <c r="H2258" t="s">
        <v>205</v>
      </c>
      <c r="I2258"/>
      <c r="J2258" t="s">
        <v>106</v>
      </c>
      <c r="K2258" t="s">
        <v>107</v>
      </c>
      <c r="L2258" s="100">
        <v>28.79</v>
      </c>
      <c r="M2258" t="s">
        <v>130</v>
      </c>
      <c r="N2258" t="s">
        <v>279</v>
      </c>
      <c r="O2258" s="98">
        <v>0</v>
      </c>
      <c r="P2258" t="s">
        <v>207</v>
      </c>
      <c r="Q2258" s="100">
        <v>8912.89</v>
      </c>
    </row>
    <row r="2259" spans="1:17" x14ac:dyDescent="0.3">
      <c r="A2259"/>
      <c r="B2259"/>
      <c r="C2259"/>
      <c r="D2259"/>
      <c r="E2259" s="98"/>
      <c r="F2259"/>
      <c r="G2259" s="99">
        <v>46295</v>
      </c>
      <c r="H2259" t="s">
        <v>205</v>
      </c>
      <c r="I2259"/>
      <c r="J2259" t="s">
        <v>56</v>
      </c>
      <c r="K2259" t="s">
        <v>57</v>
      </c>
      <c r="L2259" s="100">
        <v>11.15</v>
      </c>
      <c r="M2259" t="s">
        <v>130</v>
      </c>
      <c r="N2259" t="s">
        <v>279</v>
      </c>
      <c r="O2259" s="98">
        <v>0</v>
      </c>
      <c r="P2259" t="s">
        <v>207</v>
      </c>
      <c r="Q2259" s="100">
        <v>8912.89</v>
      </c>
    </row>
    <row r="2260" spans="1:17" x14ac:dyDescent="0.3">
      <c r="A2260"/>
      <c r="B2260"/>
      <c r="C2260"/>
      <c r="D2260"/>
      <c r="E2260" s="98"/>
      <c r="F2260"/>
      <c r="G2260" s="99">
        <v>46295</v>
      </c>
      <c r="H2260" t="s">
        <v>208</v>
      </c>
      <c r="I2260" t="s">
        <v>244</v>
      </c>
      <c r="J2260" t="s">
        <v>68</v>
      </c>
      <c r="K2260" t="s">
        <v>69</v>
      </c>
      <c r="L2260" s="100">
        <v>131.5</v>
      </c>
      <c r="M2260" t="s">
        <v>210</v>
      </c>
      <c r="N2260" t="s">
        <v>279</v>
      </c>
      <c r="O2260" s="98">
        <v>0</v>
      </c>
      <c r="P2260" t="s">
        <v>207</v>
      </c>
      <c r="Q2260" s="100">
        <v>8912.89</v>
      </c>
    </row>
    <row r="2261" spans="1:17" x14ac:dyDescent="0.3">
      <c r="A2261"/>
      <c r="B2261"/>
      <c r="C2261"/>
      <c r="D2261"/>
      <c r="E2261" s="98"/>
      <c r="F2261"/>
      <c r="G2261" s="99">
        <v>46295</v>
      </c>
      <c r="H2261" t="s">
        <v>213</v>
      </c>
      <c r="I2261" t="s">
        <v>229</v>
      </c>
      <c r="J2261" t="s">
        <v>14</v>
      </c>
      <c r="K2261" t="s">
        <v>15</v>
      </c>
      <c r="L2261" s="100">
        <v>891.29</v>
      </c>
      <c r="M2261" t="s">
        <v>210</v>
      </c>
      <c r="N2261" t="s">
        <v>279</v>
      </c>
      <c r="O2261" s="98">
        <v>0</v>
      </c>
      <c r="P2261" t="s">
        <v>207</v>
      </c>
      <c r="Q2261" s="100">
        <v>8912.89</v>
      </c>
    </row>
    <row r="2262" spans="1:17" x14ac:dyDescent="0.3">
      <c r="A2262"/>
      <c r="B2262"/>
      <c r="C2262"/>
      <c r="D2262"/>
      <c r="E2262" s="98"/>
      <c r="F2262"/>
      <c r="G2262" s="99">
        <v>46295</v>
      </c>
      <c r="H2262" t="s">
        <v>213</v>
      </c>
      <c r="I2262" t="s">
        <v>229</v>
      </c>
      <c r="J2262" t="s">
        <v>14</v>
      </c>
      <c r="K2262" t="s">
        <v>15</v>
      </c>
      <c r="L2262" s="100">
        <v>891.29</v>
      </c>
      <c r="M2262" t="s">
        <v>130</v>
      </c>
      <c r="N2262" t="s">
        <v>279</v>
      </c>
      <c r="O2262" s="98">
        <v>0</v>
      </c>
      <c r="P2262" t="s">
        <v>207</v>
      </c>
      <c r="Q2262" s="100">
        <v>8912.89</v>
      </c>
    </row>
    <row r="2263" spans="1:17" x14ac:dyDescent="0.3">
      <c r="A2263"/>
      <c r="B2263"/>
      <c r="C2263"/>
      <c r="D2263"/>
      <c r="E2263" s="98"/>
      <c r="F2263"/>
      <c r="G2263" s="99">
        <v>46295</v>
      </c>
      <c r="H2263" t="s">
        <v>205</v>
      </c>
      <c r="I2263"/>
      <c r="J2263" t="s">
        <v>104</v>
      </c>
      <c r="K2263" t="s">
        <v>105</v>
      </c>
      <c r="L2263" s="100">
        <v>2.98</v>
      </c>
      <c r="M2263" t="s">
        <v>206</v>
      </c>
      <c r="N2263" t="s">
        <v>279</v>
      </c>
      <c r="O2263" s="98">
        <v>0</v>
      </c>
      <c r="P2263" t="s">
        <v>207</v>
      </c>
      <c r="Q2263" s="100">
        <v>549.36</v>
      </c>
    </row>
    <row r="2264" spans="1:17" x14ac:dyDescent="0.3">
      <c r="A2264"/>
      <c r="B2264"/>
      <c r="C2264"/>
      <c r="D2264"/>
      <c r="E2264" s="98"/>
      <c r="F2264"/>
      <c r="G2264" s="99">
        <v>46295</v>
      </c>
      <c r="H2264" t="s">
        <v>205</v>
      </c>
      <c r="I2264"/>
      <c r="J2264" t="s">
        <v>54</v>
      </c>
      <c r="K2264" t="s">
        <v>55</v>
      </c>
      <c r="L2264" s="100">
        <v>4.46</v>
      </c>
      <c r="M2264" t="s">
        <v>206</v>
      </c>
      <c r="N2264" t="s">
        <v>279</v>
      </c>
      <c r="O2264" s="98">
        <v>0</v>
      </c>
      <c r="P2264" t="s">
        <v>207</v>
      </c>
      <c r="Q2264" s="100">
        <v>549.36</v>
      </c>
    </row>
    <row r="2265" spans="1:17" x14ac:dyDescent="0.3">
      <c r="A2265"/>
      <c r="B2265"/>
      <c r="C2265"/>
      <c r="D2265"/>
      <c r="E2265" s="98"/>
      <c r="F2265"/>
      <c r="G2265" s="99">
        <v>46295</v>
      </c>
      <c r="H2265" t="s">
        <v>205</v>
      </c>
      <c r="I2265"/>
      <c r="J2265" t="s">
        <v>108</v>
      </c>
      <c r="K2265" t="s">
        <v>109</v>
      </c>
      <c r="L2265" s="100">
        <v>1.45</v>
      </c>
      <c r="M2265" t="s">
        <v>206</v>
      </c>
      <c r="N2265" t="s">
        <v>279</v>
      </c>
      <c r="O2265" s="98">
        <v>0</v>
      </c>
      <c r="P2265" t="s">
        <v>207</v>
      </c>
      <c r="Q2265" s="100">
        <v>549.36</v>
      </c>
    </row>
    <row r="2266" spans="1:17" x14ac:dyDescent="0.3">
      <c r="A2266"/>
      <c r="B2266"/>
      <c r="C2266"/>
      <c r="D2266"/>
      <c r="E2266" s="98"/>
      <c r="F2266"/>
      <c r="G2266" s="99">
        <v>46295</v>
      </c>
      <c r="H2266" t="s">
        <v>205</v>
      </c>
      <c r="I2266"/>
      <c r="J2266" t="s">
        <v>56</v>
      </c>
      <c r="K2266" t="s">
        <v>57</v>
      </c>
      <c r="L2266" s="100">
        <v>4.46</v>
      </c>
      <c r="M2266" t="s">
        <v>130</v>
      </c>
      <c r="N2266" t="s">
        <v>279</v>
      </c>
      <c r="O2266" s="98">
        <v>0</v>
      </c>
      <c r="P2266" t="s">
        <v>207</v>
      </c>
      <c r="Q2266" s="100">
        <v>549.36</v>
      </c>
    </row>
    <row r="2267" spans="1:17" x14ac:dyDescent="0.3">
      <c r="A2267"/>
      <c r="B2267"/>
      <c r="C2267"/>
      <c r="D2267"/>
      <c r="E2267" s="98"/>
      <c r="F2267"/>
      <c r="G2267" s="99">
        <v>46295</v>
      </c>
      <c r="H2267" t="s">
        <v>205</v>
      </c>
      <c r="I2267"/>
      <c r="J2267" t="s">
        <v>106</v>
      </c>
      <c r="K2267" t="s">
        <v>107</v>
      </c>
      <c r="L2267" s="100">
        <v>1.77</v>
      </c>
      <c r="M2267" t="s">
        <v>130</v>
      </c>
      <c r="N2267" t="s">
        <v>279</v>
      </c>
      <c r="O2267" s="98">
        <v>0</v>
      </c>
      <c r="P2267" t="s">
        <v>207</v>
      </c>
      <c r="Q2267" s="100">
        <v>549.36</v>
      </c>
    </row>
    <row r="2268" spans="1:17" x14ac:dyDescent="0.3">
      <c r="A2268"/>
      <c r="B2268"/>
      <c r="C2268"/>
      <c r="D2268"/>
      <c r="E2268" s="98"/>
      <c r="F2268"/>
      <c r="G2268" s="99">
        <v>46295</v>
      </c>
      <c r="H2268" t="s">
        <v>205</v>
      </c>
      <c r="I2268"/>
      <c r="J2268" t="s">
        <v>52</v>
      </c>
      <c r="K2268" t="s">
        <v>53</v>
      </c>
      <c r="L2268" s="100">
        <v>6.62</v>
      </c>
      <c r="M2268" t="s">
        <v>130</v>
      </c>
      <c r="N2268" t="s">
        <v>279</v>
      </c>
      <c r="O2268" s="98">
        <v>0</v>
      </c>
      <c r="P2268" t="s">
        <v>207</v>
      </c>
      <c r="Q2268" s="100">
        <v>549.36</v>
      </c>
    </row>
    <row r="2269" spans="1:17" x14ac:dyDescent="0.3">
      <c r="A2269"/>
      <c r="B2269"/>
      <c r="C2269"/>
      <c r="D2269"/>
      <c r="E2269" s="98"/>
      <c r="F2269"/>
      <c r="G2269" s="99">
        <v>46295</v>
      </c>
      <c r="H2269" t="s">
        <v>205</v>
      </c>
      <c r="I2269"/>
      <c r="J2269" t="s">
        <v>36</v>
      </c>
      <c r="K2269" t="s">
        <v>37</v>
      </c>
      <c r="L2269" s="100">
        <v>0.86</v>
      </c>
      <c r="M2269" t="s">
        <v>206</v>
      </c>
      <c r="N2269" t="s">
        <v>279</v>
      </c>
      <c r="O2269" s="98">
        <v>0</v>
      </c>
      <c r="P2269" t="s">
        <v>207</v>
      </c>
      <c r="Q2269" s="100">
        <v>3694.5</v>
      </c>
    </row>
    <row r="2270" spans="1:17" x14ac:dyDescent="0.3">
      <c r="A2270"/>
      <c r="B2270"/>
      <c r="C2270"/>
      <c r="D2270"/>
      <c r="E2270" s="98"/>
      <c r="F2270"/>
      <c r="G2270" s="99">
        <v>46295</v>
      </c>
      <c r="H2270" t="s">
        <v>205</v>
      </c>
      <c r="I2270"/>
      <c r="J2270" t="s">
        <v>108</v>
      </c>
      <c r="K2270" t="s">
        <v>109</v>
      </c>
      <c r="L2270" s="100">
        <v>9.75</v>
      </c>
      <c r="M2270" t="s">
        <v>206</v>
      </c>
      <c r="N2270" t="s">
        <v>279</v>
      </c>
      <c r="O2270" s="98">
        <v>0</v>
      </c>
      <c r="P2270" t="s">
        <v>207</v>
      </c>
      <c r="Q2270" s="100">
        <v>3694.5</v>
      </c>
    </row>
    <row r="2271" spans="1:17" x14ac:dyDescent="0.3">
      <c r="A2271"/>
      <c r="B2271"/>
      <c r="C2271"/>
      <c r="D2271"/>
      <c r="E2271" s="98"/>
      <c r="F2271"/>
      <c r="G2271" s="99">
        <v>46295</v>
      </c>
      <c r="H2271" t="s">
        <v>205</v>
      </c>
      <c r="I2271"/>
      <c r="J2271" t="s">
        <v>104</v>
      </c>
      <c r="K2271" t="s">
        <v>105</v>
      </c>
      <c r="L2271" s="100">
        <v>20.059999999999999</v>
      </c>
      <c r="M2271" t="s">
        <v>206</v>
      </c>
      <c r="N2271" t="s">
        <v>279</v>
      </c>
      <c r="O2271" s="98">
        <v>0</v>
      </c>
      <c r="P2271" t="s">
        <v>207</v>
      </c>
      <c r="Q2271" s="100">
        <v>3694.5</v>
      </c>
    </row>
    <row r="2272" spans="1:17" x14ac:dyDescent="0.3">
      <c r="A2272"/>
      <c r="B2272"/>
      <c r="C2272"/>
      <c r="D2272"/>
      <c r="E2272" s="98"/>
      <c r="F2272"/>
      <c r="G2272" s="99">
        <v>46295</v>
      </c>
      <c r="H2272" t="s">
        <v>205</v>
      </c>
      <c r="I2272"/>
      <c r="J2272" t="s">
        <v>54</v>
      </c>
      <c r="K2272" t="s">
        <v>55</v>
      </c>
      <c r="L2272" s="100">
        <v>11.15</v>
      </c>
      <c r="M2272" t="s">
        <v>206</v>
      </c>
      <c r="N2272" t="s">
        <v>279</v>
      </c>
      <c r="O2272" s="98">
        <v>0</v>
      </c>
      <c r="P2272" t="s">
        <v>207</v>
      </c>
      <c r="Q2272" s="100">
        <v>3694.5</v>
      </c>
    </row>
    <row r="2273" spans="1:17" x14ac:dyDescent="0.3">
      <c r="A2273"/>
      <c r="B2273"/>
      <c r="C2273"/>
      <c r="D2273"/>
      <c r="E2273" s="98"/>
      <c r="F2273"/>
      <c r="G2273" s="99">
        <v>46295</v>
      </c>
      <c r="H2273" t="s">
        <v>205</v>
      </c>
      <c r="I2273"/>
      <c r="J2273" t="s">
        <v>88</v>
      </c>
      <c r="K2273" t="s">
        <v>89</v>
      </c>
      <c r="L2273" s="100">
        <v>39.770000000000003</v>
      </c>
      <c r="M2273" t="s">
        <v>206</v>
      </c>
      <c r="N2273" t="s">
        <v>279</v>
      </c>
      <c r="O2273" s="98">
        <v>0</v>
      </c>
      <c r="P2273" t="s">
        <v>207</v>
      </c>
      <c r="Q2273" s="100">
        <v>3694.5</v>
      </c>
    </row>
    <row r="2274" spans="1:17" x14ac:dyDescent="0.3">
      <c r="A2274"/>
      <c r="B2274"/>
      <c r="C2274"/>
      <c r="D2274"/>
      <c r="E2274" s="98"/>
      <c r="F2274"/>
      <c r="G2274" s="99">
        <v>46295</v>
      </c>
      <c r="H2274" t="s">
        <v>205</v>
      </c>
      <c r="I2274"/>
      <c r="J2274" t="s">
        <v>52</v>
      </c>
      <c r="K2274" t="s">
        <v>53</v>
      </c>
      <c r="L2274" s="100">
        <v>16.54</v>
      </c>
      <c r="M2274" t="s">
        <v>130</v>
      </c>
      <c r="N2274" t="s">
        <v>279</v>
      </c>
      <c r="O2274" s="98">
        <v>0</v>
      </c>
      <c r="P2274" t="s">
        <v>207</v>
      </c>
      <c r="Q2274" s="100">
        <v>3694.5</v>
      </c>
    </row>
    <row r="2275" spans="1:17" x14ac:dyDescent="0.3">
      <c r="A2275"/>
      <c r="B2275"/>
      <c r="C2275"/>
      <c r="D2275"/>
      <c r="E2275" s="98"/>
      <c r="F2275"/>
      <c r="G2275" s="99">
        <v>46295</v>
      </c>
      <c r="H2275" t="s">
        <v>205</v>
      </c>
      <c r="I2275"/>
      <c r="J2275" t="s">
        <v>106</v>
      </c>
      <c r="K2275" t="s">
        <v>107</v>
      </c>
      <c r="L2275" s="100">
        <v>11.93</v>
      </c>
      <c r="M2275" t="s">
        <v>130</v>
      </c>
      <c r="N2275" t="s">
        <v>279</v>
      </c>
      <c r="O2275" s="98">
        <v>0</v>
      </c>
      <c r="P2275" t="s">
        <v>207</v>
      </c>
      <c r="Q2275" s="100">
        <v>3694.5</v>
      </c>
    </row>
    <row r="2276" spans="1:17" x14ac:dyDescent="0.3">
      <c r="A2276"/>
      <c r="B2276"/>
      <c r="C2276"/>
      <c r="D2276"/>
      <c r="E2276" s="98"/>
      <c r="F2276"/>
      <c r="G2276" s="99">
        <v>46295</v>
      </c>
      <c r="H2276" t="s">
        <v>205</v>
      </c>
      <c r="I2276"/>
      <c r="J2276" t="s">
        <v>56</v>
      </c>
      <c r="K2276" t="s">
        <v>57</v>
      </c>
      <c r="L2276" s="100">
        <v>11.15</v>
      </c>
      <c r="M2276" t="s">
        <v>130</v>
      </c>
      <c r="N2276" t="s">
        <v>279</v>
      </c>
      <c r="O2276" s="98">
        <v>0</v>
      </c>
      <c r="P2276" t="s">
        <v>207</v>
      </c>
      <c r="Q2276" s="100">
        <v>3694.5</v>
      </c>
    </row>
    <row r="2277" spans="1:17" x14ac:dyDescent="0.3">
      <c r="A2277"/>
      <c r="B2277"/>
      <c r="C2277"/>
      <c r="D2277"/>
      <c r="E2277" s="98"/>
      <c r="F2277"/>
      <c r="G2277" s="99">
        <v>46295</v>
      </c>
      <c r="H2277" t="s">
        <v>208</v>
      </c>
      <c r="I2277" t="s">
        <v>209</v>
      </c>
      <c r="J2277" t="s">
        <v>26</v>
      </c>
      <c r="K2277" t="s">
        <v>27</v>
      </c>
      <c r="L2277" s="100">
        <v>127</v>
      </c>
      <c r="M2277" t="s">
        <v>210</v>
      </c>
      <c r="N2277" t="s">
        <v>279</v>
      </c>
      <c r="O2277" s="98">
        <v>0</v>
      </c>
      <c r="P2277" t="s">
        <v>207</v>
      </c>
      <c r="Q2277" s="100">
        <v>3694.5</v>
      </c>
    </row>
    <row r="2278" spans="1:17" x14ac:dyDescent="0.3">
      <c r="A2278"/>
      <c r="B2278"/>
      <c r="C2278"/>
      <c r="D2278"/>
      <c r="E2278" s="98"/>
      <c r="F2278"/>
      <c r="G2278" s="99">
        <v>46295</v>
      </c>
      <c r="H2278" t="s">
        <v>220</v>
      </c>
      <c r="I2278" t="s">
        <v>221</v>
      </c>
      <c r="J2278" t="s">
        <v>48</v>
      </c>
      <c r="K2278" t="s">
        <v>49</v>
      </c>
      <c r="L2278" s="100">
        <v>91.67</v>
      </c>
      <c r="M2278" t="s">
        <v>210</v>
      </c>
      <c r="N2278" t="s">
        <v>279</v>
      </c>
      <c r="O2278" s="98">
        <v>0</v>
      </c>
      <c r="P2278" t="s">
        <v>207</v>
      </c>
      <c r="Q2278" s="100">
        <v>3694.5</v>
      </c>
    </row>
    <row r="2279" spans="1:17" x14ac:dyDescent="0.3">
      <c r="A2279"/>
      <c r="B2279"/>
      <c r="C2279"/>
      <c r="D2279"/>
      <c r="E2279" s="98"/>
      <c r="F2279"/>
      <c r="G2279" s="99">
        <v>46295</v>
      </c>
      <c r="H2279" t="s">
        <v>218</v>
      </c>
      <c r="I2279" t="s">
        <v>222</v>
      </c>
      <c r="J2279" t="s">
        <v>18</v>
      </c>
      <c r="K2279" t="s">
        <v>19</v>
      </c>
      <c r="L2279" s="100">
        <v>198.76</v>
      </c>
      <c r="M2279" t="s">
        <v>210</v>
      </c>
      <c r="N2279" t="s">
        <v>279</v>
      </c>
      <c r="O2279" s="98">
        <v>0</v>
      </c>
      <c r="P2279" t="s">
        <v>207</v>
      </c>
      <c r="Q2279" s="100">
        <v>3694.5</v>
      </c>
    </row>
    <row r="2280" spans="1:17" x14ac:dyDescent="0.3">
      <c r="A2280"/>
      <c r="B2280"/>
      <c r="C2280"/>
      <c r="D2280"/>
      <c r="E2280" s="98"/>
      <c r="F2280"/>
      <c r="G2280" s="99">
        <v>46295</v>
      </c>
      <c r="H2280" t="s">
        <v>218</v>
      </c>
      <c r="I2280" t="s">
        <v>222</v>
      </c>
      <c r="J2280" t="s">
        <v>18</v>
      </c>
      <c r="K2280" t="s">
        <v>19</v>
      </c>
      <c r="L2280" s="100">
        <v>206.15</v>
      </c>
      <c r="M2280" t="s">
        <v>130</v>
      </c>
      <c r="N2280" t="s">
        <v>279</v>
      </c>
      <c r="O2280" s="98">
        <v>0</v>
      </c>
      <c r="P2280" t="s">
        <v>207</v>
      </c>
      <c r="Q2280" s="100">
        <v>3694.5</v>
      </c>
    </row>
    <row r="2281" spans="1:17" x14ac:dyDescent="0.3">
      <c r="A2281"/>
      <c r="B2281"/>
      <c r="C2281"/>
      <c r="D2281"/>
      <c r="E2281" s="98"/>
      <c r="F2281"/>
      <c r="G2281" s="99">
        <v>46295</v>
      </c>
      <c r="H2281" t="s">
        <v>205</v>
      </c>
      <c r="I2281"/>
      <c r="J2281" t="s">
        <v>108</v>
      </c>
      <c r="K2281" t="s">
        <v>109</v>
      </c>
      <c r="L2281" s="100">
        <v>11.18</v>
      </c>
      <c r="M2281" t="s">
        <v>206</v>
      </c>
      <c r="N2281" t="s">
        <v>279</v>
      </c>
      <c r="O2281" s="98">
        <v>0</v>
      </c>
      <c r="P2281" t="s">
        <v>207</v>
      </c>
      <c r="Q2281" s="100">
        <v>4234.37</v>
      </c>
    </row>
    <row r="2282" spans="1:17" x14ac:dyDescent="0.3">
      <c r="A2282"/>
      <c r="B2282"/>
      <c r="C2282"/>
      <c r="D2282"/>
      <c r="E2282" s="98"/>
      <c r="F2282"/>
      <c r="G2282" s="99">
        <v>46295</v>
      </c>
      <c r="H2282" t="s">
        <v>205</v>
      </c>
      <c r="I2282"/>
      <c r="J2282" t="s">
        <v>104</v>
      </c>
      <c r="K2282" t="s">
        <v>105</v>
      </c>
      <c r="L2282" s="100">
        <v>22.99</v>
      </c>
      <c r="M2282" t="s">
        <v>206</v>
      </c>
      <c r="N2282" t="s">
        <v>279</v>
      </c>
      <c r="O2282" s="98">
        <v>0</v>
      </c>
      <c r="P2282" t="s">
        <v>207</v>
      </c>
      <c r="Q2282" s="100">
        <v>4234.37</v>
      </c>
    </row>
    <row r="2283" spans="1:17" x14ac:dyDescent="0.3">
      <c r="A2283"/>
      <c r="B2283"/>
      <c r="C2283"/>
      <c r="D2283"/>
      <c r="E2283" s="98"/>
      <c r="F2283"/>
      <c r="G2283" s="99">
        <v>46295</v>
      </c>
      <c r="H2283" t="s">
        <v>205</v>
      </c>
      <c r="I2283"/>
      <c r="J2283" t="s">
        <v>90</v>
      </c>
      <c r="K2283" t="s">
        <v>91</v>
      </c>
      <c r="L2283" s="100">
        <v>57.42</v>
      </c>
      <c r="M2283" t="s">
        <v>206</v>
      </c>
      <c r="N2283" t="s">
        <v>279</v>
      </c>
      <c r="O2283" s="98">
        <v>0</v>
      </c>
      <c r="P2283" t="s">
        <v>207</v>
      </c>
      <c r="Q2283" s="100">
        <v>4234.37</v>
      </c>
    </row>
    <row r="2284" spans="1:17" x14ac:dyDescent="0.3">
      <c r="A2284"/>
      <c r="B2284"/>
      <c r="C2284"/>
      <c r="D2284"/>
      <c r="E2284" s="98"/>
      <c r="F2284"/>
      <c r="G2284" s="99">
        <v>46295</v>
      </c>
      <c r="H2284" t="s">
        <v>205</v>
      </c>
      <c r="I2284"/>
      <c r="J2284" t="s">
        <v>54</v>
      </c>
      <c r="K2284" t="s">
        <v>55</v>
      </c>
      <c r="L2284" s="100">
        <v>11.15</v>
      </c>
      <c r="M2284" t="s">
        <v>206</v>
      </c>
      <c r="N2284" t="s">
        <v>279</v>
      </c>
      <c r="O2284" s="98">
        <v>0</v>
      </c>
      <c r="P2284" t="s">
        <v>207</v>
      </c>
      <c r="Q2284" s="100">
        <v>4234.37</v>
      </c>
    </row>
    <row r="2285" spans="1:17" x14ac:dyDescent="0.3">
      <c r="A2285"/>
      <c r="B2285"/>
      <c r="C2285"/>
      <c r="D2285"/>
      <c r="E2285" s="98"/>
      <c r="F2285"/>
      <c r="G2285" s="99">
        <v>46295</v>
      </c>
      <c r="H2285" t="s">
        <v>205</v>
      </c>
      <c r="I2285"/>
      <c r="J2285" t="s">
        <v>23</v>
      </c>
      <c r="K2285" t="s">
        <v>24</v>
      </c>
      <c r="L2285" s="100">
        <v>5.5</v>
      </c>
      <c r="M2285" t="s">
        <v>130</v>
      </c>
      <c r="N2285" t="s">
        <v>279</v>
      </c>
      <c r="O2285" s="98">
        <v>0</v>
      </c>
      <c r="P2285" t="s">
        <v>207</v>
      </c>
      <c r="Q2285" s="100">
        <v>4234.37</v>
      </c>
    </row>
    <row r="2286" spans="1:17" x14ac:dyDescent="0.3">
      <c r="A2286"/>
      <c r="B2286"/>
      <c r="C2286"/>
      <c r="D2286"/>
      <c r="E2286" s="98"/>
      <c r="F2286"/>
      <c r="G2286" s="99">
        <v>46295</v>
      </c>
      <c r="H2286" t="s">
        <v>205</v>
      </c>
      <c r="I2286"/>
      <c r="J2286" t="s">
        <v>52</v>
      </c>
      <c r="K2286" t="s">
        <v>53</v>
      </c>
      <c r="L2286" s="100">
        <v>16.54</v>
      </c>
      <c r="M2286" t="s">
        <v>130</v>
      </c>
      <c r="N2286" t="s">
        <v>279</v>
      </c>
      <c r="O2286" s="98">
        <v>0</v>
      </c>
      <c r="P2286" t="s">
        <v>207</v>
      </c>
      <c r="Q2286" s="100">
        <v>4234.37</v>
      </c>
    </row>
    <row r="2287" spans="1:17" x14ac:dyDescent="0.3">
      <c r="A2287"/>
      <c r="B2287"/>
      <c r="C2287"/>
      <c r="D2287"/>
      <c r="E2287" s="98"/>
      <c r="F2287"/>
      <c r="G2287" s="99">
        <v>46295</v>
      </c>
      <c r="H2287" t="s">
        <v>205</v>
      </c>
      <c r="I2287"/>
      <c r="J2287" t="s">
        <v>56</v>
      </c>
      <c r="K2287" t="s">
        <v>57</v>
      </c>
      <c r="L2287" s="100">
        <v>11.15</v>
      </c>
      <c r="M2287" t="s">
        <v>130</v>
      </c>
      <c r="N2287" t="s">
        <v>279</v>
      </c>
      <c r="O2287" s="98">
        <v>0</v>
      </c>
      <c r="P2287" t="s">
        <v>207</v>
      </c>
      <c r="Q2287" s="100">
        <v>4234.37</v>
      </c>
    </row>
    <row r="2288" spans="1:17" x14ac:dyDescent="0.3">
      <c r="A2288"/>
      <c r="B2288"/>
      <c r="C2288"/>
      <c r="D2288"/>
      <c r="E2288" s="98"/>
      <c r="F2288"/>
      <c r="G2288" s="99">
        <v>46295</v>
      </c>
      <c r="H2288" t="s">
        <v>205</v>
      </c>
      <c r="I2288"/>
      <c r="J2288" t="s">
        <v>106</v>
      </c>
      <c r="K2288" t="s">
        <v>107</v>
      </c>
      <c r="L2288" s="100">
        <v>13.68</v>
      </c>
      <c r="M2288" t="s">
        <v>130</v>
      </c>
      <c r="N2288" t="s">
        <v>279</v>
      </c>
      <c r="O2288" s="98">
        <v>0</v>
      </c>
      <c r="P2288" t="s">
        <v>207</v>
      </c>
      <c r="Q2288" s="100">
        <v>4234.37</v>
      </c>
    </row>
    <row r="2289" spans="1:17" x14ac:dyDescent="0.3">
      <c r="A2289"/>
      <c r="B2289"/>
      <c r="C2289"/>
      <c r="D2289"/>
      <c r="E2289" s="98"/>
      <c r="F2289"/>
      <c r="G2289" s="99">
        <v>46295</v>
      </c>
      <c r="H2289" t="s">
        <v>208</v>
      </c>
      <c r="I2289" t="s">
        <v>233</v>
      </c>
      <c r="J2289" t="s">
        <v>32</v>
      </c>
      <c r="K2289" t="s">
        <v>33</v>
      </c>
      <c r="L2289" s="100">
        <v>123.5</v>
      </c>
      <c r="M2289" t="s">
        <v>210</v>
      </c>
      <c r="N2289" t="s">
        <v>279</v>
      </c>
      <c r="O2289" s="98">
        <v>0</v>
      </c>
      <c r="P2289" t="s">
        <v>207</v>
      </c>
      <c r="Q2289" s="100">
        <v>4234.37</v>
      </c>
    </row>
    <row r="2290" spans="1:17" x14ac:dyDescent="0.3">
      <c r="A2290"/>
      <c r="B2290"/>
      <c r="C2290"/>
      <c r="D2290"/>
      <c r="E2290" s="98"/>
      <c r="F2290"/>
      <c r="G2290" s="99">
        <v>46295</v>
      </c>
      <c r="H2290" t="s">
        <v>211</v>
      </c>
      <c r="I2290" t="s">
        <v>212</v>
      </c>
      <c r="J2290" t="s">
        <v>38</v>
      </c>
      <c r="K2290" t="s">
        <v>39</v>
      </c>
      <c r="L2290" s="100">
        <v>20.260000000000002</v>
      </c>
      <c r="M2290" t="s">
        <v>206</v>
      </c>
      <c r="N2290" t="s">
        <v>279</v>
      </c>
      <c r="O2290" s="98">
        <v>0</v>
      </c>
      <c r="P2290" t="s">
        <v>207</v>
      </c>
      <c r="Q2290" s="100">
        <v>4234.37</v>
      </c>
    </row>
    <row r="2291" spans="1:17" x14ac:dyDescent="0.3">
      <c r="A2291"/>
      <c r="B2291"/>
      <c r="C2291"/>
      <c r="D2291"/>
      <c r="E2291" s="98"/>
      <c r="F2291"/>
      <c r="G2291" s="99">
        <v>46295</v>
      </c>
      <c r="H2291" t="s">
        <v>213</v>
      </c>
      <c r="I2291" t="s">
        <v>229</v>
      </c>
      <c r="J2291" t="s">
        <v>14</v>
      </c>
      <c r="K2291" t="s">
        <v>15</v>
      </c>
      <c r="L2291" s="100">
        <v>423.44</v>
      </c>
      <c r="M2291" t="s">
        <v>210</v>
      </c>
      <c r="N2291" t="s">
        <v>279</v>
      </c>
      <c r="O2291" s="98">
        <v>0</v>
      </c>
      <c r="P2291" t="s">
        <v>207</v>
      </c>
      <c r="Q2291" s="100">
        <v>4234.37</v>
      </c>
    </row>
    <row r="2292" spans="1:17" x14ac:dyDescent="0.3">
      <c r="A2292"/>
      <c r="B2292"/>
      <c r="C2292"/>
      <c r="D2292"/>
      <c r="E2292" s="98"/>
      <c r="F2292"/>
      <c r="G2292" s="99">
        <v>46295</v>
      </c>
      <c r="H2292" t="s">
        <v>213</v>
      </c>
      <c r="I2292" t="s">
        <v>229</v>
      </c>
      <c r="J2292" t="s">
        <v>14</v>
      </c>
      <c r="K2292" t="s">
        <v>15</v>
      </c>
      <c r="L2292" s="100">
        <v>423.44</v>
      </c>
      <c r="M2292" t="s">
        <v>130</v>
      </c>
      <c r="N2292" t="s">
        <v>279</v>
      </c>
      <c r="O2292" s="98">
        <v>0</v>
      </c>
      <c r="P2292" t="s">
        <v>207</v>
      </c>
      <c r="Q2292" s="100">
        <v>4234.37</v>
      </c>
    </row>
    <row r="2293" spans="1:17" x14ac:dyDescent="0.3">
      <c r="A2293"/>
      <c r="B2293"/>
      <c r="C2293"/>
      <c r="D2293"/>
      <c r="E2293" s="98"/>
      <c r="F2293"/>
      <c r="G2293" s="99">
        <v>46295</v>
      </c>
      <c r="H2293" t="s">
        <v>205</v>
      </c>
      <c r="I2293"/>
      <c r="J2293" t="s">
        <v>104</v>
      </c>
      <c r="K2293" t="s">
        <v>105</v>
      </c>
      <c r="L2293" s="100">
        <v>57.98</v>
      </c>
      <c r="M2293" t="s">
        <v>206</v>
      </c>
      <c r="N2293" t="s">
        <v>279</v>
      </c>
      <c r="O2293" s="98">
        <v>0</v>
      </c>
      <c r="P2293" t="s">
        <v>207</v>
      </c>
      <c r="Q2293" s="100">
        <v>10678.45</v>
      </c>
    </row>
    <row r="2294" spans="1:17" x14ac:dyDescent="0.3">
      <c r="A2294"/>
      <c r="B2294"/>
      <c r="C2294"/>
      <c r="D2294"/>
      <c r="E2294" s="98"/>
      <c r="F2294"/>
      <c r="G2294" s="99">
        <v>46295</v>
      </c>
      <c r="H2294" t="s">
        <v>205</v>
      </c>
      <c r="I2294"/>
      <c r="J2294" t="s">
        <v>90</v>
      </c>
      <c r="K2294" t="s">
        <v>91</v>
      </c>
      <c r="L2294" s="100">
        <v>60.67</v>
      </c>
      <c r="M2294" t="s">
        <v>206</v>
      </c>
      <c r="N2294" t="s">
        <v>279</v>
      </c>
      <c r="O2294" s="98">
        <v>0</v>
      </c>
      <c r="P2294" t="s">
        <v>207</v>
      </c>
      <c r="Q2294" s="100">
        <v>10678.45</v>
      </c>
    </row>
    <row r="2295" spans="1:17" x14ac:dyDescent="0.3">
      <c r="A2295"/>
      <c r="B2295"/>
      <c r="C2295"/>
      <c r="D2295"/>
      <c r="E2295" s="98"/>
      <c r="F2295"/>
      <c r="G2295" s="99">
        <v>46295</v>
      </c>
      <c r="H2295" t="s">
        <v>205</v>
      </c>
      <c r="I2295"/>
      <c r="J2295" t="s">
        <v>108</v>
      </c>
      <c r="K2295" t="s">
        <v>109</v>
      </c>
      <c r="L2295" s="100">
        <v>28.19</v>
      </c>
      <c r="M2295" t="s">
        <v>206</v>
      </c>
      <c r="N2295" t="s">
        <v>279</v>
      </c>
      <c r="O2295" s="98">
        <v>0</v>
      </c>
      <c r="P2295" t="s">
        <v>207</v>
      </c>
      <c r="Q2295" s="100">
        <v>10678.45</v>
      </c>
    </row>
    <row r="2296" spans="1:17" x14ac:dyDescent="0.3">
      <c r="A2296"/>
      <c r="B2296"/>
      <c r="C2296"/>
      <c r="D2296"/>
      <c r="E2296" s="98"/>
      <c r="F2296"/>
      <c r="G2296" s="99">
        <v>46295</v>
      </c>
      <c r="H2296" t="s">
        <v>205</v>
      </c>
      <c r="I2296"/>
      <c r="J2296" t="s">
        <v>54</v>
      </c>
      <c r="K2296" t="s">
        <v>55</v>
      </c>
      <c r="L2296" s="100">
        <v>11.15</v>
      </c>
      <c r="M2296" t="s">
        <v>206</v>
      </c>
      <c r="N2296" t="s">
        <v>279</v>
      </c>
      <c r="O2296" s="98">
        <v>0</v>
      </c>
      <c r="P2296" t="s">
        <v>207</v>
      </c>
      <c r="Q2296" s="100">
        <v>10678.45</v>
      </c>
    </row>
    <row r="2297" spans="1:17" x14ac:dyDescent="0.3">
      <c r="A2297"/>
      <c r="B2297"/>
      <c r="C2297"/>
      <c r="D2297"/>
      <c r="E2297" s="98"/>
      <c r="F2297"/>
      <c r="G2297" s="99">
        <v>46295</v>
      </c>
      <c r="H2297" t="s">
        <v>205</v>
      </c>
      <c r="I2297"/>
      <c r="J2297" t="s">
        <v>106</v>
      </c>
      <c r="K2297" t="s">
        <v>107</v>
      </c>
      <c r="L2297" s="100">
        <v>34.49</v>
      </c>
      <c r="M2297" t="s">
        <v>130</v>
      </c>
      <c r="N2297" t="s">
        <v>279</v>
      </c>
      <c r="O2297" s="98">
        <v>0</v>
      </c>
      <c r="P2297" t="s">
        <v>207</v>
      </c>
      <c r="Q2297" s="100">
        <v>10678.45</v>
      </c>
    </row>
    <row r="2298" spans="1:17" x14ac:dyDescent="0.3">
      <c r="A2298"/>
      <c r="B2298"/>
      <c r="C2298"/>
      <c r="D2298"/>
      <c r="E2298" s="98"/>
      <c r="F2298"/>
      <c r="G2298" s="99">
        <v>46295</v>
      </c>
      <c r="H2298" t="s">
        <v>205</v>
      </c>
      <c r="I2298"/>
      <c r="J2298" t="s">
        <v>52</v>
      </c>
      <c r="K2298" t="s">
        <v>53</v>
      </c>
      <c r="L2298" s="100">
        <v>16.54</v>
      </c>
      <c r="M2298" t="s">
        <v>130</v>
      </c>
      <c r="N2298" t="s">
        <v>279</v>
      </c>
      <c r="O2298" s="98">
        <v>0</v>
      </c>
      <c r="P2298" t="s">
        <v>207</v>
      </c>
      <c r="Q2298" s="100">
        <v>10678.45</v>
      </c>
    </row>
    <row r="2299" spans="1:17" x14ac:dyDescent="0.3">
      <c r="A2299"/>
      <c r="B2299"/>
      <c r="C2299"/>
      <c r="D2299"/>
      <c r="E2299" s="98"/>
      <c r="F2299"/>
      <c r="G2299" s="99">
        <v>46295</v>
      </c>
      <c r="H2299" t="s">
        <v>205</v>
      </c>
      <c r="I2299"/>
      <c r="J2299" t="s">
        <v>23</v>
      </c>
      <c r="K2299" t="s">
        <v>24</v>
      </c>
      <c r="L2299" s="100">
        <v>13.88</v>
      </c>
      <c r="M2299" t="s">
        <v>130</v>
      </c>
      <c r="N2299" t="s">
        <v>279</v>
      </c>
      <c r="O2299" s="98">
        <v>0</v>
      </c>
      <c r="P2299" t="s">
        <v>207</v>
      </c>
      <c r="Q2299" s="100">
        <v>10678.45</v>
      </c>
    </row>
    <row r="2300" spans="1:17" x14ac:dyDescent="0.3">
      <c r="A2300"/>
      <c r="B2300"/>
      <c r="C2300"/>
      <c r="D2300"/>
      <c r="E2300" s="98"/>
      <c r="F2300"/>
      <c r="G2300" s="99">
        <v>46295</v>
      </c>
      <c r="H2300" t="s">
        <v>205</v>
      </c>
      <c r="I2300"/>
      <c r="J2300" t="s">
        <v>56</v>
      </c>
      <c r="K2300" t="s">
        <v>57</v>
      </c>
      <c r="L2300" s="100">
        <v>11.15</v>
      </c>
      <c r="M2300" t="s">
        <v>130</v>
      </c>
      <c r="N2300" t="s">
        <v>279</v>
      </c>
      <c r="O2300" s="98">
        <v>0</v>
      </c>
      <c r="P2300" t="s">
        <v>207</v>
      </c>
      <c r="Q2300" s="100">
        <v>10678.45</v>
      </c>
    </row>
    <row r="2301" spans="1:17" x14ac:dyDescent="0.3">
      <c r="A2301"/>
      <c r="B2301"/>
      <c r="C2301"/>
      <c r="D2301"/>
      <c r="E2301" s="98"/>
      <c r="F2301"/>
      <c r="G2301" s="99">
        <v>46295</v>
      </c>
      <c r="H2301" t="s">
        <v>208</v>
      </c>
      <c r="I2301" t="s">
        <v>240</v>
      </c>
      <c r="J2301" t="s">
        <v>64</v>
      </c>
      <c r="K2301" t="s">
        <v>65</v>
      </c>
      <c r="L2301" s="100">
        <v>12.5</v>
      </c>
      <c r="M2301" t="s">
        <v>210</v>
      </c>
      <c r="N2301" t="s">
        <v>279</v>
      </c>
      <c r="O2301" s="98">
        <v>0</v>
      </c>
      <c r="P2301" t="s">
        <v>207</v>
      </c>
      <c r="Q2301" s="100">
        <v>10678.45</v>
      </c>
    </row>
    <row r="2302" spans="1:17" x14ac:dyDescent="0.3">
      <c r="A2302"/>
      <c r="B2302"/>
      <c r="C2302"/>
      <c r="D2302"/>
      <c r="E2302" s="98"/>
      <c r="F2302"/>
      <c r="G2302" s="99">
        <v>46295</v>
      </c>
      <c r="H2302" t="s">
        <v>211</v>
      </c>
      <c r="I2302" t="s">
        <v>212</v>
      </c>
      <c r="J2302" t="s">
        <v>38</v>
      </c>
      <c r="K2302" t="s">
        <v>39</v>
      </c>
      <c r="L2302" s="100">
        <v>21.7</v>
      </c>
      <c r="M2302" t="s">
        <v>206</v>
      </c>
      <c r="N2302" t="s">
        <v>279</v>
      </c>
      <c r="O2302" s="98">
        <v>0</v>
      </c>
      <c r="P2302" t="s">
        <v>207</v>
      </c>
      <c r="Q2302" s="100">
        <v>10678.45</v>
      </c>
    </row>
    <row r="2303" spans="1:17" x14ac:dyDescent="0.3">
      <c r="A2303"/>
      <c r="B2303"/>
      <c r="C2303"/>
      <c r="D2303"/>
      <c r="E2303" s="98"/>
      <c r="F2303"/>
      <c r="G2303" s="99">
        <v>46295</v>
      </c>
      <c r="H2303" t="s">
        <v>213</v>
      </c>
      <c r="I2303" t="s">
        <v>214</v>
      </c>
      <c r="J2303" t="s">
        <v>14</v>
      </c>
      <c r="K2303" t="s">
        <v>15</v>
      </c>
      <c r="L2303" s="100">
        <v>800.88</v>
      </c>
      <c r="M2303" t="s">
        <v>210</v>
      </c>
      <c r="N2303" t="s">
        <v>279</v>
      </c>
      <c r="O2303" s="98">
        <v>0</v>
      </c>
      <c r="P2303" t="s">
        <v>207</v>
      </c>
      <c r="Q2303" s="100">
        <v>10678.45</v>
      </c>
    </row>
    <row r="2304" spans="1:17" x14ac:dyDescent="0.3">
      <c r="A2304"/>
      <c r="B2304"/>
      <c r="C2304"/>
      <c r="D2304"/>
      <c r="E2304" s="98"/>
      <c r="F2304"/>
      <c r="G2304" s="99">
        <v>46295</v>
      </c>
      <c r="H2304" t="s">
        <v>213</v>
      </c>
      <c r="I2304" t="s">
        <v>214</v>
      </c>
      <c r="J2304" t="s">
        <v>14</v>
      </c>
      <c r="K2304" t="s">
        <v>15</v>
      </c>
      <c r="L2304" s="100">
        <v>800.88</v>
      </c>
      <c r="M2304" t="s">
        <v>130</v>
      </c>
      <c r="N2304" t="s">
        <v>279</v>
      </c>
      <c r="O2304" s="98">
        <v>0</v>
      </c>
      <c r="P2304" t="s">
        <v>207</v>
      </c>
      <c r="Q2304" s="100">
        <v>10678.45</v>
      </c>
    </row>
    <row r="2305" spans="1:17" x14ac:dyDescent="0.3">
      <c r="A2305"/>
      <c r="B2305"/>
      <c r="C2305"/>
      <c r="D2305"/>
      <c r="E2305" s="98"/>
      <c r="F2305"/>
      <c r="G2305" s="99">
        <v>46295</v>
      </c>
      <c r="H2305" t="s">
        <v>205</v>
      </c>
      <c r="I2305"/>
      <c r="J2305" t="s">
        <v>54</v>
      </c>
      <c r="K2305" t="s">
        <v>55</v>
      </c>
      <c r="L2305" s="100">
        <v>12.26</v>
      </c>
      <c r="M2305" t="s">
        <v>206</v>
      </c>
      <c r="N2305" t="s">
        <v>279</v>
      </c>
      <c r="O2305" s="98">
        <v>0</v>
      </c>
      <c r="P2305" t="s">
        <v>207</v>
      </c>
      <c r="Q2305" s="100">
        <v>2001.12</v>
      </c>
    </row>
    <row r="2306" spans="1:17" x14ac:dyDescent="0.3">
      <c r="A2306"/>
      <c r="B2306"/>
      <c r="C2306"/>
      <c r="D2306"/>
      <c r="E2306" s="98"/>
      <c r="F2306"/>
      <c r="G2306" s="99">
        <v>46295</v>
      </c>
      <c r="H2306" t="s">
        <v>205</v>
      </c>
      <c r="I2306"/>
      <c r="J2306" t="s">
        <v>104</v>
      </c>
      <c r="K2306" t="s">
        <v>105</v>
      </c>
      <c r="L2306" s="100">
        <v>10.87</v>
      </c>
      <c r="M2306" t="s">
        <v>206</v>
      </c>
      <c r="N2306" t="s">
        <v>279</v>
      </c>
      <c r="O2306" s="98">
        <v>0</v>
      </c>
      <c r="P2306" t="s">
        <v>207</v>
      </c>
      <c r="Q2306" s="100">
        <v>2001.12</v>
      </c>
    </row>
    <row r="2307" spans="1:17" x14ac:dyDescent="0.3">
      <c r="A2307"/>
      <c r="B2307"/>
      <c r="C2307"/>
      <c r="D2307"/>
      <c r="E2307" s="98"/>
      <c r="F2307"/>
      <c r="G2307" s="99">
        <v>46295</v>
      </c>
      <c r="H2307" t="s">
        <v>205</v>
      </c>
      <c r="I2307"/>
      <c r="J2307" t="s">
        <v>108</v>
      </c>
      <c r="K2307" t="s">
        <v>109</v>
      </c>
      <c r="L2307" s="100">
        <v>5.28</v>
      </c>
      <c r="M2307" t="s">
        <v>206</v>
      </c>
      <c r="N2307" t="s">
        <v>279</v>
      </c>
      <c r="O2307" s="98">
        <v>0</v>
      </c>
      <c r="P2307" t="s">
        <v>207</v>
      </c>
      <c r="Q2307" s="100">
        <v>2001.12</v>
      </c>
    </row>
    <row r="2308" spans="1:17" x14ac:dyDescent="0.3">
      <c r="A2308"/>
      <c r="B2308"/>
      <c r="C2308"/>
      <c r="D2308"/>
      <c r="E2308" s="98"/>
      <c r="F2308"/>
      <c r="G2308" s="99">
        <v>46295</v>
      </c>
      <c r="H2308" t="s">
        <v>205</v>
      </c>
      <c r="I2308"/>
      <c r="J2308" t="s">
        <v>102</v>
      </c>
      <c r="K2308" t="s">
        <v>255</v>
      </c>
      <c r="L2308" s="100">
        <v>100</v>
      </c>
      <c r="M2308" t="s">
        <v>210</v>
      </c>
      <c r="N2308" t="s">
        <v>279</v>
      </c>
      <c r="O2308" s="98">
        <v>0</v>
      </c>
      <c r="P2308" t="s">
        <v>207</v>
      </c>
      <c r="Q2308" s="100">
        <v>2001.12</v>
      </c>
    </row>
    <row r="2309" spans="1:17" x14ac:dyDescent="0.3">
      <c r="A2309"/>
      <c r="B2309"/>
      <c r="C2309"/>
      <c r="D2309"/>
      <c r="E2309" s="98"/>
      <c r="F2309"/>
      <c r="G2309" s="99">
        <v>46295</v>
      </c>
      <c r="H2309" t="s">
        <v>205</v>
      </c>
      <c r="I2309"/>
      <c r="J2309" t="s">
        <v>52</v>
      </c>
      <c r="K2309" t="s">
        <v>53</v>
      </c>
      <c r="L2309" s="100">
        <v>18.18</v>
      </c>
      <c r="M2309" t="s">
        <v>130</v>
      </c>
      <c r="N2309" t="s">
        <v>279</v>
      </c>
      <c r="O2309" s="98">
        <v>0</v>
      </c>
      <c r="P2309" t="s">
        <v>207</v>
      </c>
      <c r="Q2309" s="100">
        <v>2001.12</v>
      </c>
    </row>
    <row r="2310" spans="1:17" x14ac:dyDescent="0.3">
      <c r="A2310"/>
      <c r="B2310"/>
      <c r="C2310"/>
      <c r="D2310"/>
      <c r="E2310" s="98"/>
      <c r="F2310"/>
      <c r="G2310" s="99">
        <v>46295</v>
      </c>
      <c r="H2310" t="s">
        <v>205</v>
      </c>
      <c r="I2310"/>
      <c r="J2310" t="s">
        <v>106</v>
      </c>
      <c r="K2310" t="s">
        <v>107</v>
      </c>
      <c r="L2310" s="100">
        <v>6.46</v>
      </c>
      <c r="M2310" t="s">
        <v>130</v>
      </c>
      <c r="N2310" t="s">
        <v>279</v>
      </c>
      <c r="O2310" s="98">
        <v>0</v>
      </c>
      <c r="P2310" t="s">
        <v>207</v>
      </c>
      <c r="Q2310" s="100">
        <v>2001.12</v>
      </c>
    </row>
    <row r="2311" spans="1:17" x14ac:dyDescent="0.3">
      <c r="A2311"/>
      <c r="B2311"/>
      <c r="C2311"/>
      <c r="D2311"/>
      <c r="E2311" s="98"/>
      <c r="F2311"/>
      <c r="G2311" s="99">
        <v>46295</v>
      </c>
      <c r="H2311" t="s">
        <v>205</v>
      </c>
      <c r="I2311"/>
      <c r="J2311" t="s">
        <v>56</v>
      </c>
      <c r="K2311" t="s">
        <v>57</v>
      </c>
      <c r="L2311" s="100">
        <v>12.26</v>
      </c>
      <c r="M2311" t="s">
        <v>130</v>
      </c>
      <c r="N2311" t="s">
        <v>279</v>
      </c>
      <c r="O2311" s="98">
        <v>0</v>
      </c>
      <c r="P2311" t="s">
        <v>207</v>
      </c>
      <c r="Q2311" s="100">
        <v>2001.12</v>
      </c>
    </row>
    <row r="2312" spans="1:17" x14ac:dyDescent="0.3">
      <c r="A2312"/>
      <c r="B2312"/>
      <c r="C2312"/>
      <c r="D2312"/>
      <c r="E2312" s="98"/>
      <c r="F2312"/>
      <c r="G2312" s="99">
        <v>46295</v>
      </c>
      <c r="H2312" t="s">
        <v>218</v>
      </c>
      <c r="I2312" t="s">
        <v>222</v>
      </c>
      <c r="J2312" t="s">
        <v>18</v>
      </c>
      <c r="K2312" t="s">
        <v>19</v>
      </c>
      <c r="L2312" s="100">
        <v>107.66</v>
      </c>
      <c r="M2312" t="s">
        <v>210</v>
      </c>
      <c r="N2312" t="s">
        <v>279</v>
      </c>
      <c r="O2312" s="98">
        <v>0</v>
      </c>
      <c r="P2312" t="s">
        <v>207</v>
      </c>
      <c r="Q2312" s="100">
        <v>2001.12</v>
      </c>
    </row>
    <row r="2313" spans="1:17" x14ac:dyDescent="0.3">
      <c r="A2313"/>
      <c r="B2313"/>
      <c r="C2313"/>
      <c r="D2313"/>
      <c r="E2313" s="98"/>
      <c r="F2313"/>
      <c r="G2313" s="99">
        <v>46295</v>
      </c>
      <c r="H2313" t="s">
        <v>218</v>
      </c>
      <c r="I2313" t="s">
        <v>222</v>
      </c>
      <c r="J2313" t="s">
        <v>18</v>
      </c>
      <c r="K2313" t="s">
        <v>19</v>
      </c>
      <c r="L2313" s="100">
        <v>111.66</v>
      </c>
      <c r="M2313" t="s">
        <v>130</v>
      </c>
      <c r="N2313" t="s">
        <v>279</v>
      </c>
      <c r="O2313" s="98">
        <v>0</v>
      </c>
      <c r="P2313" t="s">
        <v>207</v>
      </c>
      <c r="Q2313" s="100">
        <v>2001.12</v>
      </c>
    </row>
    <row r="2314" spans="1:17" x14ac:dyDescent="0.3">
      <c r="A2314"/>
      <c r="B2314"/>
      <c r="C2314"/>
      <c r="D2314"/>
      <c r="E2314" s="98"/>
      <c r="F2314"/>
      <c r="G2314" s="99">
        <v>46295</v>
      </c>
      <c r="H2314" t="s">
        <v>205</v>
      </c>
      <c r="I2314"/>
      <c r="J2314" t="s">
        <v>104</v>
      </c>
      <c r="K2314" t="s">
        <v>105</v>
      </c>
      <c r="L2314" s="100">
        <v>5</v>
      </c>
      <c r="M2314" t="s">
        <v>206</v>
      </c>
      <c r="N2314" t="s">
        <v>279</v>
      </c>
      <c r="O2314" s="98">
        <v>0</v>
      </c>
      <c r="P2314" t="s">
        <v>207</v>
      </c>
      <c r="Q2314" s="100">
        <v>921.3</v>
      </c>
    </row>
    <row r="2315" spans="1:17" x14ac:dyDescent="0.3">
      <c r="A2315"/>
      <c r="B2315"/>
      <c r="C2315"/>
      <c r="D2315"/>
      <c r="E2315" s="98"/>
      <c r="F2315"/>
      <c r="G2315" s="99">
        <v>46295</v>
      </c>
      <c r="H2315" t="s">
        <v>205</v>
      </c>
      <c r="I2315"/>
      <c r="J2315" t="s">
        <v>54</v>
      </c>
      <c r="K2315" t="s">
        <v>55</v>
      </c>
      <c r="L2315" s="100">
        <v>2.09</v>
      </c>
      <c r="M2315" t="s">
        <v>206</v>
      </c>
      <c r="N2315" t="s">
        <v>279</v>
      </c>
      <c r="O2315" s="98">
        <v>0</v>
      </c>
      <c r="P2315" t="s">
        <v>207</v>
      </c>
      <c r="Q2315" s="100">
        <v>921.3</v>
      </c>
    </row>
    <row r="2316" spans="1:17" x14ac:dyDescent="0.3">
      <c r="A2316"/>
      <c r="B2316"/>
      <c r="C2316"/>
      <c r="D2316"/>
      <c r="E2316" s="98"/>
      <c r="F2316"/>
      <c r="G2316" s="99">
        <v>46295</v>
      </c>
      <c r="H2316" t="s">
        <v>205</v>
      </c>
      <c r="I2316"/>
      <c r="J2316" t="s">
        <v>108</v>
      </c>
      <c r="K2316" t="s">
        <v>109</v>
      </c>
      <c r="L2316" s="100">
        <v>2.4300000000000002</v>
      </c>
      <c r="M2316" t="s">
        <v>206</v>
      </c>
      <c r="N2316" t="s">
        <v>279</v>
      </c>
      <c r="O2316" s="98">
        <v>0</v>
      </c>
      <c r="P2316" t="s">
        <v>207</v>
      </c>
      <c r="Q2316" s="100">
        <v>921.3</v>
      </c>
    </row>
    <row r="2317" spans="1:17" x14ac:dyDescent="0.3">
      <c r="A2317"/>
      <c r="B2317"/>
      <c r="C2317"/>
      <c r="D2317"/>
      <c r="E2317" s="98"/>
      <c r="F2317"/>
      <c r="G2317" s="99">
        <v>46295</v>
      </c>
      <c r="H2317" t="s">
        <v>205</v>
      </c>
      <c r="I2317"/>
      <c r="J2317" t="s">
        <v>106</v>
      </c>
      <c r="K2317" t="s">
        <v>107</v>
      </c>
      <c r="L2317" s="100">
        <v>2.98</v>
      </c>
      <c r="M2317" t="s">
        <v>130</v>
      </c>
      <c r="N2317" t="s">
        <v>279</v>
      </c>
      <c r="O2317" s="98">
        <v>0</v>
      </c>
      <c r="P2317" t="s">
        <v>207</v>
      </c>
      <c r="Q2317" s="100">
        <v>921.3</v>
      </c>
    </row>
    <row r="2318" spans="1:17" x14ac:dyDescent="0.3">
      <c r="A2318"/>
      <c r="B2318"/>
      <c r="C2318"/>
      <c r="D2318"/>
      <c r="E2318" s="98"/>
      <c r="F2318"/>
      <c r="G2318" s="99">
        <v>46295</v>
      </c>
      <c r="H2318" t="s">
        <v>205</v>
      </c>
      <c r="I2318"/>
      <c r="J2318" t="s">
        <v>52</v>
      </c>
      <c r="K2318" t="s">
        <v>53</v>
      </c>
      <c r="L2318" s="100">
        <v>3.1</v>
      </c>
      <c r="M2318" t="s">
        <v>130</v>
      </c>
      <c r="N2318" t="s">
        <v>279</v>
      </c>
      <c r="O2318" s="98">
        <v>0</v>
      </c>
      <c r="P2318" t="s">
        <v>207</v>
      </c>
      <c r="Q2318" s="100">
        <v>921.3</v>
      </c>
    </row>
    <row r="2319" spans="1:17" x14ac:dyDescent="0.3">
      <c r="A2319"/>
      <c r="B2319"/>
      <c r="C2319"/>
      <c r="D2319"/>
      <c r="E2319" s="98"/>
      <c r="F2319"/>
      <c r="G2319" s="99">
        <v>46295</v>
      </c>
      <c r="H2319" t="s">
        <v>205</v>
      </c>
      <c r="I2319"/>
      <c r="J2319" t="s">
        <v>56</v>
      </c>
      <c r="K2319" t="s">
        <v>57</v>
      </c>
      <c r="L2319" s="100">
        <v>2.09</v>
      </c>
      <c r="M2319" t="s">
        <v>130</v>
      </c>
      <c r="N2319" t="s">
        <v>279</v>
      </c>
      <c r="O2319" s="98">
        <v>0</v>
      </c>
      <c r="P2319" t="s">
        <v>207</v>
      </c>
      <c r="Q2319" s="100">
        <v>921.3</v>
      </c>
    </row>
    <row r="2320" spans="1:17" x14ac:dyDescent="0.3">
      <c r="A2320"/>
      <c r="B2320"/>
      <c r="C2320"/>
      <c r="D2320"/>
      <c r="E2320" s="98"/>
      <c r="F2320"/>
      <c r="G2320" s="99">
        <v>46295</v>
      </c>
      <c r="H2320" t="s">
        <v>205</v>
      </c>
      <c r="I2320"/>
      <c r="J2320" t="s">
        <v>108</v>
      </c>
      <c r="K2320" t="s">
        <v>109</v>
      </c>
      <c r="L2320" s="100">
        <v>8.3800000000000008</v>
      </c>
      <c r="M2320" t="s">
        <v>206</v>
      </c>
      <c r="N2320" t="s">
        <v>279</v>
      </c>
      <c r="O2320" s="98">
        <v>0</v>
      </c>
      <c r="P2320" t="s">
        <v>207</v>
      </c>
      <c r="Q2320" s="100">
        <v>3174.02</v>
      </c>
    </row>
    <row r="2321" spans="1:17" x14ac:dyDescent="0.3">
      <c r="A2321"/>
      <c r="B2321"/>
      <c r="C2321"/>
      <c r="D2321"/>
      <c r="E2321" s="98"/>
      <c r="F2321"/>
      <c r="G2321" s="99">
        <v>46295</v>
      </c>
      <c r="H2321" t="s">
        <v>205</v>
      </c>
      <c r="I2321"/>
      <c r="J2321" t="s">
        <v>88</v>
      </c>
      <c r="K2321" t="s">
        <v>89</v>
      </c>
      <c r="L2321" s="100">
        <v>39.770000000000003</v>
      </c>
      <c r="M2321" t="s">
        <v>206</v>
      </c>
      <c r="N2321" t="s">
        <v>279</v>
      </c>
      <c r="O2321" s="98">
        <v>0</v>
      </c>
      <c r="P2321" t="s">
        <v>207</v>
      </c>
      <c r="Q2321" s="100">
        <v>3174.02</v>
      </c>
    </row>
    <row r="2322" spans="1:17" x14ac:dyDescent="0.3">
      <c r="A2322"/>
      <c r="B2322"/>
      <c r="C2322"/>
      <c r="D2322"/>
      <c r="E2322" s="98"/>
      <c r="F2322"/>
      <c r="G2322" s="99">
        <v>46295</v>
      </c>
      <c r="H2322" t="s">
        <v>205</v>
      </c>
      <c r="I2322"/>
      <c r="J2322" t="s">
        <v>104</v>
      </c>
      <c r="K2322" t="s">
        <v>105</v>
      </c>
      <c r="L2322" s="100">
        <v>17.23</v>
      </c>
      <c r="M2322" t="s">
        <v>206</v>
      </c>
      <c r="N2322" t="s">
        <v>279</v>
      </c>
      <c r="O2322" s="98">
        <v>0</v>
      </c>
      <c r="P2322" t="s">
        <v>207</v>
      </c>
      <c r="Q2322" s="100">
        <v>3174.02</v>
      </c>
    </row>
    <row r="2323" spans="1:17" x14ac:dyDescent="0.3">
      <c r="A2323"/>
      <c r="B2323"/>
      <c r="C2323"/>
      <c r="D2323"/>
      <c r="E2323" s="98"/>
      <c r="F2323"/>
      <c r="G2323" s="99">
        <v>46295</v>
      </c>
      <c r="H2323" t="s">
        <v>205</v>
      </c>
      <c r="I2323"/>
      <c r="J2323" t="s">
        <v>54</v>
      </c>
      <c r="K2323" t="s">
        <v>55</v>
      </c>
      <c r="L2323" s="100">
        <v>11.15</v>
      </c>
      <c r="M2323" t="s">
        <v>206</v>
      </c>
      <c r="N2323" t="s">
        <v>279</v>
      </c>
      <c r="O2323" s="98">
        <v>0</v>
      </c>
      <c r="P2323" t="s">
        <v>207</v>
      </c>
      <c r="Q2323" s="100">
        <v>3174.02</v>
      </c>
    </row>
    <row r="2324" spans="1:17" x14ac:dyDescent="0.3">
      <c r="A2324"/>
      <c r="B2324"/>
      <c r="C2324"/>
      <c r="D2324"/>
      <c r="E2324" s="98"/>
      <c r="F2324"/>
      <c r="G2324" s="99">
        <v>46295</v>
      </c>
      <c r="H2324" t="s">
        <v>205</v>
      </c>
      <c r="I2324"/>
      <c r="J2324" t="s">
        <v>106</v>
      </c>
      <c r="K2324" t="s">
        <v>107</v>
      </c>
      <c r="L2324" s="100">
        <v>10.25</v>
      </c>
      <c r="M2324" t="s">
        <v>130</v>
      </c>
      <c r="N2324" t="s">
        <v>279</v>
      </c>
      <c r="O2324" s="98">
        <v>0</v>
      </c>
      <c r="P2324" t="s">
        <v>207</v>
      </c>
      <c r="Q2324" s="100">
        <v>3174.02</v>
      </c>
    </row>
    <row r="2325" spans="1:17" x14ac:dyDescent="0.3">
      <c r="A2325"/>
      <c r="B2325"/>
      <c r="C2325"/>
      <c r="D2325"/>
      <c r="E2325" s="98"/>
      <c r="F2325"/>
      <c r="G2325" s="99">
        <v>46295</v>
      </c>
      <c r="H2325" t="s">
        <v>205</v>
      </c>
      <c r="I2325"/>
      <c r="J2325" t="s">
        <v>52</v>
      </c>
      <c r="K2325" t="s">
        <v>53</v>
      </c>
      <c r="L2325" s="100">
        <v>16.54</v>
      </c>
      <c r="M2325" t="s">
        <v>130</v>
      </c>
      <c r="N2325" t="s">
        <v>279</v>
      </c>
      <c r="O2325" s="98">
        <v>0</v>
      </c>
      <c r="P2325" t="s">
        <v>207</v>
      </c>
      <c r="Q2325" s="100">
        <v>3174.02</v>
      </c>
    </row>
    <row r="2326" spans="1:17" x14ac:dyDescent="0.3">
      <c r="A2326"/>
      <c r="B2326"/>
      <c r="C2326"/>
      <c r="D2326"/>
      <c r="E2326" s="98"/>
      <c r="F2326"/>
      <c r="G2326" s="99">
        <v>46295</v>
      </c>
      <c r="H2326" t="s">
        <v>205</v>
      </c>
      <c r="I2326"/>
      <c r="J2326" t="s">
        <v>56</v>
      </c>
      <c r="K2326" t="s">
        <v>57</v>
      </c>
      <c r="L2326" s="100">
        <v>11.15</v>
      </c>
      <c r="M2326" t="s">
        <v>130</v>
      </c>
      <c r="N2326" t="s">
        <v>279</v>
      </c>
      <c r="O2326" s="98">
        <v>0</v>
      </c>
      <c r="P2326" t="s">
        <v>207</v>
      </c>
      <c r="Q2326" s="100">
        <v>3174.02</v>
      </c>
    </row>
    <row r="2327" spans="1:17" x14ac:dyDescent="0.3">
      <c r="A2327"/>
      <c r="B2327"/>
      <c r="C2327"/>
      <c r="D2327"/>
      <c r="E2327" s="98"/>
      <c r="F2327"/>
      <c r="G2327" s="99">
        <v>46295</v>
      </c>
      <c r="H2327" t="s">
        <v>208</v>
      </c>
      <c r="I2327" t="s">
        <v>209</v>
      </c>
      <c r="J2327" t="s">
        <v>26</v>
      </c>
      <c r="K2327" t="s">
        <v>27</v>
      </c>
      <c r="L2327" s="100">
        <v>72.5</v>
      </c>
      <c r="M2327" t="s">
        <v>210</v>
      </c>
      <c r="N2327" t="s">
        <v>279</v>
      </c>
      <c r="O2327" s="98">
        <v>0</v>
      </c>
      <c r="P2327" t="s">
        <v>207</v>
      </c>
      <c r="Q2327" s="100">
        <v>3174.02</v>
      </c>
    </row>
    <row r="2328" spans="1:17" x14ac:dyDescent="0.3">
      <c r="A2328"/>
      <c r="B2328"/>
      <c r="C2328"/>
      <c r="D2328"/>
      <c r="E2328" s="98"/>
      <c r="F2328"/>
      <c r="G2328" s="99">
        <v>46295</v>
      </c>
      <c r="H2328" t="s">
        <v>211</v>
      </c>
      <c r="I2328" t="s">
        <v>215</v>
      </c>
      <c r="J2328" t="s">
        <v>38</v>
      </c>
      <c r="K2328" t="s">
        <v>39</v>
      </c>
      <c r="L2328" s="100">
        <v>13.62</v>
      </c>
      <c r="M2328" t="s">
        <v>206</v>
      </c>
      <c r="N2328" t="s">
        <v>279</v>
      </c>
      <c r="O2328" s="98">
        <v>0</v>
      </c>
      <c r="P2328" t="s">
        <v>207</v>
      </c>
      <c r="Q2328" s="100">
        <v>3174.02</v>
      </c>
    </row>
    <row r="2329" spans="1:17" x14ac:dyDescent="0.3">
      <c r="A2329"/>
      <c r="B2329"/>
      <c r="C2329"/>
      <c r="D2329"/>
      <c r="E2329" s="98"/>
      <c r="F2329"/>
      <c r="G2329" s="99">
        <v>46295</v>
      </c>
      <c r="H2329" t="s">
        <v>216</v>
      </c>
      <c r="I2329" t="s">
        <v>217</v>
      </c>
      <c r="J2329" t="s">
        <v>40</v>
      </c>
      <c r="K2329" t="s">
        <v>41</v>
      </c>
      <c r="L2329" s="100">
        <v>95.22</v>
      </c>
      <c r="M2329" t="s">
        <v>210</v>
      </c>
      <c r="N2329" t="s">
        <v>279</v>
      </c>
      <c r="O2329" s="98">
        <v>0</v>
      </c>
      <c r="P2329" t="s">
        <v>207</v>
      </c>
      <c r="Q2329" s="100">
        <v>3174.02</v>
      </c>
    </row>
    <row r="2330" spans="1:17" x14ac:dyDescent="0.3">
      <c r="A2330"/>
      <c r="B2330"/>
      <c r="C2330"/>
      <c r="D2330"/>
      <c r="E2330" s="98"/>
      <c r="F2330"/>
      <c r="G2330" s="99">
        <v>46295</v>
      </c>
      <c r="H2330" t="s">
        <v>220</v>
      </c>
      <c r="I2330" t="s">
        <v>221</v>
      </c>
      <c r="J2330" t="s">
        <v>48</v>
      </c>
      <c r="K2330" t="s">
        <v>49</v>
      </c>
      <c r="L2330" s="100">
        <v>87.5</v>
      </c>
      <c r="M2330" t="s">
        <v>210</v>
      </c>
      <c r="N2330" t="s">
        <v>279</v>
      </c>
      <c r="O2330" s="98">
        <v>0</v>
      </c>
      <c r="P2330" t="s">
        <v>207</v>
      </c>
      <c r="Q2330" s="100">
        <v>3174.02</v>
      </c>
    </row>
    <row r="2331" spans="1:17" x14ac:dyDescent="0.3">
      <c r="A2331"/>
      <c r="B2331"/>
      <c r="C2331"/>
      <c r="D2331"/>
      <c r="E2331" s="98"/>
      <c r="F2331"/>
      <c r="G2331" s="99">
        <v>46295</v>
      </c>
      <c r="H2331" t="s">
        <v>218</v>
      </c>
      <c r="I2331" t="s">
        <v>222</v>
      </c>
      <c r="J2331" t="s">
        <v>18</v>
      </c>
      <c r="K2331" t="s">
        <v>19</v>
      </c>
      <c r="L2331" s="100">
        <v>170.76</v>
      </c>
      <c r="M2331" t="s">
        <v>210</v>
      </c>
      <c r="N2331" t="s">
        <v>279</v>
      </c>
      <c r="O2331" s="98">
        <v>0</v>
      </c>
      <c r="P2331" t="s">
        <v>207</v>
      </c>
      <c r="Q2331" s="100">
        <v>3174.02</v>
      </c>
    </row>
    <row r="2332" spans="1:17" x14ac:dyDescent="0.3">
      <c r="A2332"/>
      <c r="B2332"/>
      <c r="C2332"/>
      <c r="D2332"/>
      <c r="E2332" s="98"/>
      <c r="F2332"/>
      <c r="G2332" s="99">
        <v>46295</v>
      </c>
      <c r="H2332" t="s">
        <v>218</v>
      </c>
      <c r="I2332" t="s">
        <v>222</v>
      </c>
      <c r="J2332" t="s">
        <v>18</v>
      </c>
      <c r="K2332" t="s">
        <v>19</v>
      </c>
      <c r="L2332" s="100">
        <v>177.11</v>
      </c>
      <c r="M2332" t="s">
        <v>130</v>
      </c>
      <c r="N2332" t="s">
        <v>279</v>
      </c>
      <c r="O2332" s="98">
        <v>0</v>
      </c>
      <c r="P2332" t="s">
        <v>207</v>
      </c>
      <c r="Q2332" s="100">
        <v>3174.02</v>
      </c>
    </row>
    <row r="2333" spans="1:17" x14ac:dyDescent="0.3">
      <c r="A2333"/>
      <c r="B2333"/>
      <c r="C2333"/>
      <c r="D2333"/>
      <c r="E2333" s="98"/>
      <c r="F2333"/>
      <c r="G2333" s="99">
        <v>46295</v>
      </c>
      <c r="H2333" t="s">
        <v>205</v>
      </c>
      <c r="I2333"/>
      <c r="J2333" t="s">
        <v>108</v>
      </c>
      <c r="K2333" t="s">
        <v>109</v>
      </c>
      <c r="L2333" s="100">
        <v>4.05</v>
      </c>
      <c r="M2333" t="s">
        <v>206</v>
      </c>
      <c r="N2333" t="s">
        <v>279</v>
      </c>
      <c r="O2333" s="98">
        <v>0</v>
      </c>
      <c r="P2333" t="s">
        <v>207</v>
      </c>
      <c r="Q2333" s="100">
        <v>1535.49</v>
      </c>
    </row>
    <row r="2334" spans="1:17" x14ac:dyDescent="0.3">
      <c r="A2334"/>
      <c r="B2334"/>
      <c r="C2334"/>
      <c r="D2334"/>
      <c r="E2334" s="98"/>
      <c r="F2334"/>
      <c r="G2334" s="99">
        <v>46295</v>
      </c>
      <c r="H2334" t="s">
        <v>205</v>
      </c>
      <c r="I2334"/>
      <c r="J2334" t="s">
        <v>104</v>
      </c>
      <c r="K2334" t="s">
        <v>105</v>
      </c>
      <c r="L2334" s="100">
        <v>8.34</v>
      </c>
      <c r="M2334" t="s">
        <v>206</v>
      </c>
      <c r="N2334" t="s">
        <v>279</v>
      </c>
      <c r="O2334" s="98">
        <v>0</v>
      </c>
      <c r="P2334" t="s">
        <v>207</v>
      </c>
      <c r="Q2334" s="100">
        <v>1535.49</v>
      </c>
    </row>
    <row r="2335" spans="1:17" x14ac:dyDescent="0.3">
      <c r="A2335"/>
      <c r="B2335"/>
      <c r="C2335"/>
      <c r="D2335"/>
      <c r="E2335" s="98"/>
      <c r="F2335"/>
      <c r="G2335" s="99">
        <v>46295</v>
      </c>
      <c r="H2335" t="s">
        <v>205</v>
      </c>
      <c r="I2335"/>
      <c r="J2335" t="s">
        <v>54</v>
      </c>
      <c r="K2335" t="s">
        <v>55</v>
      </c>
      <c r="L2335" s="100">
        <v>3.48</v>
      </c>
      <c r="M2335" t="s">
        <v>206</v>
      </c>
      <c r="N2335" t="s">
        <v>279</v>
      </c>
      <c r="O2335" s="98">
        <v>0</v>
      </c>
      <c r="P2335" t="s">
        <v>207</v>
      </c>
      <c r="Q2335" s="100">
        <v>1535.49</v>
      </c>
    </row>
    <row r="2336" spans="1:17" x14ac:dyDescent="0.3">
      <c r="A2336"/>
      <c r="B2336"/>
      <c r="C2336"/>
      <c r="D2336"/>
      <c r="E2336" s="98"/>
      <c r="F2336"/>
      <c r="G2336" s="99">
        <v>46295</v>
      </c>
      <c r="H2336" t="s">
        <v>205</v>
      </c>
      <c r="I2336"/>
      <c r="J2336" t="s">
        <v>106</v>
      </c>
      <c r="K2336" t="s">
        <v>107</v>
      </c>
      <c r="L2336" s="100">
        <v>4.96</v>
      </c>
      <c r="M2336" t="s">
        <v>130</v>
      </c>
      <c r="N2336" t="s">
        <v>279</v>
      </c>
      <c r="O2336" s="98">
        <v>0</v>
      </c>
      <c r="P2336" t="s">
        <v>207</v>
      </c>
      <c r="Q2336" s="100">
        <v>1535.49</v>
      </c>
    </row>
    <row r="2337" spans="1:17" x14ac:dyDescent="0.3">
      <c r="A2337"/>
      <c r="B2337"/>
      <c r="C2337"/>
      <c r="D2337"/>
      <c r="E2337" s="98"/>
      <c r="F2337"/>
      <c r="G2337" s="99">
        <v>46295</v>
      </c>
      <c r="H2337" t="s">
        <v>205</v>
      </c>
      <c r="I2337"/>
      <c r="J2337" t="s">
        <v>56</v>
      </c>
      <c r="K2337" t="s">
        <v>57</v>
      </c>
      <c r="L2337" s="100">
        <v>3.48</v>
      </c>
      <c r="M2337" t="s">
        <v>130</v>
      </c>
      <c r="N2337" t="s">
        <v>279</v>
      </c>
      <c r="O2337" s="98">
        <v>0</v>
      </c>
      <c r="P2337" t="s">
        <v>207</v>
      </c>
      <c r="Q2337" s="100">
        <v>1535.49</v>
      </c>
    </row>
    <row r="2338" spans="1:17" x14ac:dyDescent="0.3">
      <c r="A2338"/>
      <c r="B2338"/>
      <c r="C2338"/>
      <c r="D2338"/>
      <c r="E2338" s="98"/>
      <c r="F2338"/>
      <c r="G2338" s="99">
        <v>46295</v>
      </c>
      <c r="H2338" t="s">
        <v>205</v>
      </c>
      <c r="I2338"/>
      <c r="J2338" t="s">
        <v>52</v>
      </c>
      <c r="K2338" t="s">
        <v>53</v>
      </c>
      <c r="L2338" s="100">
        <v>5.16</v>
      </c>
      <c r="M2338" t="s">
        <v>130</v>
      </c>
      <c r="N2338" t="s">
        <v>279</v>
      </c>
      <c r="O2338" s="98">
        <v>0</v>
      </c>
      <c r="P2338" t="s">
        <v>207</v>
      </c>
      <c r="Q2338" s="100">
        <v>1535.49</v>
      </c>
    </row>
    <row r="2339" spans="1:17" x14ac:dyDescent="0.3">
      <c r="A2339"/>
      <c r="B2339"/>
      <c r="C2339"/>
      <c r="D2339"/>
      <c r="E2339" s="98"/>
      <c r="F2339"/>
      <c r="G2339" s="99">
        <v>46295</v>
      </c>
      <c r="H2339" t="s">
        <v>205</v>
      </c>
      <c r="I2339"/>
      <c r="J2339" t="s">
        <v>108</v>
      </c>
      <c r="K2339" t="s">
        <v>109</v>
      </c>
      <c r="L2339" s="100">
        <v>13.19</v>
      </c>
      <c r="M2339" t="s">
        <v>206</v>
      </c>
      <c r="N2339" t="s">
        <v>279</v>
      </c>
      <c r="O2339" s="98">
        <v>0</v>
      </c>
      <c r="P2339" t="s">
        <v>207</v>
      </c>
      <c r="Q2339" s="100">
        <v>4995.93</v>
      </c>
    </row>
    <row r="2340" spans="1:17" x14ac:dyDescent="0.3">
      <c r="A2340"/>
      <c r="B2340"/>
      <c r="C2340"/>
      <c r="D2340"/>
      <c r="E2340" s="98"/>
      <c r="F2340"/>
      <c r="G2340" s="99">
        <v>46295</v>
      </c>
      <c r="H2340" t="s">
        <v>205</v>
      </c>
      <c r="I2340"/>
      <c r="J2340" t="s">
        <v>90</v>
      </c>
      <c r="K2340" t="s">
        <v>91</v>
      </c>
      <c r="L2340" s="100">
        <v>60.67</v>
      </c>
      <c r="M2340" t="s">
        <v>206</v>
      </c>
      <c r="N2340" t="s">
        <v>279</v>
      </c>
      <c r="O2340" s="98">
        <v>0</v>
      </c>
      <c r="P2340" t="s">
        <v>207</v>
      </c>
      <c r="Q2340" s="100">
        <v>4995.93</v>
      </c>
    </row>
    <row r="2341" spans="1:17" x14ac:dyDescent="0.3">
      <c r="A2341"/>
      <c r="B2341"/>
      <c r="C2341"/>
      <c r="D2341"/>
      <c r="E2341" s="98"/>
      <c r="F2341"/>
      <c r="G2341" s="99">
        <v>46295</v>
      </c>
      <c r="H2341" t="s">
        <v>205</v>
      </c>
      <c r="I2341"/>
      <c r="J2341" t="s">
        <v>104</v>
      </c>
      <c r="K2341" t="s">
        <v>105</v>
      </c>
      <c r="L2341" s="100">
        <v>27.13</v>
      </c>
      <c r="M2341" t="s">
        <v>206</v>
      </c>
      <c r="N2341" t="s">
        <v>279</v>
      </c>
      <c r="O2341" s="98">
        <v>0</v>
      </c>
      <c r="P2341" t="s">
        <v>207</v>
      </c>
      <c r="Q2341" s="100">
        <v>4995.93</v>
      </c>
    </row>
    <row r="2342" spans="1:17" x14ac:dyDescent="0.3">
      <c r="A2342"/>
      <c r="B2342"/>
      <c r="C2342"/>
      <c r="D2342"/>
      <c r="E2342" s="98"/>
      <c r="F2342"/>
      <c r="G2342" s="99">
        <v>46295</v>
      </c>
      <c r="H2342" t="s">
        <v>205</v>
      </c>
      <c r="I2342"/>
      <c r="J2342" t="s">
        <v>54</v>
      </c>
      <c r="K2342" t="s">
        <v>55</v>
      </c>
      <c r="L2342" s="100">
        <v>11.15</v>
      </c>
      <c r="M2342" t="s">
        <v>206</v>
      </c>
      <c r="N2342" t="s">
        <v>279</v>
      </c>
      <c r="O2342" s="98">
        <v>0</v>
      </c>
      <c r="P2342" t="s">
        <v>207</v>
      </c>
      <c r="Q2342" s="100">
        <v>4995.93</v>
      </c>
    </row>
    <row r="2343" spans="1:17" x14ac:dyDescent="0.3">
      <c r="A2343"/>
      <c r="B2343"/>
      <c r="C2343"/>
      <c r="D2343"/>
      <c r="E2343" s="98"/>
      <c r="F2343"/>
      <c r="G2343" s="99">
        <v>46295</v>
      </c>
      <c r="H2343" t="s">
        <v>205</v>
      </c>
      <c r="I2343"/>
      <c r="J2343" t="s">
        <v>106</v>
      </c>
      <c r="K2343" t="s">
        <v>107</v>
      </c>
      <c r="L2343" s="100">
        <v>16.14</v>
      </c>
      <c r="M2343" t="s">
        <v>130</v>
      </c>
      <c r="N2343" t="s">
        <v>279</v>
      </c>
      <c r="O2343" s="98">
        <v>0</v>
      </c>
      <c r="P2343" t="s">
        <v>207</v>
      </c>
      <c r="Q2343" s="100">
        <v>4995.93</v>
      </c>
    </row>
    <row r="2344" spans="1:17" x14ac:dyDescent="0.3">
      <c r="A2344"/>
      <c r="B2344"/>
      <c r="C2344"/>
      <c r="D2344"/>
      <c r="E2344" s="98"/>
      <c r="F2344"/>
      <c r="G2344" s="99">
        <v>46295</v>
      </c>
      <c r="H2344" t="s">
        <v>205</v>
      </c>
      <c r="I2344"/>
      <c r="J2344" t="s">
        <v>56</v>
      </c>
      <c r="K2344" t="s">
        <v>57</v>
      </c>
      <c r="L2344" s="100">
        <v>11.15</v>
      </c>
      <c r="M2344" t="s">
        <v>130</v>
      </c>
      <c r="N2344" t="s">
        <v>279</v>
      </c>
      <c r="O2344" s="98">
        <v>0</v>
      </c>
      <c r="P2344" t="s">
        <v>207</v>
      </c>
      <c r="Q2344" s="100">
        <v>4995.93</v>
      </c>
    </row>
    <row r="2345" spans="1:17" x14ac:dyDescent="0.3">
      <c r="A2345"/>
      <c r="B2345"/>
      <c r="C2345"/>
      <c r="D2345"/>
      <c r="E2345" s="98"/>
      <c r="F2345"/>
      <c r="G2345" s="99">
        <v>46295</v>
      </c>
      <c r="H2345" t="s">
        <v>205</v>
      </c>
      <c r="I2345"/>
      <c r="J2345" t="s">
        <v>23</v>
      </c>
      <c r="K2345" t="s">
        <v>24</v>
      </c>
      <c r="L2345" s="100">
        <v>6.49</v>
      </c>
      <c r="M2345" t="s">
        <v>130</v>
      </c>
      <c r="N2345" t="s">
        <v>279</v>
      </c>
      <c r="O2345" s="98">
        <v>0</v>
      </c>
      <c r="P2345" t="s">
        <v>207</v>
      </c>
      <c r="Q2345" s="100">
        <v>4995.93</v>
      </c>
    </row>
    <row r="2346" spans="1:17" x14ac:dyDescent="0.3">
      <c r="A2346"/>
      <c r="B2346"/>
      <c r="C2346"/>
      <c r="D2346"/>
      <c r="E2346" s="98"/>
      <c r="F2346"/>
      <c r="G2346" s="99">
        <v>46295</v>
      </c>
      <c r="H2346" t="s">
        <v>205</v>
      </c>
      <c r="I2346"/>
      <c r="J2346" t="s">
        <v>52</v>
      </c>
      <c r="K2346" t="s">
        <v>53</v>
      </c>
      <c r="L2346" s="100">
        <v>16.54</v>
      </c>
      <c r="M2346" t="s">
        <v>130</v>
      </c>
      <c r="N2346" t="s">
        <v>279</v>
      </c>
      <c r="O2346" s="98">
        <v>0</v>
      </c>
      <c r="P2346" t="s">
        <v>207</v>
      </c>
      <c r="Q2346" s="100">
        <v>4995.93</v>
      </c>
    </row>
    <row r="2347" spans="1:17" x14ac:dyDescent="0.3">
      <c r="A2347"/>
      <c r="B2347"/>
      <c r="C2347"/>
      <c r="D2347"/>
      <c r="E2347" s="98"/>
      <c r="F2347"/>
      <c r="G2347" s="99">
        <v>46295</v>
      </c>
      <c r="H2347" t="s">
        <v>208</v>
      </c>
      <c r="I2347" t="s">
        <v>233</v>
      </c>
      <c r="J2347" t="s">
        <v>32</v>
      </c>
      <c r="K2347" t="s">
        <v>33</v>
      </c>
      <c r="L2347" s="100">
        <v>141</v>
      </c>
      <c r="M2347" t="s">
        <v>210</v>
      </c>
      <c r="N2347" t="s">
        <v>279</v>
      </c>
      <c r="O2347" s="98">
        <v>0</v>
      </c>
      <c r="P2347" t="s">
        <v>207</v>
      </c>
      <c r="Q2347" s="100">
        <v>4995.93</v>
      </c>
    </row>
    <row r="2348" spans="1:17" x14ac:dyDescent="0.3">
      <c r="A2348"/>
      <c r="B2348"/>
      <c r="C2348"/>
      <c r="D2348"/>
      <c r="E2348" s="98"/>
      <c r="F2348"/>
      <c r="G2348" s="99">
        <v>46295</v>
      </c>
      <c r="H2348" t="s">
        <v>211</v>
      </c>
      <c r="I2348" t="s">
        <v>212</v>
      </c>
      <c r="J2348" t="s">
        <v>38</v>
      </c>
      <c r="K2348" t="s">
        <v>39</v>
      </c>
      <c r="L2348" s="100">
        <v>24.06</v>
      </c>
      <c r="M2348" t="s">
        <v>206</v>
      </c>
      <c r="N2348" t="s">
        <v>279</v>
      </c>
      <c r="O2348" s="98">
        <v>0</v>
      </c>
      <c r="P2348" t="s">
        <v>207</v>
      </c>
      <c r="Q2348" s="100">
        <v>4995.93</v>
      </c>
    </row>
    <row r="2349" spans="1:17" x14ac:dyDescent="0.3">
      <c r="A2349"/>
      <c r="B2349"/>
      <c r="C2349"/>
      <c r="D2349"/>
      <c r="E2349" s="98"/>
      <c r="F2349"/>
      <c r="G2349" s="99">
        <v>46295</v>
      </c>
      <c r="H2349" t="s">
        <v>216</v>
      </c>
      <c r="I2349" t="s">
        <v>217</v>
      </c>
      <c r="J2349" t="s">
        <v>40</v>
      </c>
      <c r="K2349" t="s">
        <v>41</v>
      </c>
      <c r="L2349" s="100">
        <v>149.88</v>
      </c>
      <c r="M2349" t="s">
        <v>210</v>
      </c>
      <c r="N2349" t="s">
        <v>279</v>
      </c>
      <c r="O2349" s="98">
        <v>0</v>
      </c>
      <c r="P2349" t="s">
        <v>207</v>
      </c>
      <c r="Q2349" s="100">
        <v>4995.93</v>
      </c>
    </row>
    <row r="2350" spans="1:17" x14ac:dyDescent="0.3">
      <c r="A2350"/>
      <c r="B2350"/>
      <c r="C2350"/>
      <c r="D2350"/>
      <c r="E2350" s="98"/>
      <c r="F2350"/>
      <c r="G2350" s="99">
        <v>46295</v>
      </c>
      <c r="H2350" t="s">
        <v>213</v>
      </c>
      <c r="I2350" t="s">
        <v>238</v>
      </c>
      <c r="J2350" t="s">
        <v>14</v>
      </c>
      <c r="K2350" t="s">
        <v>15</v>
      </c>
      <c r="L2350" s="100">
        <v>249.8</v>
      </c>
      <c r="M2350" t="s">
        <v>210</v>
      </c>
      <c r="N2350" t="s">
        <v>279</v>
      </c>
      <c r="O2350" s="98">
        <v>0</v>
      </c>
      <c r="P2350" t="s">
        <v>207</v>
      </c>
      <c r="Q2350" s="100">
        <v>4995.93</v>
      </c>
    </row>
    <row r="2351" spans="1:17" x14ac:dyDescent="0.3">
      <c r="A2351"/>
      <c r="B2351"/>
      <c r="C2351"/>
      <c r="D2351"/>
      <c r="E2351" s="98"/>
      <c r="F2351"/>
      <c r="G2351" s="99">
        <v>46295</v>
      </c>
      <c r="H2351" t="s">
        <v>213</v>
      </c>
      <c r="I2351" t="s">
        <v>238</v>
      </c>
      <c r="J2351" t="s">
        <v>14</v>
      </c>
      <c r="K2351" t="s">
        <v>15</v>
      </c>
      <c r="L2351" s="100">
        <v>249.8</v>
      </c>
      <c r="M2351" t="s">
        <v>130</v>
      </c>
      <c r="N2351" t="s">
        <v>279</v>
      </c>
      <c r="O2351" s="98">
        <v>0</v>
      </c>
      <c r="P2351" t="s">
        <v>207</v>
      </c>
      <c r="Q2351" s="100">
        <v>4995.93</v>
      </c>
    </row>
    <row r="2352" spans="1:17" x14ac:dyDescent="0.3">
      <c r="A2352"/>
      <c r="B2352"/>
      <c r="C2352"/>
      <c r="D2352"/>
      <c r="E2352" s="98"/>
      <c r="F2352"/>
      <c r="G2352" s="99">
        <v>46295</v>
      </c>
      <c r="H2352" t="s">
        <v>205</v>
      </c>
      <c r="I2352"/>
      <c r="J2352" t="s">
        <v>104</v>
      </c>
      <c r="K2352" t="s">
        <v>105</v>
      </c>
      <c r="L2352" s="100">
        <v>23.02</v>
      </c>
      <c r="M2352" t="s">
        <v>206</v>
      </c>
      <c r="N2352" t="s">
        <v>279</v>
      </c>
      <c r="O2352" s="98">
        <v>0</v>
      </c>
      <c r="P2352" t="s">
        <v>207</v>
      </c>
      <c r="Q2352" s="100">
        <v>4239.32</v>
      </c>
    </row>
    <row r="2353" spans="1:17" x14ac:dyDescent="0.3">
      <c r="A2353"/>
      <c r="B2353"/>
      <c r="C2353"/>
      <c r="D2353"/>
      <c r="E2353" s="98"/>
      <c r="F2353"/>
      <c r="G2353" s="99">
        <v>46295</v>
      </c>
      <c r="H2353" t="s">
        <v>205</v>
      </c>
      <c r="I2353"/>
      <c r="J2353" t="s">
        <v>108</v>
      </c>
      <c r="K2353" t="s">
        <v>109</v>
      </c>
      <c r="L2353" s="100">
        <v>11.19</v>
      </c>
      <c r="M2353" t="s">
        <v>206</v>
      </c>
      <c r="N2353" t="s">
        <v>279</v>
      </c>
      <c r="O2353" s="98">
        <v>0</v>
      </c>
      <c r="P2353" t="s">
        <v>207</v>
      </c>
      <c r="Q2353" s="100">
        <v>4239.32</v>
      </c>
    </row>
    <row r="2354" spans="1:17" x14ac:dyDescent="0.3">
      <c r="A2354"/>
      <c r="B2354"/>
      <c r="C2354"/>
      <c r="D2354"/>
      <c r="E2354" s="98"/>
      <c r="F2354"/>
      <c r="G2354" s="99">
        <v>46295</v>
      </c>
      <c r="H2354" t="s">
        <v>205</v>
      </c>
      <c r="I2354"/>
      <c r="J2354" t="s">
        <v>54</v>
      </c>
      <c r="K2354" t="s">
        <v>55</v>
      </c>
      <c r="L2354" s="100">
        <v>11.15</v>
      </c>
      <c r="M2354" t="s">
        <v>206</v>
      </c>
      <c r="N2354" t="s">
        <v>279</v>
      </c>
      <c r="O2354" s="98">
        <v>0</v>
      </c>
      <c r="P2354" t="s">
        <v>207</v>
      </c>
      <c r="Q2354" s="100">
        <v>4239.32</v>
      </c>
    </row>
    <row r="2355" spans="1:17" x14ac:dyDescent="0.3">
      <c r="A2355"/>
      <c r="B2355"/>
      <c r="C2355"/>
      <c r="D2355"/>
      <c r="E2355" s="98"/>
      <c r="F2355"/>
      <c r="G2355" s="99">
        <v>46295</v>
      </c>
      <c r="H2355" t="s">
        <v>205</v>
      </c>
      <c r="I2355"/>
      <c r="J2355" t="s">
        <v>56</v>
      </c>
      <c r="K2355" t="s">
        <v>57</v>
      </c>
      <c r="L2355" s="100">
        <v>11.15</v>
      </c>
      <c r="M2355" t="s">
        <v>130</v>
      </c>
      <c r="N2355" t="s">
        <v>279</v>
      </c>
      <c r="O2355" s="98">
        <v>0</v>
      </c>
      <c r="P2355" t="s">
        <v>207</v>
      </c>
      <c r="Q2355" s="100">
        <v>4239.32</v>
      </c>
    </row>
    <row r="2356" spans="1:17" x14ac:dyDescent="0.3">
      <c r="A2356"/>
      <c r="B2356"/>
      <c r="C2356"/>
      <c r="D2356"/>
      <c r="E2356" s="98"/>
      <c r="F2356"/>
      <c r="G2356" s="99">
        <v>46295</v>
      </c>
      <c r="H2356" t="s">
        <v>205</v>
      </c>
      <c r="I2356"/>
      <c r="J2356" t="s">
        <v>106</v>
      </c>
      <c r="K2356" t="s">
        <v>107</v>
      </c>
      <c r="L2356" s="100">
        <v>13.69</v>
      </c>
      <c r="M2356" t="s">
        <v>130</v>
      </c>
      <c r="N2356" t="s">
        <v>279</v>
      </c>
      <c r="O2356" s="98">
        <v>0</v>
      </c>
      <c r="P2356" t="s">
        <v>207</v>
      </c>
      <c r="Q2356" s="100">
        <v>4239.32</v>
      </c>
    </row>
    <row r="2357" spans="1:17" x14ac:dyDescent="0.3">
      <c r="A2357"/>
      <c r="B2357"/>
      <c r="C2357"/>
      <c r="D2357"/>
      <c r="E2357" s="98"/>
      <c r="F2357"/>
      <c r="G2357" s="99">
        <v>46295</v>
      </c>
      <c r="H2357" t="s">
        <v>205</v>
      </c>
      <c r="I2357"/>
      <c r="J2357" t="s">
        <v>52</v>
      </c>
      <c r="K2357" t="s">
        <v>53</v>
      </c>
      <c r="L2357" s="100">
        <v>16.54</v>
      </c>
      <c r="M2357" t="s">
        <v>130</v>
      </c>
      <c r="N2357" t="s">
        <v>279</v>
      </c>
      <c r="O2357" s="98">
        <v>0</v>
      </c>
      <c r="P2357" t="s">
        <v>207</v>
      </c>
      <c r="Q2357" s="100">
        <v>4239.32</v>
      </c>
    </row>
    <row r="2358" spans="1:17" x14ac:dyDescent="0.3">
      <c r="A2358"/>
      <c r="B2358"/>
      <c r="C2358"/>
      <c r="D2358"/>
      <c r="E2358" s="98"/>
      <c r="F2358"/>
      <c r="G2358" s="99">
        <v>46295</v>
      </c>
      <c r="H2358" t="s">
        <v>205</v>
      </c>
      <c r="I2358"/>
      <c r="J2358" t="s">
        <v>108</v>
      </c>
      <c r="K2358" t="s">
        <v>109</v>
      </c>
      <c r="L2358" s="100">
        <v>10.210000000000001</v>
      </c>
      <c r="M2358" t="s">
        <v>206</v>
      </c>
      <c r="N2358" t="s">
        <v>279</v>
      </c>
      <c r="O2358" s="98">
        <v>0</v>
      </c>
      <c r="P2358" t="s">
        <v>207</v>
      </c>
      <c r="Q2358" s="100">
        <v>3866.63</v>
      </c>
    </row>
    <row r="2359" spans="1:17" x14ac:dyDescent="0.3">
      <c r="A2359"/>
      <c r="B2359"/>
      <c r="C2359"/>
      <c r="D2359"/>
      <c r="E2359" s="98"/>
      <c r="F2359"/>
      <c r="G2359" s="99">
        <v>46295</v>
      </c>
      <c r="H2359" t="s">
        <v>205</v>
      </c>
      <c r="I2359"/>
      <c r="J2359" t="s">
        <v>54</v>
      </c>
      <c r="K2359" t="s">
        <v>55</v>
      </c>
      <c r="L2359" s="100">
        <v>11.15</v>
      </c>
      <c r="M2359" t="s">
        <v>206</v>
      </c>
      <c r="N2359" t="s">
        <v>279</v>
      </c>
      <c r="O2359" s="98">
        <v>0</v>
      </c>
      <c r="P2359" t="s">
        <v>207</v>
      </c>
      <c r="Q2359" s="100">
        <v>3866.63</v>
      </c>
    </row>
    <row r="2360" spans="1:17" x14ac:dyDescent="0.3">
      <c r="A2360"/>
      <c r="B2360"/>
      <c r="C2360"/>
      <c r="D2360"/>
      <c r="E2360" s="98"/>
      <c r="F2360"/>
      <c r="G2360" s="99">
        <v>46295</v>
      </c>
      <c r="H2360" t="s">
        <v>205</v>
      </c>
      <c r="I2360"/>
      <c r="J2360" t="s">
        <v>90</v>
      </c>
      <c r="K2360" t="s">
        <v>91</v>
      </c>
      <c r="L2360" s="100">
        <v>57.42</v>
      </c>
      <c r="M2360" t="s">
        <v>206</v>
      </c>
      <c r="N2360" t="s">
        <v>279</v>
      </c>
      <c r="O2360" s="98">
        <v>0</v>
      </c>
      <c r="P2360" t="s">
        <v>207</v>
      </c>
      <c r="Q2360" s="100">
        <v>3866.63</v>
      </c>
    </row>
    <row r="2361" spans="1:17" x14ac:dyDescent="0.3">
      <c r="A2361"/>
      <c r="B2361"/>
      <c r="C2361"/>
      <c r="D2361"/>
      <c r="E2361" s="98"/>
      <c r="F2361"/>
      <c r="G2361" s="99">
        <v>46295</v>
      </c>
      <c r="H2361" t="s">
        <v>205</v>
      </c>
      <c r="I2361"/>
      <c r="J2361" t="s">
        <v>104</v>
      </c>
      <c r="K2361" t="s">
        <v>105</v>
      </c>
      <c r="L2361" s="100">
        <v>21</v>
      </c>
      <c r="M2361" t="s">
        <v>206</v>
      </c>
      <c r="N2361" t="s">
        <v>279</v>
      </c>
      <c r="O2361" s="98">
        <v>0</v>
      </c>
      <c r="P2361" t="s">
        <v>207</v>
      </c>
      <c r="Q2361" s="100">
        <v>3866.63</v>
      </c>
    </row>
    <row r="2362" spans="1:17" x14ac:dyDescent="0.3">
      <c r="A2362"/>
      <c r="B2362"/>
      <c r="C2362"/>
      <c r="D2362"/>
      <c r="E2362" s="98"/>
      <c r="F2362"/>
      <c r="G2362" s="99">
        <v>46295</v>
      </c>
      <c r="H2362" t="s">
        <v>205</v>
      </c>
      <c r="I2362"/>
      <c r="J2362" t="s">
        <v>106</v>
      </c>
      <c r="K2362" t="s">
        <v>107</v>
      </c>
      <c r="L2362" s="100">
        <v>12.49</v>
      </c>
      <c r="M2362" t="s">
        <v>130</v>
      </c>
      <c r="N2362" t="s">
        <v>279</v>
      </c>
      <c r="O2362" s="98">
        <v>0</v>
      </c>
      <c r="P2362" t="s">
        <v>207</v>
      </c>
      <c r="Q2362" s="100">
        <v>3866.63</v>
      </c>
    </row>
    <row r="2363" spans="1:17" x14ac:dyDescent="0.3">
      <c r="A2363"/>
      <c r="B2363"/>
      <c r="C2363"/>
      <c r="D2363"/>
      <c r="E2363" s="98"/>
      <c r="F2363"/>
      <c r="G2363" s="99">
        <v>46295</v>
      </c>
      <c r="H2363" t="s">
        <v>205</v>
      </c>
      <c r="I2363"/>
      <c r="J2363" t="s">
        <v>56</v>
      </c>
      <c r="K2363" t="s">
        <v>57</v>
      </c>
      <c r="L2363" s="100">
        <v>11.15</v>
      </c>
      <c r="M2363" t="s">
        <v>130</v>
      </c>
      <c r="N2363" t="s">
        <v>279</v>
      </c>
      <c r="O2363" s="98">
        <v>0</v>
      </c>
      <c r="P2363" t="s">
        <v>207</v>
      </c>
      <c r="Q2363" s="100">
        <v>3866.63</v>
      </c>
    </row>
    <row r="2364" spans="1:17" x14ac:dyDescent="0.3">
      <c r="A2364"/>
      <c r="B2364"/>
      <c r="C2364"/>
      <c r="D2364"/>
      <c r="E2364" s="98"/>
      <c r="F2364"/>
      <c r="G2364" s="99">
        <v>46295</v>
      </c>
      <c r="H2364" t="s">
        <v>205</v>
      </c>
      <c r="I2364"/>
      <c r="J2364" t="s">
        <v>52</v>
      </c>
      <c r="K2364" t="s">
        <v>53</v>
      </c>
      <c r="L2364" s="100">
        <v>16.54</v>
      </c>
      <c r="M2364" t="s">
        <v>130</v>
      </c>
      <c r="N2364" t="s">
        <v>279</v>
      </c>
      <c r="O2364" s="98">
        <v>0</v>
      </c>
      <c r="P2364" t="s">
        <v>207</v>
      </c>
      <c r="Q2364" s="100">
        <v>3866.63</v>
      </c>
    </row>
    <row r="2365" spans="1:17" x14ac:dyDescent="0.3">
      <c r="A2365"/>
      <c r="B2365"/>
      <c r="C2365"/>
      <c r="D2365"/>
      <c r="E2365" s="98"/>
      <c r="F2365"/>
      <c r="G2365" s="99">
        <v>46295</v>
      </c>
      <c r="H2365" t="s">
        <v>208</v>
      </c>
      <c r="I2365" t="s">
        <v>225</v>
      </c>
      <c r="J2365" t="s">
        <v>70</v>
      </c>
      <c r="K2365" t="s">
        <v>71</v>
      </c>
      <c r="L2365" s="100">
        <v>51</v>
      </c>
      <c r="M2365" t="s">
        <v>210</v>
      </c>
      <c r="N2365" t="s">
        <v>279</v>
      </c>
      <c r="O2365" s="98">
        <v>0</v>
      </c>
      <c r="P2365" t="s">
        <v>207</v>
      </c>
      <c r="Q2365" s="100">
        <v>3866.63</v>
      </c>
    </row>
    <row r="2366" spans="1:17" x14ac:dyDescent="0.3">
      <c r="A2366"/>
      <c r="B2366"/>
      <c r="C2366"/>
      <c r="D2366"/>
      <c r="E2366" s="98"/>
      <c r="F2366"/>
      <c r="G2366" s="99">
        <v>46295</v>
      </c>
      <c r="H2366" t="s">
        <v>211</v>
      </c>
      <c r="I2366" t="s">
        <v>215</v>
      </c>
      <c r="J2366" t="s">
        <v>38</v>
      </c>
      <c r="K2366" t="s">
        <v>39</v>
      </c>
      <c r="L2366" s="100">
        <v>13.68</v>
      </c>
      <c r="M2366" t="s">
        <v>206</v>
      </c>
      <c r="N2366" t="s">
        <v>279</v>
      </c>
      <c r="O2366" s="98">
        <v>0</v>
      </c>
      <c r="P2366" t="s">
        <v>207</v>
      </c>
      <c r="Q2366" s="100">
        <v>3866.63</v>
      </c>
    </row>
    <row r="2367" spans="1:17" x14ac:dyDescent="0.3">
      <c r="A2367"/>
      <c r="B2367"/>
      <c r="C2367"/>
      <c r="D2367"/>
      <c r="E2367" s="98"/>
      <c r="F2367"/>
      <c r="G2367" s="99">
        <v>46295</v>
      </c>
      <c r="H2367" t="s">
        <v>216</v>
      </c>
      <c r="I2367" t="s">
        <v>217</v>
      </c>
      <c r="J2367" t="s">
        <v>40</v>
      </c>
      <c r="K2367" t="s">
        <v>41</v>
      </c>
      <c r="L2367" s="100">
        <v>116</v>
      </c>
      <c r="M2367" t="s">
        <v>210</v>
      </c>
      <c r="N2367" t="s">
        <v>279</v>
      </c>
      <c r="O2367" s="98">
        <v>0</v>
      </c>
      <c r="P2367" t="s">
        <v>207</v>
      </c>
      <c r="Q2367" s="100">
        <v>3866.63</v>
      </c>
    </row>
    <row r="2368" spans="1:17" x14ac:dyDescent="0.3">
      <c r="A2368"/>
      <c r="B2368"/>
      <c r="C2368"/>
      <c r="D2368"/>
      <c r="E2368" s="98"/>
      <c r="F2368"/>
      <c r="G2368" s="99">
        <v>46295</v>
      </c>
      <c r="H2368" t="s">
        <v>235</v>
      </c>
      <c r="I2368" t="s">
        <v>245</v>
      </c>
      <c r="J2368" t="s">
        <v>34</v>
      </c>
      <c r="K2368" t="s">
        <v>35</v>
      </c>
      <c r="L2368" s="100">
        <v>193.33</v>
      </c>
      <c r="M2368" t="s">
        <v>210</v>
      </c>
      <c r="N2368" t="s">
        <v>279</v>
      </c>
      <c r="O2368" s="98">
        <v>0</v>
      </c>
      <c r="P2368" t="s">
        <v>207</v>
      </c>
      <c r="Q2368" s="100">
        <v>3866.63</v>
      </c>
    </row>
    <row r="2369" spans="1:17" x14ac:dyDescent="0.3">
      <c r="A2369"/>
      <c r="B2369"/>
      <c r="C2369"/>
      <c r="D2369"/>
      <c r="E2369" s="98"/>
      <c r="F2369"/>
      <c r="G2369" s="99">
        <v>46295</v>
      </c>
      <c r="H2369" t="s">
        <v>235</v>
      </c>
      <c r="I2369" t="s">
        <v>245</v>
      </c>
      <c r="J2369" t="s">
        <v>34</v>
      </c>
      <c r="K2369" t="s">
        <v>35</v>
      </c>
      <c r="L2369" s="100">
        <v>299.27999999999997</v>
      </c>
      <c r="M2369" t="s">
        <v>130</v>
      </c>
      <c r="N2369" t="s">
        <v>279</v>
      </c>
      <c r="O2369" s="98">
        <v>0</v>
      </c>
      <c r="P2369" t="s">
        <v>207</v>
      </c>
      <c r="Q2369" s="100">
        <v>3866.63</v>
      </c>
    </row>
    <row r="2370" spans="1:17" x14ac:dyDescent="0.3">
      <c r="A2370"/>
      <c r="B2370"/>
      <c r="C2370"/>
      <c r="D2370"/>
      <c r="E2370" s="98"/>
      <c r="F2370"/>
      <c r="G2370" s="99">
        <v>46295</v>
      </c>
      <c r="H2370" t="s">
        <v>205</v>
      </c>
      <c r="I2370"/>
      <c r="J2370" t="s">
        <v>104</v>
      </c>
      <c r="K2370" t="s">
        <v>105</v>
      </c>
      <c r="L2370" s="100">
        <v>18.23</v>
      </c>
      <c r="M2370" t="s">
        <v>206</v>
      </c>
      <c r="N2370" t="s">
        <v>279</v>
      </c>
      <c r="O2370" s="98">
        <v>0</v>
      </c>
      <c r="P2370" t="s">
        <v>207</v>
      </c>
      <c r="Q2370" s="100">
        <v>3356.79</v>
      </c>
    </row>
    <row r="2371" spans="1:17" x14ac:dyDescent="0.3">
      <c r="A2371"/>
      <c r="B2371"/>
      <c r="C2371"/>
      <c r="D2371"/>
      <c r="E2371" s="98"/>
      <c r="F2371"/>
      <c r="G2371" s="99">
        <v>46295</v>
      </c>
      <c r="H2371" t="s">
        <v>205</v>
      </c>
      <c r="I2371"/>
      <c r="J2371" t="s">
        <v>54</v>
      </c>
      <c r="K2371" t="s">
        <v>55</v>
      </c>
      <c r="L2371" s="100">
        <v>11.15</v>
      </c>
      <c r="M2371" t="s">
        <v>206</v>
      </c>
      <c r="N2371" t="s">
        <v>279</v>
      </c>
      <c r="O2371" s="98">
        <v>0</v>
      </c>
      <c r="P2371" t="s">
        <v>207</v>
      </c>
      <c r="Q2371" s="100">
        <v>3356.79</v>
      </c>
    </row>
    <row r="2372" spans="1:17" x14ac:dyDescent="0.3">
      <c r="A2372"/>
      <c r="B2372"/>
      <c r="C2372"/>
      <c r="D2372"/>
      <c r="E2372" s="98"/>
      <c r="F2372"/>
      <c r="G2372" s="99">
        <v>46295</v>
      </c>
      <c r="H2372" t="s">
        <v>205</v>
      </c>
      <c r="I2372"/>
      <c r="J2372" t="s">
        <v>108</v>
      </c>
      <c r="K2372" t="s">
        <v>109</v>
      </c>
      <c r="L2372" s="100">
        <v>8.86</v>
      </c>
      <c r="M2372" t="s">
        <v>206</v>
      </c>
      <c r="N2372" t="s">
        <v>279</v>
      </c>
      <c r="O2372" s="98">
        <v>0</v>
      </c>
      <c r="P2372" t="s">
        <v>207</v>
      </c>
      <c r="Q2372" s="100">
        <v>3356.79</v>
      </c>
    </row>
    <row r="2373" spans="1:17" x14ac:dyDescent="0.3">
      <c r="A2373"/>
      <c r="B2373"/>
      <c r="C2373"/>
      <c r="D2373"/>
      <c r="E2373" s="98"/>
      <c r="F2373"/>
      <c r="G2373" s="99">
        <v>46295</v>
      </c>
      <c r="H2373" t="s">
        <v>205</v>
      </c>
      <c r="I2373"/>
      <c r="J2373" t="s">
        <v>106</v>
      </c>
      <c r="K2373" t="s">
        <v>107</v>
      </c>
      <c r="L2373" s="100">
        <v>10.84</v>
      </c>
      <c r="M2373" t="s">
        <v>130</v>
      </c>
      <c r="N2373" t="s">
        <v>279</v>
      </c>
      <c r="O2373" s="98">
        <v>0</v>
      </c>
      <c r="P2373" t="s">
        <v>207</v>
      </c>
      <c r="Q2373" s="100">
        <v>3356.79</v>
      </c>
    </row>
    <row r="2374" spans="1:17" x14ac:dyDescent="0.3">
      <c r="A2374"/>
      <c r="B2374"/>
      <c r="C2374"/>
      <c r="D2374"/>
      <c r="E2374" s="98"/>
      <c r="F2374"/>
      <c r="G2374" s="99">
        <v>46295</v>
      </c>
      <c r="H2374" t="s">
        <v>205</v>
      </c>
      <c r="I2374"/>
      <c r="J2374" t="s">
        <v>56</v>
      </c>
      <c r="K2374" t="s">
        <v>57</v>
      </c>
      <c r="L2374" s="100">
        <v>11.15</v>
      </c>
      <c r="M2374" t="s">
        <v>130</v>
      </c>
      <c r="N2374" t="s">
        <v>279</v>
      </c>
      <c r="O2374" s="98">
        <v>0</v>
      </c>
      <c r="P2374" t="s">
        <v>207</v>
      </c>
      <c r="Q2374" s="100">
        <v>3356.79</v>
      </c>
    </row>
    <row r="2375" spans="1:17" x14ac:dyDescent="0.3">
      <c r="A2375"/>
      <c r="B2375"/>
      <c r="C2375"/>
      <c r="D2375"/>
      <c r="E2375" s="98"/>
      <c r="F2375"/>
      <c r="G2375" s="99">
        <v>46295</v>
      </c>
      <c r="H2375" t="s">
        <v>205</v>
      </c>
      <c r="I2375"/>
      <c r="J2375" t="s">
        <v>52</v>
      </c>
      <c r="K2375" t="s">
        <v>53</v>
      </c>
      <c r="L2375" s="100">
        <v>16.54</v>
      </c>
      <c r="M2375" t="s">
        <v>130</v>
      </c>
      <c r="N2375" t="s">
        <v>279</v>
      </c>
      <c r="O2375" s="98">
        <v>0</v>
      </c>
      <c r="P2375" t="s">
        <v>207</v>
      </c>
      <c r="Q2375" s="100">
        <v>3356.79</v>
      </c>
    </row>
    <row r="2376" spans="1:17" x14ac:dyDescent="0.3">
      <c r="A2376"/>
      <c r="B2376"/>
      <c r="C2376"/>
      <c r="D2376"/>
      <c r="E2376" s="98"/>
      <c r="F2376"/>
      <c r="G2376" s="99">
        <v>46295</v>
      </c>
      <c r="H2376" t="s">
        <v>208</v>
      </c>
      <c r="I2376" t="s">
        <v>233</v>
      </c>
      <c r="J2376" t="s">
        <v>32</v>
      </c>
      <c r="K2376" t="s">
        <v>33</v>
      </c>
      <c r="L2376" s="100">
        <v>70.5</v>
      </c>
      <c r="M2376" t="s">
        <v>210</v>
      </c>
      <c r="N2376" t="s">
        <v>279</v>
      </c>
      <c r="O2376" s="98">
        <v>0</v>
      </c>
      <c r="P2376" t="s">
        <v>207</v>
      </c>
      <c r="Q2376" s="100">
        <v>3356.79</v>
      </c>
    </row>
    <row r="2377" spans="1:17" x14ac:dyDescent="0.3">
      <c r="A2377"/>
      <c r="B2377"/>
      <c r="C2377"/>
      <c r="D2377"/>
      <c r="E2377" s="98"/>
      <c r="F2377"/>
      <c r="G2377" s="99">
        <v>46295</v>
      </c>
      <c r="H2377" t="s">
        <v>211</v>
      </c>
      <c r="I2377" t="s">
        <v>215</v>
      </c>
      <c r="J2377" t="s">
        <v>38</v>
      </c>
      <c r="K2377" t="s">
        <v>39</v>
      </c>
      <c r="L2377" s="100">
        <v>13.09</v>
      </c>
      <c r="M2377" t="s">
        <v>206</v>
      </c>
      <c r="N2377" t="s">
        <v>279</v>
      </c>
      <c r="O2377" s="98">
        <v>0</v>
      </c>
      <c r="P2377" t="s">
        <v>207</v>
      </c>
      <c r="Q2377" s="100">
        <v>3356.79</v>
      </c>
    </row>
    <row r="2378" spans="1:17" x14ac:dyDescent="0.3">
      <c r="A2378"/>
      <c r="B2378"/>
      <c r="C2378"/>
      <c r="D2378"/>
      <c r="E2378" s="98"/>
      <c r="F2378"/>
      <c r="G2378" s="99">
        <v>46295</v>
      </c>
      <c r="H2378" t="s">
        <v>218</v>
      </c>
      <c r="I2378" t="s">
        <v>222</v>
      </c>
      <c r="J2378" t="s">
        <v>18</v>
      </c>
      <c r="K2378" t="s">
        <v>19</v>
      </c>
      <c r="L2378" s="100">
        <v>180.6</v>
      </c>
      <c r="M2378" t="s">
        <v>210</v>
      </c>
      <c r="N2378" t="s">
        <v>279</v>
      </c>
      <c r="O2378" s="98">
        <v>0</v>
      </c>
      <c r="P2378" t="s">
        <v>207</v>
      </c>
      <c r="Q2378" s="100">
        <v>3356.79</v>
      </c>
    </row>
    <row r="2379" spans="1:17" x14ac:dyDescent="0.3">
      <c r="A2379"/>
      <c r="B2379"/>
      <c r="C2379"/>
      <c r="D2379"/>
      <c r="E2379" s="98"/>
      <c r="F2379"/>
      <c r="G2379" s="99">
        <v>46295</v>
      </c>
      <c r="H2379" t="s">
        <v>218</v>
      </c>
      <c r="I2379" t="s">
        <v>222</v>
      </c>
      <c r="J2379" t="s">
        <v>18</v>
      </c>
      <c r="K2379" t="s">
        <v>19</v>
      </c>
      <c r="L2379" s="100">
        <v>187.31</v>
      </c>
      <c r="M2379" t="s">
        <v>130</v>
      </c>
      <c r="N2379" t="s">
        <v>279</v>
      </c>
      <c r="O2379" s="98">
        <v>0</v>
      </c>
      <c r="P2379" t="s">
        <v>207</v>
      </c>
      <c r="Q2379" s="100">
        <v>3356.79</v>
      </c>
    </row>
    <row r="2380" spans="1:17" x14ac:dyDescent="0.3">
      <c r="A2380"/>
      <c r="B2380"/>
      <c r="C2380"/>
      <c r="D2380"/>
      <c r="E2380" s="98"/>
      <c r="F2380"/>
      <c r="G2380" s="99">
        <v>46295</v>
      </c>
      <c r="H2380" t="s">
        <v>205</v>
      </c>
      <c r="I2380"/>
      <c r="J2380" t="s">
        <v>108</v>
      </c>
      <c r="K2380" t="s">
        <v>109</v>
      </c>
      <c r="L2380" s="100">
        <v>9.39</v>
      </c>
      <c r="M2380" t="s">
        <v>206</v>
      </c>
      <c r="N2380" t="s">
        <v>279</v>
      </c>
      <c r="O2380" s="98">
        <v>0</v>
      </c>
      <c r="P2380" t="s">
        <v>207</v>
      </c>
      <c r="Q2380" s="100">
        <v>3556.66</v>
      </c>
    </row>
    <row r="2381" spans="1:17" x14ac:dyDescent="0.3">
      <c r="A2381"/>
      <c r="B2381"/>
      <c r="C2381"/>
      <c r="D2381"/>
      <c r="E2381" s="98"/>
      <c r="F2381"/>
      <c r="G2381" s="99">
        <v>46295</v>
      </c>
      <c r="H2381" t="s">
        <v>205</v>
      </c>
      <c r="I2381"/>
      <c r="J2381" t="s">
        <v>104</v>
      </c>
      <c r="K2381" t="s">
        <v>105</v>
      </c>
      <c r="L2381" s="100">
        <v>19.309999999999999</v>
      </c>
      <c r="M2381" t="s">
        <v>206</v>
      </c>
      <c r="N2381" t="s">
        <v>279</v>
      </c>
      <c r="O2381" s="98">
        <v>0</v>
      </c>
      <c r="P2381" t="s">
        <v>207</v>
      </c>
      <c r="Q2381" s="100">
        <v>3556.66</v>
      </c>
    </row>
    <row r="2382" spans="1:17" x14ac:dyDescent="0.3">
      <c r="A2382"/>
      <c r="B2382"/>
      <c r="C2382"/>
      <c r="D2382"/>
      <c r="E2382" s="98"/>
      <c r="F2382"/>
      <c r="G2382" s="99">
        <v>46295</v>
      </c>
      <c r="H2382" t="s">
        <v>205</v>
      </c>
      <c r="I2382"/>
      <c r="J2382" t="s">
        <v>54</v>
      </c>
      <c r="K2382" t="s">
        <v>55</v>
      </c>
      <c r="L2382" s="100">
        <v>8.1199999999999992</v>
      </c>
      <c r="M2382" t="s">
        <v>206</v>
      </c>
      <c r="N2382" t="s">
        <v>279</v>
      </c>
      <c r="O2382" s="98">
        <v>0</v>
      </c>
      <c r="P2382" t="s">
        <v>207</v>
      </c>
      <c r="Q2382" s="100">
        <v>3556.66</v>
      </c>
    </row>
    <row r="2383" spans="1:17" x14ac:dyDescent="0.3">
      <c r="A2383"/>
      <c r="B2383"/>
      <c r="C2383"/>
      <c r="D2383"/>
      <c r="E2383" s="98"/>
      <c r="F2383"/>
      <c r="G2383" s="99">
        <v>46295</v>
      </c>
      <c r="H2383" t="s">
        <v>205</v>
      </c>
      <c r="I2383"/>
      <c r="J2383" t="s">
        <v>56</v>
      </c>
      <c r="K2383" t="s">
        <v>57</v>
      </c>
      <c r="L2383" s="100">
        <v>8.1199999999999992</v>
      </c>
      <c r="M2383" t="s">
        <v>130</v>
      </c>
      <c r="N2383" t="s">
        <v>279</v>
      </c>
      <c r="O2383" s="98">
        <v>0</v>
      </c>
      <c r="P2383" t="s">
        <v>207</v>
      </c>
      <c r="Q2383" s="100">
        <v>3556.66</v>
      </c>
    </row>
    <row r="2384" spans="1:17" x14ac:dyDescent="0.3">
      <c r="A2384"/>
      <c r="B2384"/>
      <c r="C2384"/>
      <c r="D2384"/>
      <c r="E2384" s="98"/>
      <c r="F2384"/>
      <c r="G2384" s="99">
        <v>46295</v>
      </c>
      <c r="H2384" t="s">
        <v>205</v>
      </c>
      <c r="I2384"/>
      <c r="J2384" t="s">
        <v>52</v>
      </c>
      <c r="K2384" t="s">
        <v>53</v>
      </c>
      <c r="L2384" s="100">
        <v>12.05</v>
      </c>
      <c r="M2384" t="s">
        <v>130</v>
      </c>
      <c r="N2384" t="s">
        <v>279</v>
      </c>
      <c r="O2384" s="98">
        <v>0</v>
      </c>
      <c r="P2384" t="s">
        <v>207</v>
      </c>
      <c r="Q2384" s="100">
        <v>3556.66</v>
      </c>
    </row>
    <row r="2385" spans="1:17" x14ac:dyDescent="0.3">
      <c r="A2385"/>
      <c r="B2385"/>
      <c r="C2385"/>
      <c r="D2385"/>
      <c r="E2385" s="98"/>
      <c r="F2385"/>
      <c r="G2385" s="99">
        <v>46295</v>
      </c>
      <c r="H2385" t="s">
        <v>205</v>
      </c>
      <c r="I2385"/>
      <c r="J2385" t="s">
        <v>106</v>
      </c>
      <c r="K2385" t="s">
        <v>107</v>
      </c>
      <c r="L2385" s="100">
        <v>11.49</v>
      </c>
      <c r="M2385" t="s">
        <v>130</v>
      </c>
      <c r="N2385" t="s">
        <v>279</v>
      </c>
      <c r="O2385" s="98">
        <v>0</v>
      </c>
      <c r="P2385" t="s">
        <v>207</v>
      </c>
      <c r="Q2385" s="100">
        <v>3556.66</v>
      </c>
    </row>
    <row r="2386" spans="1:17" x14ac:dyDescent="0.3">
      <c r="A2386"/>
      <c r="B2386"/>
      <c r="C2386"/>
      <c r="D2386"/>
      <c r="E2386" s="98"/>
      <c r="F2386"/>
      <c r="G2386" s="99">
        <v>46295</v>
      </c>
      <c r="H2386" t="s">
        <v>205</v>
      </c>
      <c r="I2386"/>
      <c r="J2386" t="s">
        <v>108</v>
      </c>
      <c r="K2386" t="s">
        <v>109</v>
      </c>
      <c r="L2386" s="100">
        <v>10.76</v>
      </c>
      <c r="M2386" t="s">
        <v>206</v>
      </c>
      <c r="N2386" t="s">
        <v>279</v>
      </c>
      <c r="O2386" s="98">
        <v>0</v>
      </c>
      <c r="P2386" t="s">
        <v>207</v>
      </c>
      <c r="Q2386" s="100">
        <v>4075.02</v>
      </c>
    </row>
    <row r="2387" spans="1:17" x14ac:dyDescent="0.3">
      <c r="A2387"/>
      <c r="B2387"/>
      <c r="C2387"/>
      <c r="D2387"/>
      <c r="E2387" s="98"/>
      <c r="F2387"/>
      <c r="G2387" s="99">
        <v>46295</v>
      </c>
      <c r="H2387" t="s">
        <v>205</v>
      </c>
      <c r="I2387"/>
      <c r="J2387" t="s">
        <v>104</v>
      </c>
      <c r="K2387" t="s">
        <v>105</v>
      </c>
      <c r="L2387" s="100">
        <v>22.13</v>
      </c>
      <c r="M2387" t="s">
        <v>206</v>
      </c>
      <c r="N2387" t="s">
        <v>279</v>
      </c>
      <c r="O2387" s="98">
        <v>0</v>
      </c>
      <c r="P2387" t="s">
        <v>207</v>
      </c>
      <c r="Q2387" s="100">
        <v>4075.02</v>
      </c>
    </row>
    <row r="2388" spans="1:17" x14ac:dyDescent="0.3">
      <c r="A2388"/>
      <c r="B2388"/>
      <c r="C2388"/>
      <c r="D2388"/>
      <c r="E2388" s="98"/>
      <c r="F2388"/>
      <c r="G2388" s="99">
        <v>46295</v>
      </c>
      <c r="H2388" t="s">
        <v>205</v>
      </c>
      <c r="I2388"/>
      <c r="J2388" t="s">
        <v>54</v>
      </c>
      <c r="K2388" t="s">
        <v>55</v>
      </c>
      <c r="L2388" s="100">
        <v>11.15</v>
      </c>
      <c r="M2388" t="s">
        <v>206</v>
      </c>
      <c r="N2388" t="s">
        <v>279</v>
      </c>
      <c r="O2388" s="98">
        <v>0</v>
      </c>
      <c r="P2388" t="s">
        <v>207</v>
      </c>
      <c r="Q2388" s="100">
        <v>4075.02</v>
      </c>
    </row>
    <row r="2389" spans="1:17" x14ac:dyDescent="0.3">
      <c r="A2389"/>
      <c r="B2389"/>
      <c r="C2389"/>
      <c r="D2389"/>
      <c r="E2389" s="98"/>
      <c r="F2389"/>
      <c r="G2389" s="99">
        <v>46295</v>
      </c>
      <c r="H2389" t="s">
        <v>205</v>
      </c>
      <c r="I2389"/>
      <c r="J2389" t="s">
        <v>56</v>
      </c>
      <c r="K2389" t="s">
        <v>57</v>
      </c>
      <c r="L2389" s="100">
        <v>11.15</v>
      </c>
      <c r="M2389" t="s">
        <v>130</v>
      </c>
      <c r="N2389" t="s">
        <v>279</v>
      </c>
      <c r="O2389" s="98">
        <v>0</v>
      </c>
      <c r="P2389" t="s">
        <v>207</v>
      </c>
      <c r="Q2389" s="100">
        <v>4075.02</v>
      </c>
    </row>
    <row r="2390" spans="1:17" x14ac:dyDescent="0.3">
      <c r="A2390"/>
      <c r="B2390"/>
      <c r="C2390"/>
      <c r="D2390"/>
      <c r="E2390" s="98"/>
      <c r="F2390"/>
      <c r="G2390" s="99">
        <v>46295</v>
      </c>
      <c r="H2390" t="s">
        <v>205</v>
      </c>
      <c r="I2390"/>
      <c r="J2390" t="s">
        <v>52</v>
      </c>
      <c r="K2390" t="s">
        <v>53</v>
      </c>
      <c r="L2390" s="100">
        <v>16.54</v>
      </c>
      <c r="M2390" t="s">
        <v>130</v>
      </c>
      <c r="N2390" t="s">
        <v>279</v>
      </c>
      <c r="O2390" s="98">
        <v>0</v>
      </c>
      <c r="P2390" t="s">
        <v>207</v>
      </c>
      <c r="Q2390" s="100">
        <v>4075.02</v>
      </c>
    </row>
    <row r="2391" spans="1:17" x14ac:dyDescent="0.3">
      <c r="A2391"/>
      <c r="B2391"/>
      <c r="C2391"/>
      <c r="D2391"/>
      <c r="E2391" s="98"/>
      <c r="F2391"/>
      <c r="G2391" s="99">
        <v>46295</v>
      </c>
      <c r="H2391" t="s">
        <v>205</v>
      </c>
      <c r="I2391"/>
      <c r="J2391" t="s">
        <v>106</v>
      </c>
      <c r="K2391" t="s">
        <v>107</v>
      </c>
      <c r="L2391" s="100">
        <v>13.16</v>
      </c>
      <c r="M2391" t="s">
        <v>130</v>
      </c>
      <c r="N2391" t="s">
        <v>279</v>
      </c>
      <c r="O2391" s="98">
        <v>0</v>
      </c>
      <c r="P2391" t="s">
        <v>207</v>
      </c>
      <c r="Q2391" s="100">
        <v>4075.02</v>
      </c>
    </row>
    <row r="2392" spans="1:17" x14ac:dyDescent="0.3">
      <c r="A2392"/>
      <c r="B2392"/>
      <c r="C2392"/>
      <c r="D2392"/>
      <c r="E2392" s="98"/>
      <c r="F2392"/>
      <c r="G2392" s="99">
        <v>46295</v>
      </c>
      <c r="H2392" t="s">
        <v>208</v>
      </c>
      <c r="I2392" t="s">
        <v>230</v>
      </c>
      <c r="J2392" t="s">
        <v>66</v>
      </c>
      <c r="K2392" t="s">
        <v>67</v>
      </c>
      <c r="L2392" s="100">
        <v>28.5</v>
      </c>
      <c r="M2392" t="s">
        <v>210</v>
      </c>
      <c r="N2392" t="s">
        <v>279</v>
      </c>
      <c r="O2392" s="98">
        <v>0</v>
      </c>
      <c r="P2392" t="s">
        <v>207</v>
      </c>
      <c r="Q2392" s="100">
        <v>4075.02</v>
      </c>
    </row>
    <row r="2393" spans="1:17" x14ac:dyDescent="0.3">
      <c r="A2393"/>
      <c r="B2393"/>
      <c r="C2393"/>
      <c r="D2393"/>
      <c r="E2393" s="98"/>
      <c r="F2393"/>
      <c r="G2393" s="99">
        <v>46295</v>
      </c>
      <c r="H2393" t="s">
        <v>216</v>
      </c>
      <c r="I2393" t="s">
        <v>217</v>
      </c>
      <c r="J2393" t="s">
        <v>40</v>
      </c>
      <c r="K2393" t="s">
        <v>41</v>
      </c>
      <c r="L2393" s="100">
        <v>122.25</v>
      </c>
      <c r="M2393" t="s">
        <v>210</v>
      </c>
      <c r="N2393" t="s">
        <v>279</v>
      </c>
      <c r="O2393" s="98">
        <v>0</v>
      </c>
      <c r="P2393" t="s">
        <v>207</v>
      </c>
      <c r="Q2393" s="100">
        <v>4075.02</v>
      </c>
    </row>
    <row r="2394" spans="1:17" x14ac:dyDescent="0.3">
      <c r="A2394"/>
      <c r="B2394"/>
      <c r="C2394"/>
      <c r="D2394"/>
      <c r="E2394" s="98"/>
      <c r="F2394"/>
      <c r="G2394" s="99">
        <v>46295</v>
      </c>
      <c r="H2394" t="s">
        <v>231</v>
      </c>
      <c r="I2394" t="s">
        <v>241</v>
      </c>
      <c r="J2394" t="s">
        <v>143</v>
      </c>
      <c r="K2394" t="s">
        <v>77</v>
      </c>
      <c r="L2394" s="100">
        <v>154.16999999999999</v>
      </c>
      <c r="M2394" t="s">
        <v>210</v>
      </c>
      <c r="N2394" t="s">
        <v>279</v>
      </c>
      <c r="O2394" s="98">
        <v>0</v>
      </c>
      <c r="P2394" t="s">
        <v>207</v>
      </c>
      <c r="Q2394" s="100">
        <v>4075.02</v>
      </c>
    </row>
    <row r="2395" spans="1:17" x14ac:dyDescent="0.3">
      <c r="A2395"/>
      <c r="B2395"/>
      <c r="C2395"/>
      <c r="D2395"/>
      <c r="E2395" s="98"/>
      <c r="F2395"/>
      <c r="G2395" s="99">
        <v>46295</v>
      </c>
      <c r="H2395" t="s">
        <v>235</v>
      </c>
      <c r="I2395" t="s">
        <v>256</v>
      </c>
      <c r="J2395" t="s">
        <v>16</v>
      </c>
      <c r="K2395" t="s">
        <v>17</v>
      </c>
      <c r="L2395" s="100">
        <v>203.75</v>
      </c>
      <c r="M2395" t="s">
        <v>210</v>
      </c>
      <c r="N2395" t="s">
        <v>279</v>
      </c>
      <c r="O2395" s="98">
        <v>0</v>
      </c>
      <c r="P2395" t="s">
        <v>207</v>
      </c>
      <c r="Q2395" s="100">
        <v>4075.02</v>
      </c>
    </row>
    <row r="2396" spans="1:17" x14ac:dyDescent="0.3">
      <c r="A2396"/>
      <c r="B2396"/>
      <c r="C2396"/>
      <c r="D2396"/>
      <c r="E2396" s="98"/>
      <c r="F2396"/>
      <c r="G2396" s="99">
        <v>46295</v>
      </c>
      <c r="H2396" t="s">
        <v>235</v>
      </c>
      <c r="I2396" t="s">
        <v>256</v>
      </c>
      <c r="J2396" t="s">
        <v>16</v>
      </c>
      <c r="K2396" t="s">
        <v>17</v>
      </c>
      <c r="L2396" s="100">
        <v>315.41000000000003</v>
      </c>
      <c r="M2396" t="s">
        <v>130</v>
      </c>
      <c r="N2396" t="s">
        <v>279</v>
      </c>
      <c r="O2396" s="98">
        <v>0</v>
      </c>
      <c r="P2396" t="s">
        <v>207</v>
      </c>
      <c r="Q2396" s="100">
        <v>4075.02</v>
      </c>
    </row>
    <row r="2397" spans="1:17" x14ac:dyDescent="0.3">
      <c r="A2397"/>
      <c r="B2397"/>
      <c r="C2397"/>
      <c r="D2397"/>
      <c r="E2397" s="98"/>
      <c r="F2397"/>
      <c r="G2397" s="99">
        <v>46295</v>
      </c>
      <c r="H2397" t="s">
        <v>205</v>
      </c>
      <c r="I2397"/>
      <c r="J2397" t="s">
        <v>54</v>
      </c>
      <c r="K2397" t="s">
        <v>55</v>
      </c>
      <c r="L2397" s="100">
        <v>4.6399999999999997</v>
      </c>
      <c r="M2397" t="s">
        <v>206</v>
      </c>
      <c r="N2397" t="s">
        <v>279</v>
      </c>
      <c r="O2397" s="98">
        <v>0</v>
      </c>
      <c r="P2397" t="s">
        <v>207</v>
      </c>
      <c r="Q2397" s="100">
        <v>2047.32</v>
      </c>
    </row>
    <row r="2398" spans="1:17" x14ac:dyDescent="0.3">
      <c r="A2398"/>
      <c r="B2398"/>
      <c r="C2398"/>
      <c r="D2398"/>
      <c r="E2398" s="98"/>
      <c r="F2398"/>
      <c r="G2398" s="99">
        <v>46295</v>
      </c>
      <c r="H2398" t="s">
        <v>205</v>
      </c>
      <c r="I2398"/>
      <c r="J2398" t="s">
        <v>104</v>
      </c>
      <c r="K2398" t="s">
        <v>105</v>
      </c>
      <c r="L2398" s="100">
        <v>11.12</v>
      </c>
      <c r="M2398" t="s">
        <v>206</v>
      </c>
      <c r="N2398" t="s">
        <v>279</v>
      </c>
      <c r="O2398" s="98">
        <v>0</v>
      </c>
      <c r="P2398" t="s">
        <v>207</v>
      </c>
      <c r="Q2398" s="100">
        <v>2047.32</v>
      </c>
    </row>
    <row r="2399" spans="1:17" x14ac:dyDescent="0.3">
      <c r="A2399"/>
      <c r="B2399"/>
      <c r="C2399"/>
      <c r="D2399"/>
      <c r="E2399" s="98"/>
      <c r="F2399"/>
      <c r="G2399" s="99">
        <v>46295</v>
      </c>
      <c r="H2399" t="s">
        <v>205</v>
      </c>
      <c r="I2399"/>
      <c r="J2399" t="s">
        <v>108</v>
      </c>
      <c r="K2399" t="s">
        <v>109</v>
      </c>
      <c r="L2399" s="100">
        <v>5.4</v>
      </c>
      <c r="M2399" t="s">
        <v>206</v>
      </c>
      <c r="N2399" t="s">
        <v>279</v>
      </c>
      <c r="O2399" s="98">
        <v>0</v>
      </c>
      <c r="P2399" t="s">
        <v>207</v>
      </c>
      <c r="Q2399" s="100">
        <v>2047.32</v>
      </c>
    </row>
    <row r="2400" spans="1:17" x14ac:dyDescent="0.3">
      <c r="A2400"/>
      <c r="B2400"/>
      <c r="C2400"/>
      <c r="D2400"/>
      <c r="E2400" s="98"/>
      <c r="F2400"/>
      <c r="G2400" s="99">
        <v>46295</v>
      </c>
      <c r="H2400" t="s">
        <v>205</v>
      </c>
      <c r="I2400"/>
      <c r="J2400" t="s">
        <v>52</v>
      </c>
      <c r="K2400" t="s">
        <v>53</v>
      </c>
      <c r="L2400" s="100">
        <v>6.88</v>
      </c>
      <c r="M2400" t="s">
        <v>130</v>
      </c>
      <c r="N2400" t="s">
        <v>279</v>
      </c>
      <c r="O2400" s="98">
        <v>0</v>
      </c>
      <c r="P2400" t="s">
        <v>207</v>
      </c>
      <c r="Q2400" s="100">
        <v>2047.32</v>
      </c>
    </row>
    <row r="2401" spans="1:17" x14ac:dyDescent="0.3">
      <c r="A2401"/>
      <c r="B2401"/>
      <c r="C2401"/>
      <c r="D2401"/>
      <c r="E2401" s="98"/>
      <c r="F2401"/>
      <c r="G2401" s="99">
        <v>46295</v>
      </c>
      <c r="H2401" t="s">
        <v>205</v>
      </c>
      <c r="I2401"/>
      <c r="J2401" t="s">
        <v>56</v>
      </c>
      <c r="K2401" t="s">
        <v>57</v>
      </c>
      <c r="L2401" s="100">
        <v>4.6399999999999997</v>
      </c>
      <c r="M2401" t="s">
        <v>130</v>
      </c>
      <c r="N2401" t="s">
        <v>279</v>
      </c>
      <c r="O2401" s="98">
        <v>0</v>
      </c>
      <c r="P2401" t="s">
        <v>207</v>
      </c>
      <c r="Q2401" s="100">
        <v>2047.32</v>
      </c>
    </row>
    <row r="2402" spans="1:17" x14ac:dyDescent="0.3">
      <c r="A2402"/>
      <c r="B2402"/>
      <c r="C2402"/>
      <c r="D2402"/>
      <c r="E2402" s="98"/>
      <c r="F2402"/>
      <c r="G2402" s="99">
        <v>46295</v>
      </c>
      <c r="H2402" t="s">
        <v>205</v>
      </c>
      <c r="I2402"/>
      <c r="J2402" t="s">
        <v>106</v>
      </c>
      <c r="K2402" t="s">
        <v>107</v>
      </c>
      <c r="L2402" s="100">
        <v>6.61</v>
      </c>
      <c r="M2402" t="s">
        <v>130</v>
      </c>
      <c r="N2402" t="s">
        <v>279</v>
      </c>
      <c r="O2402" s="98">
        <v>0</v>
      </c>
      <c r="P2402" t="s">
        <v>207</v>
      </c>
      <c r="Q2402" s="100">
        <v>2047.32</v>
      </c>
    </row>
    <row r="2403" spans="1:17" x14ac:dyDescent="0.3">
      <c r="A2403"/>
      <c r="B2403"/>
      <c r="C2403"/>
      <c r="D2403"/>
      <c r="E2403" s="98"/>
      <c r="F2403"/>
      <c r="G2403" s="99">
        <v>46295</v>
      </c>
      <c r="H2403" t="s">
        <v>205</v>
      </c>
      <c r="I2403"/>
      <c r="J2403" t="s">
        <v>54</v>
      </c>
      <c r="K2403" t="s">
        <v>55</v>
      </c>
      <c r="L2403" s="100">
        <v>11.15</v>
      </c>
      <c r="M2403" t="s">
        <v>206</v>
      </c>
      <c r="N2403" t="s">
        <v>279</v>
      </c>
      <c r="O2403" s="98">
        <v>0</v>
      </c>
      <c r="P2403" t="s">
        <v>207</v>
      </c>
      <c r="Q2403" s="100">
        <v>3741.42</v>
      </c>
    </row>
    <row r="2404" spans="1:17" x14ac:dyDescent="0.3">
      <c r="A2404"/>
      <c r="B2404"/>
      <c r="C2404"/>
      <c r="D2404"/>
      <c r="E2404" s="98"/>
      <c r="F2404"/>
      <c r="G2404" s="99">
        <v>46295</v>
      </c>
      <c r="H2404" t="s">
        <v>205</v>
      </c>
      <c r="I2404"/>
      <c r="J2404" t="s">
        <v>108</v>
      </c>
      <c r="K2404" t="s">
        <v>109</v>
      </c>
      <c r="L2404" s="100">
        <v>9.8800000000000008</v>
      </c>
      <c r="M2404" t="s">
        <v>206</v>
      </c>
      <c r="N2404" t="s">
        <v>279</v>
      </c>
      <c r="O2404" s="98">
        <v>0</v>
      </c>
      <c r="P2404" t="s">
        <v>207</v>
      </c>
      <c r="Q2404" s="100">
        <v>3741.42</v>
      </c>
    </row>
    <row r="2405" spans="1:17" x14ac:dyDescent="0.3">
      <c r="A2405"/>
      <c r="B2405"/>
      <c r="C2405"/>
      <c r="D2405"/>
      <c r="E2405" s="98"/>
      <c r="F2405"/>
      <c r="G2405" s="99">
        <v>46295</v>
      </c>
      <c r="H2405" t="s">
        <v>205</v>
      </c>
      <c r="I2405"/>
      <c r="J2405" t="s">
        <v>104</v>
      </c>
      <c r="K2405" t="s">
        <v>105</v>
      </c>
      <c r="L2405" s="100">
        <v>20.32</v>
      </c>
      <c r="M2405" t="s">
        <v>206</v>
      </c>
      <c r="N2405" t="s">
        <v>279</v>
      </c>
      <c r="O2405" s="98">
        <v>0</v>
      </c>
      <c r="P2405" t="s">
        <v>207</v>
      </c>
      <c r="Q2405" s="100">
        <v>3741.42</v>
      </c>
    </row>
    <row r="2406" spans="1:17" x14ac:dyDescent="0.3">
      <c r="A2406"/>
      <c r="B2406"/>
      <c r="C2406"/>
      <c r="D2406"/>
      <c r="E2406" s="98"/>
      <c r="F2406"/>
      <c r="G2406" s="99">
        <v>46295</v>
      </c>
      <c r="H2406" t="s">
        <v>205</v>
      </c>
      <c r="I2406"/>
      <c r="J2406" t="s">
        <v>88</v>
      </c>
      <c r="K2406" t="s">
        <v>89</v>
      </c>
      <c r="L2406" s="100">
        <v>39.770000000000003</v>
      </c>
      <c r="M2406" t="s">
        <v>206</v>
      </c>
      <c r="N2406" t="s">
        <v>279</v>
      </c>
      <c r="O2406" s="98">
        <v>0</v>
      </c>
      <c r="P2406" t="s">
        <v>207</v>
      </c>
      <c r="Q2406" s="100">
        <v>3741.42</v>
      </c>
    </row>
    <row r="2407" spans="1:17" x14ac:dyDescent="0.3">
      <c r="A2407"/>
      <c r="B2407"/>
      <c r="C2407"/>
      <c r="D2407"/>
      <c r="E2407" s="98"/>
      <c r="F2407"/>
      <c r="G2407" s="99">
        <v>46295</v>
      </c>
      <c r="H2407" t="s">
        <v>205</v>
      </c>
      <c r="I2407"/>
      <c r="J2407" t="s">
        <v>36</v>
      </c>
      <c r="K2407" t="s">
        <v>37</v>
      </c>
      <c r="L2407" s="100">
        <v>75.239999999999995</v>
      </c>
      <c r="M2407" t="s">
        <v>206</v>
      </c>
      <c r="N2407" t="s">
        <v>279</v>
      </c>
      <c r="O2407" s="98">
        <v>0</v>
      </c>
      <c r="P2407" t="s">
        <v>207</v>
      </c>
      <c r="Q2407" s="100">
        <v>3741.42</v>
      </c>
    </row>
    <row r="2408" spans="1:17" x14ac:dyDescent="0.3">
      <c r="A2408"/>
      <c r="B2408"/>
      <c r="C2408"/>
      <c r="D2408"/>
      <c r="E2408" s="98"/>
      <c r="F2408"/>
      <c r="G2408" s="99">
        <v>46295</v>
      </c>
      <c r="H2408" t="s">
        <v>205</v>
      </c>
      <c r="I2408"/>
      <c r="J2408" t="s">
        <v>106</v>
      </c>
      <c r="K2408" t="s">
        <v>107</v>
      </c>
      <c r="L2408" s="100">
        <v>12.08</v>
      </c>
      <c r="M2408" t="s">
        <v>130</v>
      </c>
      <c r="N2408" t="s">
        <v>279</v>
      </c>
      <c r="O2408" s="98">
        <v>0</v>
      </c>
      <c r="P2408" t="s">
        <v>207</v>
      </c>
      <c r="Q2408" s="100">
        <v>3741.42</v>
      </c>
    </row>
    <row r="2409" spans="1:17" x14ac:dyDescent="0.3">
      <c r="A2409"/>
      <c r="B2409"/>
      <c r="C2409"/>
      <c r="D2409"/>
      <c r="E2409" s="98"/>
      <c r="F2409"/>
      <c r="G2409" s="99">
        <v>46295</v>
      </c>
      <c r="H2409" t="s">
        <v>205</v>
      </c>
      <c r="I2409"/>
      <c r="J2409" t="s">
        <v>52</v>
      </c>
      <c r="K2409" t="s">
        <v>53</v>
      </c>
      <c r="L2409" s="100">
        <v>16.54</v>
      </c>
      <c r="M2409" t="s">
        <v>130</v>
      </c>
      <c r="N2409" t="s">
        <v>279</v>
      </c>
      <c r="O2409" s="98">
        <v>0</v>
      </c>
      <c r="P2409" t="s">
        <v>207</v>
      </c>
      <c r="Q2409" s="100">
        <v>3741.42</v>
      </c>
    </row>
    <row r="2410" spans="1:17" x14ac:dyDescent="0.3">
      <c r="A2410"/>
      <c r="B2410"/>
      <c r="C2410"/>
      <c r="D2410"/>
      <c r="E2410" s="98"/>
      <c r="F2410"/>
      <c r="G2410" s="99">
        <v>46295</v>
      </c>
      <c r="H2410" t="s">
        <v>205</v>
      </c>
      <c r="I2410"/>
      <c r="J2410" t="s">
        <v>56</v>
      </c>
      <c r="K2410" t="s">
        <v>57</v>
      </c>
      <c r="L2410" s="100">
        <v>11.15</v>
      </c>
      <c r="M2410" t="s">
        <v>130</v>
      </c>
      <c r="N2410" t="s">
        <v>279</v>
      </c>
      <c r="O2410" s="98">
        <v>0</v>
      </c>
      <c r="P2410" t="s">
        <v>207</v>
      </c>
      <c r="Q2410" s="100">
        <v>3741.42</v>
      </c>
    </row>
    <row r="2411" spans="1:17" x14ac:dyDescent="0.3">
      <c r="A2411"/>
      <c r="B2411"/>
      <c r="C2411"/>
      <c r="D2411"/>
      <c r="E2411" s="98"/>
      <c r="F2411"/>
      <c r="G2411" s="99">
        <v>46295</v>
      </c>
      <c r="H2411" t="s">
        <v>208</v>
      </c>
      <c r="I2411" t="s">
        <v>209</v>
      </c>
      <c r="J2411" t="s">
        <v>26</v>
      </c>
      <c r="K2411" t="s">
        <v>27</v>
      </c>
      <c r="L2411" s="100">
        <v>145</v>
      </c>
      <c r="M2411" t="s">
        <v>210</v>
      </c>
      <c r="N2411" t="s">
        <v>279</v>
      </c>
      <c r="O2411" s="98">
        <v>0</v>
      </c>
      <c r="P2411" t="s">
        <v>207</v>
      </c>
      <c r="Q2411" s="100">
        <v>3741.42</v>
      </c>
    </row>
    <row r="2412" spans="1:17" x14ac:dyDescent="0.3">
      <c r="A2412"/>
      <c r="B2412"/>
      <c r="C2412"/>
      <c r="D2412"/>
      <c r="E2412" s="98"/>
      <c r="F2412"/>
      <c r="G2412" s="99">
        <v>46295</v>
      </c>
      <c r="H2412" t="s">
        <v>211</v>
      </c>
      <c r="I2412" t="s">
        <v>215</v>
      </c>
      <c r="J2412" t="s">
        <v>38</v>
      </c>
      <c r="K2412" t="s">
        <v>39</v>
      </c>
      <c r="L2412" s="100">
        <v>13.62</v>
      </c>
      <c r="M2412" t="s">
        <v>206</v>
      </c>
      <c r="N2412" t="s">
        <v>279</v>
      </c>
      <c r="O2412" s="98">
        <v>0</v>
      </c>
      <c r="P2412" t="s">
        <v>207</v>
      </c>
      <c r="Q2412" s="100">
        <v>3741.42</v>
      </c>
    </row>
    <row r="2413" spans="1:17" x14ac:dyDescent="0.3">
      <c r="A2413"/>
      <c r="B2413"/>
      <c r="C2413"/>
      <c r="D2413"/>
      <c r="E2413" s="98"/>
      <c r="F2413"/>
      <c r="G2413" s="99">
        <v>46295</v>
      </c>
      <c r="H2413" t="s">
        <v>218</v>
      </c>
      <c r="I2413" t="s">
        <v>222</v>
      </c>
      <c r="J2413" t="s">
        <v>18</v>
      </c>
      <c r="K2413" t="s">
        <v>19</v>
      </c>
      <c r="L2413" s="100">
        <v>201.29</v>
      </c>
      <c r="M2413" t="s">
        <v>210</v>
      </c>
      <c r="N2413" t="s">
        <v>279</v>
      </c>
      <c r="O2413" s="98">
        <v>0</v>
      </c>
      <c r="P2413" t="s">
        <v>207</v>
      </c>
      <c r="Q2413" s="100">
        <v>3741.42</v>
      </c>
    </row>
    <row r="2414" spans="1:17" x14ac:dyDescent="0.3">
      <c r="A2414"/>
      <c r="B2414"/>
      <c r="C2414"/>
      <c r="D2414"/>
      <c r="E2414" s="98"/>
      <c r="F2414"/>
      <c r="G2414" s="99">
        <v>46295</v>
      </c>
      <c r="H2414" t="s">
        <v>218</v>
      </c>
      <c r="I2414" t="s">
        <v>222</v>
      </c>
      <c r="J2414" t="s">
        <v>18</v>
      </c>
      <c r="K2414" t="s">
        <v>19</v>
      </c>
      <c r="L2414" s="100">
        <v>208.77</v>
      </c>
      <c r="M2414" t="s">
        <v>130</v>
      </c>
      <c r="N2414" t="s">
        <v>279</v>
      </c>
      <c r="O2414" s="98">
        <v>0</v>
      </c>
      <c r="P2414" t="s">
        <v>207</v>
      </c>
      <c r="Q2414" s="100">
        <v>3741.42</v>
      </c>
    </row>
    <row r="2415" spans="1:17" x14ac:dyDescent="0.3">
      <c r="A2415"/>
      <c r="B2415"/>
      <c r="C2415"/>
      <c r="D2415"/>
      <c r="E2415" s="98"/>
      <c r="F2415"/>
      <c r="G2415" s="99">
        <v>46295</v>
      </c>
      <c r="H2415" t="s">
        <v>205</v>
      </c>
      <c r="I2415"/>
      <c r="J2415" t="s">
        <v>90</v>
      </c>
      <c r="K2415" t="s">
        <v>91</v>
      </c>
      <c r="L2415" s="100">
        <v>60.67</v>
      </c>
      <c r="M2415" t="s">
        <v>206</v>
      </c>
      <c r="N2415" t="s">
        <v>279</v>
      </c>
      <c r="O2415" s="98">
        <v>0</v>
      </c>
      <c r="P2415" t="s">
        <v>207</v>
      </c>
      <c r="Q2415" s="100">
        <v>6290.03</v>
      </c>
    </row>
    <row r="2416" spans="1:17" x14ac:dyDescent="0.3">
      <c r="A2416"/>
      <c r="B2416"/>
      <c r="C2416"/>
      <c r="D2416"/>
      <c r="E2416" s="98"/>
      <c r="F2416"/>
      <c r="G2416" s="99">
        <v>46295</v>
      </c>
      <c r="H2416" t="s">
        <v>205</v>
      </c>
      <c r="I2416"/>
      <c r="J2416" t="s">
        <v>108</v>
      </c>
      <c r="K2416" t="s">
        <v>109</v>
      </c>
      <c r="L2416" s="100">
        <v>16.61</v>
      </c>
      <c r="M2416" t="s">
        <v>206</v>
      </c>
      <c r="N2416" t="s">
        <v>279</v>
      </c>
      <c r="O2416" s="98">
        <v>0</v>
      </c>
      <c r="P2416" t="s">
        <v>207</v>
      </c>
      <c r="Q2416" s="100">
        <v>6290.03</v>
      </c>
    </row>
    <row r="2417" spans="1:17" x14ac:dyDescent="0.3">
      <c r="A2417"/>
      <c r="B2417"/>
      <c r="C2417"/>
      <c r="D2417"/>
      <c r="E2417" s="98"/>
      <c r="F2417"/>
      <c r="G2417" s="99">
        <v>46295</v>
      </c>
      <c r="H2417" t="s">
        <v>205</v>
      </c>
      <c r="I2417"/>
      <c r="J2417" t="s">
        <v>104</v>
      </c>
      <c r="K2417" t="s">
        <v>105</v>
      </c>
      <c r="L2417" s="100">
        <v>34.15</v>
      </c>
      <c r="M2417" t="s">
        <v>206</v>
      </c>
      <c r="N2417" t="s">
        <v>279</v>
      </c>
      <c r="O2417" s="98">
        <v>0</v>
      </c>
      <c r="P2417" t="s">
        <v>207</v>
      </c>
      <c r="Q2417" s="100">
        <v>6290.03</v>
      </c>
    </row>
    <row r="2418" spans="1:17" x14ac:dyDescent="0.3">
      <c r="A2418"/>
      <c r="B2418"/>
      <c r="C2418"/>
      <c r="D2418"/>
      <c r="E2418" s="98"/>
      <c r="F2418"/>
      <c r="G2418" s="99">
        <v>46295</v>
      </c>
      <c r="H2418" t="s">
        <v>205</v>
      </c>
      <c r="I2418"/>
      <c r="J2418" t="s">
        <v>54</v>
      </c>
      <c r="K2418" t="s">
        <v>55</v>
      </c>
      <c r="L2418" s="100">
        <v>11.15</v>
      </c>
      <c r="M2418" t="s">
        <v>206</v>
      </c>
      <c r="N2418" t="s">
        <v>279</v>
      </c>
      <c r="O2418" s="98">
        <v>0</v>
      </c>
      <c r="P2418" t="s">
        <v>207</v>
      </c>
      <c r="Q2418" s="100">
        <v>6290.03</v>
      </c>
    </row>
    <row r="2419" spans="1:17" x14ac:dyDescent="0.3">
      <c r="A2419"/>
      <c r="B2419"/>
      <c r="C2419"/>
      <c r="D2419"/>
      <c r="E2419" s="98"/>
      <c r="F2419"/>
      <c r="G2419" s="99">
        <v>46295</v>
      </c>
      <c r="H2419" t="s">
        <v>205</v>
      </c>
      <c r="I2419"/>
      <c r="J2419" t="s">
        <v>52</v>
      </c>
      <c r="K2419" t="s">
        <v>53</v>
      </c>
      <c r="L2419" s="100">
        <v>16.54</v>
      </c>
      <c r="M2419" t="s">
        <v>130</v>
      </c>
      <c r="N2419" t="s">
        <v>279</v>
      </c>
      <c r="O2419" s="98">
        <v>0</v>
      </c>
      <c r="P2419" t="s">
        <v>207</v>
      </c>
      <c r="Q2419" s="100">
        <v>6290.03</v>
      </c>
    </row>
    <row r="2420" spans="1:17" x14ac:dyDescent="0.3">
      <c r="A2420"/>
      <c r="B2420"/>
      <c r="C2420"/>
      <c r="D2420"/>
      <c r="E2420" s="98"/>
      <c r="F2420"/>
      <c r="G2420" s="99">
        <v>46295</v>
      </c>
      <c r="H2420" t="s">
        <v>205</v>
      </c>
      <c r="I2420"/>
      <c r="J2420" t="s">
        <v>56</v>
      </c>
      <c r="K2420" t="s">
        <v>57</v>
      </c>
      <c r="L2420" s="100">
        <v>11.15</v>
      </c>
      <c r="M2420" t="s">
        <v>130</v>
      </c>
      <c r="N2420" t="s">
        <v>279</v>
      </c>
      <c r="O2420" s="98">
        <v>0</v>
      </c>
      <c r="P2420" t="s">
        <v>207</v>
      </c>
      <c r="Q2420" s="100">
        <v>6290.03</v>
      </c>
    </row>
    <row r="2421" spans="1:17" x14ac:dyDescent="0.3">
      <c r="A2421"/>
      <c r="B2421"/>
      <c r="C2421"/>
      <c r="D2421"/>
      <c r="E2421" s="98"/>
      <c r="F2421"/>
      <c r="G2421" s="99">
        <v>46295</v>
      </c>
      <c r="H2421" t="s">
        <v>205</v>
      </c>
      <c r="I2421"/>
      <c r="J2421" t="s">
        <v>106</v>
      </c>
      <c r="K2421" t="s">
        <v>107</v>
      </c>
      <c r="L2421" s="100">
        <v>20.32</v>
      </c>
      <c r="M2421" t="s">
        <v>130</v>
      </c>
      <c r="N2421" t="s">
        <v>279</v>
      </c>
      <c r="O2421" s="98">
        <v>0</v>
      </c>
      <c r="P2421" t="s">
        <v>207</v>
      </c>
      <c r="Q2421" s="100">
        <v>6290.03</v>
      </c>
    </row>
    <row r="2422" spans="1:17" x14ac:dyDescent="0.3">
      <c r="A2422"/>
      <c r="B2422"/>
      <c r="C2422"/>
      <c r="D2422"/>
      <c r="E2422" s="98"/>
      <c r="F2422"/>
      <c r="G2422" s="99">
        <v>46295</v>
      </c>
      <c r="H2422" t="s">
        <v>208</v>
      </c>
      <c r="I2422" t="s">
        <v>209</v>
      </c>
      <c r="J2422" t="s">
        <v>26</v>
      </c>
      <c r="K2422" t="s">
        <v>27</v>
      </c>
      <c r="L2422" s="100">
        <v>72.5</v>
      </c>
      <c r="M2422" t="s">
        <v>210</v>
      </c>
      <c r="N2422" t="s">
        <v>279</v>
      </c>
      <c r="O2422" s="98">
        <v>0</v>
      </c>
      <c r="P2422" t="s">
        <v>207</v>
      </c>
      <c r="Q2422" s="100">
        <v>6290.03</v>
      </c>
    </row>
    <row r="2423" spans="1:17" x14ac:dyDescent="0.3">
      <c r="A2423"/>
      <c r="B2423"/>
      <c r="C2423"/>
      <c r="D2423"/>
      <c r="E2423" s="98"/>
      <c r="F2423"/>
      <c r="G2423" s="99">
        <v>46295</v>
      </c>
      <c r="H2423" t="s">
        <v>216</v>
      </c>
      <c r="I2423" t="s">
        <v>217</v>
      </c>
      <c r="J2423" t="s">
        <v>40</v>
      </c>
      <c r="K2423" t="s">
        <v>41</v>
      </c>
      <c r="L2423" s="100">
        <v>188.7</v>
      </c>
      <c r="M2423" t="s">
        <v>210</v>
      </c>
      <c r="N2423" t="s">
        <v>279</v>
      </c>
      <c r="O2423" s="98">
        <v>0</v>
      </c>
      <c r="P2423" t="s">
        <v>207</v>
      </c>
      <c r="Q2423" s="100">
        <v>6290.03</v>
      </c>
    </row>
    <row r="2424" spans="1:17" x14ac:dyDescent="0.3">
      <c r="A2424"/>
      <c r="B2424"/>
      <c r="C2424"/>
      <c r="D2424"/>
      <c r="E2424" s="98"/>
      <c r="F2424"/>
      <c r="G2424" s="99">
        <v>46295</v>
      </c>
      <c r="H2424" t="s">
        <v>235</v>
      </c>
      <c r="I2424" t="s">
        <v>245</v>
      </c>
      <c r="J2424" t="s">
        <v>34</v>
      </c>
      <c r="K2424" t="s">
        <v>35</v>
      </c>
      <c r="L2424" s="100">
        <v>314.5</v>
      </c>
      <c r="M2424" t="s">
        <v>210</v>
      </c>
      <c r="N2424" t="s">
        <v>279</v>
      </c>
      <c r="O2424" s="98">
        <v>0</v>
      </c>
      <c r="P2424" t="s">
        <v>207</v>
      </c>
      <c r="Q2424" s="100">
        <v>6290.03</v>
      </c>
    </row>
    <row r="2425" spans="1:17" x14ac:dyDescent="0.3">
      <c r="A2425"/>
      <c r="B2425"/>
      <c r="C2425"/>
      <c r="D2425"/>
      <c r="E2425" s="98"/>
      <c r="F2425"/>
      <c r="G2425" s="99">
        <v>46295</v>
      </c>
      <c r="H2425" t="s">
        <v>235</v>
      </c>
      <c r="I2425" t="s">
        <v>245</v>
      </c>
      <c r="J2425" t="s">
        <v>34</v>
      </c>
      <c r="K2425" t="s">
        <v>35</v>
      </c>
      <c r="L2425" s="100">
        <v>486.85</v>
      </c>
      <c r="M2425" t="s">
        <v>130</v>
      </c>
      <c r="N2425" t="s">
        <v>279</v>
      </c>
      <c r="O2425" s="98">
        <v>0</v>
      </c>
      <c r="P2425" t="s">
        <v>207</v>
      </c>
      <c r="Q2425" s="100">
        <v>6290.03</v>
      </c>
    </row>
    <row r="2426" spans="1:17" x14ac:dyDescent="0.3">
      <c r="A2426"/>
      <c r="B2426"/>
      <c r="C2426"/>
      <c r="D2426"/>
      <c r="E2426" s="98"/>
      <c r="F2426"/>
      <c r="G2426" s="99">
        <v>46295</v>
      </c>
      <c r="H2426" t="s">
        <v>205</v>
      </c>
      <c r="I2426"/>
      <c r="J2426" t="s">
        <v>54</v>
      </c>
      <c r="K2426" t="s">
        <v>55</v>
      </c>
      <c r="L2426" s="100">
        <v>2.77</v>
      </c>
      <c r="M2426" t="s">
        <v>206</v>
      </c>
      <c r="N2426" t="s">
        <v>279</v>
      </c>
      <c r="O2426" s="98">
        <v>0</v>
      </c>
      <c r="P2426" t="s">
        <v>207</v>
      </c>
      <c r="Q2426" s="100">
        <v>368.71</v>
      </c>
    </row>
    <row r="2427" spans="1:17" x14ac:dyDescent="0.3">
      <c r="A2427"/>
      <c r="B2427"/>
      <c r="C2427"/>
      <c r="D2427"/>
      <c r="E2427" s="98"/>
      <c r="F2427"/>
      <c r="G2427" s="99">
        <v>46295</v>
      </c>
      <c r="H2427" t="s">
        <v>205</v>
      </c>
      <c r="I2427"/>
      <c r="J2427" t="s">
        <v>108</v>
      </c>
      <c r="K2427" t="s">
        <v>109</v>
      </c>
      <c r="L2427" s="100">
        <v>0.97</v>
      </c>
      <c r="M2427" t="s">
        <v>206</v>
      </c>
      <c r="N2427" t="s">
        <v>279</v>
      </c>
      <c r="O2427" s="98">
        <v>0</v>
      </c>
      <c r="P2427" t="s">
        <v>207</v>
      </c>
      <c r="Q2427" s="100">
        <v>368.71</v>
      </c>
    </row>
    <row r="2428" spans="1:17" x14ac:dyDescent="0.3">
      <c r="A2428"/>
      <c r="B2428"/>
      <c r="C2428"/>
      <c r="D2428"/>
      <c r="E2428" s="98"/>
      <c r="F2428"/>
      <c r="G2428" s="99">
        <v>46295</v>
      </c>
      <c r="H2428" t="s">
        <v>205</v>
      </c>
      <c r="I2428"/>
      <c r="J2428" t="s">
        <v>104</v>
      </c>
      <c r="K2428" t="s">
        <v>105</v>
      </c>
      <c r="L2428" s="100">
        <v>2</v>
      </c>
      <c r="M2428" t="s">
        <v>206</v>
      </c>
      <c r="N2428" t="s">
        <v>279</v>
      </c>
      <c r="O2428" s="98">
        <v>0</v>
      </c>
      <c r="P2428" t="s">
        <v>207</v>
      </c>
      <c r="Q2428" s="100">
        <v>368.71</v>
      </c>
    </row>
    <row r="2429" spans="1:17" x14ac:dyDescent="0.3">
      <c r="A2429"/>
      <c r="B2429"/>
      <c r="C2429"/>
      <c r="D2429"/>
      <c r="E2429" s="98"/>
      <c r="F2429"/>
      <c r="G2429" s="99">
        <v>46295</v>
      </c>
      <c r="H2429" t="s">
        <v>205</v>
      </c>
      <c r="I2429"/>
      <c r="J2429" t="s">
        <v>106</v>
      </c>
      <c r="K2429" t="s">
        <v>107</v>
      </c>
      <c r="L2429" s="100">
        <v>1.19</v>
      </c>
      <c r="M2429" t="s">
        <v>130</v>
      </c>
      <c r="N2429" t="s">
        <v>279</v>
      </c>
      <c r="O2429" s="98">
        <v>0</v>
      </c>
      <c r="P2429" t="s">
        <v>207</v>
      </c>
      <c r="Q2429" s="100">
        <v>368.71</v>
      </c>
    </row>
    <row r="2430" spans="1:17" x14ac:dyDescent="0.3">
      <c r="A2430"/>
      <c r="B2430"/>
      <c r="C2430"/>
      <c r="D2430"/>
      <c r="E2430" s="98"/>
      <c r="F2430"/>
      <c r="G2430" s="99">
        <v>46295</v>
      </c>
      <c r="H2430" t="s">
        <v>205</v>
      </c>
      <c r="I2430"/>
      <c r="J2430" t="s">
        <v>52</v>
      </c>
      <c r="K2430" t="s">
        <v>53</v>
      </c>
      <c r="L2430" s="100">
        <v>4.1100000000000003</v>
      </c>
      <c r="M2430" t="s">
        <v>130</v>
      </c>
      <c r="N2430" t="s">
        <v>279</v>
      </c>
      <c r="O2430" s="98">
        <v>0</v>
      </c>
      <c r="P2430" t="s">
        <v>207</v>
      </c>
      <c r="Q2430" s="100">
        <v>368.71</v>
      </c>
    </row>
    <row r="2431" spans="1:17" x14ac:dyDescent="0.3">
      <c r="A2431"/>
      <c r="B2431"/>
      <c r="C2431"/>
      <c r="D2431"/>
      <c r="E2431" s="98"/>
      <c r="F2431"/>
      <c r="G2431" s="99">
        <v>46295</v>
      </c>
      <c r="H2431" t="s">
        <v>205</v>
      </c>
      <c r="I2431"/>
      <c r="J2431" t="s">
        <v>56</v>
      </c>
      <c r="K2431" t="s">
        <v>57</v>
      </c>
      <c r="L2431" s="100">
        <v>2.77</v>
      </c>
      <c r="M2431" t="s">
        <v>130</v>
      </c>
      <c r="N2431" t="s">
        <v>279</v>
      </c>
      <c r="O2431" s="98">
        <v>0</v>
      </c>
      <c r="P2431" t="s">
        <v>207</v>
      </c>
      <c r="Q2431" s="100">
        <v>368.71</v>
      </c>
    </row>
    <row r="2432" spans="1:17" x14ac:dyDescent="0.3">
      <c r="A2432"/>
      <c r="B2432"/>
      <c r="C2432"/>
      <c r="D2432"/>
      <c r="E2432" s="98"/>
      <c r="F2432"/>
      <c r="G2432" s="99">
        <v>46295</v>
      </c>
      <c r="H2432" t="s">
        <v>205</v>
      </c>
      <c r="I2432"/>
      <c r="J2432" t="s">
        <v>36</v>
      </c>
      <c r="K2432" t="s">
        <v>37</v>
      </c>
      <c r="L2432" s="100">
        <v>2.37</v>
      </c>
      <c r="M2432" t="s">
        <v>206</v>
      </c>
      <c r="N2432" t="s">
        <v>279</v>
      </c>
      <c r="O2432" s="98">
        <v>0</v>
      </c>
      <c r="P2432" t="s">
        <v>207</v>
      </c>
      <c r="Q2432" s="100">
        <v>4731.22</v>
      </c>
    </row>
    <row r="2433" spans="1:17" x14ac:dyDescent="0.3">
      <c r="A2433"/>
      <c r="B2433"/>
      <c r="C2433"/>
      <c r="D2433"/>
      <c r="E2433" s="98"/>
      <c r="F2433"/>
      <c r="G2433" s="99">
        <v>46295</v>
      </c>
      <c r="H2433" t="s">
        <v>205</v>
      </c>
      <c r="I2433"/>
      <c r="J2433" t="s">
        <v>108</v>
      </c>
      <c r="K2433" t="s">
        <v>109</v>
      </c>
      <c r="L2433" s="100">
        <v>12.49</v>
      </c>
      <c r="M2433" t="s">
        <v>206</v>
      </c>
      <c r="N2433" t="s">
        <v>279</v>
      </c>
      <c r="O2433" s="98">
        <v>0</v>
      </c>
      <c r="P2433" t="s">
        <v>207</v>
      </c>
      <c r="Q2433" s="100">
        <v>4731.22</v>
      </c>
    </row>
    <row r="2434" spans="1:17" x14ac:dyDescent="0.3">
      <c r="A2434"/>
      <c r="B2434"/>
      <c r="C2434"/>
      <c r="D2434"/>
      <c r="E2434" s="98"/>
      <c r="F2434"/>
      <c r="G2434" s="99">
        <v>46295</v>
      </c>
      <c r="H2434" t="s">
        <v>205</v>
      </c>
      <c r="I2434"/>
      <c r="J2434" t="s">
        <v>104</v>
      </c>
      <c r="K2434" t="s">
        <v>105</v>
      </c>
      <c r="L2434" s="100">
        <v>25.69</v>
      </c>
      <c r="M2434" t="s">
        <v>206</v>
      </c>
      <c r="N2434" t="s">
        <v>279</v>
      </c>
      <c r="O2434" s="98">
        <v>0</v>
      </c>
      <c r="P2434" t="s">
        <v>207</v>
      </c>
      <c r="Q2434" s="100">
        <v>4731.22</v>
      </c>
    </row>
    <row r="2435" spans="1:17" x14ac:dyDescent="0.3">
      <c r="A2435"/>
      <c r="B2435"/>
      <c r="C2435"/>
      <c r="D2435"/>
      <c r="E2435" s="98"/>
      <c r="F2435"/>
      <c r="G2435" s="99">
        <v>46295</v>
      </c>
      <c r="H2435" t="s">
        <v>205</v>
      </c>
      <c r="I2435"/>
      <c r="J2435" t="s">
        <v>88</v>
      </c>
      <c r="K2435" t="s">
        <v>89</v>
      </c>
      <c r="L2435" s="100">
        <v>39.770000000000003</v>
      </c>
      <c r="M2435" t="s">
        <v>206</v>
      </c>
      <c r="N2435" t="s">
        <v>279</v>
      </c>
      <c r="O2435" s="98">
        <v>0</v>
      </c>
      <c r="P2435" t="s">
        <v>207</v>
      </c>
      <c r="Q2435" s="100">
        <v>4731.22</v>
      </c>
    </row>
    <row r="2436" spans="1:17" x14ac:dyDescent="0.3">
      <c r="A2436"/>
      <c r="B2436"/>
      <c r="C2436"/>
      <c r="D2436"/>
      <c r="E2436" s="98"/>
      <c r="F2436"/>
      <c r="G2436" s="99">
        <v>46295</v>
      </c>
      <c r="H2436" t="s">
        <v>205</v>
      </c>
      <c r="I2436"/>
      <c r="J2436" t="s">
        <v>54</v>
      </c>
      <c r="K2436" t="s">
        <v>55</v>
      </c>
      <c r="L2436" s="100">
        <v>11.15</v>
      </c>
      <c r="M2436" t="s">
        <v>206</v>
      </c>
      <c r="N2436" t="s">
        <v>279</v>
      </c>
      <c r="O2436" s="98">
        <v>0</v>
      </c>
      <c r="P2436" t="s">
        <v>207</v>
      </c>
      <c r="Q2436" s="100">
        <v>4731.22</v>
      </c>
    </row>
    <row r="2437" spans="1:17" x14ac:dyDescent="0.3">
      <c r="A2437"/>
      <c r="B2437"/>
      <c r="C2437"/>
      <c r="D2437"/>
      <c r="E2437" s="98"/>
      <c r="F2437"/>
      <c r="G2437" s="99">
        <v>46295</v>
      </c>
      <c r="H2437" t="s">
        <v>205</v>
      </c>
      <c r="I2437"/>
      <c r="J2437" t="s">
        <v>56</v>
      </c>
      <c r="K2437" t="s">
        <v>57</v>
      </c>
      <c r="L2437" s="100">
        <v>11.15</v>
      </c>
      <c r="M2437" t="s">
        <v>130</v>
      </c>
      <c r="N2437" t="s">
        <v>279</v>
      </c>
      <c r="O2437" s="98">
        <v>0</v>
      </c>
      <c r="P2437" t="s">
        <v>207</v>
      </c>
      <c r="Q2437" s="100">
        <v>4731.22</v>
      </c>
    </row>
    <row r="2438" spans="1:17" x14ac:dyDescent="0.3">
      <c r="A2438"/>
      <c r="B2438"/>
      <c r="C2438"/>
      <c r="D2438"/>
      <c r="E2438" s="98"/>
      <c r="F2438"/>
      <c r="G2438" s="99">
        <v>46295</v>
      </c>
      <c r="H2438" t="s">
        <v>205</v>
      </c>
      <c r="I2438"/>
      <c r="J2438" t="s">
        <v>52</v>
      </c>
      <c r="K2438" t="s">
        <v>53</v>
      </c>
      <c r="L2438" s="100">
        <v>16.54</v>
      </c>
      <c r="M2438" t="s">
        <v>130</v>
      </c>
      <c r="N2438" t="s">
        <v>279</v>
      </c>
      <c r="O2438" s="98">
        <v>0</v>
      </c>
      <c r="P2438" t="s">
        <v>207</v>
      </c>
      <c r="Q2438" s="100">
        <v>4731.22</v>
      </c>
    </row>
    <row r="2439" spans="1:17" x14ac:dyDescent="0.3">
      <c r="A2439"/>
      <c r="B2439"/>
      <c r="C2439"/>
      <c r="D2439"/>
      <c r="E2439" s="98"/>
      <c r="F2439"/>
      <c r="G2439" s="99">
        <v>46295</v>
      </c>
      <c r="H2439" t="s">
        <v>205</v>
      </c>
      <c r="I2439"/>
      <c r="J2439" t="s">
        <v>106</v>
      </c>
      <c r="K2439" t="s">
        <v>107</v>
      </c>
      <c r="L2439" s="100">
        <v>15.28</v>
      </c>
      <c r="M2439" t="s">
        <v>130</v>
      </c>
      <c r="N2439" t="s">
        <v>279</v>
      </c>
      <c r="O2439" s="98">
        <v>0</v>
      </c>
      <c r="P2439" t="s">
        <v>207</v>
      </c>
      <c r="Q2439" s="100">
        <v>4731.22</v>
      </c>
    </row>
    <row r="2440" spans="1:17" x14ac:dyDescent="0.3">
      <c r="A2440"/>
      <c r="B2440"/>
      <c r="C2440"/>
      <c r="D2440"/>
      <c r="E2440" s="98"/>
      <c r="F2440"/>
      <c r="G2440" s="99">
        <v>46295</v>
      </c>
      <c r="H2440" t="s">
        <v>216</v>
      </c>
      <c r="I2440" t="s">
        <v>217</v>
      </c>
      <c r="J2440" t="s">
        <v>40</v>
      </c>
      <c r="K2440" t="s">
        <v>41</v>
      </c>
      <c r="L2440" s="100">
        <v>100</v>
      </c>
      <c r="M2440" t="s">
        <v>210</v>
      </c>
      <c r="N2440" t="s">
        <v>279</v>
      </c>
      <c r="O2440" s="98">
        <v>0</v>
      </c>
      <c r="P2440" t="s">
        <v>207</v>
      </c>
      <c r="Q2440" s="100">
        <v>4731.22</v>
      </c>
    </row>
    <row r="2441" spans="1:17" x14ac:dyDescent="0.3">
      <c r="A2441"/>
      <c r="B2441"/>
      <c r="C2441"/>
      <c r="D2441"/>
      <c r="E2441" s="98"/>
      <c r="F2441"/>
      <c r="G2441" s="99">
        <v>46295</v>
      </c>
      <c r="H2441" t="s">
        <v>218</v>
      </c>
      <c r="I2441" t="s">
        <v>222</v>
      </c>
      <c r="J2441" t="s">
        <v>18</v>
      </c>
      <c r="K2441" t="s">
        <v>19</v>
      </c>
      <c r="L2441" s="100">
        <v>254.54</v>
      </c>
      <c r="M2441" t="s">
        <v>210</v>
      </c>
      <c r="N2441" t="s">
        <v>279</v>
      </c>
      <c r="O2441" s="98">
        <v>0</v>
      </c>
      <c r="P2441" t="s">
        <v>207</v>
      </c>
      <c r="Q2441" s="100">
        <v>4731.22</v>
      </c>
    </row>
    <row r="2442" spans="1:17" x14ac:dyDescent="0.3">
      <c r="A2442"/>
      <c r="B2442"/>
      <c r="C2442"/>
      <c r="D2442"/>
      <c r="E2442" s="98"/>
      <c r="F2442"/>
      <c r="G2442" s="99">
        <v>46295</v>
      </c>
      <c r="H2442" t="s">
        <v>218</v>
      </c>
      <c r="I2442" t="s">
        <v>222</v>
      </c>
      <c r="J2442" t="s">
        <v>18</v>
      </c>
      <c r="K2442" t="s">
        <v>19</v>
      </c>
      <c r="L2442" s="100">
        <v>264</v>
      </c>
      <c r="M2442" t="s">
        <v>130</v>
      </c>
      <c r="N2442" t="s">
        <v>279</v>
      </c>
      <c r="O2442" s="98">
        <v>0</v>
      </c>
      <c r="P2442" t="s">
        <v>207</v>
      </c>
      <c r="Q2442" s="100">
        <v>4731.22</v>
      </c>
    </row>
    <row r="2443" spans="1:17" x14ac:dyDescent="0.3">
      <c r="A2443"/>
      <c r="B2443"/>
      <c r="C2443"/>
      <c r="D2443"/>
      <c r="E2443" s="98"/>
      <c r="F2443"/>
      <c r="G2443" s="99">
        <v>46295</v>
      </c>
      <c r="H2443" t="s">
        <v>205</v>
      </c>
      <c r="I2443"/>
      <c r="J2443" t="s">
        <v>54</v>
      </c>
      <c r="K2443" t="s">
        <v>55</v>
      </c>
      <c r="L2443" s="100">
        <v>2.9</v>
      </c>
      <c r="M2443" t="s">
        <v>206</v>
      </c>
      <c r="N2443" t="s">
        <v>279</v>
      </c>
      <c r="O2443" s="98">
        <v>0</v>
      </c>
      <c r="P2443" t="s">
        <v>207</v>
      </c>
      <c r="Q2443" s="100">
        <v>1170.83</v>
      </c>
    </row>
    <row r="2444" spans="1:17" x14ac:dyDescent="0.3">
      <c r="A2444"/>
      <c r="B2444"/>
      <c r="C2444"/>
      <c r="D2444"/>
      <c r="E2444" s="98"/>
      <c r="F2444"/>
      <c r="G2444" s="99">
        <v>46295</v>
      </c>
      <c r="H2444" t="s">
        <v>205</v>
      </c>
      <c r="I2444"/>
      <c r="J2444" t="s">
        <v>104</v>
      </c>
      <c r="K2444" t="s">
        <v>105</v>
      </c>
      <c r="L2444" s="100">
        <v>6.36</v>
      </c>
      <c r="M2444" t="s">
        <v>206</v>
      </c>
      <c r="N2444" t="s">
        <v>279</v>
      </c>
      <c r="O2444" s="98">
        <v>0</v>
      </c>
      <c r="P2444" t="s">
        <v>207</v>
      </c>
      <c r="Q2444" s="100">
        <v>1170.83</v>
      </c>
    </row>
    <row r="2445" spans="1:17" x14ac:dyDescent="0.3">
      <c r="A2445"/>
      <c r="B2445"/>
      <c r="C2445"/>
      <c r="D2445"/>
      <c r="E2445" s="98"/>
      <c r="F2445"/>
      <c r="G2445" s="99">
        <v>46295</v>
      </c>
      <c r="H2445" t="s">
        <v>205</v>
      </c>
      <c r="I2445"/>
      <c r="J2445" t="s">
        <v>108</v>
      </c>
      <c r="K2445" t="s">
        <v>109</v>
      </c>
      <c r="L2445" s="100">
        <v>3.09</v>
      </c>
      <c r="M2445" t="s">
        <v>206</v>
      </c>
      <c r="N2445" t="s">
        <v>279</v>
      </c>
      <c r="O2445" s="98">
        <v>0</v>
      </c>
      <c r="P2445" t="s">
        <v>207</v>
      </c>
      <c r="Q2445" s="100">
        <v>1170.83</v>
      </c>
    </row>
    <row r="2446" spans="1:17" x14ac:dyDescent="0.3">
      <c r="A2446"/>
      <c r="B2446"/>
      <c r="C2446"/>
      <c r="D2446"/>
      <c r="E2446" s="98"/>
      <c r="F2446"/>
      <c r="G2446" s="99">
        <v>46295</v>
      </c>
      <c r="H2446" t="s">
        <v>205</v>
      </c>
      <c r="I2446"/>
      <c r="J2446" t="s">
        <v>106</v>
      </c>
      <c r="K2446" t="s">
        <v>107</v>
      </c>
      <c r="L2446" s="100">
        <v>3.78</v>
      </c>
      <c r="M2446" t="s">
        <v>130</v>
      </c>
      <c r="N2446" t="s">
        <v>279</v>
      </c>
      <c r="O2446" s="98">
        <v>0</v>
      </c>
      <c r="P2446" t="s">
        <v>207</v>
      </c>
      <c r="Q2446" s="100">
        <v>1170.83</v>
      </c>
    </row>
    <row r="2447" spans="1:17" x14ac:dyDescent="0.3">
      <c r="A2447"/>
      <c r="B2447"/>
      <c r="C2447"/>
      <c r="D2447"/>
      <c r="E2447" s="98"/>
      <c r="F2447"/>
      <c r="G2447" s="99">
        <v>46295</v>
      </c>
      <c r="H2447" t="s">
        <v>205</v>
      </c>
      <c r="I2447"/>
      <c r="J2447" t="s">
        <v>56</v>
      </c>
      <c r="K2447" t="s">
        <v>57</v>
      </c>
      <c r="L2447" s="100">
        <v>2.9</v>
      </c>
      <c r="M2447" t="s">
        <v>130</v>
      </c>
      <c r="N2447" t="s">
        <v>279</v>
      </c>
      <c r="O2447" s="98">
        <v>0</v>
      </c>
      <c r="P2447" t="s">
        <v>207</v>
      </c>
      <c r="Q2447" s="100">
        <v>1170.83</v>
      </c>
    </row>
    <row r="2448" spans="1:17" x14ac:dyDescent="0.3">
      <c r="A2448"/>
      <c r="B2448"/>
      <c r="C2448"/>
      <c r="D2448"/>
      <c r="E2448" s="98"/>
      <c r="F2448"/>
      <c r="G2448" s="99">
        <v>46295</v>
      </c>
      <c r="H2448" t="s">
        <v>205</v>
      </c>
      <c r="I2448"/>
      <c r="J2448" t="s">
        <v>52</v>
      </c>
      <c r="K2448" t="s">
        <v>53</v>
      </c>
      <c r="L2448" s="100">
        <v>4.3</v>
      </c>
      <c r="M2448" t="s">
        <v>130</v>
      </c>
      <c r="N2448" t="s">
        <v>279</v>
      </c>
      <c r="O2448" s="98">
        <v>0</v>
      </c>
      <c r="P2448" t="s">
        <v>207</v>
      </c>
      <c r="Q2448" s="100">
        <v>1170.83</v>
      </c>
    </row>
    <row r="2449" spans="1:17" x14ac:dyDescent="0.3">
      <c r="A2449"/>
      <c r="B2449"/>
      <c r="C2449"/>
      <c r="D2449"/>
      <c r="E2449" s="98"/>
      <c r="F2449"/>
      <c r="G2449" s="99">
        <v>46295</v>
      </c>
      <c r="H2449" t="s">
        <v>235</v>
      </c>
      <c r="I2449" t="s">
        <v>262</v>
      </c>
      <c r="J2449" t="s">
        <v>34</v>
      </c>
      <c r="K2449" t="s">
        <v>35</v>
      </c>
      <c r="L2449" s="100">
        <v>81.96</v>
      </c>
      <c r="M2449" t="s">
        <v>210</v>
      </c>
      <c r="N2449" t="s">
        <v>279</v>
      </c>
      <c r="O2449" s="98">
        <v>0</v>
      </c>
      <c r="P2449" t="s">
        <v>207</v>
      </c>
      <c r="Q2449" s="100">
        <v>1170.83</v>
      </c>
    </row>
    <row r="2450" spans="1:17" x14ac:dyDescent="0.3">
      <c r="A2450"/>
      <c r="B2450"/>
      <c r="C2450"/>
      <c r="D2450"/>
      <c r="E2450" s="98"/>
      <c r="F2450"/>
      <c r="G2450" s="99">
        <v>46295</v>
      </c>
      <c r="H2450" t="s">
        <v>235</v>
      </c>
      <c r="I2450" t="s">
        <v>262</v>
      </c>
      <c r="J2450" t="s">
        <v>34</v>
      </c>
      <c r="K2450" t="s">
        <v>35</v>
      </c>
      <c r="L2450" s="100">
        <v>90.62</v>
      </c>
      <c r="M2450" t="s">
        <v>130</v>
      </c>
      <c r="N2450" t="s">
        <v>279</v>
      </c>
      <c r="O2450" s="98">
        <v>0</v>
      </c>
      <c r="P2450" t="s">
        <v>207</v>
      </c>
      <c r="Q2450" s="100">
        <v>1170.83</v>
      </c>
    </row>
    <row r="2451" spans="1:17" x14ac:dyDescent="0.3">
      <c r="A2451"/>
      <c r="B2451"/>
      <c r="C2451"/>
      <c r="D2451"/>
      <c r="E2451" s="98"/>
      <c r="F2451"/>
      <c r="G2451" s="99">
        <v>46295</v>
      </c>
      <c r="H2451" t="s">
        <v>205</v>
      </c>
      <c r="I2451"/>
      <c r="J2451" t="s">
        <v>104</v>
      </c>
      <c r="K2451" t="s">
        <v>105</v>
      </c>
      <c r="L2451" s="100">
        <v>5.56</v>
      </c>
      <c r="M2451" t="s">
        <v>206</v>
      </c>
      <c r="N2451" t="s">
        <v>279</v>
      </c>
      <c r="O2451" s="98">
        <v>0</v>
      </c>
      <c r="P2451" t="s">
        <v>207</v>
      </c>
      <c r="Q2451" s="100">
        <v>1023.66</v>
      </c>
    </row>
    <row r="2452" spans="1:17" x14ac:dyDescent="0.3">
      <c r="A2452"/>
      <c r="B2452"/>
      <c r="C2452"/>
      <c r="D2452"/>
      <c r="E2452" s="98"/>
      <c r="F2452"/>
      <c r="G2452" s="99">
        <v>46295</v>
      </c>
      <c r="H2452" t="s">
        <v>205</v>
      </c>
      <c r="I2452"/>
      <c r="J2452" t="s">
        <v>108</v>
      </c>
      <c r="K2452" t="s">
        <v>109</v>
      </c>
      <c r="L2452" s="100">
        <v>2.7</v>
      </c>
      <c r="M2452" t="s">
        <v>206</v>
      </c>
      <c r="N2452" t="s">
        <v>279</v>
      </c>
      <c r="O2452" s="98">
        <v>0</v>
      </c>
      <c r="P2452" t="s">
        <v>207</v>
      </c>
      <c r="Q2452" s="100">
        <v>1023.66</v>
      </c>
    </row>
    <row r="2453" spans="1:17" x14ac:dyDescent="0.3">
      <c r="A2453"/>
      <c r="B2453"/>
      <c r="C2453"/>
      <c r="D2453"/>
      <c r="E2453" s="98"/>
      <c r="F2453"/>
      <c r="G2453" s="99">
        <v>46295</v>
      </c>
      <c r="H2453" t="s">
        <v>205</v>
      </c>
      <c r="I2453"/>
      <c r="J2453" t="s">
        <v>54</v>
      </c>
      <c r="K2453" t="s">
        <v>55</v>
      </c>
      <c r="L2453" s="100">
        <v>2.3199999999999998</v>
      </c>
      <c r="M2453" t="s">
        <v>206</v>
      </c>
      <c r="N2453" t="s">
        <v>279</v>
      </c>
      <c r="O2453" s="98">
        <v>0</v>
      </c>
      <c r="P2453" t="s">
        <v>207</v>
      </c>
      <c r="Q2453" s="100">
        <v>1023.66</v>
      </c>
    </row>
    <row r="2454" spans="1:17" x14ac:dyDescent="0.3">
      <c r="A2454"/>
      <c r="B2454"/>
      <c r="C2454"/>
      <c r="D2454"/>
      <c r="E2454" s="98"/>
      <c r="F2454"/>
      <c r="G2454" s="99">
        <v>46295</v>
      </c>
      <c r="H2454" t="s">
        <v>205</v>
      </c>
      <c r="I2454"/>
      <c r="J2454" t="s">
        <v>52</v>
      </c>
      <c r="K2454" t="s">
        <v>53</v>
      </c>
      <c r="L2454" s="100">
        <v>3.44</v>
      </c>
      <c r="M2454" t="s">
        <v>130</v>
      </c>
      <c r="N2454" t="s">
        <v>279</v>
      </c>
      <c r="O2454" s="98">
        <v>0</v>
      </c>
      <c r="P2454" t="s">
        <v>207</v>
      </c>
      <c r="Q2454" s="100">
        <v>1023.66</v>
      </c>
    </row>
    <row r="2455" spans="1:17" x14ac:dyDescent="0.3">
      <c r="A2455"/>
      <c r="B2455"/>
      <c r="C2455"/>
      <c r="D2455"/>
      <c r="E2455" s="98"/>
      <c r="F2455"/>
      <c r="G2455" s="99">
        <v>46295</v>
      </c>
      <c r="H2455" t="s">
        <v>205</v>
      </c>
      <c r="I2455"/>
      <c r="J2455" t="s">
        <v>106</v>
      </c>
      <c r="K2455" t="s">
        <v>107</v>
      </c>
      <c r="L2455" s="100">
        <v>3.31</v>
      </c>
      <c r="M2455" t="s">
        <v>130</v>
      </c>
      <c r="N2455" t="s">
        <v>279</v>
      </c>
      <c r="O2455" s="98">
        <v>0</v>
      </c>
      <c r="P2455" t="s">
        <v>207</v>
      </c>
      <c r="Q2455" s="100">
        <v>1023.66</v>
      </c>
    </row>
    <row r="2456" spans="1:17" x14ac:dyDescent="0.3">
      <c r="A2456"/>
      <c r="B2456"/>
      <c r="C2456"/>
      <c r="D2456"/>
      <c r="E2456" s="98"/>
      <c r="F2456"/>
      <c r="G2456" s="99">
        <v>46295</v>
      </c>
      <c r="H2456" t="s">
        <v>205</v>
      </c>
      <c r="I2456"/>
      <c r="J2456" t="s">
        <v>56</v>
      </c>
      <c r="K2456" t="s">
        <v>57</v>
      </c>
      <c r="L2456" s="100">
        <v>2.3199999999999998</v>
      </c>
      <c r="M2456" t="s">
        <v>130</v>
      </c>
      <c r="N2456" t="s">
        <v>279</v>
      </c>
      <c r="O2456" s="98">
        <v>0</v>
      </c>
      <c r="P2456" t="s">
        <v>207</v>
      </c>
      <c r="Q2456" s="100">
        <v>1023.66</v>
      </c>
    </row>
    <row r="2457" spans="1:17" x14ac:dyDescent="0.3">
      <c r="A2457"/>
      <c r="B2457"/>
      <c r="C2457"/>
      <c r="D2457"/>
      <c r="E2457" s="98"/>
      <c r="F2457"/>
      <c r="G2457" s="99">
        <v>46295</v>
      </c>
      <c r="H2457" t="s">
        <v>205</v>
      </c>
      <c r="I2457"/>
      <c r="J2457" t="s">
        <v>100</v>
      </c>
      <c r="K2457" t="s">
        <v>101</v>
      </c>
      <c r="L2457" s="100">
        <v>37.5</v>
      </c>
      <c r="M2457" t="s">
        <v>206</v>
      </c>
      <c r="N2457" t="s">
        <v>279</v>
      </c>
      <c r="O2457" s="98">
        <v>0</v>
      </c>
      <c r="P2457" t="s">
        <v>207</v>
      </c>
      <c r="Q2457" s="100">
        <v>4200.87</v>
      </c>
    </row>
    <row r="2458" spans="1:17" x14ac:dyDescent="0.3">
      <c r="A2458"/>
      <c r="B2458"/>
      <c r="C2458"/>
      <c r="D2458"/>
      <c r="E2458" s="98"/>
      <c r="F2458"/>
      <c r="G2458" s="99">
        <v>46295</v>
      </c>
      <c r="H2458" t="s">
        <v>205</v>
      </c>
      <c r="I2458"/>
      <c r="J2458" t="s">
        <v>108</v>
      </c>
      <c r="K2458" t="s">
        <v>109</v>
      </c>
      <c r="L2458" s="100">
        <v>11.09</v>
      </c>
      <c r="M2458" t="s">
        <v>206</v>
      </c>
      <c r="N2458" t="s">
        <v>279</v>
      </c>
      <c r="O2458" s="98">
        <v>0</v>
      </c>
      <c r="P2458" t="s">
        <v>207</v>
      </c>
      <c r="Q2458" s="100">
        <v>4200.87</v>
      </c>
    </row>
    <row r="2459" spans="1:17" x14ac:dyDescent="0.3">
      <c r="A2459"/>
      <c r="B2459"/>
      <c r="C2459"/>
      <c r="D2459"/>
      <c r="E2459" s="98"/>
      <c r="F2459"/>
      <c r="G2459" s="99">
        <v>46295</v>
      </c>
      <c r="H2459" t="s">
        <v>205</v>
      </c>
      <c r="I2459"/>
      <c r="J2459" t="s">
        <v>54</v>
      </c>
      <c r="K2459" t="s">
        <v>55</v>
      </c>
      <c r="L2459" s="100">
        <v>11.15</v>
      </c>
      <c r="M2459" t="s">
        <v>206</v>
      </c>
      <c r="N2459" t="s">
        <v>279</v>
      </c>
      <c r="O2459" s="98">
        <v>0</v>
      </c>
      <c r="P2459" t="s">
        <v>207</v>
      </c>
      <c r="Q2459" s="100">
        <v>4200.87</v>
      </c>
    </row>
    <row r="2460" spans="1:17" x14ac:dyDescent="0.3">
      <c r="A2460"/>
      <c r="B2460"/>
      <c r="C2460"/>
      <c r="D2460"/>
      <c r="E2460" s="98"/>
      <c r="F2460"/>
      <c r="G2460" s="99">
        <v>46295</v>
      </c>
      <c r="H2460" t="s">
        <v>205</v>
      </c>
      <c r="I2460"/>
      <c r="J2460" t="s">
        <v>104</v>
      </c>
      <c r="K2460" t="s">
        <v>105</v>
      </c>
      <c r="L2460" s="100">
        <v>22.81</v>
      </c>
      <c r="M2460" t="s">
        <v>206</v>
      </c>
      <c r="N2460" t="s">
        <v>279</v>
      </c>
      <c r="O2460" s="98">
        <v>0</v>
      </c>
      <c r="P2460" t="s">
        <v>207</v>
      </c>
      <c r="Q2460" s="100">
        <v>4200.87</v>
      </c>
    </row>
    <row r="2461" spans="1:17" x14ac:dyDescent="0.3">
      <c r="A2461"/>
      <c r="B2461"/>
      <c r="C2461"/>
      <c r="D2461"/>
      <c r="E2461" s="98"/>
      <c r="F2461"/>
      <c r="G2461" s="99">
        <v>46295</v>
      </c>
      <c r="H2461" t="s">
        <v>205</v>
      </c>
      <c r="I2461"/>
      <c r="J2461" t="s">
        <v>46</v>
      </c>
      <c r="K2461" t="s">
        <v>47</v>
      </c>
      <c r="L2461" s="100">
        <v>25</v>
      </c>
      <c r="M2461" t="s">
        <v>206</v>
      </c>
      <c r="N2461" t="s">
        <v>279</v>
      </c>
      <c r="O2461" s="98">
        <v>0</v>
      </c>
      <c r="P2461" t="s">
        <v>207</v>
      </c>
      <c r="Q2461" s="100">
        <v>4200.87</v>
      </c>
    </row>
    <row r="2462" spans="1:17" x14ac:dyDescent="0.3">
      <c r="A2462"/>
      <c r="B2462"/>
      <c r="C2462"/>
      <c r="D2462"/>
      <c r="E2462" s="98"/>
      <c r="F2462"/>
      <c r="G2462" s="99">
        <v>46295</v>
      </c>
      <c r="H2462" t="s">
        <v>205</v>
      </c>
      <c r="I2462"/>
      <c r="J2462" t="s">
        <v>36</v>
      </c>
      <c r="K2462" t="s">
        <v>37</v>
      </c>
      <c r="L2462" s="100">
        <v>114.34</v>
      </c>
      <c r="M2462" t="s">
        <v>206</v>
      </c>
      <c r="N2462" t="s">
        <v>279</v>
      </c>
      <c r="O2462" s="98">
        <v>0</v>
      </c>
      <c r="P2462" t="s">
        <v>207</v>
      </c>
      <c r="Q2462" s="100">
        <v>4200.87</v>
      </c>
    </row>
    <row r="2463" spans="1:17" x14ac:dyDescent="0.3">
      <c r="A2463"/>
      <c r="B2463"/>
      <c r="C2463"/>
      <c r="D2463"/>
      <c r="E2463" s="98"/>
      <c r="F2463"/>
      <c r="G2463" s="99">
        <v>46295</v>
      </c>
      <c r="H2463" t="s">
        <v>205</v>
      </c>
      <c r="I2463"/>
      <c r="J2463" t="s">
        <v>86</v>
      </c>
      <c r="K2463" t="s">
        <v>87</v>
      </c>
      <c r="L2463" s="100">
        <v>53</v>
      </c>
      <c r="M2463" t="s">
        <v>210</v>
      </c>
      <c r="N2463" t="s">
        <v>279</v>
      </c>
      <c r="O2463" s="98">
        <v>0</v>
      </c>
      <c r="P2463" t="s">
        <v>207</v>
      </c>
      <c r="Q2463" s="100">
        <v>4200.87</v>
      </c>
    </row>
    <row r="2464" spans="1:17" x14ac:dyDescent="0.3">
      <c r="A2464"/>
      <c r="B2464"/>
      <c r="C2464"/>
      <c r="D2464"/>
      <c r="E2464" s="98"/>
      <c r="F2464"/>
      <c r="G2464" s="99">
        <v>46295</v>
      </c>
      <c r="H2464" t="s">
        <v>205</v>
      </c>
      <c r="I2464"/>
      <c r="J2464" t="s">
        <v>106</v>
      </c>
      <c r="K2464" t="s">
        <v>107</v>
      </c>
      <c r="L2464" s="100">
        <v>13.57</v>
      </c>
      <c r="M2464" t="s">
        <v>130</v>
      </c>
      <c r="N2464" t="s">
        <v>279</v>
      </c>
      <c r="O2464" s="98">
        <v>0</v>
      </c>
      <c r="P2464" t="s">
        <v>207</v>
      </c>
      <c r="Q2464" s="100">
        <v>4200.87</v>
      </c>
    </row>
    <row r="2465" spans="1:17" x14ac:dyDescent="0.3">
      <c r="A2465"/>
      <c r="B2465"/>
      <c r="C2465"/>
      <c r="D2465"/>
      <c r="E2465" s="98"/>
      <c r="F2465"/>
      <c r="G2465" s="99">
        <v>46295</v>
      </c>
      <c r="H2465" t="s">
        <v>205</v>
      </c>
      <c r="I2465"/>
      <c r="J2465" t="s">
        <v>52</v>
      </c>
      <c r="K2465" t="s">
        <v>53</v>
      </c>
      <c r="L2465" s="100">
        <v>16.54</v>
      </c>
      <c r="M2465" t="s">
        <v>130</v>
      </c>
      <c r="N2465" t="s">
        <v>279</v>
      </c>
      <c r="O2465" s="98">
        <v>0</v>
      </c>
      <c r="P2465" t="s">
        <v>207</v>
      </c>
      <c r="Q2465" s="100">
        <v>4200.87</v>
      </c>
    </row>
    <row r="2466" spans="1:17" x14ac:dyDescent="0.3">
      <c r="A2466"/>
      <c r="B2466"/>
      <c r="C2466"/>
      <c r="D2466"/>
      <c r="E2466" s="98"/>
      <c r="F2466"/>
      <c r="G2466" s="99">
        <v>46295</v>
      </c>
      <c r="H2466" t="s">
        <v>205</v>
      </c>
      <c r="I2466"/>
      <c r="J2466" t="s">
        <v>56</v>
      </c>
      <c r="K2466" t="s">
        <v>57</v>
      </c>
      <c r="L2466" s="100">
        <v>11.15</v>
      </c>
      <c r="M2466" t="s">
        <v>130</v>
      </c>
      <c r="N2466" t="s">
        <v>279</v>
      </c>
      <c r="O2466" s="98">
        <v>0</v>
      </c>
      <c r="P2466" t="s">
        <v>207</v>
      </c>
      <c r="Q2466" s="100">
        <v>4200.87</v>
      </c>
    </row>
    <row r="2467" spans="1:17" x14ac:dyDescent="0.3">
      <c r="A2467"/>
      <c r="B2467"/>
      <c r="C2467"/>
      <c r="D2467"/>
      <c r="E2467" s="98"/>
      <c r="F2467"/>
      <c r="G2467" s="99">
        <v>46295</v>
      </c>
      <c r="H2467" t="s">
        <v>205</v>
      </c>
      <c r="I2467"/>
      <c r="J2467" t="s">
        <v>23</v>
      </c>
      <c r="K2467" t="s">
        <v>24</v>
      </c>
      <c r="L2467" s="100">
        <v>5.46</v>
      </c>
      <c r="M2467" t="s">
        <v>130</v>
      </c>
      <c r="N2467" t="s">
        <v>279</v>
      </c>
      <c r="O2467" s="98">
        <v>0</v>
      </c>
      <c r="P2467" t="s">
        <v>207</v>
      </c>
      <c r="Q2467" s="100">
        <v>4200.87</v>
      </c>
    </row>
    <row r="2468" spans="1:17" x14ac:dyDescent="0.3">
      <c r="A2468"/>
      <c r="B2468"/>
      <c r="C2468"/>
      <c r="D2468"/>
      <c r="E2468" s="98"/>
      <c r="F2468"/>
      <c r="G2468" s="99">
        <v>46295</v>
      </c>
      <c r="H2468" t="s">
        <v>208</v>
      </c>
      <c r="I2468" t="s">
        <v>209</v>
      </c>
      <c r="J2468" t="s">
        <v>26</v>
      </c>
      <c r="K2468" t="s">
        <v>27</v>
      </c>
      <c r="L2468" s="100">
        <v>145</v>
      </c>
      <c r="M2468" t="s">
        <v>210</v>
      </c>
      <c r="N2468" t="s">
        <v>279</v>
      </c>
      <c r="O2468" s="98">
        <v>0</v>
      </c>
      <c r="P2468" t="s">
        <v>207</v>
      </c>
      <c r="Q2468" s="100">
        <v>4200.87</v>
      </c>
    </row>
    <row r="2469" spans="1:17" x14ac:dyDescent="0.3">
      <c r="A2469"/>
      <c r="B2469"/>
      <c r="C2469"/>
      <c r="D2469"/>
      <c r="E2469" s="98"/>
      <c r="F2469"/>
      <c r="G2469" s="99">
        <v>46295</v>
      </c>
      <c r="H2469" t="s">
        <v>211</v>
      </c>
      <c r="I2469" t="s">
        <v>212</v>
      </c>
      <c r="J2469" t="s">
        <v>38</v>
      </c>
      <c r="K2469" t="s">
        <v>39</v>
      </c>
      <c r="L2469" s="100">
        <v>21.01</v>
      </c>
      <c r="M2469" t="s">
        <v>206</v>
      </c>
      <c r="N2469" t="s">
        <v>279</v>
      </c>
      <c r="O2469" s="98">
        <v>0</v>
      </c>
      <c r="P2469" t="s">
        <v>207</v>
      </c>
      <c r="Q2469" s="100">
        <v>4200.87</v>
      </c>
    </row>
    <row r="2470" spans="1:17" x14ac:dyDescent="0.3">
      <c r="A2470"/>
      <c r="B2470"/>
      <c r="C2470"/>
      <c r="D2470"/>
      <c r="E2470" s="98"/>
      <c r="F2470"/>
      <c r="G2470" s="99">
        <v>46295</v>
      </c>
      <c r="H2470" t="s">
        <v>213</v>
      </c>
      <c r="I2470" t="s">
        <v>229</v>
      </c>
      <c r="J2470" t="s">
        <v>14</v>
      </c>
      <c r="K2470" t="s">
        <v>15</v>
      </c>
      <c r="L2470" s="100">
        <v>420.09</v>
      </c>
      <c r="M2470" t="s">
        <v>210</v>
      </c>
      <c r="N2470" t="s">
        <v>279</v>
      </c>
      <c r="O2470" s="98">
        <v>0</v>
      </c>
      <c r="P2470" t="s">
        <v>207</v>
      </c>
      <c r="Q2470" s="100">
        <v>4200.87</v>
      </c>
    </row>
    <row r="2471" spans="1:17" x14ac:dyDescent="0.3">
      <c r="A2471"/>
      <c r="B2471"/>
      <c r="C2471"/>
      <c r="D2471"/>
      <c r="E2471" s="98"/>
      <c r="F2471"/>
      <c r="G2471" s="99">
        <v>46295</v>
      </c>
      <c r="H2471" t="s">
        <v>213</v>
      </c>
      <c r="I2471" t="s">
        <v>229</v>
      </c>
      <c r="J2471" t="s">
        <v>14</v>
      </c>
      <c r="K2471" t="s">
        <v>15</v>
      </c>
      <c r="L2471" s="100">
        <v>420.09</v>
      </c>
      <c r="M2471" t="s">
        <v>130</v>
      </c>
      <c r="N2471" t="s">
        <v>279</v>
      </c>
      <c r="O2471" s="98">
        <v>0</v>
      </c>
      <c r="P2471" t="s">
        <v>207</v>
      </c>
      <c r="Q2471" s="100">
        <v>4200.87</v>
      </c>
    </row>
    <row r="2472" spans="1:17" x14ac:dyDescent="0.3">
      <c r="A2472"/>
      <c r="B2472"/>
      <c r="C2472"/>
      <c r="D2472"/>
      <c r="E2472" s="98"/>
      <c r="F2472"/>
      <c r="G2472" s="99">
        <v>46295</v>
      </c>
      <c r="H2472" t="s">
        <v>223</v>
      </c>
      <c r="I2472" t="s">
        <v>224</v>
      </c>
      <c r="J2472" t="s">
        <v>82</v>
      </c>
      <c r="K2472" t="s">
        <v>83</v>
      </c>
      <c r="L2472" s="100">
        <v>12.5</v>
      </c>
      <c r="M2472" t="s">
        <v>210</v>
      </c>
      <c r="N2472" t="s">
        <v>279</v>
      </c>
      <c r="O2472" s="98">
        <v>0</v>
      </c>
      <c r="P2472" t="s">
        <v>207</v>
      </c>
      <c r="Q2472" s="100">
        <v>4200.87</v>
      </c>
    </row>
    <row r="2473" spans="1:17" x14ac:dyDescent="0.3">
      <c r="A2473"/>
      <c r="B2473"/>
      <c r="C2473"/>
      <c r="D2473"/>
      <c r="E2473" s="98"/>
      <c r="F2473"/>
      <c r="G2473" s="99">
        <v>46295</v>
      </c>
      <c r="H2473" t="s">
        <v>205</v>
      </c>
      <c r="I2473"/>
      <c r="J2473" t="s">
        <v>108</v>
      </c>
      <c r="K2473" t="s">
        <v>109</v>
      </c>
      <c r="L2473" s="100">
        <v>13.24</v>
      </c>
      <c r="M2473" t="s">
        <v>206</v>
      </c>
      <c r="N2473" t="s">
        <v>279</v>
      </c>
      <c r="O2473" s="98">
        <v>0</v>
      </c>
      <c r="P2473" t="s">
        <v>207</v>
      </c>
      <c r="Q2473" s="100">
        <v>5016.55</v>
      </c>
    </row>
    <row r="2474" spans="1:17" x14ac:dyDescent="0.3">
      <c r="A2474"/>
      <c r="B2474"/>
      <c r="C2474"/>
      <c r="D2474"/>
      <c r="E2474" s="98"/>
      <c r="F2474"/>
      <c r="G2474" s="99">
        <v>46295</v>
      </c>
      <c r="H2474" t="s">
        <v>205</v>
      </c>
      <c r="I2474"/>
      <c r="J2474" t="s">
        <v>54</v>
      </c>
      <c r="K2474" t="s">
        <v>55</v>
      </c>
      <c r="L2474" s="100">
        <v>11.15</v>
      </c>
      <c r="M2474" t="s">
        <v>206</v>
      </c>
      <c r="N2474" t="s">
        <v>279</v>
      </c>
      <c r="O2474" s="98">
        <v>0</v>
      </c>
      <c r="P2474" t="s">
        <v>207</v>
      </c>
      <c r="Q2474" s="100">
        <v>5016.55</v>
      </c>
    </row>
    <row r="2475" spans="1:17" x14ac:dyDescent="0.3">
      <c r="A2475"/>
      <c r="B2475"/>
      <c r="C2475"/>
      <c r="D2475"/>
      <c r="E2475" s="98"/>
      <c r="F2475"/>
      <c r="G2475" s="99">
        <v>46295</v>
      </c>
      <c r="H2475" t="s">
        <v>205</v>
      </c>
      <c r="I2475"/>
      <c r="J2475" t="s">
        <v>36</v>
      </c>
      <c r="K2475" t="s">
        <v>37</v>
      </c>
      <c r="L2475" s="100">
        <v>68.19</v>
      </c>
      <c r="M2475" t="s">
        <v>206</v>
      </c>
      <c r="N2475" t="s">
        <v>279</v>
      </c>
      <c r="O2475" s="98">
        <v>0</v>
      </c>
      <c r="P2475" t="s">
        <v>207</v>
      </c>
      <c r="Q2475" s="100">
        <v>5016.55</v>
      </c>
    </row>
    <row r="2476" spans="1:17" x14ac:dyDescent="0.3">
      <c r="A2476"/>
      <c r="B2476"/>
      <c r="C2476"/>
      <c r="D2476"/>
      <c r="E2476" s="98"/>
      <c r="F2476"/>
      <c r="G2476" s="99">
        <v>46295</v>
      </c>
      <c r="H2476" t="s">
        <v>205</v>
      </c>
      <c r="I2476"/>
      <c r="J2476" t="s">
        <v>104</v>
      </c>
      <c r="K2476" t="s">
        <v>105</v>
      </c>
      <c r="L2476" s="100">
        <v>27.24</v>
      </c>
      <c r="M2476" t="s">
        <v>206</v>
      </c>
      <c r="N2476" t="s">
        <v>279</v>
      </c>
      <c r="O2476" s="98">
        <v>0</v>
      </c>
      <c r="P2476" t="s">
        <v>207</v>
      </c>
      <c r="Q2476" s="100">
        <v>5016.55</v>
      </c>
    </row>
    <row r="2477" spans="1:17" x14ac:dyDescent="0.3">
      <c r="A2477"/>
      <c r="B2477"/>
      <c r="C2477"/>
      <c r="D2477"/>
      <c r="E2477" s="98"/>
      <c r="F2477"/>
      <c r="G2477" s="99">
        <v>46295</v>
      </c>
      <c r="H2477" t="s">
        <v>205</v>
      </c>
      <c r="I2477"/>
      <c r="J2477" t="s">
        <v>56</v>
      </c>
      <c r="K2477" t="s">
        <v>57</v>
      </c>
      <c r="L2477" s="100">
        <v>11.15</v>
      </c>
      <c r="M2477" t="s">
        <v>130</v>
      </c>
      <c r="N2477" t="s">
        <v>279</v>
      </c>
      <c r="O2477" s="98">
        <v>0</v>
      </c>
      <c r="P2477" t="s">
        <v>207</v>
      </c>
      <c r="Q2477" s="100">
        <v>5016.55</v>
      </c>
    </row>
    <row r="2478" spans="1:17" x14ac:dyDescent="0.3">
      <c r="A2478"/>
      <c r="B2478"/>
      <c r="C2478"/>
      <c r="D2478"/>
      <c r="E2478" s="98"/>
      <c r="F2478"/>
      <c r="G2478" s="99">
        <v>46295</v>
      </c>
      <c r="H2478" t="s">
        <v>205</v>
      </c>
      <c r="I2478"/>
      <c r="J2478" t="s">
        <v>52</v>
      </c>
      <c r="K2478" t="s">
        <v>53</v>
      </c>
      <c r="L2478" s="100">
        <v>16.54</v>
      </c>
      <c r="M2478" t="s">
        <v>130</v>
      </c>
      <c r="N2478" t="s">
        <v>279</v>
      </c>
      <c r="O2478" s="98">
        <v>0</v>
      </c>
      <c r="P2478" t="s">
        <v>207</v>
      </c>
      <c r="Q2478" s="100">
        <v>5016.55</v>
      </c>
    </row>
    <row r="2479" spans="1:17" x14ac:dyDescent="0.3">
      <c r="A2479"/>
      <c r="B2479"/>
      <c r="C2479"/>
      <c r="D2479"/>
      <c r="E2479" s="98"/>
      <c r="F2479"/>
      <c r="G2479" s="99">
        <v>46295</v>
      </c>
      <c r="H2479" t="s">
        <v>205</v>
      </c>
      <c r="I2479"/>
      <c r="J2479" t="s">
        <v>23</v>
      </c>
      <c r="K2479" t="s">
        <v>24</v>
      </c>
      <c r="L2479" s="100">
        <v>6.52</v>
      </c>
      <c r="M2479" t="s">
        <v>130</v>
      </c>
      <c r="N2479" t="s">
        <v>279</v>
      </c>
      <c r="O2479" s="98">
        <v>0</v>
      </c>
      <c r="P2479" t="s">
        <v>207</v>
      </c>
      <c r="Q2479" s="100">
        <v>5016.55</v>
      </c>
    </row>
    <row r="2480" spans="1:17" x14ac:dyDescent="0.3">
      <c r="A2480"/>
      <c r="B2480"/>
      <c r="C2480"/>
      <c r="D2480"/>
      <c r="E2480" s="98"/>
      <c r="F2480"/>
      <c r="G2480" s="99">
        <v>46295</v>
      </c>
      <c r="H2480" t="s">
        <v>205</v>
      </c>
      <c r="I2480"/>
      <c r="J2480" t="s">
        <v>106</v>
      </c>
      <c r="K2480" t="s">
        <v>107</v>
      </c>
      <c r="L2480" s="100">
        <v>16.2</v>
      </c>
      <c r="M2480" t="s">
        <v>130</v>
      </c>
      <c r="N2480" t="s">
        <v>279</v>
      </c>
      <c r="O2480" s="98">
        <v>0</v>
      </c>
      <c r="P2480" t="s">
        <v>207</v>
      </c>
      <c r="Q2480" s="100">
        <v>5016.55</v>
      </c>
    </row>
    <row r="2481" spans="1:17" x14ac:dyDescent="0.3">
      <c r="A2481"/>
      <c r="B2481"/>
      <c r="C2481"/>
      <c r="D2481"/>
      <c r="E2481" s="98"/>
      <c r="F2481"/>
      <c r="G2481" s="99">
        <v>46295</v>
      </c>
      <c r="H2481" t="s">
        <v>208</v>
      </c>
      <c r="I2481" t="s">
        <v>209</v>
      </c>
      <c r="J2481" t="s">
        <v>26</v>
      </c>
      <c r="K2481" t="s">
        <v>27</v>
      </c>
      <c r="L2481" s="100">
        <v>199.5</v>
      </c>
      <c r="M2481" t="s">
        <v>210</v>
      </c>
      <c r="N2481" t="s">
        <v>279</v>
      </c>
      <c r="O2481" s="98">
        <v>0</v>
      </c>
      <c r="P2481" t="s">
        <v>207</v>
      </c>
      <c r="Q2481" s="100">
        <v>5016.55</v>
      </c>
    </row>
    <row r="2482" spans="1:17" x14ac:dyDescent="0.3">
      <c r="A2482"/>
      <c r="B2482"/>
      <c r="C2482"/>
      <c r="D2482"/>
      <c r="E2482" s="98"/>
      <c r="F2482"/>
      <c r="G2482" s="99">
        <v>46295</v>
      </c>
      <c r="H2482" t="s">
        <v>211</v>
      </c>
      <c r="I2482" t="s">
        <v>212</v>
      </c>
      <c r="J2482" t="s">
        <v>38</v>
      </c>
      <c r="K2482" t="s">
        <v>39</v>
      </c>
      <c r="L2482" s="100">
        <v>25.09</v>
      </c>
      <c r="M2482" t="s">
        <v>206</v>
      </c>
      <c r="N2482" t="s">
        <v>279</v>
      </c>
      <c r="O2482" s="98">
        <v>0</v>
      </c>
      <c r="P2482" t="s">
        <v>207</v>
      </c>
      <c r="Q2482" s="100">
        <v>5016.55</v>
      </c>
    </row>
    <row r="2483" spans="1:17" x14ac:dyDescent="0.3">
      <c r="A2483"/>
      <c r="B2483"/>
      <c r="C2483"/>
      <c r="D2483"/>
      <c r="E2483" s="98"/>
      <c r="F2483"/>
      <c r="G2483" s="99">
        <v>46295</v>
      </c>
      <c r="H2483" t="s">
        <v>213</v>
      </c>
      <c r="I2483" t="s">
        <v>229</v>
      </c>
      <c r="J2483" t="s">
        <v>14</v>
      </c>
      <c r="K2483" t="s">
        <v>15</v>
      </c>
      <c r="L2483" s="100">
        <v>501.66</v>
      </c>
      <c r="M2483" t="s">
        <v>210</v>
      </c>
      <c r="N2483" t="s">
        <v>279</v>
      </c>
      <c r="O2483" s="98">
        <v>0</v>
      </c>
      <c r="P2483" t="s">
        <v>207</v>
      </c>
      <c r="Q2483" s="100">
        <v>5016.55</v>
      </c>
    </row>
    <row r="2484" spans="1:17" x14ac:dyDescent="0.3">
      <c r="A2484"/>
      <c r="B2484"/>
      <c r="C2484"/>
      <c r="D2484"/>
      <c r="E2484" s="98"/>
      <c r="F2484"/>
      <c r="G2484" s="99">
        <v>46295</v>
      </c>
      <c r="H2484" t="s">
        <v>213</v>
      </c>
      <c r="I2484" t="s">
        <v>229</v>
      </c>
      <c r="J2484" t="s">
        <v>14</v>
      </c>
      <c r="K2484" t="s">
        <v>15</v>
      </c>
      <c r="L2484" s="100">
        <v>501.66</v>
      </c>
      <c r="M2484" t="s">
        <v>130</v>
      </c>
      <c r="N2484" t="s">
        <v>279</v>
      </c>
      <c r="O2484" s="98">
        <v>0</v>
      </c>
      <c r="P2484" t="s">
        <v>207</v>
      </c>
      <c r="Q2484" s="100">
        <v>5016.55</v>
      </c>
    </row>
    <row r="2485" spans="1:17" x14ac:dyDescent="0.3">
      <c r="A2485"/>
      <c r="B2485"/>
      <c r="C2485"/>
      <c r="D2485"/>
      <c r="E2485" s="98"/>
      <c r="F2485"/>
      <c r="G2485" s="99">
        <v>46295</v>
      </c>
      <c r="H2485" t="s">
        <v>205</v>
      </c>
      <c r="I2485"/>
      <c r="J2485" t="s">
        <v>54</v>
      </c>
      <c r="K2485" t="s">
        <v>55</v>
      </c>
      <c r="L2485" s="100">
        <v>0.83</v>
      </c>
      <c r="M2485" t="s">
        <v>206</v>
      </c>
      <c r="N2485" t="s">
        <v>279</v>
      </c>
      <c r="O2485" s="98">
        <v>0</v>
      </c>
      <c r="P2485" t="s">
        <v>207</v>
      </c>
      <c r="Q2485" s="100">
        <v>152.28</v>
      </c>
    </row>
    <row r="2486" spans="1:17" x14ac:dyDescent="0.3">
      <c r="A2486"/>
      <c r="B2486"/>
      <c r="C2486"/>
      <c r="D2486"/>
      <c r="E2486" s="98"/>
      <c r="F2486"/>
      <c r="G2486" s="99">
        <v>46295</v>
      </c>
      <c r="H2486" t="s">
        <v>205</v>
      </c>
      <c r="I2486"/>
      <c r="J2486" t="s">
        <v>104</v>
      </c>
      <c r="K2486" t="s">
        <v>105</v>
      </c>
      <c r="L2486" s="100">
        <v>0.83</v>
      </c>
      <c r="M2486" t="s">
        <v>206</v>
      </c>
      <c r="N2486" t="s">
        <v>279</v>
      </c>
      <c r="O2486" s="98">
        <v>0</v>
      </c>
      <c r="P2486" t="s">
        <v>207</v>
      </c>
      <c r="Q2486" s="100">
        <v>152.28</v>
      </c>
    </row>
    <row r="2487" spans="1:17" x14ac:dyDescent="0.3">
      <c r="A2487"/>
      <c r="B2487"/>
      <c r="C2487"/>
      <c r="D2487"/>
      <c r="E2487" s="98"/>
      <c r="F2487"/>
      <c r="G2487" s="99">
        <v>46295</v>
      </c>
      <c r="H2487" t="s">
        <v>205</v>
      </c>
      <c r="I2487"/>
      <c r="J2487" t="s">
        <v>108</v>
      </c>
      <c r="K2487" t="s">
        <v>109</v>
      </c>
      <c r="L2487" s="100">
        <v>0.4</v>
      </c>
      <c r="M2487" t="s">
        <v>206</v>
      </c>
      <c r="N2487" t="s">
        <v>279</v>
      </c>
      <c r="O2487" s="98">
        <v>0</v>
      </c>
      <c r="P2487" t="s">
        <v>207</v>
      </c>
      <c r="Q2487" s="100">
        <v>152.28</v>
      </c>
    </row>
    <row r="2488" spans="1:17" x14ac:dyDescent="0.3">
      <c r="A2488"/>
      <c r="B2488"/>
      <c r="C2488"/>
      <c r="D2488"/>
      <c r="E2488" s="98"/>
      <c r="F2488"/>
      <c r="G2488" s="99">
        <v>46295</v>
      </c>
      <c r="H2488" t="s">
        <v>205</v>
      </c>
      <c r="I2488"/>
      <c r="J2488" t="s">
        <v>52</v>
      </c>
      <c r="K2488" t="s">
        <v>53</v>
      </c>
      <c r="L2488" s="100">
        <v>1.24</v>
      </c>
      <c r="M2488" t="s">
        <v>130</v>
      </c>
      <c r="N2488" t="s">
        <v>279</v>
      </c>
      <c r="O2488" s="98">
        <v>0</v>
      </c>
      <c r="P2488" t="s">
        <v>207</v>
      </c>
      <c r="Q2488" s="100">
        <v>152.28</v>
      </c>
    </row>
    <row r="2489" spans="1:17" x14ac:dyDescent="0.3">
      <c r="A2489"/>
      <c r="B2489"/>
      <c r="C2489"/>
      <c r="D2489"/>
      <c r="E2489" s="98"/>
      <c r="F2489"/>
      <c r="G2489" s="99">
        <v>46295</v>
      </c>
      <c r="H2489" t="s">
        <v>205</v>
      </c>
      <c r="I2489"/>
      <c r="J2489" t="s">
        <v>106</v>
      </c>
      <c r="K2489" t="s">
        <v>107</v>
      </c>
      <c r="L2489" s="100">
        <v>0.49</v>
      </c>
      <c r="M2489" t="s">
        <v>130</v>
      </c>
      <c r="N2489" t="s">
        <v>279</v>
      </c>
      <c r="O2489" s="98">
        <v>0</v>
      </c>
      <c r="P2489" t="s">
        <v>207</v>
      </c>
      <c r="Q2489" s="100">
        <v>152.28</v>
      </c>
    </row>
    <row r="2490" spans="1:17" x14ac:dyDescent="0.3">
      <c r="A2490"/>
      <c r="B2490"/>
      <c r="C2490"/>
      <c r="D2490"/>
      <c r="E2490" s="98"/>
      <c r="F2490"/>
      <c r="G2490" s="99">
        <v>46295</v>
      </c>
      <c r="H2490" t="s">
        <v>205</v>
      </c>
      <c r="I2490"/>
      <c r="J2490" t="s">
        <v>56</v>
      </c>
      <c r="K2490" t="s">
        <v>57</v>
      </c>
      <c r="L2490" s="100">
        <v>0.83</v>
      </c>
      <c r="M2490" t="s">
        <v>130</v>
      </c>
      <c r="N2490" t="s">
        <v>279</v>
      </c>
      <c r="O2490" s="98">
        <v>0</v>
      </c>
      <c r="P2490" t="s">
        <v>207</v>
      </c>
      <c r="Q2490" s="100">
        <v>152.28</v>
      </c>
    </row>
    <row r="2491" spans="1:17" x14ac:dyDescent="0.3">
      <c r="A2491"/>
      <c r="B2491"/>
      <c r="C2491"/>
      <c r="D2491"/>
      <c r="E2491" s="98"/>
      <c r="F2491"/>
      <c r="G2491" s="99">
        <v>46295</v>
      </c>
      <c r="H2491" t="s">
        <v>205</v>
      </c>
      <c r="I2491"/>
      <c r="J2491" t="s">
        <v>104</v>
      </c>
      <c r="K2491" t="s">
        <v>105</v>
      </c>
      <c r="L2491" s="100">
        <v>20.36</v>
      </c>
      <c r="M2491" t="s">
        <v>206</v>
      </c>
      <c r="N2491" t="s">
        <v>279</v>
      </c>
      <c r="O2491" s="98">
        <v>0</v>
      </c>
      <c r="P2491" t="s">
        <v>207</v>
      </c>
      <c r="Q2491" s="100">
        <v>3750</v>
      </c>
    </row>
    <row r="2492" spans="1:17" x14ac:dyDescent="0.3">
      <c r="A2492"/>
      <c r="B2492"/>
      <c r="C2492"/>
      <c r="D2492"/>
      <c r="E2492" s="98"/>
      <c r="F2492"/>
      <c r="G2492" s="99">
        <v>46295</v>
      </c>
      <c r="H2492" t="s">
        <v>205</v>
      </c>
      <c r="I2492"/>
      <c r="J2492" t="s">
        <v>54</v>
      </c>
      <c r="K2492" t="s">
        <v>55</v>
      </c>
      <c r="L2492" s="100">
        <v>11.15</v>
      </c>
      <c r="M2492" t="s">
        <v>206</v>
      </c>
      <c r="N2492" t="s">
        <v>279</v>
      </c>
      <c r="O2492" s="98">
        <v>0</v>
      </c>
      <c r="P2492" t="s">
        <v>207</v>
      </c>
      <c r="Q2492" s="100">
        <v>3750</v>
      </c>
    </row>
    <row r="2493" spans="1:17" x14ac:dyDescent="0.3">
      <c r="A2493"/>
      <c r="B2493"/>
      <c r="C2493"/>
      <c r="D2493"/>
      <c r="E2493" s="98"/>
      <c r="F2493"/>
      <c r="G2493" s="99">
        <v>46295</v>
      </c>
      <c r="H2493" t="s">
        <v>205</v>
      </c>
      <c r="I2493"/>
      <c r="J2493" t="s">
        <v>108</v>
      </c>
      <c r="K2493" t="s">
        <v>109</v>
      </c>
      <c r="L2493" s="100">
        <v>9.9</v>
      </c>
      <c r="M2493" t="s">
        <v>206</v>
      </c>
      <c r="N2493" t="s">
        <v>279</v>
      </c>
      <c r="O2493" s="98">
        <v>0</v>
      </c>
      <c r="P2493" t="s">
        <v>207</v>
      </c>
      <c r="Q2493" s="100">
        <v>3750</v>
      </c>
    </row>
    <row r="2494" spans="1:17" x14ac:dyDescent="0.3">
      <c r="A2494"/>
      <c r="B2494"/>
      <c r="C2494"/>
      <c r="D2494"/>
      <c r="E2494" s="98"/>
      <c r="F2494"/>
      <c r="G2494" s="99">
        <v>46295</v>
      </c>
      <c r="H2494" t="s">
        <v>205</v>
      </c>
      <c r="I2494"/>
      <c r="J2494" t="s">
        <v>52</v>
      </c>
      <c r="K2494" t="s">
        <v>53</v>
      </c>
      <c r="L2494" s="100">
        <v>16.54</v>
      </c>
      <c r="M2494" t="s">
        <v>130</v>
      </c>
      <c r="N2494" t="s">
        <v>279</v>
      </c>
      <c r="O2494" s="98">
        <v>0</v>
      </c>
      <c r="P2494" t="s">
        <v>207</v>
      </c>
      <c r="Q2494" s="100">
        <v>3750</v>
      </c>
    </row>
    <row r="2495" spans="1:17" x14ac:dyDescent="0.3">
      <c r="A2495"/>
      <c r="B2495"/>
      <c r="C2495"/>
      <c r="D2495"/>
      <c r="E2495" s="98"/>
      <c r="F2495"/>
      <c r="G2495" s="99">
        <v>46295</v>
      </c>
      <c r="H2495" t="s">
        <v>205</v>
      </c>
      <c r="I2495"/>
      <c r="J2495" t="s">
        <v>56</v>
      </c>
      <c r="K2495" t="s">
        <v>57</v>
      </c>
      <c r="L2495" s="100">
        <v>11.15</v>
      </c>
      <c r="M2495" t="s">
        <v>130</v>
      </c>
      <c r="N2495" t="s">
        <v>279</v>
      </c>
      <c r="O2495" s="98">
        <v>0</v>
      </c>
      <c r="P2495" t="s">
        <v>207</v>
      </c>
      <c r="Q2495" s="100">
        <v>3750</v>
      </c>
    </row>
    <row r="2496" spans="1:17" x14ac:dyDescent="0.3">
      <c r="A2496"/>
      <c r="B2496"/>
      <c r="C2496"/>
      <c r="D2496"/>
      <c r="E2496" s="98"/>
      <c r="F2496"/>
      <c r="G2496" s="99">
        <v>46295</v>
      </c>
      <c r="H2496" t="s">
        <v>205</v>
      </c>
      <c r="I2496"/>
      <c r="J2496" t="s">
        <v>106</v>
      </c>
      <c r="K2496" t="s">
        <v>107</v>
      </c>
      <c r="L2496" s="100">
        <v>12.11</v>
      </c>
      <c r="M2496" t="s">
        <v>130</v>
      </c>
      <c r="N2496" t="s">
        <v>279</v>
      </c>
      <c r="O2496" s="98">
        <v>0</v>
      </c>
      <c r="P2496" t="s">
        <v>207</v>
      </c>
      <c r="Q2496" s="100">
        <v>3750</v>
      </c>
    </row>
    <row r="2497" spans="1:17" x14ac:dyDescent="0.3">
      <c r="A2497"/>
      <c r="B2497"/>
      <c r="C2497"/>
      <c r="D2497"/>
      <c r="E2497" s="98"/>
      <c r="F2497"/>
      <c r="G2497" s="99">
        <v>46295</v>
      </c>
      <c r="H2497" t="s">
        <v>205</v>
      </c>
      <c r="I2497"/>
      <c r="J2497" t="s">
        <v>23</v>
      </c>
      <c r="K2497" t="s">
        <v>24</v>
      </c>
      <c r="L2497" s="100">
        <v>4.88</v>
      </c>
      <c r="M2497" t="s">
        <v>130</v>
      </c>
      <c r="N2497" t="s">
        <v>279</v>
      </c>
      <c r="O2497" s="98">
        <v>0</v>
      </c>
      <c r="P2497" t="s">
        <v>207</v>
      </c>
      <c r="Q2497" s="100">
        <v>3750</v>
      </c>
    </row>
    <row r="2498" spans="1:17" x14ac:dyDescent="0.3">
      <c r="A2498"/>
      <c r="B2498"/>
      <c r="C2498"/>
      <c r="D2498"/>
      <c r="E2498" s="98"/>
      <c r="F2498"/>
      <c r="G2498" s="99">
        <v>46295</v>
      </c>
      <c r="H2498" t="s">
        <v>208</v>
      </c>
      <c r="I2498" t="s">
        <v>240</v>
      </c>
      <c r="J2498" t="s">
        <v>64</v>
      </c>
      <c r="K2498" t="s">
        <v>65</v>
      </c>
      <c r="L2498" s="100">
        <v>12.5</v>
      </c>
      <c r="M2498" t="s">
        <v>210</v>
      </c>
      <c r="N2498" t="s">
        <v>279</v>
      </c>
      <c r="O2498" s="98">
        <v>0</v>
      </c>
      <c r="P2498" t="s">
        <v>207</v>
      </c>
      <c r="Q2498" s="100">
        <v>3750</v>
      </c>
    </row>
    <row r="2499" spans="1:17" x14ac:dyDescent="0.3">
      <c r="A2499"/>
      <c r="B2499"/>
      <c r="C2499"/>
      <c r="D2499"/>
      <c r="E2499" s="98"/>
      <c r="F2499"/>
      <c r="G2499" s="99">
        <v>46295</v>
      </c>
      <c r="H2499" t="s">
        <v>211</v>
      </c>
      <c r="I2499" t="s">
        <v>212</v>
      </c>
      <c r="J2499" t="s">
        <v>38</v>
      </c>
      <c r="K2499" t="s">
        <v>39</v>
      </c>
      <c r="L2499" s="100">
        <v>18.75</v>
      </c>
      <c r="M2499" t="s">
        <v>206</v>
      </c>
      <c r="N2499" t="s">
        <v>279</v>
      </c>
      <c r="O2499" s="98">
        <v>0</v>
      </c>
      <c r="P2499" t="s">
        <v>207</v>
      </c>
      <c r="Q2499" s="100">
        <v>3750</v>
      </c>
    </row>
    <row r="2500" spans="1:17" x14ac:dyDescent="0.3">
      <c r="A2500"/>
      <c r="B2500"/>
      <c r="C2500"/>
      <c r="D2500"/>
      <c r="E2500" s="98"/>
      <c r="F2500"/>
      <c r="G2500" s="99">
        <v>46295</v>
      </c>
      <c r="H2500" t="s">
        <v>216</v>
      </c>
      <c r="I2500" t="s">
        <v>217</v>
      </c>
      <c r="J2500" t="s">
        <v>40</v>
      </c>
      <c r="K2500" t="s">
        <v>41</v>
      </c>
      <c r="L2500" s="100">
        <v>112.5</v>
      </c>
      <c r="M2500" t="s">
        <v>210</v>
      </c>
      <c r="N2500" t="s">
        <v>279</v>
      </c>
      <c r="O2500" s="98">
        <v>0</v>
      </c>
      <c r="P2500" t="s">
        <v>207</v>
      </c>
      <c r="Q2500" s="100">
        <v>3750</v>
      </c>
    </row>
    <row r="2501" spans="1:17" x14ac:dyDescent="0.3">
      <c r="A2501"/>
      <c r="B2501"/>
      <c r="C2501"/>
      <c r="D2501"/>
      <c r="E2501" s="98"/>
      <c r="F2501"/>
      <c r="G2501" s="99">
        <v>46295</v>
      </c>
      <c r="H2501" t="s">
        <v>231</v>
      </c>
      <c r="I2501" t="s">
        <v>241</v>
      </c>
      <c r="J2501" t="s">
        <v>143</v>
      </c>
      <c r="K2501" t="s">
        <v>77</v>
      </c>
      <c r="L2501" s="100">
        <v>411.11</v>
      </c>
      <c r="M2501" t="s">
        <v>210</v>
      </c>
      <c r="N2501" t="s">
        <v>279</v>
      </c>
      <c r="O2501" s="98">
        <v>0</v>
      </c>
      <c r="P2501" t="s">
        <v>207</v>
      </c>
      <c r="Q2501" s="100">
        <v>3750</v>
      </c>
    </row>
    <row r="2502" spans="1:17" x14ac:dyDescent="0.3">
      <c r="A2502"/>
      <c r="B2502"/>
      <c r="C2502"/>
      <c r="D2502"/>
      <c r="E2502" s="98"/>
      <c r="F2502"/>
      <c r="G2502" s="99">
        <v>46295</v>
      </c>
      <c r="H2502" t="s">
        <v>213</v>
      </c>
      <c r="I2502" t="s">
        <v>229</v>
      </c>
      <c r="J2502" t="s">
        <v>14</v>
      </c>
      <c r="K2502" t="s">
        <v>15</v>
      </c>
      <c r="L2502" s="100">
        <v>375</v>
      </c>
      <c r="M2502" t="s">
        <v>210</v>
      </c>
      <c r="N2502" t="s">
        <v>279</v>
      </c>
      <c r="O2502" s="98">
        <v>0</v>
      </c>
      <c r="P2502" t="s">
        <v>207</v>
      </c>
      <c r="Q2502" s="100">
        <v>3750</v>
      </c>
    </row>
    <row r="2503" spans="1:17" x14ac:dyDescent="0.3">
      <c r="A2503"/>
      <c r="B2503"/>
      <c r="C2503"/>
      <c r="D2503"/>
      <c r="E2503" s="98"/>
      <c r="F2503"/>
      <c r="G2503" s="99">
        <v>46295</v>
      </c>
      <c r="H2503" t="s">
        <v>213</v>
      </c>
      <c r="I2503" t="s">
        <v>229</v>
      </c>
      <c r="J2503" t="s">
        <v>14</v>
      </c>
      <c r="K2503" t="s">
        <v>15</v>
      </c>
      <c r="L2503" s="100">
        <v>375</v>
      </c>
      <c r="M2503" t="s">
        <v>130</v>
      </c>
      <c r="N2503" t="s">
        <v>279</v>
      </c>
      <c r="O2503" s="98">
        <v>0</v>
      </c>
      <c r="P2503" t="s">
        <v>207</v>
      </c>
      <c r="Q2503" s="100">
        <v>3750</v>
      </c>
    </row>
    <row r="2504" spans="1:17" x14ac:dyDescent="0.3">
      <c r="A2504"/>
      <c r="B2504"/>
      <c r="C2504"/>
      <c r="D2504"/>
      <c r="E2504" s="98"/>
      <c r="F2504"/>
      <c r="G2504" s="99">
        <v>46295</v>
      </c>
      <c r="H2504" t="s">
        <v>205</v>
      </c>
      <c r="I2504"/>
      <c r="J2504" t="s">
        <v>108</v>
      </c>
      <c r="K2504" t="s">
        <v>109</v>
      </c>
      <c r="L2504" s="100">
        <v>1.24</v>
      </c>
      <c r="M2504" t="s">
        <v>206</v>
      </c>
      <c r="N2504" t="s">
        <v>279</v>
      </c>
      <c r="O2504" s="98">
        <v>0</v>
      </c>
      <c r="P2504" t="s">
        <v>207</v>
      </c>
      <c r="Q2504" s="100">
        <v>468</v>
      </c>
    </row>
    <row r="2505" spans="1:17" x14ac:dyDescent="0.3">
      <c r="A2505"/>
      <c r="B2505"/>
      <c r="C2505"/>
      <c r="D2505"/>
      <c r="E2505" s="98"/>
      <c r="F2505"/>
      <c r="G2505" s="99">
        <v>46295</v>
      </c>
      <c r="H2505" t="s">
        <v>205</v>
      </c>
      <c r="I2505"/>
      <c r="J2505" t="s">
        <v>104</v>
      </c>
      <c r="K2505" t="s">
        <v>105</v>
      </c>
      <c r="L2505" s="100">
        <v>2.54</v>
      </c>
      <c r="M2505" t="s">
        <v>206</v>
      </c>
      <c r="N2505" t="s">
        <v>279</v>
      </c>
      <c r="O2505" s="98">
        <v>0</v>
      </c>
      <c r="P2505" t="s">
        <v>207</v>
      </c>
      <c r="Q2505" s="100">
        <v>468</v>
      </c>
    </row>
    <row r="2506" spans="1:17" x14ac:dyDescent="0.3">
      <c r="A2506"/>
      <c r="B2506"/>
      <c r="C2506"/>
      <c r="D2506"/>
      <c r="E2506" s="98"/>
      <c r="F2506"/>
      <c r="G2506" s="99">
        <v>46295</v>
      </c>
      <c r="H2506" t="s">
        <v>205</v>
      </c>
      <c r="I2506"/>
      <c r="J2506" t="s">
        <v>54</v>
      </c>
      <c r="K2506" t="s">
        <v>55</v>
      </c>
      <c r="L2506" s="100">
        <v>0.92</v>
      </c>
      <c r="M2506" t="s">
        <v>206</v>
      </c>
      <c r="N2506" t="s">
        <v>279</v>
      </c>
      <c r="O2506" s="98">
        <v>0</v>
      </c>
      <c r="P2506" t="s">
        <v>207</v>
      </c>
      <c r="Q2506" s="100">
        <v>468</v>
      </c>
    </row>
    <row r="2507" spans="1:17" x14ac:dyDescent="0.3">
      <c r="A2507"/>
      <c r="B2507"/>
      <c r="C2507"/>
      <c r="D2507"/>
      <c r="E2507" s="98"/>
      <c r="F2507"/>
      <c r="G2507" s="99">
        <v>46295</v>
      </c>
      <c r="H2507" t="s">
        <v>205</v>
      </c>
      <c r="I2507"/>
      <c r="J2507" t="s">
        <v>52</v>
      </c>
      <c r="K2507" t="s">
        <v>53</v>
      </c>
      <c r="L2507" s="100">
        <v>1.37</v>
      </c>
      <c r="M2507" t="s">
        <v>130</v>
      </c>
      <c r="N2507" t="s">
        <v>279</v>
      </c>
      <c r="O2507" s="98">
        <v>0</v>
      </c>
      <c r="P2507" t="s">
        <v>207</v>
      </c>
      <c r="Q2507" s="100">
        <v>468</v>
      </c>
    </row>
    <row r="2508" spans="1:17" x14ac:dyDescent="0.3">
      <c r="A2508"/>
      <c r="B2508"/>
      <c r="C2508"/>
      <c r="D2508"/>
      <c r="E2508" s="98"/>
      <c r="F2508"/>
      <c r="G2508" s="99">
        <v>46295</v>
      </c>
      <c r="H2508" t="s">
        <v>205</v>
      </c>
      <c r="I2508"/>
      <c r="J2508" t="s">
        <v>56</v>
      </c>
      <c r="K2508" t="s">
        <v>57</v>
      </c>
      <c r="L2508" s="100">
        <v>0.92</v>
      </c>
      <c r="M2508" t="s">
        <v>130</v>
      </c>
      <c r="N2508" t="s">
        <v>279</v>
      </c>
      <c r="O2508" s="98">
        <v>0</v>
      </c>
      <c r="P2508" t="s">
        <v>207</v>
      </c>
      <c r="Q2508" s="100">
        <v>468</v>
      </c>
    </row>
    <row r="2509" spans="1:17" x14ac:dyDescent="0.3">
      <c r="A2509"/>
      <c r="B2509"/>
      <c r="C2509"/>
      <c r="D2509"/>
      <c r="E2509" s="98"/>
      <c r="F2509"/>
      <c r="G2509" s="99">
        <v>46295</v>
      </c>
      <c r="H2509" t="s">
        <v>205</v>
      </c>
      <c r="I2509"/>
      <c r="J2509" t="s">
        <v>106</v>
      </c>
      <c r="K2509" t="s">
        <v>107</v>
      </c>
      <c r="L2509" s="100">
        <v>1.51</v>
      </c>
      <c r="M2509" t="s">
        <v>130</v>
      </c>
      <c r="N2509" t="s">
        <v>279</v>
      </c>
      <c r="O2509" s="98">
        <v>0</v>
      </c>
      <c r="P2509" t="s">
        <v>207</v>
      </c>
      <c r="Q2509" s="100">
        <v>468</v>
      </c>
    </row>
    <row r="2510" spans="1:17" x14ac:dyDescent="0.3">
      <c r="A2510"/>
      <c r="B2510"/>
      <c r="C2510"/>
      <c r="D2510"/>
      <c r="E2510" s="98"/>
      <c r="F2510"/>
      <c r="G2510" s="99">
        <v>46295</v>
      </c>
      <c r="H2510" t="s">
        <v>205</v>
      </c>
      <c r="I2510"/>
      <c r="J2510" t="s">
        <v>54</v>
      </c>
      <c r="K2510" t="s">
        <v>55</v>
      </c>
      <c r="L2510" s="100">
        <v>11.15</v>
      </c>
      <c r="M2510" t="s">
        <v>206</v>
      </c>
      <c r="N2510" t="s">
        <v>279</v>
      </c>
      <c r="O2510" s="98">
        <v>0</v>
      </c>
      <c r="P2510" t="s">
        <v>207</v>
      </c>
      <c r="Q2510" s="100">
        <v>3694.5</v>
      </c>
    </row>
    <row r="2511" spans="1:17" x14ac:dyDescent="0.3">
      <c r="A2511"/>
      <c r="B2511"/>
      <c r="C2511"/>
      <c r="D2511"/>
      <c r="E2511" s="98"/>
      <c r="F2511"/>
      <c r="G2511" s="99">
        <v>46295</v>
      </c>
      <c r="H2511" t="s">
        <v>205</v>
      </c>
      <c r="I2511"/>
      <c r="J2511" t="s">
        <v>36</v>
      </c>
      <c r="K2511" t="s">
        <v>37</v>
      </c>
      <c r="L2511" s="100">
        <v>1.44</v>
      </c>
      <c r="M2511" t="s">
        <v>206</v>
      </c>
      <c r="N2511" t="s">
        <v>279</v>
      </c>
      <c r="O2511" s="98">
        <v>0</v>
      </c>
      <c r="P2511" t="s">
        <v>207</v>
      </c>
      <c r="Q2511" s="100">
        <v>3694.5</v>
      </c>
    </row>
    <row r="2512" spans="1:17" x14ac:dyDescent="0.3">
      <c r="A2512"/>
      <c r="B2512"/>
      <c r="C2512"/>
      <c r="D2512"/>
      <c r="E2512" s="98"/>
      <c r="F2512"/>
      <c r="G2512" s="99">
        <v>46295</v>
      </c>
      <c r="H2512" t="s">
        <v>205</v>
      </c>
      <c r="I2512"/>
      <c r="J2512" t="s">
        <v>108</v>
      </c>
      <c r="K2512" t="s">
        <v>109</v>
      </c>
      <c r="L2512" s="100">
        <v>9.75</v>
      </c>
      <c r="M2512" t="s">
        <v>206</v>
      </c>
      <c r="N2512" t="s">
        <v>279</v>
      </c>
      <c r="O2512" s="98">
        <v>0</v>
      </c>
      <c r="P2512" t="s">
        <v>207</v>
      </c>
      <c r="Q2512" s="100">
        <v>3694.5</v>
      </c>
    </row>
    <row r="2513" spans="1:17" x14ac:dyDescent="0.3">
      <c r="A2513"/>
      <c r="B2513"/>
      <c r="C2513"/>
      <c r="D2513"/>
      <c r="E2513" s="98"/>
      <c r="F2513"/>
      <c r="G2513" s="99">
        <v>46295</v>
      </c>
      <c r="H2513" t="s">
        <v>205</v>
      </c>
      <c r="I2513"/>
      <c r="J2513" t="s">
        <v>104</v>
      </c>
      <c r="K2513" t="s">
        <v>105</v>
      </c>
      <c r="L2513" s="100">
        <v>20.059999999999999</v>
      </c>
      <c r="M2513" t="s">
        <v>206</v>
      </c>
      <c r="N2513" t="s">
        <v>279</v>
      </c>
      <c r="O2513" s="98">
        <v>0</v>
      </c>
      <c r="P2513" t="s">
        <v>207</v>
      </c>
      <c r="Q2513" s="100">
        <v>3694.5</v>
      </c>
    </row>
    <row r="2514" spans="1:17" x14ac:dyDescent="0.3">
      <c r="A2514"/>
      <c r="B2514"/>
      <c r="C2514"/>
      <c r="D2514"/>
      <c r="E2514" s="98"/>
      <c r="F2514"/>
      <c r="G2514" s="99">
        <v>46295</v>
      </c>
      <c r="H2514" t="s">
        <v>205</v>
      </c>
      <c r="I2514"/>
      <c r="J2514" t="s">
        <v>100</v>
      </c>
      <c r="K2514" t="s">
        <v>101</v>
      </c>
      <c r="L2514" s="100">
        <v>10</v>
      </c>
      <c r="M2514" t="s">
        <v>206</v>
      </c>
      <c r="N2514" t="s">
        <v>279</v>
      </c>
      <c r="O2514" s="98">
        <v>0</v>
      </c>
      <c r="P2514" t="s">
        <v>207</v>
      </c>
      <c r="Q2514" s="100">
        <v>3694.5</v>
      </c>
    </row>
    <row r="2515" spans="1:17" x14ac:dyDescent="0.3">
      <c r="A2515"/>
      <c r="B2515"/>
      <c r="C2515"/>
      <c r="D2515"/>
      <c r="E2515" s="98"/>
      <c r="F2515"/>
      <c r="G2515" s="99">
        <v>46295</v>
      </c>
      <c r="H2515" t="s">
        <v>205</v>
      </c>
      <c r="I2515"/>
      <c r="J2515" t="s">
        <v>88</v>
      </c>
      <c r="K2515" t="s">
        <v>89</v>
      </c>
      <c r="L2515" s="100">
        <v>39.770000000000003</v>
      </c>
      <c r="M2515" t="s">
        <v>206</v>
      </c>
      <c r="N2515" t="s">
        <v>279</v>
      </c>
      <c r="O2515" s="98">
        <v>0</v>
      </c>
      <c r="P2515" t="s">
        <v>207</v>
      </c>
      <c r="Q2515" s="100">
        <v>3694.5</v>
      </c>
    </row>
    <row r="2516" spans="1:17" x14ac:dyDescent="0.3">
      <c r="A2516"/>
      <c r="B2516"/>
      <c r="C2516"/>
      <c r="D2516"/>
      <c r="E2516" s="98"/>
      <c r="F2516"/>
      <c r="G2516" s="99">
        <v>46295</v>
      </c>
      <c r="H2516" t="s">
        <v>205</v>
      </c>
      <c r="I2516"/>
      <c r="J2516" t="s">
        <v>56</v>
      </c>
      <c r="K2516" t="s">
        <v>57</v>
      </c>
      <c r="L2516" s="100">
        <v>11.15</v>
      </c>
      <c r="M2516" t="s">
        <v>130</v>
      </c>
      <c r="N2516" t="s">
        <v>279</v>
      </c>
      <c r="O2516" s="98">
        <v>0</v>
      </c>
      <c r="P2516" t="s">
        <v>207</v>
      </c>
      <c r="Q2516" s="100">
        <v>3694.5</v>
      </c>
    </row>
    <row r="2517" spans="1:17" x14ac:dyDescent="0.3">
      <c r="A2517"/>
      <c r="B2517"/>
      <c r="C2517"/>
      <c r="D2517"/>
      <c r="E2517" s="98"/>
      <c r="F2517"/>
      <c r="G2517" s="99">
        <v>46295</v>
      </c>
      <c r="H2517" t="s">
        <v>205</v>
      </c>
      <c r="I2517"/>
      <c r="J2517" t="s">
        <v>52</v>
      </c>
      <c r="K2517" t="s">
        <v>53</v>
      </c>
      <c r="L2517" s="100">
        <v>16.54</v>
      </c>
      <c r="M2517" t="s">
        <v>130</v>
      </c>
      <c r="N2517" t="s">
        <v>279</v>
      </c>
      <c r="O2517" s="98">
        <v>0</v>
      </c>
      <c r="P2517" t="s">
        <v>207</v>
      </c>
      <c r="Q2517" s="100">
        <v>3694.5</v>
      </c>
    </row>
    <row r="2518" spans="1:17" x14ac:dyDescent="0.3">
      <c r="A2518"/>
      <c r="B2518"/>
      <c r="C2518"/>
      <c r="D2518"/>
      <c r="E2518" s="98"/>
      <c r="F2518"/>
      <c r="G2518" s="99">
        <v>46295</v>
      </c>
      <c r="H2518" t="s">
        <v>205</v>
      </c>
      <c r="I2518"/>
      <c r="J2518" t="s">
        <v>106</v>
      </c>
      <c r="K2518" t="s">
        <v>107</v>
      </c>
      <c r="L2518" s="100">
        <v>11.93</v>
      </c>
      <c r="M2518" t="s">
        <v>130</v>
      </c>
      <c r="N2518" t="s">
        <v>279</v>
      </c>
      <c r="O2518" s="98">
        <v>0</v>
      </c>
      <c r="P2518" t="s">
        <v>207</v>
      </c>
      <c r="Q2518" s="100">
        <v>3694.5</v>
      </c>
    </row>
    <row r="2519" spans="1:17" x14ac:dyDescent="0.3">
      <c r="A2519"/>
      <c r="B2519"/>
      <c r="C2519"/>
      <c r="D2519"/>
      <c r="E2519" s="98"/>
      <c r="F2519"/>
      <c r="G2519" s="99">
        <v>46295</v>
      </c>
      <c r="H2519" t="s">
        <v>208</v>
      </c>
      <c r="I2519" t="s">
        <v>209</v>
      </c>
      <c r="J2519" t="s">
        <v>26</v>
      </c>
      <c r="K2519" t="s">
        <v>27</v>
      </c>
      <c r="L2519" s="100">
        <v>72.5</v>
      </c>
      <c r="M2519" t="s">
        <v>210</v>
      </c>
      <c r="N2519" t="s">
        <v>279</v>
      </c>
      <c r="O2519" s="98">
        <v>0</v>
      </c>
      <c r="P2519" t="s">
        <v>207</v>
      </c>
      <c r="Q2519" s="100">
        <v>3694.5</v>
      </c>
    </row>
    <row r="2520" spans="1:17" x14ac:dyDescent="0.3">
      <c r="A2520"/>
      <c r="B2520"/>
      <c r="C2520"/>
      <c r="D2520"/>
      <c r="E2520" s="98"/>
      <c r="F2520"/>
      <c r="G2520" s="99">
        <v>46295</v>
      </c>
      <c r="H2520" t="s">
        <v>211</v>
      </c>
      <c r="I2520" t="s">
        <v>215</v>
      </c>
      <c r="J2520" t="s">
        <v>38</v>
      </c>
      <c r="K2520" t="s">
        <v>39</v>
      </c>
      <c r="L2520" s="100">
        <v>14.41</v>
      </c>
      <c r="M2520" t="s">
        <v>206</v>
      </c>
      <c r="N2520" t="s">
        <v>279</v>
      </c>
      <c r="O2520" s="98">
        <v>0</v>
      </c>
      <c r="P2520" t="s">
        <v>207</v>
      </c>
      <c r="Q2520" s="100">
        <v>3694.5</v>
      </c>
    </row>
    <row r="2521" spans="1:17" x14ac:dyDescent="0.3">
      <c r="A2521"/>
      <c r="B2521"/>
      <c r="C2521"/>
      <c r="D2521"/>
      <c r="E2521" s="98"/>
      <c r="F2521"/>
      <c r="G2521" s="99">
        <v>46295</v>
      </c>
      <c r="H2521" t="s">
        <v>218</v>
      </c>
      <c r="I2521" t="s">
        <v>222</v>
      </c>
      <c r="J2521" t="s">
        <v>18</v>
      </c>
      <c r="K2521" t="s">
        <v>19</v>
      </c>
      <c r="L2521" s="100">
        <v>198.76</v>
      </c>
      <c r="M2521" t="s">
        <v>210</v>
      </c>
      <c r="N2521" t="s">
        <v>279</v>
      </c>
      <c r="O2521" s="98">
        <v>0</v>
      </c>
      <c r="P2521" t="s">
        <v>207</v>
      </c>
      <c r="Q2521" s="100">
        <v>3694.5</v>
      </c>
    </row>
    <row r="2522" spans="1:17" x14ac:dyDescent="0.3">
      <c r="A2522"/>
      <c r="B2522"/>
      <c r="C2522"/>
      <c r="D2522"/>
      <c r="E2522" s="98"/>
      <c r="F2522"/>
      <c r="G2522" s="99">
        <v>46295</v>
      </c>
      <c r="H2522" t="s">
        <v>218</v>
      </c>
      <c r="I2522" t="s">
        <v>222</v>
      </c>
      <c r="J2522" t="s">
        <v>18</v>
      </c>
      <c r="K2522" t="s">
        <v>19</v>
      </c>
      <c r="L2522" s="100">
        <v>206.15</v>
      </c>
      <c r="M2522" t="s">
        <v>130</v>
      </c>
      <c r="N2522" t="s">
        <v>279</v>
      </c>
      <c r="O2522" s="98">
        <v>0</v>
      </c>
      <c r="P2522" t="s">
        <v>207</v>
      </c>
      <c r="Q2522" s="100">
        <v>3694.5</v>
      </c>
    </row>
    <row r="2523" spans="1:17" x14ac:dyDescent="0.3">
      <c r="A2523"/>
      <c r="B2523"/>
      <c r="C2523"/>
      <c r="D2523"/>
      <c r="E2523" s="98"/>
      <c r="F2523"/>
      <c r="G2523" s="99">
        <v>46295</v>
      </c>
      <c r="H2523" t="s">
        <v>205</v>
      </c>
      <c r="I2523"/>
      <c r="J2523" t="s">
        <v>88</v>
      </c>
      <c r="K2523" t="s">
        <v>89</v>
      </c>
      <c r="L2523" s="100">
        <v>39.770000000000003</v>
      </c>
      <c r="M2523" t="s">
        <v>206</v>
      </c>
      <c r="N2523" t="s">
        <v>279</v>
      </c>
      <c r="O2523" s="98">
        <v>0</v>
      </c>
      <c r="P2523" t="s">
        <v>207</v>
      </c>
      <c r="Q2523" s="100">
        <v>2960.29</v>
      </c>
    </row>
    <row r="2524" spans="1:17" x14ac:dyDescent="0.3">
      <c r="A2524"/>
      <c r="B2524"/>
      <c r="C2524"/>
      <c r="D2524"/>
      <c r="E2524" s="98"/>
      <c r="F2524"/>
      <c r="G2524" s="99">
        <v>46295</v>
      </c>
      <c r="H2524" t="s">
        <v>205</v>
      </c>
      <c r="I2524"/>
      <c r="J2524" t="s">
        <v>54</v>
      </c>
      <c r="K2524" t="s">
        <v>55</v>
      </c>
      <c r="L2524" s="100">
        <v>11.15</v>
      </c>
      <c r="M2524" t="s">
        <v>206</v>
      </c>
      <c r="N2524" t="s">
        <v>279</v>
      </c>
      <c r="O2524" s="98">
        <v>0</v>
      </c>
      <c r="P2524" t="s">
        <v>207</v>
      </c>
      <c r="Q2524" s="100">
        <v>2960.29</v>
      </c>
    </row>
    <row r="2525" spans="1:17" x14ac:dyDescent="0.3">
      <c r="A2525"/>
      <c r="B2525"/>
      <c r="C2525"/>
      <c r="D2525"/>
      <c r="E2525" s="98"/>
      <c r="F2525"/>
      <c r="G2525" s="99">
        <v>46295</v>
      </c>
      <c r="H2525" t="s">
        <v>205</v>
      </c>
      <c r="I2525"/>
      <c r="J2525" t="s">
        <v>104</v>
      </c>
      <c r="K2525" t="s">
        <v>105</v>
      </c>
      <c r="L2525" s="100">
        <v>16.07</v>
      </c>
      <c r="M2525" t="s">
        <v>206</v>
      </c>
      <c r="N2525" t="s">
        <v>279</v>
      </c>
      <c r="O2525" s="98">
        <v>0</v>
      </c>
      <c r="P2525" t="s">
        <v>207</v>
      </c>
      <c r="Q2525" s="100">
        <v>2960.29</v>
      </c>
    </row>
    <row r="2526" spans="1:17" x14ac:dyDescent="0.3">
      <c r="A2526"/>
      <c r="B2526"/>
      <c r="C2526"/>
      <c r="D2526"/>
      <c r="E2526" s="98"/>
      <c r="F2526"/>
      <c r="G2526" s="99">
        <v>46295</v>
      </c>
      <c r="H2526" t="s">
        <v>205</v>
      </c>
      <c r="I2526"/>
      <c r="J2526" t="s">
        <v>108</v>
      </c>
      <c r="K2526" t="s">
        <v>109</v>
      </c>
      <c r="L2526" s="100">
        <v>7.82</v>
      </c>
      <c r="M2526" t="s">
        <v>206</v>
      </c>
      <c r="N2526" t="s">
        <v>279</v>
      </c>
      <c r="O2526" s="98">
        <v>0</v>
      </c>
      <c r="P2526" t="s">
        <v>207</v>
      </c>
      <c r="Q2526" s="100">
        <v>2960.29</v>
      </c>
    </row>
    <row r="2527" spans="1:17" x14ac:dyDescent="0.3">
      <c r="A2527"/>
      <c r="B2527"/>
      <c r="C2527"/>
      <c r="D2527"/>
      <c r="E2527" s="98"/>
      <c r="F2527"/>
      <c r="G2527" s="99">
        <v>46295</v>
      </c>
      <c r="H2527" t="s">
        <v>205</v>
      </c>
      <c r="I2527"/>
      <c r="J2527" t="s">
        <v>56</v>
      </c>
      <c r="K2527" t="s">
        <v>57</v>
      </c>
      <c r="L2527" s="100">
        <v>11.15</v>
      </c>
      <c r="M2527" t="s">
        <v>130</v>
      </c>
      <c r="N2527" t="s">
        <v>279</v>
      </c>
      <c r="O2527" s="98">
        <v>0</v>
      </c>
      <c r="P2527" t="s">
        <v>207</v>
      </c>
      <c r="Q2527" s="100">
        <v>2960.29</v>
      </c>
    </row>
    <row r="2528" spans="1:17" x14ac:dyDescent="0.3">
      <c r="A2528"/>
      <c r="B2528"/>
      <c r="C2528"/>
      <c r="D2528"/>
      <c r="E2528" s="98"/>
      <c r="F2528"/>
      <c r="G2528" s="99">
        <v>46295</v>
      </c>
      <c r="H2528" t="s">
        <v>205</v>
      </c>
      <c r="I2528"/>
      <c r="J2528" t="s">
        <v>52</v>
      </c>
      <c r="K2528" t="s">
        <v>53</v>
      </c>
      <c r="L2528" s="100">
        <v>16.54</v>
      </c>
      <c r="M2528" t="s">
        <v>130</v>
      </c>
      <c r="N2528" t="s">
        <v>279</v>
      </c>
      <c r="O2528" s="98">
        <v>0</v>
      </c>
      <c r="P2528" t="s">
        <v>207</v>
      </c>
      <c r="Q2528" s="100">
        <v>2960.29</v>
      </c>
    </row>
    <row r="2529" spans="1:17" x14ac:dyDescent="0.3">
      <c r="A2529"/>
      <c r="B2529"/>
      <c r="C2529"/>
      <c r="D2529"/>
      <c r="E2529" s="98"/>
      <c r="F2529"/>
      <c r="G2529" s="99">
        <v>46295</v>
      </c>
      <c r="H2529" t="s">
        <v>205</v>
      </c>
      <c r="I2529"/>
      <c r="J2529" t="s">
        <v>106</v>
      </c>
      <c r="K2529" t="s">
        <v>107</v>
      </c>
      <c r="L2529" s="100">
        <v>9.56</v>
      </c>
      <c r="M2529" t="s">
        <v>130</v>
      </c>
      <c r="N2529" t="s">
        <v>279</v>
      </c>
      <c r="O2529" s="98">
        <v>0</v>
      </c>
      <c r="P2529" t="s">
        <v>207</v>
      </c>
      <c r="Q2529" s="100">
        <v>2960.29</v>
      </c>
    </row>
    <row r="2530" spans="1:17" x14ac:dyDescent="0.3">
      <c r="A2530"/>
      <c r="B2530"/>
      <c r="C2530"/>
      <c r="D2530"/>
      <c r="E2530" s="98"/>
      <c r="F2530"/>
      <c r="G2530" s="99">
        <v>46295</v>
      </c>
      <c r="H2530" t="s">
        <v>208</v>
      </c>
      <c r="I2530" t="s">
        <v>225</v>
      </c>
      <c r="J2530" t="s">
        <v>70</v>
      </c>
      <c r="K2530" t="s">
        <v>71</v>
      </c>
      <c r="L2530" s="100">
        <v>51</v>
      </c>
      <c r="M2530" t="s">
        <v>210</v>
      </c>
      <c r="N2530" t="s">
        <v>279</v>
      </c>
      <c r="O2530" s="98">
        <v>0</v>
      </c>
      <c r="P2530" t="s">
        <v>207</v>
      </c>
      <c r="Q2530" s="100">
        <v>2960.29</v>
      </c>
    </row>
    <row r="2531" spans="1:17" x14ac:dyDescent="0.3">
      <c r="A2531"/>
      <c r="B2531"/>
      <c r="C2531"/>
      <c r="D2531"/>
      <c r="E2531" s="98"/>
      <c r="F2531"/>
      <c r="G2531" s="99">
        <v>46295</v>
      </c>
      <c r="H2531" t="s">
        <v>218</v>
      </c>
      <c r="I2531" t="s">
        <v>219</v>
      </c>
      <c r="J2531" t="s">
        <v>30</v>
      </c>
      <c r="K2531" t="s">
        <v>31</v>
      </c>
      <c r="L2531" s="100">
        <v>148.01</v>
      </c>
      <c r="M2531" t="s">
        <v>210</v>
      </c>
      <c r="N2531" t="s">
        <v>279</v>
      </c>
      <c r="O2531" s="98">
        <v>0</v>
      </c>
      <c r="P2531" t="s">
        <v>207</v>
      </c>
      <c r="Q2531" s="100">
        <v>2960.29</v>
      </c>
    </row>
    <row r="2532" spans="1:17" x14ac:dyDescent="0.3">
      <c r="A2532"/>
      <c r="B2532"/>
      <c r="C2532"/>
      <c r="D2532"/>
      <c r="E2532" s="98"/>
      <c r="F2532"/>
      <c r="G2532" s="99">
        <v>46295</v>
      </c>
      <c r="H2532" t="s">
        <v>218</v>
      </c>
      <c r="I2532" t="s">
        <v>219</v>
      </c>
      <c r="J2532" t="s">
        <v>30</v>
      </c>
      <c r="K2532" t="s">
        <v>31</v>
      </c>
      <c r="L2532" s="100">
        <v>165.18</v>
      </c>
      <c r="M2532" t="s">
        <v>130</v>
      </c>
      <c r="N2532" t="s">
        <v>279</v>
      </c>
      <c r="O2532" s="98">
        <v>0</v>
      </c>
      <c r="P2532" t="s">
        <v>207</v>
      </c>
      <c r="Q2532" s="100">
        <v>2960.29</v>
      </c>
    </row>
    <row r="2533" spans="1:17" x14ac:dyDescent="0.3">
      <c r="A2533"/>
      <c r="B2533"/>
      <c r="C2533"/>
      <c r="D2533"/>
      <c r="E2533" s="98"/>
      <c r="F2533"/>
      <c r="G2533" s="99">
        <v>46295</v>
      </c>
      <c r="H2533" t="s">
        <v>205</v>
      </c>
      <c r="I2533"/>
      <c r="J2533" t="s">
        <v>104</v>
      </c>
      <c r="K2533" t="s">
        <v>105</v>
      </c>
      <c r="L2533" s="100">
        <v>13.69</v>
      </c>
      <c r="M2533" t="s">
        <v>206</v>
      </c>
      <c r="N2533" t="s">
        <v>279</v>
      </c>
      <c r="O2533" s="98">
        <v>0</v>
      </c>
      <c r="P2533" t="s">
        <v>207</v>
      </c>
      <c r="Q2533" s="100">
        <v>2522.04</v>
      </c>
    </row>
    <row r="2534" spans="1:17" x14ac:dyDescent="0.3">
      <c r="A2534"/>
      <c r="B2534"/>
      <c r="C2534"/>
      <c r="D2534"/>
      <c r="E2534" s="98"/>
      <c r="F2534"/>
      <c r="G2534" s="99">
        <v>46295</v>
      </c>
      <c r="H2534" t="s">
        <v>205</v>
      </c>
      <c r="I2534"/>
      <c r="J2534" t="s">
        <v>108</v>
      </c>
      <c r="K2534" t="s">
        <v>109</v>
      </c>
      <c r="L2534" s="100">
        <v>6.66</v>
      </c>
      <c r="M2534" t="s">
        <v>206</v>
      </c>
      <c r="N2534" t="s">
        <v>279</v>
      </c>
      <c r="O2534" s="98">
        <v>0</v>
      </c>
      <c r="P2534" t="s">
        <v>207</v>
      </c>
      <c r="Q2534" s="100">
        <v>2522.04</v>
      </c>
    </row>
    <row r="2535" spans="1:17" x14ac:dyDescent="0.3">
      <c r="A2535"/>
      <c r="B2535"/>
      <c r="C2535"/>
      <c r="D2535"/>
      <c r="E2535" s="98"/>
      <c r="F2535"/>
      <c r="G2535" s="99">
        <v>46295</v>
      </c>
      <c r="H2535" t="s">
        <v>205</v>
      </c>
      <c r="I2535"/>
      <c r="J2535" t="s">
        <v>54</v>
      </c>
      <c r="K2535" t="s">
        <v>55</v>
      </c>
      <c r="L2535" s="100">
        <v>11.15</v>
      </c>
      <c r="M2535" t="s">
        <v>206</v>
      </c>
      <c r="N2535" t="s">
        <v>279</v>
      </c>
      <c r="O2535" s="98">
        <v>0</v>
      </c>
      <c r="P2535" t="s">
        <v>207</v>
      </c>
      <c r="Q2535" s="100">
        <v>2522.04</v>
      </c>
    </row>
    <row r="2536" spans="1:17" x14ac:dyDescent="0.3">
      <c r="A2536"/>
      <c r="B2536"/>
      <c r="C2536"/>
      <c r="D2536"/>
      <c r="E2536" s="98"/>
      <c r="F2536"/>
      <c r="G2536" s="99">
        <v>46295</v>
      </c>
      <c r="H2536" t="s">
        <v>205</v>
      </c>
      <c r="I2536"/>
      <c r="J2536" t="s">
        <v>106</v>
      </c>
      <c r="K2536" t="s">
        <v>107</v>
      </c>
      <c r="L2536" s="100">
        <v>8.15</v>
      </c>
      <c r="M2536" t="s">
        <v>130</v>
      </c>
      <c r="N2536" t="s">
        <v>279</v>
      </c>
      <c r="O2536" s="98">
        <v>0</v>
      </c>
      <c r="P2536" t="s">
        <v>207</v>
      </c>
      <c r="Q2536" s="100">
        <v>2522.04</v>
      </c>
    </row>
    <row r="2537" spans="1:17" x14ac:dyDescent="0.3">
      <c r="A2537"/>
      <c r="B2537"/>
      <c r="C2537"/>
      <c r="D2537"/>
      <c r="E2537" s="98"/>
      <c r="F2537"/>
      <c r="G2537" s="99">
        <v>46295</v>
      </c>
      <c r="H2537" t="s">
        <v>205</v>
      </c>
      <c r="I2537"/>
      <c r="J2537" t="s">
        <v>56</v>
      </c>
      <c r="K2537" t="s">
        <v>57</v>
      </c>
      <c r="L2537" s="100">
        <v>11.15</v>
      </c>
      <c r="M2537" t="s">
        <v>130</v>
      </c>
      <c r="N2537" t="s">
        <v>279</v>
      </c>
      <c r="O2537" s="98">
        <v>0</v>
      </c>
      <c r="P2537" t="s">
        <v>207</v>
      </c>
      <c r="Q2537" s="100">
        <v>2522.04</v>
      </c>
    </row>
    <row r="2538" spans="1:17" x14ac:dyDescent="0.3">
      <c r="A2538"/>
      <c r="B2538"/>
      <c r="C2538"/>
      <c r="D2538"/>
      <c r="E2538" s="98"/>
      <c r="F2538"/>
      <c r="G2538" s="99">
        <v>46295</v>
      </c>
      <c r="H2538" t="s">
        <v>205</v>
      </c>
      <c r="I2538"/>
      <c r="J2538" t="s">
        <v>52</v>
      </c>
      <c r="K2538" t="s">
        <v>53</v>
      </c>
      <c r="L2538" s="100">
        <v>16.54</v>
      </c>
      <c r="M2538" t="s">
        <v>130</v>
      </c>
      <c r="N2538" t="s">
        <v>279</v>
      </c>
      <c r="O2538" s="98">
        <v>0</v>
      </c>
      <c r="P2538" t="s">
        <v>207</v>
      </c>
      <c r="Q2538" s="100">
        <v>2522.04</v>
      </c>
    </row>
    <row r="2539" spans="1:17" x14ac:dyDescent="0.3">
      <c r="A2539"/>
      <c r="B2539"/>
      <c r="C2539"/>
      <c r="D2539"/>
      <c r="E2539" s="98"/>
      <c r="F2539"/>
      <c r="G2539" s="99">
        <v>46295</v>
      </c>
      <c r="H2539" t="s">
        <v>211</v>
      </c>
      <c r="I2539" t="s">
        <v>215</v>
      </c>
      <c r="J2539" t="s">
        <v>38</v>
      </c>
      <c r="K2539" t="s">
        <v>39</v>
      </c>
      <c r="L2539" s="100">
        <v>9.84</v>
      </c>
      <c r="M2539" t="s">
        <v>206</v>
      </c>
      <c r="N2539" t="s">
        <v>279</v>
      </c>
      <c r="O2539" s="98">
        <v>0</v>
      </c>
      <c r="P2539" t="s">
        <v>207</v>
      </c>
      <c r="Q2539" s="100">
        <v>2522.04</v>
      </c>
    </row>
    <row r="2540" spans="1:17" x14ac:dyDescent="0.3">
      <c r="A2540"/>
      <c r="B2540"/>
      <c r="C2540"/>
      <c r="D2540"/>
      <c r="E2540" s="98"/>
      <c r="F2540"/>
      <c r="G2540" s="99">
        <v>46295</v>
      </c>
      <c r="H2540" t="s">
        <v>218</v>
      </c>
      <c r="I2540" t="s">
        <v>222</v>
      </c>
      <c r="J2540" t="s">
        <v>18</v>
      </c>
      <c r="K2540" t="s">
        <v>19</v>
      </c>
      <c r="L2540" s="100">
        <v>135.69</v>
      </c>
      <c r="M2540" t="s">
        <v>210</v>
      </c>
      <c r="N2540" t="s">
        <v>279</v>
      </c>
      <c r="O2540" s="98">
        <v>0</v>
      </c>
      <c r="P2540" t="s">
        <v>207</v>
      </c>
      <c r="Q2540" s="100">
        <v>2522.04</v>
      </c>
    </row>
    <row r="2541" spans="1:17" x14ac:dyDescent="0.3">
      <c r="A2541"/>
      <c r="B2541"/>
      <c r="C2541"/>
      <c r="D2541"/>
      <c r="E2541" s="98"/>
      <c r="F2541"/>
      <c r="G2541" s="99">
        <v>46295</v>
      </c>
      <c r="H2541" t="s">
        <v>218</v>
      </c>
      <c r="I2541" t="s">
        <v>222</v>
      </c>
      <c r="J2541" t="s">
        <v>18</v>
      </c>
      <c r="K2541" t="s">
        <v>19</v>
      </c>
      <c r="L2541" s="100">
        <v>140.72999999999999</v>
      </c>
      <c r="M2541" t="s">
        <v>130</v>
      </c>
      <c r="N2541" t="s">
        <v>279</v>
      </c>
      <c r="O2541" s="98">
        <v>0</v>
      </c>
      <c r="P2541" t="s">
        <v>207</v>
      </c>
      <c r="Q2541" s="100">
        <v>2522.04</v>
      </c>
    </row>
    <row r="2542" spans="1:17" x14ac:dyDescent="0.3">
      <c r="A2542"/>
      <c r="B2542"/>
      <c r="C2542"/>
      <c r="D2542"/>
      <c r="E2542" s="98"/>
      <c r="F2542"/>
      <c r="G2542" s="99">
        <v>46295</v>
      </c>
      <c r="H2542" t="s">
        <v>205</v>
      </c>
      <c r="I2542"/>
      <c r="J2542" t="s">
        <v>104</v>
      </c>
      <c r="K2542" t="s">
        <v>105</v>
      </c>
      <c r="L2542" s="100">
        <v>10.130000000000001</v>
      </c>
      <c r="M2542" t="s">
        <v>206</v>
      </c>
      <c r="N2542" t="s">
        <v>279</v>
      </c>
      <c r="O2542" s="98">
        <v>0</v>
      </c>
      <c r="P2542" t="s">
        <v>207</v>
      </c>
      <c r="Q2542" s="100">
        <v>1865.21</v>
      </c>
    </row>
    <row r="2543" spans="1:17" x14ac:dyDescent="0.3">
      <c r="A2543"/>
      <c r="B2543"/>
      <c r="C2543"/>
      <c r="D2543"/>
      <c r="E2543" s="98"/>
      <c r="F2543"/>
      <c r="G2543" s="99">
        <v>46295</v>
      </c>
      <c r="H2543" t="s">
        <v>205</v>
      </c>
      <c r="I2543"/>
      <c r="J2543" t="s">
        <v>108</v>
      </c>
      <c r="K2543" t="s">
        <v>109</v>
      </c>
      <c r="L2543" s="100">
        <v>4.92</v>
      </c>
      <c r="M2543" t="s">
        <v>206</v>
      </c>
      <c r="N2543" t="s">
        <v>279</v>
      </c>
      <c r="O2543" s="98">
        <v>0</v>
      </c>
      <c r="P2543" t="s">
        <v>207</v>
      </c>
      <c r="Q2543" s="100">
        <v>1865.21</v>
      </c>
    </row>
    <row r="2544" spans="1:17" x14ac:dyDescent="0.3">
      <c r="A2544"/>
      <c r="B2544"/>
      <c r="C2544"/>
      <c r="D2544"/>
      <c r="E2544" s="98"/>
      <c r="F2544"/>
      <c r="G2544" s="99">
        <v>46295</v>
      </c>
      <c r="H2544" t="s">
        <v>205</v>
      </c>
      <c r="I2544"/>
      <c r="J2544" t="s">
        <v>54</v>
      </c>
      <c r="K2544" t="s">
        <v>55</v>
      </c>
      <c r="L2544" s="100">
        <v>11.15</v>
      </c>
      <c r="M2544" t="s">
        <v>206</v>
      </c>
      <c r="N2544" t="s">
        <v>279</v>
      </c>
      <c r="O2544" s="98">
        <v>0</v>
      </c>
      <c r="P2544" t="s">
        <v>207</v>
      </c>
      <c r="Q2544" s="100">
        <v>1865.21</v>
      </c>
    </row>
    <row r="2545" spans="1:17" x14ac:dyDescent="0.3">
      <c r="A2545"/>
      <c r="B2545"/>
      <c r="C2545"/>
      <c r="D2545"/>
      <c r="E2545" s="98"/>
      <c r="F2545"/>
      <c r="G2545" s="99">
        <v>46295</v>
      </c>
      <c r="H2545" t="s">
        <v>205</v>
      </c>
      <c r="I2545"/>
      <c r="J2545" t="s">
        <v>106</v>
      </c>
      <c r="K2545" t="s">
        <v>107</v>
      </c>
      <c r="L2545" s="100">
        <v>6.02</v>
      </c>
      <c r="M2545" t="s">
        <v>130</v>
      </c>
      <c r="N2545" t="s">
        <v>279</v>
      </c>
      <c r="O2545" s="98">
        <v>0</v>
      </c>
      <c r="P2545" t="s">
        <v>207</v>
      </c>
      <c r="Q2545" s="100">
        <v>1865.21</v>
      </c>
    </row>
    <row r="2546" spans="1:17" x14ac:dyDescent="0.3">
      <c r="A2546"/>
      <c r="B2546"/>
      <c r="C2546"/>
      <c r="D2546"/>
      <c r="E2546" s="98"/>
      <c r="F2546"/>
      <c r="G2546" s="99">
        <v>46295</v>
      </c>
      <c r="H2546" t="s">
        <v>205</v>
      </c>
      <c r="I2546"/>
      <c r="J2546" t="s">
        <v>52</v>
      </c>
      <c r="K2546" t="s">
        <v>53</v>
      </c>
      <c r="L2546" s="100">
        <v>16.54</v>
      </c>
      <c r="M2546" t="s">
        <v>130</v>
      </c>
      <c r="N2546" t="s">
        <v>279</v>
      </c>
      <c r="O2546" s="98">
        <v>0</v>
      </c>
      <c r="P2546" t="s">
        <v>207</v>
      </c>
      <c r="Q2546" s="100">
        <v>1865.21</v>
      </c>
    </row>
    <row r="2547" spans="1:17" x14ac:dyDescent="0.3">
      <c r="A2547"/>
      <c r="B2547"/>
      <c r="C2547"/>
      <c r="D2547"/>
      <c r="E2547" s="98"/>
      <c r="F2547"/>
      <c r="G2547" s="99">
        <v>46295</v>
      </c>
      <c r="H2547" t="s">
        <v>205</v>
      </c>
      <c r="I2547"/>
      <c r="J2547" t="s">
        <v>56</v>
      </c>
      <c r="K2547" t="s">
        <v>57</v>
      </c>
      <c r="L2547" s="100">
        <v>11.15</v>
      </c>
      <c r="M2547" t="s">
        <v>130</v>
      </c>
      <c r="N2547" t="s">
        <v>279</v>
      </c>
      <c r="O2547" s="98">
        <v>0</v>
      </c>
      <c r="P2547" t="s">
        <v>207</v>
      </c>
      <c r="Q2547" s="100">
        <v>1865.21</v>
      </c>
    </row>
    <row r="2548" spans="1:17" x14ac:dyDescent="0.3">
      <c r="A2548"/>
      <c r="B2548"/>
      <c r="C2548"/>
      <c r="D2548"/>
      <c r="E2548" s="98"/>
      <c r="F2548"/>
      <c r="G2548" s="99">
        <v>46295</v>
      </c>
      <c r="H2548" t="s">
        <v>218</v>
      </c>
      <c r="I2548" t="s">
        <v>222</v>
      </c>
      <c r="J2548" t="s">
        <v>18</v>
      </c>
      <c r="K2548" t="s">
        <v>19</v>
      </c>
      <c r="L2548" s="100">
        <v>100.35</v>
      </c>
      <c r="M2548" t="s">
        <v>210</v>
      </c>
      <c r="N2548" t="s">
        <v>279</v>
      </c>
      <c r="O2548" s="98">
        <v>0</v>
      </c>
      <c r="P2548" t="s">
        <v>207</v>
      </c>
      <c r="Q2548" s="100">
        <v>1865.21</v>
      </c>
    </row>
    <row r="2549" spans="1:17" x14ac:dyDescent="0.3">
      <c r="A2549"/>
      <c r="B2549"/>
      <c r="C2549"/>
      <c r="D2549"/>
      <c r="E2549" s="98"/>
      <c r="F2549"/>
      <c r="G2549" s="99">
        <v>46295</v>
      </c>
      <c r="H2549" t="s">
        <v>218</v>
      </c>
      <c r="I2549" t="s">
        <v>222</v>
      </c>
      <c r="J2549" t="s">
        <v>18</v>
      </c>
      <c r="K2549" t="s">
        <v>19</v>
      </c>
      <c r="L2549" s="100">
        <v>104.08</v>
      </c>
      <c r="M2549" t="s">
        <v>130</v>
      </c>
      <c r="N2549" t="s">
        <v>279</v>
      </c>
      <c r="O2549" s="98">
        <v>0</v>
      </c>
      <c r="P2549" t="s">
        <v>207</v>
      </c>
      <c r="Q2549" s="100">
        <v>1865.21</v>
      </c>
    </row>
    <row r="2550" spans="1:17" x14ac:dyDescent="0.3">
      <c r="A2550"/>
      <c r="B2550"/>
      <c r="C2550"/>
      <c r="D2550"/>
      <c r="E2550" s="98"/>
      <c r="F2550"/>
      <c r="G2550" s="99">
        <v>46295</v>
      </c>
      <c r="H2550" t="s">
        <v>205</v>
      </c>
      <c r="I2550"/>
      <c r="J2550" t="s">
        <v>54</v>
      </c>
      <c r="K2550" t="s">
        <v>55</v>
      </c>
      <c r="L2550" s="100">
        <v>11.15</v>
      </c>
      <c r="M2550" t="s">
        <v>206</v>
      </c>
      <c r="N2550" t="s">
        <v>279</v>
      </c>
      <c r="O2550" s="98">
        <v>0</v>
      </c>
      <c r="P2550" t="s">
        <v>207</v>
      </c>
      <c r="Q2550" s="100">
        <v>3691.25</v>
      </c>
    </row>
    <row r="2551" spans="1:17" x14ac:dyDescent="0.3">
      <c r="A2551"/>
      <c r="B2551"/>
      <c r="C2551"/>
      <c r="D2551"/>
      <c r="E2551" s="98"/>
      <c r="F2551"/>
      <c r="G2551" s="99">
        <v>46295</v>
      </c>
      <c r="H2551" t="s">
        <v>205</v>
      </c>
      <c r="I2551"/>
      <c r="J2551" t="s">
        <v>108</v>
      </c>
      <c r="K2551" t="s">
        <v>109</v>
      </c>
      <c r="L2551" s="100">
        <v>9.74</v>
      </c>
      <c r="M2551" t="s">
        <v>206</v>
      </c>
      <c r="N2551" t="s">
        <v>279</v>
      </c>
      <c r="O2551" s="98">
        <v>0</v>
      </c>
      <c r="P2551" t="s">
        <v>207</v>
      </c>
      <c r="Q2551" s="100">
        <v>3691.25</v>
      </c>
    </row>
    <row r="2552" spans="1:17" x14ac:dyDescent="0.3">
      <c r="A2552"/>
      <c r="B2552"/>
      <c r="C2552"/>
      <c r="D2552"/>
      <c r="E2552" s="98"/>
      <c r="F2552"/>
      <c r="G2552" s="99">
        <v>46295</v>
      </c>
      <c r="H2552" t="s">
        <v>205</v>
      </c>
      <c r="I2552"/>
      <c r="J2552" t="s">
        <v>104</v>
      </c>
      <c r="K2552" t="s">
        <v>105</v>
      </c>
      <c r="L2552" s="100">
        <v>20.04</v>
      </c>
      <c r="M2552" t="s">
        <v>206</v>
      </c>
      <c r="N2552" t="s">
        <v>279</v>
      </c>
      <c r="O2552" s="98">
        <v>0</v>
      </c>
      <c r="P2552" t="s">
        <v>207</v>
      </c>
      <c r="Q2552" s="100">
        <v>3691.25</v>
      </c>
    </row>
    <row r="2553" spans="1:17" x14ac:dyDescent="0.3">
      <c r="A2553"/>
      <c r="B2553"/>
      <c r="C2553"/>
      <c r="D2553"/>
      <c r="E2553" s="98"/>
      <c r="F2553"/>
      <c r="G2553" s="99">
        <v>46295</v>
      </c>
      <c r="H2553" t="s">
        <v>205</v>
      </c>
      <c r="I2553"/>
      <c r="J2553" t="s">
        <v>52</v>
      </c>
      <c r="K2553" t="s">
        <v>53</v>
      </c>
      <c r="L2553" s="100">
        <v>16.54</v>
      </c>
      <c r="M2553" t="s">
        <v>130</v>
      </c>
      <c r="N2553" t="s">
        <v>279</v>
      </c>
      <c r="O2553" s="98">
        <v>0</v>
      </c>
      <c r="P2553" t="s">
        <v>207</v>
      </c>
      <c r="Q2553" s="100">
        <v>3691.25</v>
      </c>
    </row>
    <row r="2554" spans="1:17" x14ac:dyDescent="0.3">
      <c r="A2554"/>
      <c r="B2554"/>
      <c r="C2554"/>
      <c r="D2554"/>
      <c r="E2554" s="98"/>
      <c r="F2554"/>
      <c r="G2554" s="99">
        <v>46295</v>
      </c>
      <c r="H2554" t="s">
        <v>205</v>
      </c>
      <c r="I2554"/>
      <c r="J2554" t="s">
        <v>106</v>
      </c>
      <c r="K2554" t="s">
        <v>107</v>
      </c>
      <c r="L2554" s="100">
        <v>11.92</v>
      </c>
      <c r="M2554" t="s">
        <v>130</v>
      </c>
      <c r="N2554" t="s">
        <v>279</v>
      </c>
      <c r="O2554" s="98">
        <v>0</v>
      </c>
      <c r="P2554" t="s">
        <v>207</v>
      </c>
      <c r="Q2554" s="100">
        <v>3691.25</v>
      </c>
    </row>
    <row r="2555" spans="1:17" x14ac:dyDescent="0.3">
      <c r="A2555"/>
      <c r="B2555"/>
      <c r="C2555"/>
      <c r="D2555"/>
      <c r="E2555" s="98"/>
      <c r="F2555"/>
      <c r="G2555" s="99">
        <v>46295</v>
      </c>
      <c r="H2555" t="s">
        <v>205</v>
      </c>
      <c r="I2555"/>
      <c r="J2555" t="s">
        <v>56</v>
      </c>
      <c r="K2555" t="s">
        <v>57</v>
      </c>
      <c r="L2555" s="100">
        <v>11.15</v>
      </c>
      <c r="M2555" t="s">
        <v>130</v>
      </c>
      <c r="N2555" t="s">
        <v>279</v>
      </c>
      <c r="O2555" s="98">
        <v>0</v>
      </c>
      <c r="P2555" t="s">
        <v>207</v>
      </c>
      <c r="Q2555" s="100">
        <v>3691.25</v>
      </c>
    </row>
    <row r="2556" spans="1:17" x14ac:dyDescent="0.3">
      <c r="A2556"/>
      <c r="B2556"/>
      <c r="C2556"/>
      <c r="D2556"/>
      <c r="E2556" s="98"/>
      <c r="F2556"/>
      <c r="G2556" s="99">
        <v>46295</v>
      </c>
      <c r="H2556" t="s">
        <v>208</v>
      </c>
      <c r="I2556" t="s">
        <v>233</v>
      </c>
      <c r="J2556" t="s">
        <v>32</v>
      </c>
      <c r="K2556" t="s">
        <v>33</v>
      </c>
      <c r="L2556" s="100">
        <v>70.5</v>
      </c>
      <c r="M2556" t="s">
        <v>210</v>
      </c>
      <c r="N2556" t="s">
        <v>279</v>
      </c>
      <c r="O2556" s="98">
        <v>0</v>
      </c>
      <c r="P2556" t="s">
        <v>207</v>
      </c>
      <c r="Q2556" s="100">
        <v>3691.25</v>
      </c>
    </row>
    <row r="2557" spans="1:17" x14ac:dyDescent="0.3">
      <c r="A2557"/>
      <c r="B2557"/>
      <c r="C2557"/>
      <c r="D2557"/>
      <c r="E2557" s="98"/>
      <c r="F2557"/>
      <c r="G2557" s="99">
        <v>46295</v>
      </c>
      <c r="H2557" t="s">
        <v>216</v>
      </c>
      <c r="I2557" t="s">
        <v>217</v>
      </c>
      <c r="J2557" t="s">
        <v>40</v>
      </c>
      <c r="K2557" t="s">
        <v>41</v>
      </c>
      <c r="L2557" s="100">
        <v>110.74</v>
      </c>
      <c r="M2557" t="s">
        <v>210</v>
      </c>
      <c r="N2557" t="s">
        <v>279</v>
      </c>
      <c r="O2557" s="98">
        <v>0</v>
      </c>
      <c r="P2557" t="s">
        <v>207</v>
      </c>
      <c r="Q2557" s="100">
        <v>3691.25</v>
      </c>
    </row>
    <row r="2558" spans="1:17" x14ac:dyDescent="0.3">
      <c r="A2558"/>
      <c r="B2558"/>
      <c r="C2558"/>
      <c r="D2558"/>
      <c r="E2558" s="98"/>
      <c r="F2558"/>
      <c r="G2558" s="99">
        <v>46295</v>
      </c>
      <c r="H2558" t="s">
        <v>205</v>
      </c>
      <c r="I2558"/>
      <c r="J2558" t="s">
        <v>104</v>
      </c>
      <c r="K2558" t="s">
        <v>105</v>
      </c>
      <c r="L2558" s="100">
        <v>0.39</v>
      </c>
      <c r="M2558" t="s">
        <v>206</v>
      </c>
      <c r="N2558" t="s">
        <v>279</v>
      </c>
      <c r="O2558" s="98">
        <v>0</v>
      </c>
      <c r="P2558" t="s">
        <v>207</v>
      </c>
      <c r="Q2558" s="100">
        <v>72</v>
      </c>
    </row>
    <row r="2559" spans="1:17" x14ac:dyDescent="0.3">
      <c r="A2559"/>
      <c r="B2559"/>
      <c r="C2559"/>
      <c r="D2559"/>
      <c r="E2559" s="98"/>
      <c r="F2559"/>
      <c r="G2559" s="99">
        <v>46295</v>
      </c>
      <c r="H2559" t="s">
        <v>205</v>
      </c>
      <c r="I2559"/>
      <c r="J2559" t="s">
        <v>108</v>
      </c>
      <c r="K2559" t="s">
        <v>109</v>
      </c>
      <c r="L2559" s="100">
        <v>0.19</v>
      </c>
      <c r="M2559" t="s">
        <v>206</v>
      </c>
      <c r="N2559" t="s">
        <v>279</v>
      </c>
      <c r="O2559" s="98">
        <v>0</v>
      </c>
      <c r="P2559" t="s">
        <v>207</v>
      </c>
      <c r="Q2559" s="100">
        <v>72</v>
      </c>
    </row>
    <row r="2560" spans="1:17" x14ac:dyDescent="0.3">
      <c r="A2560"/>
      <c r="B2560"/>
      <c r="C2560"/>
      <c r="D2560"/>
      <c r="E2560" s="98"/>
      <c r="F2560"/>
      <c r="G2560" s="99">
        <v>46295</v>
      </c>
      <c r="H2560" t="s">
        <v>205</v>
      </c>
      <c r="I2560"/>
      <c r="J2560" t="s">
        <v>54</v>
      </c>
      <c r="K2560" t="s">
        <v>55</v>
      </c>
      <c r="L2560" s="100">
        <v>0.41</v>
      </c>
      <c r="M2560" t="s">
        <v>206</v>
      </c>
      <c r="N2560" t="s">
        <v>279</v>
      </c>
      <c r="O2560" s="98">
        <v>0</v>
      </c>
      <c r="P2560" t="s">
        <v>207</v>
      </c>
      <c r="Q2560" s="100">
        <v>72</v>
      </c>
    </row>
    <row r="2561" spans="1:17" x14ac:dyDescent="0.3">
      <c r="A2561"/>
      <c r="B2561"/>
      <c r="C2561"/>
      <c r="D2561"/>
      <c r="E2561" s="98"/>
      <c r="F2561"/>
      <c r="G2561" s="99">
        <v>46295</v>
      </c>
      <c r="H2561" t="s">
        <v>205</v>
      </c>
      <c r="I2561"/>
      <c r="J2561" t="s">
        <v>52</v>
      </c>
      <c r="K2561" t="s">
        <v>53</v>
      </c>
      <c r="L2561" s="100">
        <v>0.62</v>
      </c>
      <c r="M2561" t="s">
        <v>130</v>
      </c>
      <c r="N2561" t="s">
        <v>279</v>
      </c>
      <c r="O2561" s="98">
        <v>0</v>
      </c>
      <c r="P2561" t="s">
        <v>207</v>
      </c>
      <c r="Q2561" s="100">
        <v>72</v>
      </c>
    </row>
    <row r="2562" spans="1:17" x14ac:dyDescent="0.3">
      <c r="A2562"/>
      <c r="B2562"/>
      <c r="C2562"/>
      <c r="D2562"/>
      <c r="E2562" s="98"/>
      <c r="F2562"/>
      <c r="G2562" s="99">
        <v>46295</v>
      </c>
      <c r="H2562" t="s">
        <v>205</v>
      </c>
      <c r="I2562"/>
      <c r="J2562" t="s">
        <v>56</v>
      </c>
      <c r="K2562" t="s">
        <v>57</v>
      </c>
      <c r="L2562" s="100">
        <v>0.41</v>
      </c>
      <c r="M2562" t="s">
        <v>130</v>
      </c>
      <c r="N2562" t="s">
        <v>279</v>
      </c>
      <c r="O2562" s="98">
        <v>0</v>
      </c>
      <c r="P2562" t="s">
        <v>207</v>
      </c>
      <c r="Q2562" s="100">
        <v>72</v>
      </c>
    </row>
    <row r="2563" spans="1:17" x14ac:dyDescent="0.3">
      <c r="A2563"/>
      <c r="B2563"/>
      <c r="C2563"/>
      <c r="D2563"/>
      <c r="E2563" s="98"/>
      <c r="F2563"/>
      <c r="G2563" s="99">
        <v>46295</v>
      </c>
      <c r="H2563" t="s">
        <v>205</v>
      </c>
      <c r="I2563"/>
      <c r="J2563" t="s">
        <v>106</v>
      </c>
      <c r="K2563" t="s">
        <v>107</v>
      </c>
      <c r="L2563" s="100">
        <v>0.23</v>
      </c>
      <c r="M2563" t="s">
        <v>130</v>
      </c>
      <c r="N2563" t="s">
        <v>279</v>
      </c>
      <c r="O2563" s="98">
        <v>0</v>
      </c>
      <c r="P2563" t="s">
        <v>207</v>
      </c>
      <c r="Q2563" s="100">
        <v>72</v>
      </c>
    </row>
    <row r="2564" spans="1:17" x14ac:dyDescent="0.3">
      <c r="A2564"/>
      <c r="B2564"/>
      <c r="C2564"/>
      <c r="D2564"/>
      <c r="E2564" s="98"/>
      <c r="F2564"/>
      <c r="G2564" s="99">
        <v>46295</v>
      </c>
      <c r="H2564" t="s">
        <v>205</v>
      </c>
      <c r="I2564"/>
      <c r="J2564" t="s">
        <v>36</v>
      </c>
      <c r="K2564" t="s">
        <v>37</v>
      </c>
      <c r="L2564" s="100">
        <v>47.49</v>
      </c>
      <c r="M2564" t="s">
        <v>206</v>
      </c>
      <c r="N2564" t="s">
        <v>279</v>
      </c>
      <c r="O2564" s="98">
        <v>0</v>
      </c>
      <c r="P2564" t="s">
        <v>207</v>
      </c>
      <c r="Q2564" s="100">
        <v>9370.2800000000007</v>
      </c>
    </row>
    <row r="2565" spans="1:17" x14ac:dyDescent="0.3">
      <c r="A2565"/>
      <c r="B2565"/>
      <c r="C2565"/>
      <c r="D2565"/>
      <c r="E2565" s="98"/>
      <c r="F2565"/>
      <c r="G2565" s="99">
        <v>46295</v>
      </c>
      <c r="H2565" t="s">
        <v>205</v>
      </c>
      <c r="I2565"/>
      <c r="J2565" t="s">
        <v>108</v>
      </c>
      <c r="K2565" t="s">
        <v>109</v>
      </c>
      <c r="L2565" s="100">
        <v>24.74</v>
      </c>
      <c r="M2565" t="s">
        <v>206</v>
      </c>
      <c r="N2565" t="s">
        <v>279</v>
      </c>
      <c r="O2565" s="98">
        <v>0</v>
      </c>
      <c r="P2565" t="s">
        <v>207</v>
      </c>
      <c r="Q2565" s="100">
        <v>9370.2800000000007</v>
      </c>
    </row>
    <row r="2566" spans="1:17" x14ac:dyDescent="0.3">
      <c r="A2566"/>
      <c r="B2566"/>
      <c r="C2566"/>
      <c r="D2566"/>
      <c r="E2566" s="98"/>
      <c r="F2566"/>
      <c r="G2566" s="99">
        <v>46295</v>
      </c>
      <c r="H2566" t="s">
        <v>205</v>
      </c>
      <c r="I2566"/>
      <c r="J2566" t="s">
        <v>54</v>
      </c>
      <c r="K2566" t="s">
        <v>55</v>
      </c>
      <c r="L2566" s="100">
        <v>11.15</v>
      </c>
      <c r="M2566" t="s">
        <v>206</v>
      </c>
      <c r="N2566" t="s">
        <v>279</v>
      </c>
      <c r="O2566" s="98">
        <v>0</v>
      </c>
      <c r="P2566" t="s">
        <v>207</v>
      </c>
      <c r="Q2566" s="100">
        <v>9370.2800000000007</v>
      </c>
    </row>
    <row r="2567" spans="1:17" x14ac:dyDescent="0.3">
      <c r="A2567"/>
      <c r="B2567"/>
      <c r="C2567"/>
      <c r="D2567"/>
      <c r="E2567" s="98"/>
      <c r="F2567"/>
      <c r="G2567" s="99">
        <v>46295</v>
      </c>
      <c r="H2567" t="s">
        <v>205</v>
      </c>
      <c r="I2567"/>
      <c r="J2567" t="s">
        <v>90</v>
      </c>
      <c r="K2567" t="s">
        <v>91</v>
      </c>
      <c r="L2567" s="100">
        <v>60.67</v>
      </c>
      <c r="M2567" t="s">
        <v>206</v>
      </c>
      <c r="N2567" t="s">
        <v>279</v>
      </c>
      <c r="O2567" s="98">
        <v>0</v>
      </c>
      <c r="P2567" t="s">
        <v>207</v>
      </c>
      <c r="Q2567" s="100">
        <v>9370.2800000000007</v>
      </c>
    </row>
    <row r="2568" spans="1:17" x14ac:dyDescent="0.3">
      <c r="A2568"/>
      <c r="B2568"/>
      <c r="C2568"/>
      <c r="D2568"/>
      <c r="E2568" s="98"/>
      <c r="F2568"/>
      <c r="G2568" s="99">
        <v>46295</v>
      </c>
      <c r="H2568" t="s">
        <v>205</v>
      </c>
      <c r="I2568"/>
      <c r="J2568" t="s">
        <v>104</v>
      </c>
      <c r="K2568" t="s">
        <v>105</v>
      </c>
      <c r="L2568" s="100">
        <v>50.88</v>
      </c>
      <c r="M2568" t="s">
        <v>206</v>
      </c>
      <c r="N2568" t="s">
        <v>279</v>
      </c>
      <c r="O2568" s="98">
        <v>0</v>
      </c>
      <c r="P2568" t="s">
        <v>207</v>
      </c>
      <c r="Q2568" s="100">
        <v>9370.2800000000007</v>
      </c>
    </row>
    <row r="2569" spans="1:17" x14ac:dyDescent="0.3">
      <c r="A2569"/>
      <c r="B2569"/>
      <c r="C2569"/>
      <c r="D2569"/>
      <c r="E2569" s="98"/>
      <c r="F2569"/>
      <c r="G2569" s="99">
        <v>46295</v>
      </c>
      <c r="H2569" t="s">
        <v>205</v>
      </c>
      <c r="I2569"/>
      <c r="J2569" t="s">
        <v>56</v>
      </c>
      <c r="K2569" t="s">
        <v>57</v>
      </c>
      <c r="L2569" s="100">
        <v>11.15</v>
      </c>
      <c r="M2569" t="s">
        <v>130</v>
      </c>
      <c r="N2569" t="s">
        <v>279</v>
      </c>
      <c r="O2569" s="98">
        <v>0</v>
      </c>
      <c r="P2569" t="s">
        <v>207</v>
      </c>
      <c r="Q2569" s="100">
        <v>9370.2800000000007</v>
      </c>
    </row>
    <row r="2570" spans="1:17" x14ac:dyDescent="0.3">
      <c r="A2570"/>
      <c r="B2570"/>
      <c r="C2570"/>
      <c r="D2570"/>
      <c r="E2570" s="98"/>
      <c r="F2570"/>
      <c r="G2570" s="99">
        <v>46295</v>
      </c>
      <c r="H2570" t="s">
        <v>205</v>
      </c>
      <c r="I2570"/>
      <c r="J2570" t="s">
        <v>106</v>
      </c>
      <c r="K2570" t="s">
        <v>107</v>
      </c>
      <c r="L2570" s="100">
        <v>30.27</v>
      </c>
      <c r="M2570" t="s">
        <v>130</v>
      </c>
      <c r="N2570" t="s">
        <v>279</v>
      </c>
      <c r="O2570" s="98">
        <v>0</v>
      </c>
      <c r="P2570" t="s">
        <v>207</v>
      </c>
      <c r="Q2570" s="100">
        <v>9370.2800000000007</v>
      </c>
    </row>
    <row r="2571" spans="1:17" x14ac:dyDescent="0.3">
      <c r="A2571"/>
      <c r="B2571"/>
      <c r="C2571"/>
      <c r="D2571"/>
      <c r="E2571" s="98"/>
      <c r="F2571"/>
      <c r="G2571" s="99">
        <v>46295</v>
      </c>
      <c r="H2571" t="s">
        <v>205</v>
      </c>
      <c r="I2571"/>
      <c r="J2571" t="s">
        <v>23</v>
      </c>
      <c r="K2571" t="s">
        <v>24</v>
      </c>
      <c r="L2571" s="100">
        <v>12.18</v>
      </c>
      <c r="M2571" t="s">
        <v>130</v>
      </c>
      <c r="N2571" t="s">
        <v>279</v>
      </c>
      <c r="O2571" s="98">
        <v>0</v>
      </c>
      <c r="P2571" t="s">
        <v>207</v>
      </c>
      <c r="Q2571" s="100">
        <v>9370.2800000000007</v>
      </c>
    </row>
    <row r="2572" spans="1:17" x14ac:dyDescent="0.3">
      <c r="A2572"/>
      <c r="B2572"/>
      <c r="C2572"/>
      <c r="D2572"/>
      <c r="E2572" s="98"/>
      <c r="F2572"/>
      <c r="G2572" s="99">
        <v>46295</v>
      </c>
      <c r="H2572" t="s">
        <v>205</v>
      </c>
      <c r="I2572"/>
      <c r="J2572" t="s">
        <v>52</v>
      </c>
      <c r="K2572" t="s">
        <v>53</v>
      </c>
      <c r="L2572" s="100">
        <v>16.54</v>
      </c>
      <c r="M2572" t="s">
        <v>130</v>
      </c>
      <c r="N2572" t="s">
        <v>279</v>
      </c>
      <c r="O2572" s="98">
        <v>0</v>
      </c>
      <c r="P2572" t="s">
        <v>207</v>
      </c>
      <c r="Q2572" s="100">
        <v>9370.2800000000007</v>
      </c>
    </row>
    <row r="2573" spans="1:17" x14ac:dyDescent="0.3">
      <c r="A2573"/>
      <c r="B2573"/>
      <c r="C2573"/>
      <c r="D2573"/>
      <c r="E2573" s="98"/>
      <c r="F2573"/>
      <c r="G2573" s="99">
        <v>46295</v>
      </c>
      <c r="H2573" t="s">
        <v>208</v>
      </c>
      <c r="I2573" t="s">
        <v>230</v>
      </c>
      <c r="J2573" t="s">
        <v>66</v>
      </c>
      <c r="K2573" t="s">
        <v>67</v>
      </c>
      <c r="L2573" s="100">
        <v>50</v>
      </c>
      <c r="M2573" t="s">
        <v>210</v>
      </c>
      <c r="N2573" t="s">
        <v>279</v>
      </c>
      <c r="O2573" s="98">
        <v>0</v>
      </c>
      <c r="P2573" t="s">
        <v>207</v>
      </c>
      <c r="Q2573" s="100">
        <v>9370.2800000000007</v>
      </c>
    </row>
    <row r="2574" spans="1:17" x14ac:dyDescent="0.3">
      <c r="A2574"/>
      <c r="B2574"/>
      <c r="C2574"/>
      <c r="D2574"/>
      <c r="E2574" s="98"/>
      <c r="F2574"/>
      <c r="G2574" s="99">
        <v>46295</v>
      </c>
      <c r="H2574" t="s">
        <v>211</v>
      </c>
      <c r="I2574" t="s">
        <v>212</v>
      </c>
      <c r="J2574" t="s">
        <v>38</v>
      </c>
      <c r="K2574" t="s">
        <v>39</v>
      </c>
      <c r="L2574" s="100">
        <v>21.65</v>
      </c>
      <c r="M2574" t="s">
        <v>206</v>
      </c>
      <c r="N2574" t="s">
        <v>279</v>
      </c>
      <c r="O2574" s="98">
        <v>0</v>
      </c>
      <c r="P2574" t="s">
        <v>207</v>
      </c>
      <c r="Q2574" s="100">
        <v>9370.2800000000007</v>
      </c>
    </row>
    <row r="2575" spans="1:17" x14ac:dyDescent="0.3">
      <c r="A2575"/>
      <c r="B2575"/>
      <c r="C2575"/>
      <c r="D2575"/>
      <c r="E2575" s="98"/>
      <c r="F2575"/>
      <c r="G2575" s="99">
        <v>46295</v>
      </c>
      <c r="H2575" t="s">
        <v>216</v>
      </c>
      <c r="I2575" t="s">
        <v>217</v>
      </c>
      <c r="J2575" t="s">
        <v>40</v>
      </c>
      <c r="K2575" t="s">
        <v>41</v>
      </c>
      <c r="L2575" s="100">
        <v>281.11</v>
      </c>
      <c r="M2575" t="s">
        <v>210</v>
      </c>
      <c r="N2575" t="s">
        <v>279</v>
      </c>
      <c r="O2575" s="98">
        <v>0</v>
      </c>
      <c r="P2575" t="s">
        <v>207</v>
      </c>
      <c r="Q2575" s="100">
        <v>9370.2800000000007</v>
      </c>
    </row>
    <row r="2576" spans="1:17" x14ac:dyDescent="0.3">
      <c r="A2576"/>
      <c r="B2576"/>
      <c r="C2576"/>
      <c r="D2576"/>
      <c r="E2576" s="98"/>
      <c r="F2576"/>
      <c r="G2576" s="99">
        <v>46295</v>
      </c>
      <c r="H2576" t="s">
        <v>213</v>
      </c>
      <c r="I2576" t="s">
        <v>229</v>
      </c>
      <c r="J2576" t="s">
        <v>14</v>
      </c>
      <c r="K2576" t="s">
        <v>15</v>
      </c>
      <c r="L2576" s="100">
        <v>937.03</v>
      </c>
      <c r="M2576" t="s">
        <v>210</v>
      </c>
      <c r="N2576" t="s">
        <v>279</v>
      </c>
      <c r="O2576" s="98">
        <v>0</v>
      </c>
      <c r="P2576" t="s">
        <v>207</v>
      </c>
      <c r="Q2576" s="100">
        <v>9370.2800000000007</v>
      </c>
    </row>
    <row r="2577" spans="1:17" x14ac:dyDescent="0.3">
      <c r="A2577"/>
      <c r="B2577"/>
      <c r="C2577"/>
      <c r="D2577"/>
      <c r="E2577" s="98"/>
      <c r="F2577"/>
      <c r="G2577" s="99">
        <v>46295</v>
      </c>
      <c r="H2577" t="s">
        <v>213</v>
      </c>
      <c r="I2577" t="s">
        <v>229</v>
      </c>
      <c r="J2577" t="s">
        <v>14</v>
      </c>
      <c r="K2577" t="s">
        <v>15</v>
      </c>
      <c r="L2577" s="100">
        <v>937.03</v>
      </c>
      <c r="M2577" t="s">
        <v>130</v>
      </c>
      <c r="N2577" t="s">
        <v>279</v>
      </c>
      <c r="O2577" s="98">
        <v>0</v>
      </c>
      <c r="P2577" t="s">
        <v>207</v>
      </c>
      <c r="Q2577" s="100">
        <v>9370.2800000000007</v>
      </c>
    </row>
    <row r="2578" spans="1:17" x14ac:dyDescent="0.3">
      <c r="A2578"/>
      <c r="B2578"/>
      <c r="C2578"/>
      <c r="D2578"/>
      <c r="E2578" s="98"/>
      <c r="F2578"/>
      <c r="G2578" s="99">
        <v>46295</v>
      </c>
      <c r="H2578" t="s">
        <v>205</v>
      </c>
      <c r="I2578"/>
      <c r="J2578" t="s">
        <v>54</v>
      </c>
      <c r="K2578" t="s">
        <v>55</v>
      </c>
      <c r="L2578" s="100">
        <v>11.15</v>
      </c>
      <c r="M2578" t="s">
        <v>206</v>
      </c>
      <c r="N2578" t="s">
        <v>279</v>
      </c>
      <c r="O2578" s="98">
        <v>0</v>
      </c>
      <c r="P2578" t="s">
        <v>207</v>
      </c>
      <c r="Q2578" s="100">
        <v>5380.96</v>
      </c>
    </row>
    <row r="2579" spans="1:17" x14ac:dyDescent="0.3">
      <c r="A2579"/>
      <c r="B2579"/>
      <c r="C2579"/>
      <c r="D2579"/>
      <c r="E2579" s="98"/>
      <c r="F2579"/>
      <c r="G2579" s="99">
        <v>46295</v>
      </c>
      <c r="H2579" t="s">
        <v>205</v>
      </c>
      <c r="I2579"/>
      <c r="J2579" t="s">
        <v>90</v>
      </c>
      <c r="K2579" t="s">
        <v>91</v>
      </c>
      <c r="L2579" s="100">
        <v>57.42</v>
      </c>
      <c r="M2579" t="s">
        <v>206</v>
      </c>
      <c r="N2579" t="s">
        <v>279</v>
      </c>
      <c r="O2579" s="98">
        <v>0</v>
      </c>
      <c r="P2579" t="s">
        <v>207</v>
      </c>
      <c r="Q2579" s="100">
        <v>5380.96</v>
      </c>
    </row>
    <row r="2580" spans="1:17" x14ac:dyDescent="0.3">
      <c r="A2580"/>
      <c r="B2580"/>
      <c r="C2580"/>
      <c r="D2580"/>
      <c r="E2580" s="98"/>
      <c r="F2580"/>
      <c r="G2580" s="99">
        <v>46295</v>
      </c>
      <c r="H2580" t="s">
        <v>205</v>
      </c>
      <c r="I2580"/>
      <c r="J2580" t="s">
        <v>104</v>
      </c>
      <c r="K2580" t="s">
        <v>105</v>
      </c>
      <c r="L2580" s="100">
        <v>29.22</v>
      </c>
      <c r="M2580" t="s">
        <v>206</v>
      </c>
      <c r="N2580" t="s">
        <v>279</v>
      </c>
      <c r="O2580" s="98">
        <v>0</v>
      </c>
      <c r="P2580" t="s">
        <v>207</v>
      </c>
      <c r="Q2580" s="100">
        <v>5380.96</v>
      </c>
    </row>
    <row r="2581" spans="1:17" x14ac:dyDescent="0.3">
      <c r="A2581"/>
      <c r="B2581"/>
      <c r="C2581"/>
      <c r="D2581"/>
      <c r="E2581" s="98"/>
      <c r="F2581"/>
      <c r="G2581" s="99">
        <v>46295</v>
      </c>
      <c r="H2581" t="s">
        <v>205</v>
      </c>
      <c r="I2581"/>
      <c r="J2581" t="s">
        <v>36</v>
      </c>
      <c r="K2581" t="s">
        <v>37</v>
      </c>
      <c r="L2581" s="100">
        <v>13.41</v>
      </c>
      <c r="M2581" t="s">
        <v>206</v>
      </c>
      <c r="N2581" t="s">
        <v>279</v>
      </c>
      <c r="O2581" s="98">
        <v>0</v>
      </c>
      <c r="P2581" t="s">
        <v>207</v>
      </c>
      <c r="Q2581" s="100">
        <v>5380.96</v>
      </c>
    </row>
    <row r="2582" spans="1:17" x14ac:dyDescent="0.3">
      <c r="A2582"/>
      <c r="B2582"/>
      <c r="C2582"/>
      <c r="D2582"/>
      <c r="E2582" s="98"/>
      <c r="F2582"/>
      <c r="G2582" s="99">
        <v>46295</v>
      </c>
      <c r="H2582" t="s">
        <v>205</v>
      </c>
      <c r="I2582"/>
      <c r="J2582" t="s">
        <v>108</v>
      </c>
      <c r="K2582" t="s">
        <v>109</v>
      </c>
      <c r="L2582" s="100">
        <v>14.21</v>
      </c>
      <c r="M2582" t="s">
        <v>206</v>
      </c>
      <c r="N2582" t="s">
        <v>279</v>
      </c>
      <c r="O2582" s="98">
        <v>0</v>
      </c>
      <c r="P2582" t="s">
        <v>207</v>
      </c>
      <c r="Q2582" s="100">
        <v>5380.96</v>
      </c>
    </row>
    <row r="2583" spans="1:17" x14ac:dyDescent="0.3">
      <c r="A2583"/>
      <c r="B2583"/>
      <c r="C2583"/>
      <c r="D2583"/>
      <c r="E2583" s="98"/>
      <c r="F2583"/>
      <c r="G2583" s="99">
        <v>46295</v>
      </c>
      <c r="H2583" t="s">
        <v>205</v>
      </c>
      <c r="I2583"/>
      <c r="J2583" t="s">
        <v>106</v>
      </c>
      <c r="K2583" t="s">
        <v>107</v>
      </c>
      <c r="L2583" s="100">
        <v>17.38</v>
      </c>
      <c r="M2583" t="s">
        <v>130</v>
      </c>
      <c r="N2583" t="s">
        <v>279</v>
      </c>
      <c r="O2583" s="98">
        <v>0</v>
      </c>
      <c r="P2583" t="s">
        <v>207</v>
      </c>
      <c r="Q2583" s="100">
        <v>5380.96</v>
      </c>
    </row>
    <row r="2584" spans="1:17" x14ac:dyDescent="0.3">
      <c r="A2584"/>
      <c r="B2584"/>
      <c r="C2584"/>
      <c r="D2584"/>
      <c r="E2584" s="98"/>
      <c r="F2584"/>
      <c r="G2584" s="99">
        <v>46295</v>
      </c>
      <c r="H2584" t="s">
        <v>205</v>
      </c>
      <c r="I2584"/>
      <c r="J2584" t="s">
        <v>56</v>
      </c>
      <c r="K2584" t="s">
        <v>57</v>
      </c>
      <c r="L2584" s="100">
        <v>11.15</v>
      </c>
      <c r="M2584" t="s">
        <v>130</v>
      </c>
      <c r="N2584" t="s">
        <v>279</v>
      </c>
      <c r="O2584" s="98">
        <v>0</v>
      </c>
      <c r="P2584" t="s">
        <v>207</v>
      </c>
      <c r="Q2584" s="100">
        <v>5380.96</v>
      </c>
    </row>
    <row r="2585" spans="1:17" x14ac:dyDescent="0.3">
      <c r="A2585"/>
      <c r="B2585"/>
      <c r="C2585"/>
      <c r="D2585"/>
      <c r="E2585" s="98"/>
      <c r="F2585"/>
      <c r="G2585" s="99">
        <v>46295</v>
      </c>
      <c r="H2585" t="s">
        <v>205</v>
      </c>
      <c r="I2585"/>
      <c r="J2585" t="s">
        <v>52</v>
      </c>
      <c r="K2585" t="s">
        <v>53</v>
      </c>
      <c r="L2585" s="100">
        <v>16.54</v>
      </c>
      <c r="M2585" t="s">
        <v>130</v>
      </c>
      <c r="N2585" t="s">
        <v>279</v>
      </c>
      <c r="O2585" s="98">
        <v>0</v>
      </c>
      <c r="P2585" t="s">
        <v>207</v>
      </c>
      <c r="Q2585" s="100">
        <v>5380.96</v>
      </c>
    </row>
    <row r="2586" spans="1:17" x14ac:dyDescent="0.3">
      <c r="A2586"/>
      <c r="B2586"/>
      <c r="C2586"/>
      <c r="D2586"/>
      <c r="E2586" s="98"/>
      <c r="F2586"/>
      <c r="G2586" s="99">
        <v>46295</v>
      </c>
      <c r="H2586" t="s">
        <v>208</v>
      </c>
      <c r="I2586" t="s">
        <v>233</v>
      </c>
      <c r="J2586" t="s">
        <v>32</v>
      </c>
      <c r="K2586" t="s">
        <v>33</v>
      </c>
      <c r="L2586" s="100">
        <v>194</v>
      </c>
      <c r="M2586" t="s">
        <v>210</v>
      </c>
      <c r="N2586" t="s">
        <v>279</v>
      </c>
      <c r="O2586" s="98">
        <v>0</v>
      </c>
      <c r="P2586" t="s">
        <v>207</v>
      </c>
      <c r="Q2586" s="100">
        <v>5380.96</v>
      </c>
    </row>
    <row r="2587" spans="1:17" x14ac:dyDescent="0.3">
      <c r="A2587"/>
      <c r="B2587"/>
      <c r="C2587"/>
      <c r="D2587"/>
      <c r="E2587" s="98"/>
      <c r="F2587"/>
      <c r="G2587" s="99">
        <v>46295</v>
      </c>
      <c r="H2587" t="s">
        <v>216</v>
      </c>
      <c r="I2587" t="s">
        <v>217</v>
      </c>
      <c r="J2587" t="s">
        <v>40</v>
      </c>
      <c r="K2587" t="s">
        <v>41</v>
      </c>
      <c r="L2587" s="100">
        <v>161.43</v>
      </c>
      <c r="M2587" t="s">
        <v>210</v>
      </c>
      <c r="N2587" t="s">
        <v>279</v>
      </c>
      <c r="O2587" s="98">
        <v>0</v>
      </c>
      <c r="P2587" t="s">
        <v>207</v>
      </c>
      <c r="Q2587" s="100">
        <v>5380.96</v>
      </c>
    </row>
    <row r="2588" spans="1:17" x14ac:dyDescent="0.3">
      <c r="A2588"/>
      <c r="B2588"/>
      <c r="C2588"/>
      <c r="D2588"/>
      <c r="E2588" s="98"/>
      <c r="F2588"/>
      <c r="G2588" s="99">
        <v>46295</v>
      </c>
      <c r="H2588" t="s">
        <v>235</v>
      </c>
      <c r="I2588" t="s">
        <v>257</v>
      </c>
      <c r="J2588" t="s">
        <v>34</v>
      </c>
      <c r="K2588" t="s">
        <v>35</v>
      </c>
      <c r="L2588" s="100">
        <v>322.86</v>
      </c>
      <c r="M2588" t="s">
        <v>210</v>
      </c>
      <c r="N2588" t="s">
        <v>279</v>
      </c>
      <c r="O2588" s="98">
        <v>0</v>
      </c>
      <c r="P2588" t="s">
        <v>207</v>
      </c>
      <c r="Q2588" s="100">
        <v>5380.96</v>
      </c>
    </row>
    <row r="2589" spans="1:17" x14ac:dyDescent="0.3">
      <c r="A2589"/>
      <c r="B2589"/>
      <c r="C2589"/>
      <c r="D2589"/>
      <c r="E2589" s="98"/>
      <c r="F2589"/>
      <c r="G2589" s="99">
        <v>46295</v>
      </c>
      <c r="H2589" t="s">
        <v>235</v>
      </c>
      <c r="I2589" t="s">
        <v>257</v>
      </c>
      <c r="J2589" t="s">
        <v>34</v>
      </c>
      <c r="K2589" t="s">
        <v>35</v>
      </c>
      <c r="L2589" s="100">
        <v>416.49</v>
      </c>
      <c r="M2589" t="s">
        <v>130</v>
      </c>
      <c r="N2589" t="s">
        <v>279</v>
      </c>
      <c r="O2589" s="98">
        <v>0</v>
      </c>
      <c r="P2589" t="s">
        <v>207</v>
      </c>
      <c r="Q2589" s="100">
        <v>5380.96</v>
      </c>
    </row>
    <row r="2590" spans="1:17" x14ac:dyDescent="0.3">
      <c r="A2590"/>
      <c r="B2590"/>
      <c r="C2590"/>
      <c r="D2590"/>
      <c r="E2590" s="98"/>
      <c r="F2590"/>
      <c r="G2590" s="99">
        <v>46295</v>
      </c>
      <c r="H2590" t="s">
        <v>205</v>
      </c>
      <c r="I2590"/>
      <c r="J2590" t="s">
        <v>104</v>
      </c>
      <c r="K2590" t="s">
        <v>105</v>
      </c>
      <c r="L2590" s="100">
        <v>10.68</v>
      </c>
      <c r="M2590" t="s">
        <v>206</v>
      </c>
      <c r="N2590" t="s">
        <v>279</v>
      </c>
      <c r="O2590" s="98">
        <v>0</v>
      </c>
      <c r="P2590" t="s">
        <v>207</v>
      </c>
      <c r="Q2590" s="100">
        <v>1967.04</v>
      </c>
    </row>
    <row r="2591" spans="1:17" x14ac:dyDescent="0.3">
      <c r="A2591"/>
      <c r="B2591"/>
      <c r="C2591"/>
      <c r="D2591"/>
      <c r="E2591" s="98"/>
      <c r="F2591"/>
      <c r="G2591" s="99">
        <v>46295</v>
      </c>
      <c r="H2591" t="s">
        <v>205</v>
      </c>
      <c r="I2591"/>
      <c r="J2591" t="s">
        <v>108</v>
      </c>
      <c r="K2591" t="s">
        <v>109</v>
      </c>
      <c r="L2591" s="100">
        <v>5.19</v>
      </c>
      <c r="M2591" t="s">
        <v>206</v>
      </c>
      <c r="N2591" t="s">
        <v>279</v>
      </c>
      <c r="O2591" s="98">
        <v>0</v>
      </c>
      <c r="P2591" t="s">
        <v>207</v>
      </c>
      <c r="Q2591" s="100">
        <v>1967.04</v>
      </c>
    </row>
    <row r="2592" spans="1:17" x14ac:dyDescent="0.3">
      <c r="A2592"/>
      <c r="B2592"/>
      <c r="C2592"/>
      <c r="D2592"/>
      <c r="E2592" s="98"/>
      <c r="F2592"/>
      <c r="G2592" s="99">
        <v>46295</v>
      </c>
      <c r="H2592" t="s">
        <v>205</v>
      </c>
      <c r="I2592"/>
      <c r="J2592" t="s">
        <v>54</v>
      </c>
      <c r="K2592" t="s">
        <v>55</v>
      </c>
      <c r="L2592" s="100">
        <v>11.15</v>
      </c>
      <c r="M2592" t="s">
        <v>206</v>
      </c>
      <c r="N2592" t="s">
        <v>279</v>
      </c>
      <c r="O2592" s="98">
        <v>0</v>
      </c>
      <c r="P2592" t="s">
        <v>207</v>
      </c>
      <c r="Q2592" s="100">
        <v>1967.04</v>
      </c>
    </row>
    <row r="2593" spans="1:17" x14ac:dyDescent="0.3">
      <c r="A2593"/>
      <c r="B2593"/>
      <c r="C2593"/>
      <c r="D2593"/>
      <c r="E2593" s="98"/>
      <c r="F2593"/>
      <c r="G2593" s="99">
        <v>46295</v>
      </c>
      <c r="H2593" t="s">
        <v>205</v>
      </c>
      <c r="I2593"/>
      <c r="J2593" t="s">
        <v>106</v>
      </c>
      <c r="K2593" t="s">
        <v>107</v>
      </c>
      <c r="L2593" s="100">
        <v>6.35</v>
      </c>
      <c r="M2593" t="s">
        <v>130</v>
      </c>
      <c r="N2593" t="s">
        <v>279</v>
      </c>
      <c r="O2593" s="98">
        <v>0</v>
      </c>
      <c r="P2593" t="s">
        <v>207</v>
      </c>
      <c r="Q2593" s="100">
        <v>1967.04</v>
      </c>
    </row>
    <row r="2594" spans="1:17" x14ac:dyDescent="0.3">
      <c r="A2594"/>
      <c r="B2594"/>
      <c r="C2594"/>
      <c r="D2594"/>
      <c r="E2594" s="98"/>
      <c r="F2594"/>
      <c r="G2594" s="99">
        <v>46295</v>
      </c>
      <c r="H2594" t="s">
        <v>205</v>
      </c>
      <c r="I2594"/>
      <c r="J2594" t="s">
        <v>56</v>
      </c>
      <c r="K2594" t="s">
        <v>57</v>
      </c>
      <c r="L2594" s="100">
        <v>11.15</v>
      </c>
      <c r="M2594" t="s">
        <v>130</v>
      </c>
      <c r="N2594" t="s">
        <v>279</v>
      </c>
      <c r="O2594" s="98">
        <v>0</v>
      </c>
      <c r="P2594" t="s">
        <v>207</v>
      </c>
      <c r="Q2594" s="100">
        <v>1967.04</v>
      </c>
    </row>
    <row r="2595" spans="1:17" x14ac:dyDescent="0.3">
      <c r="A2595"/>
      <c r="B2595"/>
      <c r="C2595"/>
      <c r="D2595"/>
      <c r="E2595" s="98"/>
      <c r="F2595"/>
      <c r="G2595" s="99">
        <v>46295</v>
      </c>
      <c r="H2595" t="s">
        <v>205</v>
      </c>
      <c r="I2595"/>
      <c r="J2595" t="s">
        <v>52</v>
      </c>
      <c r="K2595" t="s">
        <v>53</v>
      </c>
      <c r="L2595" s="100">
        <v>16.54</v>
      </c>
      <c r="M2595" t="s">
        <v>130</v>
      </c>
      <c r="N2595" t="s">
        <v>279</v>
      </c>
      <c r="O2595" s="98">
        <v>0</v>
      </c>
      <c r="P2595" t="s">
        <v>207</v>
      </c>
      <c r="Q2595" s="100">
        <v>1967.04</v>
      </c>
    </row>
    <row r="2596" spans="1:17" x14ac:dyDescent="0.3">
      <c r="A2596"/>
      <c r="B2596"/>
      <c r="C2596"/>
      <c r="D2596"/>
      <c r="E2596" s="98"/>
      <c r="F2596"/>
      <c r="G2596" s="99">
        <v>46295</v>
      </c>
      <c r="H2596" t="s">
        <v>218</v>
      </c>
      <c r="I2596" t="s">
        <v>222</v>
      </c>
      <c r="J2596" t="s">
        <v>18</v>
      </c>
      <c r="K2596" t="s">
        <v>19</v>
      </c>
      <c r="L2596" s="100">
        <v>105.83</v>
      </c>
      <c r="M2596" t="s">
        <v>210</v>
      </c>
      <c r="N2596" t="s">
        <v>279</v>
      </c>
      <c r="O2596" s="98">
        <v>0</v>
      </c>
      <c r="P2596" t="s">
        <v>207</v>
      </c>
      <c r="Q2596" s="100">
        <v>1967.04</v>
      </c>
    </row>
    <row r="2597" spans="1:17" x14ac:dyDescent="0.3">
      <c r="A2597"/>
      <c r="B2597"/>
      <c r="C2597"/>
      <c r="D2597"/>
      <c r="E2597" s="98"/>
      <c r="F2597"/>
      <c r="G2597" s="99">
        <v>46295</v>
      </c>
      <c r="H2597" t="s">
        <v>218</v>
      </c>
      <c r="I2597" t="s">
        <v>222</v>
      </c>
      <c r="J2597" t="s">
        <v>18</v>
      </c>
      <c r="K2597" t="s">
        <v>19</v>
      </c>
      <c r="L2597" s="100">
        <v>109.76</v>
      </c>
      <c r="M2597" t="s">
        <v>130</v>
      </c>
      <c r="N2597" t="s">
        <v>279</v>
      </c>
      <c r="O2597" s="98">
        <v>0</v>
      </c>
      <c r="P2597" t="s">
        <v>207</v>
      </c>
      <c r="Q2597" s="100">
        <v>1967.04</v>
      </c>
    </row>
    <row r="2598" spans="1:17" x14ac:dyDescent="0.3">
      <c r="A2598"/>
      <c r="B2598"/>
      <c r="C2598"/>
      <c r="D2598"/>
      <c r="E2598" s="98"/>
      <c r="F2598"/>
      <c r="G2598" s="99">
        <v>46295</v>
      </c>
      <c r="H2598" t="s">
        <v>205</v>
      </c>
      <c r="I2598"/>
      <c r="J2598" t="s">
        <v>104</v>
      </c>
      <c r="K2598" t="s">
        <v>105</v>
      </c>
      <c r="L2598" s="100">
        <v>10.38</v>
      </c>
      <c r="M2598" t="s">
        <v>206</v>
      </c>
      <c r="N2598" t="s">
        <v>279</v>
      </c>
      <c r="O2598" s="98">
        <v>0</v>
      </c>
      <c r="P2598" t="s">
        <v>207</v>
      </c>
      <c r="Q2598" s="100">
        <v>1910.8</v>
      </c>
    </row>
    <row r="2599" spans="1:17" x14ac:dyDescent="0.3">
      <c r="A2599"/>
      <c r="B2599"/>
      <c r="C2599"/>
      <c r="D2599"/>
      <c r="E2599" s="98"/>
      <c r="F2599"/>
      <c r="G2599" s="99">
        <v>46295</v>
      </c>
      <c r="H2599" t="s">
        <v>205</v>
      </c>
      <c r="I2599"/>
      <c r="J2599" t="s">
        <v>54</v>
      </c>
      <c r="K2599" t="s">
        <v>55</v>
      </c>
      <c r="L2599" s="100">
        <v>4.7300000000000004</v>
      </c>
      <c r="M2599" t="s">
        <v>206</v>
      </c>
      <c r="N2599" t="s">
        <v>279</v>
      </c>
      <c r="O2599" s="98">
        <v>0</v>
      </c>
      <c r="P2599" t="s">
        <v>207</v>
      </c>
      <c r="Q2599" s="100">
        <v>1910.8</v>
      </c>
    </row>
    <row r="2600" spans="1:17" x14ac:dyDescent="0.3">
      <c r="A2600"/>
      <c r="B2600"/>
      <c r="C2600"/>
      <c r="D2600"/>
      <c r="E2600" s="98"/>
      <c r="F2600"/>
      <c r="G2600" s="99">
        <v>46295</v>
      </c>
      <c r="H2600" t="s">
        <v>205</v>
      </c>
      <c r="I2600"/>
      <c r="J2600" t="s">
        <v>108</v>
      </c>
      <c r="K2600" t="s">
        <v>109</v>
      </c>
      <c r="L2600" s="100">
        <v>5.04</v>
      </c>
      <c r="M2600" t="s">
        <v>206</v>
      </c>
      <c r="N2600" t="s">
        <v>279</v>
      </c>
      <c r="O2600" s="98">
        <v>0</v>
      </c>
      <c r="P2600" t="s">
        <v>207</v>
      </c>
      <c r="Q2600" s="100">
        <v>1910.8</v>
      </c>
    </row>
    <row r="2601" spans="1:17" x14ac:dyDescent="0.3">
      <c r="A2601"/>
      <c r="B2601"/>
      <c r="C2601"/>
      <c r="D2601"/>
      <c r="E2601" s="98"/>
      <c r="F2601"/>
      <c r="G2601" s="99">
        <v>46295</v>
      </c>
      <c r="H2601" t="s">
        <v>205</v>
      </c>
      <c r="I2601"/>
      <c r="J2601" t="s">
        <v>52</v>
      </c>
      <c r="K2601" t="s">
        <v>53</v>
      </c>
      <c r="L2601" s="100">
        <v>7.02</v>
      </c>
      <c r="M2601" t="s">
        <v>130</v>
      </c>
      <c r="N2601" t="s">
        <v>279</v>
      </c>
      <c r="O2601" s="98">
        <v>0</v>
      </c>
      <c r="P2601" t="s">
        <v>207</v>
      </c>
      <c r="Q2601" s="100">
        <v>1910.8</v>
      </c>
    </row>
    <row r="2602" spans="1:17" x14ac:dyDescent="0.3">
      <c r="A2602"/>
      <c r="B2602"/>
      <c r="C2602"/>
      <c r="D2602"/>
      <c r="E2602" s="98"/>
      <c r="F2602"/>
      <c r="G2602" s="99">
        <v>46295</v>
      </c>
      <c r="H2602" t="s">
        <v>205</v>
      </c>
      <c r="I2602"/>
      <c r="J2602" t="s">
        <v>56</v>
      </c>
      <c r="K2602" t="s">
        <v>57</v>
      </c>
      <c r="L2602" s="100">
        <v>4.7300000000000004</v>
      </c>
      <c r="M2602" t="s">
        <v>130</v>
      </c>
      <c r="N2602" t="s">
        <v>279</v>
      </c>
      <c r="O2602" s="98">
        <v>0</v>
      </c>
      <c r="P2602" t="s">
        <v>207</v>
      </c>
      <c r="Q2602" s="100">
        <v>1910.8</v>
      </c>
    </row>
    <row r="2603" spans="1:17" x14ac:dyDescent="0.3">
      <c r="A2603"/>
      <c r="B2603"/>
      <c r="C2603"/>
      <c r="D2603"/>
      <c r="E2603" s="98"/>
      <c r="F2603"/>
      <c r="G2603" s="99">
        <v>46295</v>
      </c>
      <c r="H2603" t="s">
        <v>205</v>
      </c>
      <c r="I2603"/>
      <c r="J2603" t="s">
        <v>106</v>
      </c>
      <c r="K2603" t="s">
        <v>107</v>
      </c>
      <c r="L2603" s="100">
        <v>6.17</v>
      </c>
      <c r="M2603" t="s">
        <v>130</v>
      </c>
      <c r="N2603" t="s">
        <v>279</v>
      </c>
      <c r="O2603" s="98">
        <v>0</v>
      </c>
      <c r="P2603" t="s">
        <v>207</v>
      </c>
      <c r="Q2603" s="100">
        <v>1910.8</v>
      </c>
    </row>
    <row r="2604" spans="1:17" x14ac:dyDescent="0.3">
      <c r="A2604"/>
      <c r="B2604"/>
      <c r="C2604"/>
      <c r="D2604"/>
      <c r="E2604" s="98"/>
      <c r="F2604"/>
      <c r="G2604" s="99">
        <v>46295</v>
      </c>
      <c r="H2604" t="s">
        <v>205</v>
      </c>
      <c r="I2604"/>
      <c r="J2604" t="s">
        <v>108</v>
      </c>
      <c r="K2604" t="s">
        <v>109</v>
      </c>
      <c r="L2604" s="100">
        <v>1.28</v>
      </c>
      <c r="M2604" t="s">
        <v>206</v>
      </c>
      <c r="N2604" t="s">
        <v>279</v>
      </c>
      <c r="O2604" s="98">
        <v>0</v>
      </c>
      <c r="P2604" t="s">
        <v>207</v>
      </c>
      <c r="Q2604" s="100">
        <v>485.98</v>
      </c>
    </row>
    <row r="2605" spans="1:17" x14ac:dyDescent="0.3">
      <c r="A2605"/>
      <c r="B2605"/>
      <c r="C2605"/>
      <c r="D2605"/>
      <c r="E2605" s="98"/>
      <c r="F2605"/>
      <c r="G2605" s="99">
        <v>46295</v>
      </c>
      <c r="H2605" t="s">
        <v>205</v>
      </c>
      <c r="I2605"/>
      <c r="J2605" t="s">
        <v>54</v>
      </c>
      <c r="K2605" t="s">
        <v>55</v>
      </c>
      <c r="L2605" s="100">
        <v>3.95</v>
      </c>
      <c r="M2605" t="s">
        <v>206</v>
      </c>
      <c r="N2605" t="s">
        <v>279</v>
      </c>
      <c r="O2605" s="98">
        <v>0</v>
      </c>
      <c r="P2605" t="s">
        <v>207</v>
      </c>
      <c r="Q2605" s="100">
        <v>485.98</v>
      </c>
    </row>
    <row r="2606" spans="1:17" x14ac:dyDescent="0.3">
      <c r="A2606"/>
      <c r="B2606"/>
      <c r="C2606"/>
      <c r="D2606"/>
      <c r="E2606" s="98"/>
      <c r="F2606"/>
      <c r="G2606" s="99">
        <v>46295</v>
      </c>
      <c r="H2606" t="s">
        <v>205</v>
      </c>
      <c r="I2606"/>
      <c r="J2606" t="s">
        <v>104</v>
      </c>
      <c r="K2606" t="s">
        <v>105</v>
      </c>
      <c r="L2606" s="100">
        <v>2.64</v>
      </c>
      <c r="M2606" t="s">
        <v>206</v>
      </c>
      <c r="N2606" t="s">
        <v>279</v>
      </c>
      <c r="O2606" s="98">
        <v>0</v>
      </c>
      <c r="P2606" t="s">
        <v>207</v>
      </c>
      <c r="Q2606" s="100">
        <v>485.98</v>
      </c>
    </row>
    <row r="2607" spans="1:17" x14ac:dyDescent="0.3">
      <c r="A2607"/>
      <c r="B2607"/>
      <c r="C2607"/>
      <c r="D2607"/>
      <c r="E2607" s="98"/>
      <c r="F2607"/>
      <c r="G2607" s="99">
        <v>46295</v>
      </c>
      <c r="H2607" t="s">
        <v>205</v>
      </c>
      <c r="I2607"/>
      <c r="J2607" t="s">
        <v>56</v>
      </c>
      <c r="K2607" t="s">
        <v>57</v>
      </c>
      <c r="L2607" s="100">
        <v>3.95</v>
      </c>
      <c r="M2607" t="s">
        <v>130</v>
      </c>
      <c r="N2607" t="s">
        <v>279</v>
      </c>
      <c r="O2607" s="98">
        <v>0</v>
      </c>
      <c r="P2607" t="s">
        <v>207</v>
      </c>
      <c r="Q2607" s="100">
        <v>485.98</v>
      </c>
    </row>
    <row r="2608" spans="1:17" x14ac:dyDescent="0.3">
      <c r="A2608"/>
      <c r="B2608"/>
      <c r="C2608"/>
      <c r="D2608"/>
      <c r="E2608" s="98"/>
      <c r="F2608"/>
      <c r="G2608" s="99">
        <v>46295</v>
      </c>
      <c r="H2608" t="s">
        <v>205</v>
      </c>
      <c r="I2608"/>
      <c r="J2608" t="s">
        <v>52</v>
      </c>
      <c r="K2608" t="s">
        <v>53</v>
      </c>
      <c r="L2608" s="100">
        <v>5.86</v>
      </c>
      <c r="M2608" t="s">
        <v>130</v>
      </c>
      <c r="N2608" t="s">
        <v>279</v>
      </c>
      <c r="O2608" s="98">
        <v>0</v>
      </c>
      <c r="P2608" t="s">
        <v>207</v>
      </c>
      <c r="Q2608" s="100">
        <v>485.98</v>
      </c>
    </row>
    <row r="2609" spans="1:17" x14ac:dyDescent="0.3">
      <c r="A2609"/>
      <c r="B2609"/>
      <c r="C2609"/>
      <c r="D2609"/>
      <c r="E2609" s="98"/>
      <c r="F2609"/>
      <c r="G2609" s="99">
        <v>46295</v>
      </c>
      <c r="H2609" t="s">
        <v>205</v>
      </c>
      <c r="I2609"/>
      <c r="J2609" t="s">
        <v>106</v>
      </c>
      <c r="K2609" t="s">
        <v>107</v>
      </c>
      <c r="L2609" s="100">
        <v>1.57</v>
      </c>
      <c r="M2609" t="s">
        <v>130</v>
      </c>
      <c r="N2609" t="s">
        <v>279</v>
      </c>
      <c r="O2609" s="98">
        <v>0</v>
      </c>
      <c r="P2609" t="s">
        <v>207</v>
      </c>
      <c r="Q2609" s="100">
        <v>485.98</v>
      </c>
    </row>
    <row r="2610" spans="1:17" x14ac:dyDescent="0.3">
      <c r="A2610"/>
      <c r="B2610"/>
      <c r="C2610"/>
      <c r="D2610"/>
      <c r="E2610" s="98"/>
      <c r="F2610"/>
      <c r="G2610" s="99">
        <v>46295</v>
      </c>
      <c r="H2610" t="s">
        <v>205</v>
      </c>
      <c r="I2610"/>
      <c r="J2610" t="s">
        <v>104</v>
      </c>
      <c r="K2610" t="s">
        <v>105</v>
      </c>
      <c r="L2610" s="100">
        <v>22.51</v>
      </c>
      <c r="M2610" t="s">
        <v>206</v>
      </c>
      <c r="N2610" t="s">
        <v>279</v>
      </c>
      <c r="O2610" s="98">
        <v>0</v>
      </c>
      <c r="P2610" t="s">
        <v>207</v>
      </c>
      <c r="Q2610" s="100">
        <v>4145.08</v>
      </c>
    </row>
    <row r="2611" spans="1:17" x14ac:dyDescent="0.3">
      <c r="A2611"/>
      <c r="B2611"/>
      <c r="C2611"/>
      <c r="D2611"/>
      <c r="E2611" s="98"/>
      <c r="F2611"/>
      <c r="G2611" s="99">
        <v>46295</v>
      </c>
      <c r="H2611" t="s">
        <v>205</v>
      </c>
      <c r="I2611"/>
      <c r="J2611" t="s">
        <v>54</v>
      </c>
      <c r="K2611" t="s">
        <v>55</v>
      </c>
      <c r="L2611" s="100">
        <v>11.15</v>
      </c>
      <c r="M2611" t="s">
        <v>206</v>
      </c>
      <c r="N2611" t="s">
        <v>279</v>
      </c>
      <c r="O2611" s="98">
        <v>0</v>
      </c>
      <c r="P2611" t="s">
        <v>207</v>
      </c>
      <c r="Q2611" s="100">
        <v>4145.08</v>
      </c>
    </row>
    <row r="2612" spans="1:17" x14ac:dyDescent="0.3">
      <c r="A2612"/>
      <c r="B2612"/>
      <c r="C2612"/>
      <c r="D2612"/>
      <c r="E2612" s="98"/>
      <c r="F2612"/>
      <c r="G2612" s="99">
        <v>46295</v>
      </c>
      <c r="H2612" t="s">
        <v>205</v>
      </c>
      <c r="I2612"/>
      <c r="J2612" t="s">
        <v>36</v>
      </c>
      <c r="K2612" t="s">
        <v>37</v>
      </c>
      <c r="L2612" s="100">
        <v>54.78</v>
      </c>
      <c r="M2612" t="s">
        <v>206</v>
      </c>
      <c r="N2612" t="s">
        <v>279</v>
      </c>
      <c r="O2612" s="98">
        <v>0</v>
      </c>
      <c r="P2612" t="s">
        <v>207</v>
      </c>
      <c r="Q2612" s="100">
        <v>4145.08</v>
      </c>
    </row>
    <row r="2613" spans="1:17" x14ac:dyDescent="0.3">
      <c r="A2613"/>
      <c r="B2613"/>
      <c r="C2613"/>
      <c r="D2613"/>
      <c r="E2613" s="98"/>
      <c r="F2613"/>
      <c r="G2613" s="99">
        <v>46295</v>
      </c>
      <c r="H2613" t="s">
        <v>205</v>
      </c>
      <c r="I2613"/>
      <c r="J2613" t="s">
        <v>108</v>
      </c>
      <c r="K2613" t="s">
        <v>109</v>
      </c>
      <c r="L2613" s="100">
        <v>10.94</v>
      </c>
      <c r="M2613" t="s">
        <v>206</v>
      </c>
      <c r="N2613" t="s">
        <v>279</v>
      </c>
      <c r="O2613" s="98">
        <v>0</v>
      </c>
      <c r="P2613" t="s">
        <v>207</v>
      </c>
      <c r="Q2613" s="100">
        <v>4145.08</v>
      </c>
    </row>
    <row r="2614" spans="1:17" x14ac:dyDescent="0.3">
      <c r="A2614"/>
      <c r="B2614"/>
      <c r="C2614"/>
      <c r="D2614"/>
      <c r="E2614" s="98"/>
      <c r="F2614"/>
      <c r="G2614" s="99">
        <v>46295</v>
      </c>
      <c r="H2614" t="s">
        <v>205</v>
      </c>
      <c r="I2614"/>
      <c r="J2614" t="s">
        <v>106</v>
      </c>
      <c r="K2614" t="s">
        <v>107</v>
      </c>
      <c r="L2614" s="100">
        <v>13.39</v>
      </c>
      <c r="M2614" t="s">
        <v>130</v>
      </c>
      <c r="N2614" t="s">
        <v>279</v>
      </c>
      <c r="O2614" s="98">
        <v>0</v>
      </c>
      <c r="P2614" t="s">
        <v>207</v>
      </c>
      <c r="Q2614" s="100">
        <v>4145.08</v>
      </c>
    </row>
    <row r="2615" spans="1:17" x14ac:dyDescent="0.3">
      <c r="A2615"/>
      <c r="B2615"/>
      <c r="C2615"/>
      <c r="D2615"/>
      <c r="E2615" s="98"/>
      <c r="F2615"/>
      <c r="G2615" s="99">
        <v>46295</v>
      </c>
      <c r="H2615" t="s">
        <v>205</v>
      </c>
      <c r="I2615"/>
      <c r="J2615" t="s">
        <v>56</v>
      </c>
      <c r="K2615" t="s">
        <v>57</v>
      </c>
      <c r="L2615" s="100">
        <v>11.15</v>
      </c>
      <c r="M2615" t="s">
        <v>130</v>
      </c>
      <c r="N2615" t="s">
        <v>279</v>
      </c>
      <c r="O2615" s="98">
        <v>0</v>
      </c>
      <c r="P2615" t="s">
        <v>207</v>
      </c>
      <c r="Q2615" s="100">
        <v>4145.08</v>
      </c>
    </row>
    <row r="2616" spans="1:17" x14ac:dyDescent="0.3">
      <c r="A2616"/>
      <c r="B2616"/>
      <c r="C2616"/>
      <c r="D2616"/>
      <c r="E2616" s="98"/>
      <c r="F2616"/>
      <c r="G2616" s="99">
        <v>46295</v>
      </c>
      <c r="H2616" t="s">
        <v>205</v>
      </c>
      <c r="I2616"/>
      <c r="J2616" t="s">
        <v>52</v>
      </c>
      <c r="K2616" t="s">
        <v>53</v>
      </c>
      <c r="L2616" s="100">
        <v>16.54</v>
      </c>
      <c r="M2616" t="s">
        <v>130</v>
      </c>
      <c r="N2616" t="s">
        <v>279</v>
      </c>
      <c r="O2616" s="98">
        <v>0</v>
      </c>
      <c r="P2616" t="s">
        <v>207</v>
      </c>
      <c r="Q2616" s="100">
        <v>4145.08</v>
      </c>
    </row>
    <row r="2617" spans="1:17" x14ac:dyDescent="0.3">
      <c r="A2617"/>
      <c r="B2617"/>
      <c r="C2617"/>
      <c r="D2617"/>
      <c r="E2617" s="98"/>
      <c r="F2617"/>
      <c r="G2617" s="99">
        <v>46295</v>
      </c>
      <c r="H2617" t="s">
        <v>208</v>
      </c>
      <c r="I2617" t="s">
        <v>209</v>
      </c>
      <c r="J2617" t="s">
        <v>26</v>
      </c>
      <c r="K2617" t="s">
        <v>27</v>
      </c>
      <c r="L2617" s="100">
        <v>72.5</v>
      </c>
      <c r="M2617" t="s">
        <v>210</v>
      </c>
      <c r="N2617" t="s">
        <v>279</v>
      </c>
      <c r="O2617" s="98">
        <v>0</v>
      </c>
      <c r="P2617" t="s">
        <v>207</v>
      </c>
      <c r="Q2617" s="100">
        <v>4145.08</v>
      </c>
    </row>
    <row r="2618" spans="1:17" x14ac:dyDescent="0.3">
      <c r="A2618"/>
      <c r="B2618"/>
      <c r="C2618"/>
      <c r="D2618"/>
      <c r="E2618" s="98"/>
      <c r="F2618"/>
      <c r="G2618" s="99">
        <v>46295</v>
      </c>
      <c r="H2618" t="s">
        <v>211</v>
      </c>
      <c r="I2618" t="s">
        <v>215</v>
      </c>
      <c r="J2618" t="s">
        <v>38</v>
      </c>
      <c r="K2618" t="s">
        <v>39</v>
      </c>
      <c r="L2618" s="100">
        <v>15.6</v>
      </c>
      <c r="M2618" t="s">
        <v>206</v>
      </c>
      <c r="N2618" t="s">
        <v>279</v>
      </c>
      <c r="O2618" s="98">
        <v>0</v>
      </c>
      <c r="P2618" t="s">
        <v>207</v>
      </c>
      <c r="Q2618" s="100">
        <v>4145.08</v>
      </c>
    </row>
    <row r="2619" spans="1:17" x14ac:dyDescent="0.3">
      <c r="A2619"/>
      <c r="B2619"/>
      <c r="C2619"/>
      <c r="D2619"/>
      <c r="E2619" s="98"/>
      <c r="F2619"/>
      <c r="G2619" s="99">
        <v>46295</v>
      </c>
      <c r="H2619" t="s">
        <v>220</v>
      </c>
      <c r="I2619" t="s">
        <v>221</v>
      </c>
      <c r="J2619" t="s">
        <v>48</v>
      </c>
      <c r="K2619" t="s">
        <v>49</v>
      </c>
      <c r="L2619" s="100">
        <v>40</v>
      </c>
      <c r="M2619" t="s">
        <v>210</v>
      </c>
      <c r="N2619" t="s">
        <v>279</v>
      </c>
      <c r="O2619" s="98">
        <v>0</v>
      </c>
      <c r="P2619" t="s">
        <v>207</v>
      </c>
      <c r="Q2619" s="100">
        <v>4145.08</v>
      </c>
    </row>
    <row r="2620" spans="1:17" x14ac:dyDescent="0.3">
      <c r="A2620"/>
      <c r="B2620"/>
      <c r="C2620"/>
      <c r="D2620"/>
      <c r="E2620" s="98"/>
      <c r="F2620"/>
      <c r="G2620" s="99">
        <v>46295</v>
      </c>
      <c r="H2620" t="s">
        <v>218</v>
      </c>
      <c r="I2620" t="s">
        <v>242</v>
      </c>
      <c r="J2620" t="s">
        <v>28</v>
      </c>
      <c r="K2620" t="s">
        <v>29</v>
      </c>
      <c r="L2620" s="100">
        <v>621.76</v>
      </c>
      <c r="M2620" t="s">
        <v>210</v>
      </c>
      <c r="N2620" t="s">
        <v>279</v>
      </c>
      <c r="O2620" s="98">
        <v>0</v>
      </c>
      <c r="P2620" t="s">
        <v>207</v>
      </c>
      <c r="Q2620" s="100">
        <v>4145.08</v>
      </c>
    </row>
    <row r="2621" spans="1:17" x14ac:dyDescent="0.3">
      <c r="A2621"/>
      <c r="B2621"/>
      <c r="C2621"/>
      <c r="D2621"/>
      <c r="E2621" s="98"/>
      <c r="F2621"/>
      <c r="G2621" s="99">
        <v>46295</v>
      </c>
      <c r="H2621" t="s">
        <v>218</v>
      </c>
      <c r="I2621" t="s">
        <v>242</v>
      </c>
      <c r="J2621" t="s">
        <v>28</v>
      </c>
      <c r="K2621" t="s">
        <v>29</v>
      </c>
      <c r="L2621" s="100">
        <v>231.3</v>
      </c>
      <c r="M2621" t="s">
        <v>130</v>
      </c>
      <c r="N2621" t="s">
        <v>279</v>
      </c>
      <c r="O2621" s="98">
        <v>0</v>
      </c>
      <c r="P2621" t="s">
        <v>207</v>
      </c>
      <c r="Q2621" s="100">
        <v>4145.08</v>
      </c>
    </row>
    <row r="2622" spans="1:17" x14ac:dyDescent="0.3">
      <c r="A2622"/>
      <c r="B2622"/>
      <c r="C2622"/>
      <c r="D2622"/>
      <c r="E2622" s="98"/>
      <c r="F2622"/>
      <c r="G2622" s="99">
        <v>46295</v>
      </c>
      <c r="H2622" t="s">
        <v>205</v>
      </c>
      <c r="I2622"/>
      <c r="J2622" t="s">
        <v>36</v>
      </c>
      <c r="K2622" t="s">
        <v>37</v>
      </c>
      <c r="L2622" s="100">
        <v>4.25</v>
      </c>
      <c r="M2622" t="s">
        <v>206</v>
      </c>
      <c r="N2622" t="s">
        <v>279</v>
      </c>
      <c r="O2622" s="98">
        <v>0</v>
      </c>
      <c r="P2622" t="s">
        <v>207</v>
      </c>
      <c r="Q2622" s="100">
        <v>2522.04</v>
      </c>
    </row>
    <row r="2623" spans="1:17" x14ac:dyDescent="0.3">
      <c r="A2623"/>
      <c r="B2623"/>
      <c r="C2623"/>
      <c r="D2623"/>
      <c r="E2623" s="98"/>
      <c r="F2623"/>
      <c r="G2623" s="99">
        <v>46295</v>
      </c>
      <c r="H2623" t="s">
        <v>205</v>
      </c>
      <c r="I2623"/>
      <c r="J2623" t="s">
        <v>108</v>
      </c>
      <c r="K2623" t="s">
        <v>109</v>
      </c>
      <c r="L2623" s="100">
        <v>6.66</v>
      </c>
      <c r="M2623" t="s">
        <v>206</v>
      </c>
      <c r="N2623" t="s">
        <v>279</v>
      </c>
      <c r="O2623" s="98">
        <v>0</v>
      </c>
      <c r="P2623" t="s">
        <v>207</v>
      </c>
      <c r="Q2623" s="100">
        <v>2522.04</v>
      </c>
    </row>
    <row r="2624" spans="1:17" x14ac:dyDescent="0.3">
      <c r="A2624"/>
      <c r="B2624"/>
      <c r="C2624"/>
      <c r="D2624"/>
      <c r="E2624" s="98"/>
      <c r="F2624"/>
      <c r="G2624" s="99">
        <v>46295</v>
      </c>
      <c r="H2624" t="s">
        <v>205</v>
      </c>
      <c r="I2624"/>
      <c r="J2624" t="s">
        <v>104</v>
      </c>
      <c r="K2624" t="s">
        <v>105</v>
      </c>
      <c r="L2624" s="100">
        <v>13.69</v>
      </c>
      <c r="M2624" t="s">
        <v>206</v>
      </c>
      <c r="N2624" t="s">
        <v>279</v>
      </c>
      <c r="O2624" s="98">
        <v>0</v>
      </c>
      <c r="P2624" t="s">
        <v>207</v>
      </c>
      <c r="Q2624" s="100">
        <v>2522.04</v>
      </c>
    </row>
    <row r="2625" spans="1:17" x14ac:dyDescent="0.3">
      <c r="A2625"/>
      <c r="B2625"/>
      <c r="C2625"/>
      <c r="D2625"/>
      <c r="E2625" s="98"/>
      <c r="F2625"/>
      <c r="G2625" s="99">
        <v>46295</v>
      </c>
      <c r="H2625" t="s">
        <v>205</v>
      </c>
      <c r="I2625"/>
      <c r="J2625" t="s">
        <v>54</v>
      </c>
      <c r="K2625" t="s">
        <v>55</v>
      </c>
      <c r="L2625" s="100">
        <v>11.15</v>
      </c>
      <c r="M2625" t="s">
        <v>206</v>
      </c>
      <c r="N2625" t="s">
        <v>279</v>
      </c>
      <c r="O2625" s="98">
        <v>0</v>
      </c>
      <c r="P2625" t="s">
        <v>207</v>
      </c>
      <c r="Q2625" s="100">
        <v>2522.04</v>
      </c>
    </row>
    <row r="2626" spans="1:17" x14ac:dyDescent="0.3">
      <c r="A2626"/>
      <c r="B2626"/>
      <c r="C2626"/>
      <c r="D2626"/>
      <c r="E2626" s="98"/>
      <c r="F2626"/>
      <c r="G2626" s="99">
        <v>46295</v>
      </c>
      <c r="H2626" t="s">
        <v>205</v>
      </c>
      <c r="I2626"/>
      <c r="J2626" t="s">
        <v>106</v>
      </c>
      <c r="K2626" t="s">
        <v>107</v>
      </c>
      <c r="L2626" s="100">
        <v>8.15</v>
      </c>
      <c r="M2626" t="s">
        <v>130</v>
      </c>
      <c r="N2626" t="s">
        <v>279</v>
      </c>
      <c r="O2626" s="98">
        <v>0</v>
      </c>
      <c r="P2626" t="s">
        <v>207</v>
      </c>
      <c r="Q2626" s="100">
        <v>2522.04</v>
      </c>
    </row>
    <row r="2627" spans="1:17" x14ac:dyDescent="0.3">
      <c r="A2627"/>
      <c r="B2627"/>
      <c r="C2627"/>
      <c r="D2627"/>
      <c r="E2627" s="98"/>
      <c r="F2627"/>
      <c r="G2627" s="99">
        <v>46295</v>
      </c>
      <c r="H2627" t="s">
        <v>205</v>
      </c>
      <c r="I2627"/>
      <c r="J2627" t="s">
        <v>56</v>
      </c>
      <c r="K2627" t="s">
        <v>57</v>
      </c>
      <c r="L2627" s="100">
        <v>11.15</v>
      </c>
      <c r="M2627" t="s">
        <v>130</v>
      </c>
      <c r="N2627" t="s">
        <v>279</v>
      </c>
      <c r="O2627" s="98">
        <v>0</v>
      </c>
      <c r="P2627" t="s">
        <v>207</v>
      </c>
      <c r="Q2627" s="100">
        <v>2522.04</v>
      </c>
    </row>
    <row r="2628" spans="1:17" x14ac:dyDescent="0.3">
      <c r="A2628"/>
      <c r="B2628"/>
      <c r="C2628"/>
      <c r="D2628"/>
      <c r="E2628" s="98"/>
      <c r="F2628"/>
      <c r="G2628" s="99">
        <v>46295</v>
      </c>
      <c r="H2628" t="s">
        <v>205</v>
      </c>
      <c r="I2628"/>
      <c r="J2628" t="s">
        <v>52</v>
      </c>
      <c r="K2628" t="s">
        <v>53</v>
      </c>
      <c r="L2628" s="100">
        <v>16.54</v>
      </c>
      <c r="M2628" t="s">
        <v>130</v>
      </c>
      <c r="N2628" t="s">
        <v>279</v>
      </c>
      <c r="O2628" s="98">
        <v>0</v>
      </c>
      <c r="P2628" t="s">
        <v>207</v>
      </c>
      <c r="Q2628" s="100">
        <v>2522.04</v>
      </c>
    </row>
    <row r="2629" spans="1:17" x14ac:dyDescent="0.3">
      <c r="A2629"/>
      <c r="B2629"/>
      <c r="C2629"/>
      <c r="D2629"/>
      <c r="E2629" s="98"/>
      <c r="F2629"/>
      <c r="G2629" s="99">
        <v>46295</v>
      </c>
      <c r="H2629" t="s">
        <v>208</v>
      </c>
      <c r="I2629" t="s">
        <v>225</v>
      </c>
      <c r="J2629" t="s">
        <v>70</v>
      </c>
      <c r="K2629" t="s">
        <v>71</v>
      </c>
      <c r="L2629" s="100">
        <v>89.5</v>
      </c>
      <c r="M2629" t="s">
        <v>210</v>
      </c>
      <c r="N2629" t="s">
        <v>279</v>
      </c>
      <c r="O2629" s="98">
        <v>0</v>
      </c>
      <c r="P2629" t="s">
        <v>207</v>
      </c>
      <c r="Q2629" s="100">
        <v>2522.04</v>
      </c>
    </row>
    <row r="2630" spans="1:17" x14ac:dyDescent="0.3">
      <c r="A2630"/>
      <c r="B2630"/>
      <c r="C2630"/>
      <c r="D2630"/>
      <c r="E2630" s="98"/>
      <c r="F2630"/>
      <c r="G2630" s="99">
        <v>46295</v>
      </c>
      <c r="H2630" t="s">
        <v>211</v>
      </c>
      <c r="I2630" t="s">
        <v>239</v>
      </c>
      <c r="J2630" t="s">
        <v>38</v>
      </c>
      <c r="K2630" t="s">
        <v>39</v>
      </c>
      <c r="L2630" s="100">
        <v>6.06</v>
      </c>
      <c r="M2630" t="s">
        <v>206</v>
      </c>
      <c r="N2630" t="s">
        <v>279</v>
      </c>
      <c r="O2630" s="98">
        <v>0</v>
      </c>
      <c r="P2630" t="s">
        <v>207</v>
      </c>
      <c r="Q2630" s="100">
        <v>2522.04</v>
      </c>
    </row>
    <row r="2631" spans="1:17" x14ac:dyDescent="0.3">
      <c r="A2631"/>
      <c r="B2631"/>
      <c r="C2631"/>
      <c r="D2631"/>
      <c r="E2631" s="98"/>
      <c r="F2631"/>
      <c r="G2631" s="99">
        <v>46295</v>
      </c>
      <c r="H2631" t="s">
        <v>216</v>
      </c>
      <c r="I2631" t="s">
        <v>217</v>
      </c>
      <c r="J2631" t="s">
        <v>40</v>
      </c>
      <c r="K2631" t="s">
        <v>41</v>
      </c>
      <c r="L2631" s="100">
        <v>75.66</v>
      </c>
      <c r="M2631" t="s">
        <v>210</v>
      </c>
      <c r="N2631" t="s">
        <v>279</v>
      </c>
      <c r="O2631" s="98">
        <v>0</v>
      </c>
      <c r="P2631" t="s">
        <v>207</v>
      </c>
      <c r="Q2631" s="100">
        <v>2522.04</v>
      </c>
    </row>
    <row r="2632" spans="1:17" x14ac:dyDescent="0.3">
      <c r="A2632"/>
      <c r="B2632"/>
      <c r="C2632"/>
      <c r="D2632"/>
      <c r="E2632" s="98"/>
      <c r="F2632"/>
      <c r="G2632" s="99">
        <v>46295</v>
      </c>
      <c r="H2632" t="s">
        <v>218</v>
      </c>
      <c r="I2632" t="s">
        <v>258</v>
      </c>
      <c r="J2632" t="s">
        <v>30</v>
      </c>
      <c r="K2632" t="s">
        <v>31</v>
      </c>
      <c r="L2632" s="100">
        <v>151.32</v>
      </c>
      <c r="M2632" t="s">
        <v>210</v>
      </c>
      <c r="N2632" t="s">
        <v>279</v>
      </c>
      <c r="O2632" s="98">
        <v>0</v>
      </c>
      <c r="P2632" t="s">
        <v>207</v>
      </c>
      <c r="Q2632" s="100">
        <v>2522.04</v>
      </c>
    </row>
    <row r="2633" spans="1:17" x14ac:dyDescent="0.3">
      <c r="A2633"/>
      <c r="B2633"/>
      <c r="C2633"/>
      <c r="D2633"/>
      <c r="E2633" s="98"/>
      <c r="F2633"/>
      <c r="G2633" s="99">
        <v>46295</v>
      </c>
      <c r="H2633" t="s">
        <v>218</v>
      </c>
      <c r="I2633" t="s">
        <v>258</v>
      </c>
      <c r="J2633" t="s">
        <v>30</v>
      </c>
      <c r="K2633" t="s">
        <v>31</v>
      </c>
      <c r="L2633" s="100">
        <v>140.72999999999999</v>
      </c>
      <c r="M2633" t="s">
        <v>130</v>
      </c>
      <c r="N2633" t="s">
        <v>279</v>
      </c>
      <c r="O2633" s="98">
        <v>0</v>
      </c>
      <c r="P2633" t="s">
        <v>207</v>
      </c>
      <c r="Q2633" s="100">
        <v>2522.04</v>
      </c>
    </row>
    <row r="2634" spans="1:17" x14ac:dyDescent="0.3">
      <c r="A2634"/>
      <c r="B2634"/>
      <c r="C2634"/>
      <c r="D2634"/>
      <c r="E2634" s="98"/>
      <c r="F2634"/>
      <c r="G2634" s="99">
        <v>46295</v>
      </c>
      <c r="H2634" t="s">
        <v>205</v>
      </c>
      <c r="I2634"/>
      <c r="J2634" t="s">
        <v>108</v>
      </c>
      <c r="K2634" t="s">
        <v>109</v>
      </c>
      <c r="L2634" s="100">
        <v>9.75</v>
      </c>
      <c r="M2634" t="s">
        <v>206</v>
      </c>
      <c r="N2634" t="s">
        <v>279</v>
      </c>
      <c r="O2634" s="98">
        <v>0</v>
      </c>
      <c r="P2634" t="s">
        <v>207</v>
      </c>
      <c r="Q2634" s="100">
        <v>3694.5</v>
      </c>
    </row>
    <row r="2635" spans="1:17" x14ac:dyDescent="0.3">
      <c r="A2635"/>
      <c r="B2635"/>
      <c r="C2635"/>
      <c r="D2635"/>
      <c r="E2635" s="98"/>
      <c r="F2635"/>
      <c r="G2635" s="99">
        <v>46295</v>
      </c>
      <c r="H2635" t="s">
        <v>205</v>
      </c>
      <c r="I2635"/>
      <c r="J2635" t="s">
        <v>54</v>
      </c>
      <c r="K2635" t="s">
        <v>55</v>
      </c>
      <c r="L2635" s="100">
        <v>11.15</v>
      </c>
      <c r="M2635" t="s">
        <v>206</v>
      </c>
      <c r="N2635" t="s">
        <v>279</v>
      </c>
      <c r="O2635" s="98">
        <v>0</v>
      </c>
      <c r="P2635" t="s">
        <v>207</v>
      </c>
      <c r="Q2635" s="100">
        <v>3694.5</v>
      </c>
    </row>
    <row r="2636" spans="1:17" x14ac:dyDescent="0.3">
      <c r="A2636"/>
      <c r="B2636"/>
      <c r="C2636"/>
      <c r="D2636"/>
      <c r="E2636" s="98"/>
      <c r="F2636"/>
      <c r="G2636" s="99">
        <v>46295</v>
      </c>
      <c r="H2636" t="s">
        <v>205</v>
      </c>
      <c r="I2636"/>
      <c r="J2636" t="s">
        <v>104</v>
      </c>
      <c r="K2636" t="s">
        <v>105</v>
      </c>
      <c r="L2636" s="100">
        <v>20.059999999999999</v>
      </c>
      <c r="M2636" t="s">
        <v>206</v>
      </c>
      <c r="N2636" t="s">
        <v>279</v>
      </c>
      <c r="O2636" s="98">
        <v>0</v>
      </c>
      <c r="P2636" t="s">
        <v>207</v>
      </c>
      <c r="Q2636" s="100">
        <v>3694.5</v>
      </c>
    </row>
    <row r="2637" spans="1:17" x14ac:dyDescent="0.3">
      <c r="A2637"/>
      <c r="B2637"/>
      <c r="C2637"/>
      <c r="D2637"/>
      <c r="E2637" s="98"/>
      <c r="F2637"/>
      <c r="G2637" s="99">
        <v>46295</v>
      </c>
      <c r="H2637" t="s">
        <v>205</v>
      </c>
      <c r="I2637"/>
      <c r="J2637" t="s">
        <v>100</v>
      </c>
      <c r="K2637" t="s">
        <v>101</v>
      </c>
      <c r="L2637" s="100">
        <v>10</v>
      </c>
      <c r="M2637" t="s">
        <v>206</v>
      </c>
      <c r="N2637" t="s">
        <v>279</v>
      </c>
      <c r="O2637" s="98">
        <v>0</v>
      </c>
      <c r="P2637" t="s">
        <v>207</v>
      </c>
      <c r="Q2637" s="100">
        <v>3694.5</v>
      </c>
    </row>
    <row r="2638" spans="1:17" x14ac:dyDescent="0.3">
      <c r="A2638"/>
      <c r="B2638"/>
      <c r="C2638"/>
      <c r="D2638"/>
      <c r="E2638" s="98"/>
      <c r="F2638"/>
      <c r="G2638" s="99">
        <v>46295</v>
      </c>
      <c r="H2638" t="s">
        <v>205</v>
      </c>
      <c r="I2638"/>
      <c r="J2638" t="s">
        <v>88</v>
      </c>
      <c r="K2638" t="s">
        <v>89</v>
      </c>
      <c r="L2638" s="100">
        <v>39.770000000000003</v>
      </c>
      <c r="M2638" t="s">
        <v>206</v>
      </c>
      <c r="N2638" t="s">
        <v>279</v>
      </c>
      <c r="O2638" s="98">
        <v>0</v>
      </c>
      <c r="P2638" t="s">
        <v>207</v>
      </c>
      <c r="Q2638" s="100">
        <v>3694.5</v>
      </c>
    </row>
    <row r="2639" spans="1:17" x14ac:dyDescent="0.3">
      <c r="A2639"/>
      <c r="B2639"/>
      <c r="C2639"/>
      <c r="D2639"/>
      <c r="E2639" s="98"/>
      <c r="F2639"/>
      <c r="G2639" s="99">
        <v>46295</v>
      </c>
      <c r="H2639" t="s">
        <v>205</v>
      </c>
      <c r="I2639"/>
      <c r="J2639" t="s">
        <v>52</v>
      </c>
      <c r="K2639" t="s">
        <v>53</v>
      </c>
      <c r="L2639" s="100">
        <v>16.54</v>
      </c>
      <c r="M2639" t="s">
        <v>130</v>
      </c>
      <c r="N2639" t="s">
        <v>279</v>
      </c>
      <c r="O2639" s="98">
        <v>0</v>
      </c>
      <c r="P2639" t="s">
        <v>207</v>
      </c>
      <c r="Q2639" s="100">
        <v>3694.5</v>
      </c>
    </row>
    <row r="2640" spans="1:17" x14ac:dyDescent="0.3">
      <c r="A2640"/>
      <c r="B2640"/>
      <c r="C2640"/>
      <c r="D2640"/>
      <c r="E2640" s="98"/>
      <c r="F2640"/>
      <c r="G2640" s="99">
        <v>46295</v>
      </c>
      <c r="H2640" t="s">
        <v>205</v>
      </c>
      <c r="I2640"/>
      <c r="J2640" t="s">
        <v>106</v>
      </c>
      <c r="K2640" t="s">
        <v>107</v>
      </c>
      <c r="L2640" s="100">
        <v>11.93</v>
      </c>
      <c r="M2640" t="s">
        <v>130</v>
      </c>
      <c r="N2640" t="s">
        <v>279</v>
      </c>
      <c r="O2640" s="98">
        <v>0</v>
      </c>
      <c r="P2640" t="s">
        <v>207</v>
      </c>
      <c r="Q2640" s="100">
        <v>3694.5</v>
      </c>
    </row>
    <row r="2641" spans="1:17" x14ac:dyDescent="0.3">
      <c r="A2641"/>
      <c r="B2641"/>
      <c r="C2641"/>
      <c r="D2641"/>
      <c r="E2641" s="98"/>
      <c r="F2641"/>
      <c r="G2641" s="99">
        <v>46295</v>
      </c>
      <c r="H2641" t="s">
        <v>205</v>
      </c>
      <c r="I2641"/>
      <c r="J2641" t="s">
        <v>56</v>
      </c>
      <c r="K2641" t="s">
        <v>57</v>
      </c>
      <c r="L2641" s="100">
        <v>11.15</v>
      </c>
      <c r="M2641" t="s">
        <v>130</v>
      </c>
      <c r="N2641" t="s">
        <v>279</v>
      </c>
      <c r="O2641" s="98">
        <v>0</v>
      </c>
      <c r="P2641" t="s">
        <v>207</v>
      </c>
      <c r="Q2641" s="100">
        <v>3694.5</v>
      </c>
    </row>
    <row r="2642" spans="1:17" x14ac:dyDescent="0.3">
      <c r="A2642"/>
      <c r="B2642"/>
      <c r="C2642"/>
      <c r="D2642"/>
      <c r="E2642" s="98"/>
      <c r="F2642"/>
      <c r="G2642" s="99">
        <v>46295</v>
      </c>
      <c r="H2642" t="s">
        <v>208</v>
      </c>
      <c r="I2642" t="s">
        <v>209</v>
      </c>
      <c r="J2642" t="s">
        <v>26</v>
      </c>
      <c r="K2642" t="s">
        <v>27</v>
      </c>
      <c r="L2642" s="100">
        <v>127</v>
      </c>
      <c r="M2642" t="s">
        <v>210</v>
      </c>
      <c r="N2642" t="s">
        <v>279</v>
      </c>
      <c r="O2642" s="98">
        <v>0</v>
      </c>
      <c r="P2642" t="s">
        <v>207</v>
      </c>
      <c r="Q2642" s="100">
        <v>3694.5</v>
      </c>
    </row>
    <row r="2643" spans="1:17" x14ac:dyDescent="0.3">
      <c r="A2643"/>
      <c r="B2643"/>
      <c r="C2643"/>
      <c r="D2643"/>
      <c r="E2643" s="98"/>
      <c r="F2643"/>
      <c r="G2643" s="99">
        <v>46295</v>
      </c>
      <c r="H2643" t="s">
        <v>216</v>
      </c>
      <c r="I2643" t="s">
        <v>217</v>
      </c>
      <c r="J2643" t="s">
        <v>40</v>
      </c>
      <c r="K2643" t="s">
        <v>41</v>
      </c>
      <c r="L2643" s="100">
        <v>110.84</v>
      </c>
      <c r="M2643" t="s">
        <v>210</v>
      </c>
      <c r="N2643" t="s">
        <v>279</v>
      </c>
      <c r="O2643" s="98">
        <v>0</v>
      </c>
      <c r="P2643" t="s">
        <v>207</v>
      </c>
      <c r="Q2643" s="100">
        <v>3694.5</v>
      </c>
    </row>
    <row r="2644" spans="1:17" x14ac:dyDescent="0.3">
      <c r="A2644"/>
      <c r="B2644"/>
      <c r="C2644"/>
      <c r="D2644"/>
      <c r="E2644" s="98"/>
      <c r="F2644"/>
      <c r="G2644" s="99">
        <v>46295</v>
      </c>
      <c r="H2644" t="s">
        <v>218</v>
      </c>
      <c r="I2644" t="s">
        <v>258</v>
      </c>
      <c r="J2644" t="s">
        <v>30</v>
      </c>
      <c r="K2644" t="s">
        <v>31</v>
      </c>
      <c r="L2644" s="100">
        <v>221.67</v>
      </c>
      <c r="M2644" t="s">
        <v>210</v>
      </c>
      <c r="N2644" t="s">
        <v>279</v>
      </c>
      <c r="O2644" s="98">
        <v>0</v>
      </c>
      <c r="P2644" t="s">
        <v>207</v>
      </c>
      <c r="Q2644" s="100">
        <v>3694.5</v>
      </c>
    </row>
    <row r="2645" spans="1:17" x14ac:dyDescent="0.3">
      <c r="A2645"/>
      <c r="B2645"/>
      <c r="C2645"/>
      <c r="D2645"/>
      <c r="E2645" s="98"/>
      <c r="F2645"/>
      <c r="G2645" s="99">
        <v>46295</v>
      </c>
      <c r="H2645" t="s">
        <v>218</v>
      </c>
      <c r="I2645" t="s">
        <v>258</v>
      </c>
      <c r="J2645" t="s">
        <v>30</v>
      </c>
      <c r="K2645" t="s">
        <v>31</v>
      </c>
      <c r="L2645" s="100">
        <v>206.15</v>
      </c>
      <c r="M2645" t="s">
        <v>130</v>
      </c>
      <c r="N2645" t="s">
        <v>279</v>
      </c>
      <c r="O2645" s="98">
        <v>0</v>
      </c>
      <c r="P2645" t="s">
        <v>207</v>
      </c>
      <c r="Q2645" s="100">
        <v>3694.5</v>
      </c>
    </row>
    <row r="2646" spans="1:17" x14ac:dyDescent="0.3">
      <c r="A2646"/>
      <c r="B2646"/>
      <c r="C2646"/>
      <c r="D2646"/>
      <c r="E2646" s="98"/>
      <c r="F2646"/>
      <c r="G2646" s="99">
        <v>46295</v>
      </c>
      <c r="H2646" t="s">
        <v>205</v>
      </c>
      <c r="I2646"/>
      <c r="J2646" t="s">
        <v>104</v>
      </c>
      <c r="K2646" t="s">
        <v>105</v>
      </c>
      <c r="L2646" s="100">
        <v>27.44</v>
      </c>
      <c r="M2646" t="s">
        <v>206</v>
      </c>
      <c r="N2646" t="s">
        <v>279</v>
      </c>
      <c r="O2646" s="98">
        <v>0</v>
      </c>
      <c r="P2646" t="s">
        <v>207</v>
      </c>
      <c r="Q2646" s="100">
        <v>5053.25</v>
      </c>
    </row>
    <row r="2647" spans="1:17" x14ac:dyDescent="0.3">
      <c r="A2647"/>
      <c r="B2647"/>
      <c r="C2647"/>
      <c r="D2647"/>
      <c r="E2647" s="98"/>
      <c r="F2647"/>
      <c r="G2647" s="99">
        <v>46295</v>
      </c>
      <c r="H2647" t="s">
        <v>205</v>
      </c>
      <c r="I2647"/>
      <c r="J2647" t="s">
        <v>90</v>
      </c>
      <c r="K2647" t="s">
        <v>91</v>
      </c>
      <c r="L2647" s="100">
        <v>60.67</v>
      </c>
      <c r="M2647" t="s">
        <v>206</v>
      </c>
      <c r="N2647" t="s">
        <v>279</v>
      </c>
      <c r="O2647" s="98">
        <v>0</v>
      </c>
      <c r="P2647" t="s">
        <v>207</v>
      </c>
      <c r="Q2647" s="100">
        <v>5053.25</v>
      </c>
    </row>
    <row r="2648" spans="1:17" x14ac:dyDescent="0.3">
      <c r="A2648"/>
      <c r="B2648"/>
      <c r="C2648"/>
      <c r="D2648"/>
      <c r="E2648" s="98"/>
      <c r="F2648"/>
      <c r="G2648" s="99">
        <v>46295</v>
      </c>
      <c r="H2648" t="s">
        <v>205</v>
      </c>
      <c r="I2648"/>
      <c r="J2648" t="s">
        <v>54</v>
      </c>
      <c r="K2648" t="s">
        <v>55</v>
      </c>
      <c r="L2648" s="100">
        <v>11.15</v>
      </c>
      <c r="M2648" t="s">
        <v>206</v>
      </c>
      <c r="N2648" t="s">
        <v>279</v>
      </c>
      <c r="O2648" s="98">
        <v>0</v>
      </c>
      <c r="P2648" t="s">
        <v>207</v>
      </c>
      <c r="Q2648" s="100">
        <v>5053.25</v>
      </c>
    </row>
    <row r="2649" spans="1:17" x14ac:dyDescent="0.3">
      <c r="A2649"/>
      <c r="B2649"/>
      <c r="C2649"/>
      <c r="D2649"/>
      <c r="E2649" s="98"/>
      <c r="F2649"/>
      <c r="G2649" s="99">
        <v>46295</v>
      </c>
      <c r="H2649" t="s">
        <v>205</v>
      </c>
      <c r="I2649"/>
      <c r="J2649" t="s">
        <v>108</v>
      </c>
      <c r="K2649" t="s">
        <v>109</v>
      </c>
      <c r="L2649" s="100">
        <v>13.34</v>
      </c>
      <c r="M2649" t="s">
        <v>206</v>
      </c>
      <c r="N2649" t="s">
        <v>279</v>
      </c>
      <c r="O2649" s="98">
        <v>0</v>
      </c>
      <c r="P2649" t="s">
        <v>207</v>
      </c>
      <c r="Q2649" s="100">
        <v>5053.25</v>
      </c>
    </row>
    <row r="2650" spans="1:17" x14ac:dyDescent="0.3">
      <c r="A2650"/>
      <c r="B2650"/>
      <c r="C2650"/>
      <c r="D2650"/>
      <c r="E2650" s="98"/>
      <c r="F2650"/>
      <c r="G2650" s="99">
        <v>46295</v>
      </c>
      <c r="H2650" t="s">
        <v>205</v>
      </c>
      <c r="I2650"/>
      <c r="J2650" t="s">
        <v>23</v>
      </c>
      <c r="K2650" t="s">
        <v>24</v>
      </c>
      <c r="L2650" s="100">
        <v>6.57</v>
      </c>
      <c r="M2650" t="s">
        <v>130</v>
      </c>
      <c r="N2650" t="s">
        <v>279</v>
      </c>
      <c r="O2650" s="98">
        <v>0</v>
      </c>
      <c r="P2650" t="s">
        <v>207</v>
      </c>
      <c r="Q2650" s="100">
        <v>5053.25</v>
      </c>
    </row>
    <row r="2651" spans="1:17" x14ac:dyDescent="0.3">
      <c r="A2651"/>
      <c r="B2651"/>
      <c r="C2651"/>
      <c r="D2651"/>
      <c r="E2651" s="98"/>
      <c r="F2651"/>
      <c r="G2651" s="99">
        <v>46295</v>
      </c>
      <c r="H2651" t="s">
        <v>205</v>
      </c>
      <c r="I2651"/>
      <c r="J2651" t="s">
        <v>52</v>
      </c>
      <c r="K2651" t="s">
        <v>53</v>
      </c>
      <c r="L2651" s="100">
        <v>16.54</v>
      </c>
      <c r="M2651" t="s">
        <v>130</v>
      </c>
      <c r="N2651" t="s">
        <v>279</v>
      </c>
      <c r="O2651" s="98">
        <v>0</v>
      </c>
      <c r="P2651" t="s">
        <v>207</v>
      </c>
      <c r="Q2651" s="100">
        <v>5053.25</v>
      </c>
    </row>
    <row r="2652" spans="1:17" x14ac:dyDescent="0.3">
      <c r="A2652"/>
      <c r="B2652"/>
      <c r="C2652"/>
      <c r="D2652"/>
      <c r="E2652" s="98"/>
      <c r="F2652"/>
      <c r="G2652" s="99">
        <v>46295</v>
      </c>
      <c r="H2652" t="s">
        <v>205</v>
      </c>
      <c r="I2652"/>
      <c r="J2652" t="s">
        <v>56</v>
      </c>
      <c r="K2652" t="s">
        <v>57</v>
      </c>
      <c r="L2652" s="100">
        <v>11.15</v>
      </c>
      <c r="M2652" t="s">
        <v>130</v>
      </c>
      <c r="N2652" t="s">
        <v>279</v>
      </c>
      <c r="O2652" s="98">
        <v>0</v>
      </c>
      <c r="P2652" t="s">
        <v>207</v>
      </c>
      <c r="Q2652" s="100">
        <v>5053.25</v>
      </c>
    </row>
    <row r="2653" spans="1:17" x14ac:dyDescent="0.3">
      <c r="A2653"/>
      <c r="B2653"/>
      <c r="C2653"/>
      <c r="D2653"/>
      <c r="E2653" s="98"/>
      <c r="F2653"/>
      <c r="G2653" s="99">
        <v>46295</v>
      </c>
      <c r="H2653" t="s">
        <v>205</v>
      </c>
      <c r="I2653"/>
      <c r="J2653" t="s">
        <v>106</v>
      </c>
      <c r="K2653" t="s">
        <v>107</v>
      </c>
      <c r="L2653" s="100">
        <v>16.32</v>
      </c>
      <c r="M2653" t="s">
        <v>130</v>
      </c>
      <c r="N2653" t="s">
        <v>279</v>
      </c>
      <c r="O2653" s="98">
        <v>0</v>
      </c>
      <c r="P2653" t="s">
        <v>207</v>
      </c>
      <c r="Q2653" s="100">
        <v>5053.25</v>
      </c>
    </row>
    <row r="2654" spans="1:17" x14ac:dyDescent="0.3">
      <c r="A2654"/>
      <c r="B2654"/>
      <c r="C2654"/>
      <c r="D2654"/>
      <c r="E2654" s="98"/>
      <c r="F2654"/>
      <c r="G2654" s="99">
        <v>46295</v>
      </c>
      <c r="H2654" t="s">
        <v>208</v>
      </c>
      <c r="I2654" t="s">
        <v>233</v>
      </c>
      <c r="J2654" t="s">
        <v>32</v>
      </c>
      <c r="K2654" t="s">
        <v>33</v>
      </c>
      <c r="L2654" s="100">
        <v>70.5</v>
      </c>
      <c r="M2654" t="s">
        <v>210</v>
      </c>
      <c r="N2654" t="s">
        <v>279</v>
      </c>
      <c r="O2654" s="98">
        <v>0</v>
      </c>
      <c r="P2654" t="s">
        <v>207</v>
      </c>
      <c r="Q2654" s="100">
        <v>5053.25</v>
      </c>
    </row>
    <row r="2655" spans="1:17" x14ac:dyDescent="0.3">
      <c r="A2655"/>
      <c r="B2655"/>
      <c r="C2655"/>
      <c r="D2655"/>
      <c r="E2655" s="98"/>
      <c r="F2655"/>
      <c r="G2655" s="99">
        <v>46295</v>
      </c>
      <c r="H2655" t="s">
        <v>211</v>
      </c>
      <c r="I2655" t="s">
        <v>212</v>
      </c>
      <c r="J2655" t="s">
        <v>38</v>
      </c>
      <c r="K2655" t="s">
        <v>39</v>
      </c>
      <c r="L2655" s="100">
        <v>24.35</v>
      </c>
      <c r="M2655" t="s">
        <v>206</v>
      </c>
      <c r="N2655" t="s">
        <v>279</v>
      </c>
      <c r="O2655" s="98">
        <v>0</v>
      </c>
      <c r="P2655" t="s">
        <v>207</v>
      </c>
      <c r="Q2655" s="100">
        <v>5053.25</v>
      </c>
    </row>
    <row r="2656" spans="1:17" x14ac:dyDescent="0.3">
      <c r="A2656"/>
      <c r="B2656"/>
      <c r="C2656"/>
      <c r="D2656"/>
      <c r="E2656" s="98"/>
      <c r="F2656"/>
      <c r="G2656" s="99">
        <v>46295</v>
      </c>
      <c r="H2656" t="s">
        <v>213</v>
      </c>
      <c r="I2656" t="s">
        <v>229</v>
      </c>
      <c r="J2656" t="s">
        <v>14</v>
      </c>
      <c r="K2656" t="s">
        <v>15</v>
      </c>
      <c r="L2656" s="100">
        <v>505.33</v>
      </c>
      <c r="M2656" t="s">
        <v>210</v>
      </c>
      <c r="N2656" t="s">
        <v>279</v>
      </c>
      <c r="O2656" s="98">
        <v>0</v>
      </c>
      <c r="P2656" t="s">
        <v>207</v>
      </c>
      <c r="Q2656" s="100">
        <v>5053.25</v>
      </c>
    </row>
    <row r="2657" spans="1:17" x14ac:dyDescent="0.3">
      <c r="A2657"/>
      <c r="B2657"/>
      <c r="C2657"/>
      <c r="D2657"/>
      <c r="E2657" s="98"/>
      <c r="F2657"/>
      <c r="G2657" s="99">
        <v>46295</v>
      </c>
      <c r="H2657" t="s">
        <v>213</v>
      </c>
      <c r="I2657" t="s">
        <v>229</v>
      </c>
      <c r="J2657" t="s">
        <v>14</v>
      </c>
      <c r="K2657" t="s">
        <v>15</v>
      </c>
      <c r="L2657" s="100">
        <v>505.33</v>
      </c>
      <c r="M2657" t="s">
        <v>130</v>
      </c>
      <c r="N2657" t="s">
        <v>279</v>
      </c>
      <c r="O2657" s="98">
        <v>0</v>
      </c>
      <c r="P2657" t="s">
        <v>207</v>
      </c>
      <c r="Q2657" s="100">
        <v>5053.25</v>
      </c>
    </row>
    <row r="2658" spans="1:17" x14ac:dyDescent="0.3">
      <c r="A2658"/>
      <c r="B2658"/>
      <c r="C2658"/>
      <c r="D2658"/>
      <c r="E2658" s="98"/>
      <c r="F2658"/>
      <c r="G2658" s="99">
        <v>46295</v>
      </c>
      <c r="H2658" t="s">
        <v>205</v>
      </c>
      <c r="I2658"/>
      <c r="J2658" t="s">
        <v>36</v>
      </c>
      <c r="K2658" t="s">
        <v>37</v>
      </c>
      <c r="L2658" s="100">
        <v>7.52</v>
      </c>
      <c r="M2658" t="s">
        <v>206</v>
      </c>
      <c r="N2658" t="s">
        <v>279</v>
      </c>
      <c r="O2658" s="98">
        <v>0</v>
      </c>
      <c r="P2658" t="s">
        <v>207</v>
      </c>
      <c r="Q2658" s="100">
        <v>2685.05</v>
      </c>
    </row>
    <row r="2659" spans="1:17" x14ac:dyDescent="0.3">
      <c r="A2659"/>
      <c r="B2659"/>
      <c r="C2659"/>
      <c r="D2659"/>
      <c r="E2659" s="98"/>
      <c r="F2659"/>
      <c r="G2659" s="99">
        <v>46295</v>
      </c>
      <c r="H2659" t="s">
        <v>205</v>
      </c>
      <c r="I2659"/>
      <c r="J2659" t="s">
        <v>54</v>
      </c>
      <c r="K2659" t="s">
        <v>55</v>
      </c>
      <c r="L2659" s="100">
        <v>11.15</v>
      </c>
      <c r="M2659" t="s">
        <v>206</v>
      </c>
      <c r="N2659" t="s">
        <v>279</v>
      </c>
      <c r="O2659" s="98">
        <v>0</v>
      </c>
      <c r="P2659" t="s">
        <v>207</v>
      </c>
      <c r="Q2659" s="100">
        <v>2685.05</v>
      </c>
    </row>
    <row r="2660" spans="1:17" x14ac:dyDescent="0.3">
      <c r="A2660"/>
      <c r="B2660"/>
      <c r="C2660"/>
      <c r="D2660"/>
      <c r="E2660" s="98"/>
      <c r="F2660"/>
      <c r="G2660" s="99">
        <v>46295</v>
      </c>
      <c r="H2660" t="s">
        <v>205</v>
      </c>
      <c r="I2660"/>
      <c r="J2660" t="s">
        <v>108</v>
      </c>
      <c r="K2660" t="s">
        <v>109</v>
      </c>
      <c r="L2660" s="100">
        <v>7.09</v>
      </c>
      <c r="M2660" t="s">
        <v>206</v>
      </c>
      <c r="N2660" t="s">
        <v>279</v>
      </c>
      <c r="O2660" s="98">
        <v>0</v>
      </c>
      <c r="P2660" t="s">
        <v>207</v>
      </c>
      <c r="Q2660" s="100">
        <v>2685.05</v>
      </c>
    </row>
    <row r="2661" spans="1:17" x14ac:dyDescent="0.3">
      <c r="A2661"/>
      <c r="B2661"/>
      <c r="C2661"/>
      <c r="D2661"/>
      <c r="E2661" s="98"/>
      <c r="F2661"/>
      <c r="G2661" s="99">
        <v>46295</v>
      </c>
      <c r="H2661" t="s">
        <v>205</v>
      </c>
      <c r="I2661"/>
      <c r="J2661" t="s">
        <v>104</v>
      </c>
      <c r="K2661" t="s">
        <v>105</v>
      </c>
      <c r="L2661" s="100">
        <v>14.58</v>
      </c>
      <c r="M2661" t="s">
        <v>206</v>
      </c>
      <c r="N2661" t="s">
        <v>279</v>
      </c>
      <c r="O2661" s="98">
        <v>0</v>
      </c>
      <c r="P2661" t="s">
        <v>207</v>
      </c>
      <c r="Q2661" s="100">
        <v>2685.05</v>
      </c>
    </row>
    <row r="2662" spans="1:17" x14ac:dyDescent="0.3">
      <c r="A2662"/>
      <c r="B2662"/>
      <c r="C2662"/>
      <c r="D2662"/>
      <c r="E2662" s="98"/>
      <c r="F2662"/>
      <c r="G2662" s="99">
        <v>46295</v>
      </c>
      <c r="H2662" t="s">
        <v>205</v>
      </c>
      <c r="I2662"/>
      <c r="J2662" t="s">
        <v>88</v>
      </c>
      <c r="K2662" t="s">
        <v>89</v>
      </c>
      <c r="L2662" s="100">
        <v>39.770000000000003</v>
      </c>
      <c r="M2662" t="s">
        <v>206</v>
      </c>
      <c r="N2662" t="s">
        <v>279</v>
      </c>
      <c r="O2662" s="98">
        <v>0</v>
      </c>
      <c r="P2662" t="s">
        <v>207</v>
      </c>
      <c r="Q2662" s="100">
        <v>2685.05</v>
      </c>
    </row>
    <row r="2663" spans="1:17" x14ac:dyDescent="0.3">
      <c r="A2663"/>
      <c r="B2663"/>
      <c r="C2663"/>
      <c r="D2663"/>
      <c r="E2663" s="98"/>
      <c r="F2663"/>
      <c r="G2663" s="99">
        <v>46295</v>
      </c>
      <c r="H2663" t="s">
        <v>205</v>
      </c>
      <c r="I2663"/>
      <c r="J2663" t="s">
        <v>106</v>
      </c>
      <c r="K2663" t="s">
        <v>107</v>
      </c>
      <c r="L2663" s="100">
        <v>8.67</v>
      </c>
      <c r="M2663" t="s">
        <v>130</v>
      </c>
      <c r="N2663" t="s">
        <v>279</v>
      </c>
      <c r="O2663" s="98">
        <v>0</v>
      </c>
      <c r="P2663" t="s">
        <v>207</v>
      </c>
      <c r="Q2663" s="100">
        <v>2685.05</v>
      </c>
    </row>
    <row r="2664" spans="1:17" x14ac:dyDescent="0.3">
      <c r="A2664"/>
      <c r="B2664"/>
      <c r="C2664"/>
      <c r="D2664"/>
      <c r="E2664" s="98"/>
      <c r="F2664"/>
      <c r="G2664" s="99">
        <v>46295</v>
      </c>
      <c r="H2664" t="s">
        <v>205</v>
      </c>
      <c r="I2664"/>
      <c r="J2664" t="s">
        <v>56</v>
      </c>
      <c r="K2664" t="s">
        <v>57</v>
      </c>
      <c r="L2664" s="100">
        <v>11.15</v>
      </c>
      <c r="M2664" t="s">
        <v>130</v>
      </c>
      <c r="N2664" t="s">
        <v>279</v>
      </c>
      <c r="O2664" s="98">
        <v>0</v>
      </c>
      <c r="P2664" t="s">
        <v>207</v>
      </c>
      <c r="Q2664" s="100">
        <v>2685.05</v>
      </c>
    </row>
    <row r="2665" spans="1:17" x14ac:dyDescent="0.3">
      <c r="A2665"/>
      <c r="B2665"/>
      <c r="C2665"/>
      <c r="D2665"/>
      <c r="E2665" s="98"/>
      <c r="F2665"/>
      <c r="G2665" s="99">
        <v>46295</v>
      </c>
      <c r="H2665" t="s">
        <v>205</v>
      </c>
      <c r="I2665"/>
      <c r="J2665" t="s">
        <v>52</v>
      </c>
      <c r="K2665" t="s">
        <v>53</v>
      </c>
      <c r="L2665" s="100">
        <v>16.54</v>
      </c>
      <c r="M2665" t="s">
        <v>130</v>
      </c>
      <c r="N2665" t="s">
        <v>279</v>
      </c>
      <c r="O2665" s="98">
        <v>0</v>
      </c>
      <c r="P2665" t="s">
        <v>207</v>
      </c>
      <c r="Q2665" s="100">
        <v>2685.05</v>
      </c>
    </row>
    <row r="2666" spans="1:17" x14ac:dyDescent="0.3">
      <c r="A2666"/>
      <c r="B2666"/>
      <c r="C2666"/>
      <c r="D2666"/>
      <c r="E2666" s="98"/>
      <c r="F2666"/>
      <c r="G2666" s="99">
        <v>46295</v>
      </c>
      <c r="H2666" t="s">
        <v>208</v>
      </c>
      <c r="I2666" t="s">
        <v>209</v>
      </c>
      <c r="J2666" t="s">
        <v>26</v>
      </c>
      <c r="K2666" t="s">
        <v>27</v>
      </c>
      <c r="L2666" s="100">
        <v>72.5</v>
      </c>
      <c r="M2666" t="s">
        <v>210</v>
      </c>
      <c r="N2666" t="s">
        <v>279</v>
      </c>
      <c r="O2666" s="98">
        <v>0</v>
      </c>
      <c r="P2666" t="s">
        <v>207</v>
      </c>
      <c r="Q2666" s="100">
        <v>2685.05</v>
      </c>
    </row>
    <row r="2667" spans="1:17" x14ac:dyDescent="0.3">
      <c r="A2667"/>
      <c r="B2667"/>
      <c r="C2667"/>
      <c r="D2667"/>
      <c r="E2667" s="98"/>
      <c r="F2667"/>
      <c r="G2667" s="99">
        <v>46295</v>
      </c>
      <c r="H2667" t="s">
        <v>211</v>
      </c>
      <c r="I2667" t="s">
        <v>215</v>
      </c>
      <c r="J2667" t="s">
        <v>38</v>
      </c>
      <c r="K2667" t="s">
        <v>39</v>
      </c>
      <c r="L2667" s="100">
        <v>13.62</v>
      </c>
      <c r="M2667" t="s">
        <v>206</v>
      </c>
      <c r="N2667" t="s">
        <v>279</v>
      </c>
      <c r="O2667" s="98">
        <v>0</v>
      </c>
      <c r="P2667" t="s">
        <v>207</v>
      </c>
      <c r="Q2667" s="100">
        <v>2685.05</v>
      </c>
    </row>
    <row r="2668" spans="1:17" x14ac:dyDescent="0.3">
      <c r="A2668"/>
      <c r="B2668"/>
      <c r="C2668"/>
      <c r="D2668"/>
      <c r="E2668" s="98"/>
      <c r="F2668"/>
      <c r="G2668" s="99">
        <v>46295</v>
      </c>
      <c r="H2668" t="s">
        <v>218</v>
      </c>
      <c r="I2668" t="s">
        <v>222</v>
      </c>
      <c r="J2668" t="s">
        <v>18</v>
      </c>
      <c r="K2668" t="s">
        <v>19</v>
      </c>
      <c r="L2668" s="100">
        <v>144.46</v>
      </c>
      <c r="M2668" t="s">
        <v>210</v>
      </c>
      <c r="N2668" t="s">
        <v>279</v>
      </c>
      <c r="O2668" s="98">
        <v>0</v>
      </c>
      <c r="P2668" t="s">
        <v>207</v>
      </c>
      <c r="Q2668" s="100">
        <v>2685.05</v>
      </c>
    </row>
    <row r="2669" spans="1:17" x14ac:dyDescent="0.3">
      <c r="A2669"/>
      <c r="B2669"/>
      <c r="C2669"/>
      <c r="D2669"/>
      <c r="E2669" s="98"/>
      <c r="F2669"/>
      <c r="G2669" s="99">
        <v>46295</v>
      </c>
      <c r="H2669" t="s">
        <v>218</v>
      </c>
      <c r="I2669" t="s">
        <v>222</v>
      </c>
      <c r="J2669" t="s">
        <v>18</v>
      </c>
      <c r="K2669" t="s">
        <v>19</v>
      </c>
      <c r="L2669" s="100">
        <v>149.83000000000001</v>
      </c>
      <c r="M2669" t="s">
        <v>130</v>
      </c>
      <c r="N2669" t="s">
        <v>279</v>
      </c>
      <c r="O2669" s="98">
        <v>0</v>
      </c>
      <c r="P2669" t="s">
        <v>207</v>
      </c>
      <c r="Q2669" s="100">
        <v>2685.05</v>
      </c>
    </row>
    <row r="2670" spans="1:17" x14ac:dyDescent="0.3">
      <c r="A2670"/>
      <c r="B2670"/>
      <c r="C2670"/>
      <c r="D2670"/>
      <c r="E2670" s="98"/>
      <c r="F2670"/>
      <c r="G2670" s="99">
        <v>46295</v>
      </c>
      <c r="H2670" t="s">
        <v>205</v>
      </c>
      <c r="I2670"/>
      <c r="J2670" t="s">
        <v>88</v>
      </c>
      <c r="K2670" t="s">
        <v>89</v>
      </c>
      <c r="L2670" s="100">
        <v>39.770000000000003</v>
      </c>
      <c r="M2670" t="s">
        <v>206</v>
      </c>
      <c r="N2670" t="s">
        <v>279</v>
      </c>
      <c r="O2670" s="98">
        <v>0</v>
      </c>
      <c r="P2670" t="s">
        <v>207</v>
      </c>
      <c r="Q2670" s="100">
        <v>3999.25</v>
      </c>
    </row>
    <row r="2671" spans="1:17" x14ac:dyDescent="0.3">
      <c r="A2671"/>
      <c r="B2671"/>
      <c r="C2671"/>
      <c r="D2671"/>
      <c r="E2671" s="98"/>
      <c r="F2671"/>
      <c r="G2671" s="99">
        <v>46295</v>
      </c>
      <c r="H2671" t="s">
        <v>205</v>
      </c>
      <c r="I2671"/>
      <c r="J2671" t="s">
        <v>108</v>
      </c>
      <c r="K2671" t="s">
        <v>109</v>
      </c>
      <c r="L2671" s="100">
        <v>10.56</v>
      </c>
      <c r="M2671" t="s">
        <v>206</v>
      </c>
      <c r="N2671" t="s">
        <v>279</v>
      </c>
      <c r="O2671" s="98">
        <v>0</v>
      </c>
      <c r="P2671" t="s">
        <v>207</v>
      </c>
      <c r="Q2671" s="100">
        <v>3999.25</v>
      </c>
    </row>
    <row r="2672" spans="1:17" x14ac:dyDescent="0.3">
      <c r="A2672"/>
      <c r="B2672"/>
      <c r="C2672"/>
      <c r="D2672"/>
      <c r="E2672" s="98"/>
      <c r="F2672"/>
      <c r="G2672" s="99">
        <v>46295</v>
      </c>
      <c r="H2672" t="s">
        <v>205</v>
      </c>
      <c r="I2672"/>
      <c r="J2672" t="s">
        <v>104</v>
      </c>
      <c r="K2672" t="s">
        <v>105</v>
      </c>
      <c r="L2672" s="100">
        <v>21.72</v>
      </c>
      <c r="M2672" t="s">
        <v>206</v>
      </c>
      <c r="N2672" t="s">
        <v>279</v>
      </c>
      <c r="O2672" s="98">
        <v>0</v>
      </c>
      <c r="P2672" t="s">
        <v>207</v>
      </c>
      <c r="Q2672" s="100">
        <v>3999.25</v>
      </c>
    </row>
    <row r="2673" spans="1:17" x14ac:dyDescent="0.3">
      <c r="A2673"/>
      <c r="B2673"/>
      <c r="C2673"/>
      <c r="D2673"/>
      <c r="E2673" s="98"/>
      <c r="F2673"/>
      <c r="G2673" s="99">
        <v>46295</v>
      </c>
      <c r="H2673" t="s">
        <v>205</v>
      </c>
      <c r="I2673"/>
      <c r="J2673" t="s">
        <v>60</v>
      </c>
      <c r="K2673" t="s">
        <v>61</v>
      </c>
      <c r="L2673" s="100">
        <v>23.92</v>
      </c>
      <c r="M2673" t="s">
        <v>206</v>
      </c>
      <c r="N2673" t="s">
        <v>279</v>
      </c>
      <c r="O2673" s="98">
        <v>0</v>
      </c>
      <c r="P2673" t="s">
        <v>207</v>
      </c>
      <c r="Q2673" s="100">
        <v>3999.25</v>
      </c>
    </row>
    <row r="2674" spans="1:17" x14ac:dyDescent="0.3">
      <c r="A2674"/>
      <c r="B2674"/>
      <c r="C2674"/>
      <c r="D2674"/>
      <c r="E2674" s="98"/>
      <c r="F2674"/>
      <c r="G2674" s="99">
        <v>46295</v>
      </c>
      <c r="H2674" t="s">
        <v>205</v>
      </c>
      <c r="I2674"/>
      <c r="J2674" t="s">
        <v>54</v>
      </c>
      <c r="K2674" t="s">
        <v>55</v>
      </c>
      <c r="L2674" s="100">
        <v>11.15</v>
      </c>
      <c r="M2674" t="s">
        <v>206</v>
      </c>
      <c r="N2674" t="s">
        <v>279</v>
      </c>
      <c r="O2674" s="98">
        <v>0</v>
      </c>
      <c r="P2674" t="s">
        <v>207</v>
      </c>
      <c r="Q2674" s="100">
        <v>3999.25</v>
      </c>
    </row>
    <row r="2675" spans="1:17" x14ac:dyDescent="0.3">
      <c r="A2675"/>
      <c r="B2675"/>
      <c r="C2675"/>
      <c r="D2675"/>
      <c r="E2675" s="98"/>
      <c r="F2675"/>
      <c r="G2675" s="99">
        <v>46295</v>
      </c>
      <c r="H2675" t="s">
        <v>205</v>
      </c>
      <c r="I2675"/>
      <c r="J2675" t="s">
        <v>106</v>
      </c>
      <c r="K2675" t="s">
        <v>107</v>
      </c>
      <c r="L2675" s="100">
        <v>12.92</v>
      </c>
      <c r="M2675" t="s">
        <v>130</v>
      </c>
      <c r="N2675" t="s">
        <v>279</v>
      </c>
      <c r="O2675" s="98">
        <v>0</v>
      </c>
      <c r="P2675" t="s">
        <v>207</v>
      </c>
      <c r="Q2675" s="100">
        <v>3999.25</v>
      </c>
    </row>
    <row r="2676" spans="1:17" x14ac:dyDescent="0.3">
      <c r="A2676"/>
      <c r="B2676"/>
      <c r="C2676"/>
      <c r="D2676"/>
      <c r="E2676" s="98"/>
      <c r="F2676"/>
      <c r="G2676" s="99">
        <v>46295</v>
      </c>
      <c r="H2676" t="s">
        <v>205</v>
      </c>
      <c r="I2676"/>
      <c r="J2676" t="s">
        <v>56</v>
      </c>
      <c r="K2676" t="s">
        <v>57</v>
      </c>
      <c r="L2676" s="100">
        <v>11.15</v>
      </c>
      <c r="M2676" t="s">
        <v>130</v>
      </c>
      <c r="N2676" t="s">
        <v>279</v>
      </c>
      <c r="O2676" s="98">
        <v>0</v>
      </c>
      <c r="P2676" t="s">
        <v>207</v>
      </c>
      <c r="Q2676" s="100">
        <v>3999.25</v>
      </c>
    </row>
    <row r="2677" spans="1:17" x14ac:dyDescent="0.3">
      <c r="A2677"/>
      <c r="B2677"/>
      <c r="C2677"/>
      <c r="D2677"/>
      <c r="E2677" s="98"/>
      <c r="F2677"/>
      <c r="G2677" s="99">
        <v>46295</v>
      </c>
      <c r="H2677" t="s">
        <v>205</v>
      </c>
      <c r="I2677"/>
      <c r="J2677" t="s">
        <v>52</v>
      </c>
      <c r="K2677" t="s">
        <v>53</v>
      </c>
      <c r="L2677" s="100">
        <v>16.54</v>
      </c>
      <c r="M2677" t="s">
        <v>130</v>
      </c>
      <c r="N2677" t="s">
        <v>279</v>
      </c>
      <c r="O2677" s="98">
        <v>0</v>
      </c>
      <c r="P2677" t="s">
        <v>207</v>
      </c>
      <c r="Q2677" s="100">
        <v>3999.25</v>
      </c>
    </row>
    <row r="2678" spans="1:17" x14ac:dyDescent="0.3">
      <c r="A2678"/>
      <c r="B2678"/>
      <c r="C2678"/>
      <c r="D2678"/>
      <c r="E2678" s="98"/>
      <c r="F2678"/>
      <c r="G2678" s="99">
        <v>46295</v>
      </c>
      <c r="H2678" t="s">
        <v>208</v>
      </c>
      <c r="I2678" t="s">
        <v>209</v>
      </c>
      <c r="J2678" t="s">
        <v>26</v>
      </c>
      <c r="K2678" t="s">
        <v>27</v>
      </c>
      <c r="L2678" s="100">
        <v>127</v>
      </c>
      <c r="M2678" t="s">
        <v>210</v>
      </c>
      <c r="N2678" t="s">
        <v>279</v>
      </c>
      <c r="O2678" s="98">
        <v>0</v>
      </c>
      <c r="P2678" t="s">
        <v>207</v>
      </c>
      <c r="Q2678" s="100">
        <v>3999.25</v>
      </c>
    </row>
    <row r="2679" spans="1:17" x14ac:dyDescent="0.3">
      <c r="A2679"/>
      <c r="B2679"/>
      <c r="C2679"/>
      <c r="D2679"/>
      <c r="E2679" s="98"/>
      <c r="F2679"/>
      <c r="G2679" s="99">
        <v>46295</v>
      </c>
      <c r="H2679" t="s">
        <v>211</v>
      </c>
      <c r="I2679" t="s">
        <v>215</v>
      </c>
      <c r="J2679" t="s">
        <v>38</v>
      </c>
      <c r="K2679" t="s">
        <v>39</v>
      </c>
      <c r="L2679" s="100">
        <v>15.6</v>
      </c>
      <c r="M2679" t="s">
        <v>206</v>
      </c>
      <c r="N2679" t="s">
        <v>279</v>
      </c>
      <c r="O2679" s="98">
        <v>0</v>
      </c>
      <c r="P2679" t="s">
        <v>207</v>
      </c>
      <c r="Q2679" s="100">
        <v>3999.25</v>
      </c>
    </row>
    <row r="2680" spans="1:17" x14ac:dyDescent="0.3">
      <c r="A2680"/>
      <c r="B2680"/>
      <c r="C2680"/>
      <c r="D2680"/>
      <c r="E2680" s="98"/>
      <c r="F2680"/>
      <c r="G2680" s="99">
        <v>46295</v>
      </c>
      <c r="H2680" t="s">
        <v>218</v>
      </c>
      <c r="I2680" t="s">
        <v>222</v>
      </c>
      <c r="J2680" t="s">
        <v>18</v>
      </c>
      <c r="K2680" t="s">
        <v>19</v>
      </c>
      <c r="L2680" s="100">
        <v>215.16</v>
      </c>
      <c r="M2680" t="s">
        <v>210</v>
      </c>
      <c r="N2680" t="s">
        <v>279</v>
      </c>
      <c r="O2680" s="98">
        <v>0</v>
      </c>
      <c r="P2680" t="s">
        <v>207</v>
      </c>
      <c r="Q2680" s="100">
        <v>3999.25</v>
      </c>
    </row>
    <row r="2681" spans="1:17" x14ac:dyDescent="0.3">
      <c r="A2681"/>
      <c r="B2681"/>
      <c r="C2681"/>
      <c r="D2681"/>
      <c r="E2681" s="98"/>
      <c r="F2681"/>
      <c r="G2681" s="99">
        <v>46295</v>
      </c>
      <c r="H2681" t="s">
        <v>218</v>
      </c>
      <c r="I2681" t="s">
        <v>222</v>
      </c>
      <c r="J2681" t="s">
        <v>18</v>
      </c>
      <c r="K2681" t="s">
        <v>19</v>
      </c>
      <c r="L2681" s="100">
        <v>223.16</v>
      </c>
      <c r="M2681" t="s">
        <v>130</v>
      </c>
      <c r="N2681" t="s">
        <v>279</v>
      </c>
      <c r="O2681" s="98">
        <v>0</v>
      </c>
      <c r="P2681" t="s">
        <v>207</v>
      </c>
      <c r="Q2681" s="100">
        <v>3999.25</v>
      </c>
    </row>
    <row r="2682" spans="1:17" x14ac:dyDescent="0.3">
      <c r="A2682"/>
      <c r="B2682"/>
      <c r="C2682"/>
      <c r="D2682"/>
      <c r="E2682" s="98"/>
      <c r="F2682"/>
      <c r="G2682" s="99">
        <v>46295</v>
      </c>
      <c r="H2682" t="s">
        <v>205</v>
      </c>
      <c r="I2682"/>
      <c r="J2682" t="s">
        <v>104</v>
      </c>
      <c r="K2682" t="s">
        <v>105</v>
      </c>
      <c r="L2682" s="100">
        <v>19.309999999999999</v>
      </c>
      <c r="M2682" t="s">
        <v>206</v>
      </c>
      <c r="N2682" t="s">
        <v>279</v>
      </c>
      <c r="O2682" s="98">
        <v>0</v>
      </c>
      <c r="P2682" t="s">
        <v>207</v>
      </c>
      <c r="Q2682" s="100">
        <v>3556.66</v>
      </c>
    </row>
    <row r="2683" spans="1:17" x14ac:dyDescent="0.3">
      <c r="A2683"/>
      <c r="B2683"/>
      <c r="C2683"/>
      <c r="D2683"/>
      <c r="E2683" s="98"/>
      <c r="F2683"/>
      <c r="G2683" s="99">
        <v>46295</v>
      </c>
      <c r="H2683" t="s">
        <v>205</v>
      </c>
      <c r="I2683"/>
      <c r="J2683" t="s">
        <v>108</v>
      </c>
      <c r="K2683" t="s">
        <v>109</v>
      </c>
      <c r="L2683" s="100">
        <v>9.39</v>
      </c>
      <c r="M2683" t="s">
        <v>206</v>
      </c>
      <c r="N2683" t="s">
        <v>279</v>
      </c>
      <c r="O2683" s="98">
        <v>0</v>
      </c>
      <c r="P2683" t="s">
        <v>207</v>
      </c>
      <c r="Q2683" s="100">
        <v>3556.66</v>
      </c>
    </row>
    <row r="2684" spans="1:17" x14ac:dyDescent="0.3">
      <c r="A2684"/>
      <c r="B2684"/>
      <c r="C2684"/>
      <c r="D2684"/>
      <c r="E2684" s="98"/>
      <c r="F2684"/>
      <c r="G2684" s="99">
        <v>46295</v>
      </c>
      <c r="H2684" t="s">
        <v>205</v>
      </c>
      <c r="I2684"/>
      <c r="J2684" t="s">
        <v>94</v>
      </c>
      <c r="K2684" t="s">
        <v>95</v>
      </c>
      <c r="L2684" s="100">
        <v>23.08</v>
      </c>
      <c r="M2684" t="s">
        <v>206</v>
      </c>
      <c r="N2684" t="s">
        <v>279</v>
      </c>
      <c r="O2684" s="98">
        <v>0</v>
      </c>
      <c r="P2684" t="s">
        <v>207</v>
      </c>
      <c r="Q2684" s="100">
        <v>3556.66</v>
      </c>
    </row>
    <row r="2685" spans="1:17" x14ac:dyDescent="0.3">
      <c r="A2685"/>
      <c r="B2685"/>
      <c r="C2685"/>
      <c r="D2685"/>
      <c r="E2685" s="98"/>
      <c r="F2685"/>
      <c r="G2685" s="99">
        <v>46295</v>
      </c>
      <c r="H2685" t="s">
        <v>205</v>
      </c>
      <c r="I2685"/>
      <c r="J2685" t="s">
        <v>54</v>
      </c>
      <c r="K2685" t="s">
        <v>55</v>
      </c>
      <c r="L2685" s="100">
        <v>8.1199999999999992</v>
      </c>
      <c r="M2685" t="s">
        <v>206</v>
      </c>
      <c r="N2685" t="s">
        <v>279</v>
      </c>
      <c r="O2685" s="98">
        <v>0</v>
      </c>
      <c r="P2685" t="s">
        <v>207</v>
      </c>
      <c r="Q2685" s="100">
        <v>3556.66</v>
      </c>
    </row>
    <row r="2686" spans="1:17" x14ac:dyDescent="0.3">
      <c r="A2686"/>
      <c r="B2686"/>
      <c r="C2686"/>
      <c r="D2686"/>
      <c r="E2686" s="98"/>
      <c r="F2686"/>
      <c r="G2686" s="99">
        <v>46295</v>
      </c>
      <c r="H2686" t="s">
        <v>205</v>
      </c>
      <c r="I2686"/>
      <c r="J2686" t="s">
        <v>106</v>
      </c>
      <c r="K2686" t="s">
        <v>107</v>
      </c>
      <c r="L2686" s="100">
        <v>11.49</v>
      </c>
      <c r="M2686" t="s">
        <v>130</v>
      </c>
      <c r="N2686" t="s">
        <v>279</v>
      </c>
      <c r="O2686" s="98">
        <v>0</v>
      </c>
      <c r="P2686" t="s">
        <v>207</v>
      </c>
      <c r="Q2686" s="100">
        <v>3556.66</v>
      </c>
    </row>
    <row r="2687" spans="1:17" x14ac:dyDescent="0.3">
      <c r="A2687"/>
      <c r="B2687"/>
      <c r="C2687"/>
      <c r="D2687"/>
      <c r="E2687" s="98"/>
      <c r="F2687"/>
      <c r="G2687" s="99">
        <v>46295</v>
      </c>
      <c r="H2687" t="s">
        <v>205</v>
      </c>
      <c r="I2687"/>
      <c r="J2687" t="s">
        <v>23</v>
      </c>
      <c r="K2687" t="s">
        <v>24</v>
      </c>
      <c r="L2687" s="100">
        <v>4.62</v>
      </c>
      <c r="M2687" t="s">
        <v>130</v>
      </c>
      <c r="N2687" t="s">
        <v>279</v>
      </c>
      <c r="O2687" s="98">
        <v>0</v>
      </c>
      <c r="P2687" t="s">
        <v>207</v>
      </c>
      <c r="Q2687" s="100">
        <v>3556.66</v>
      </c>
    </row>
    <row r="2688" spans="1:17" x14ac:dyDescent="0.3">
      <c r="A2688"/>
      <c r="B2688"/>
      <c r="C2688"/>
      <c r="D2688"/>
      <c r="E2688" s="98"/>
      <c r="F2688"/>
      <c r="G2688" s="99">
        <v>46295</v>
      </c>
      <c r="H2688" t="s">
        <v>205</v>
      </c>
      <c r="I2688"/>
      <c r="J2688" t="s">
        <v>52</v>
      </c>
      <c r="K2688" t="s">
        <v>53</v>
      </c>
      <c r="L2688" s="100">
        <v>12.05</v>
      </c>
      <c r="M2688" t="s">
        <v>130</v>
      </c>
      <c r="N2688" t="s">
        <v>279</v>
      </c>
      <c r="O2688" s="98">
        <v>0</v>
      </c>
      <c r="P2688" t="s">
        <v>207</v>
      </c>
      <c r="Q2688" s="100">
        <v>3556.66</v>
      </c>
    </row>
    <row r="2689" spans="1:17" x14ac:dyDescent="0.3">
      <c r="A2689"/>
      <c r="B2689"/>
      <c r="C2689"/>
      <c r="D2689"/>
      <c r="E2689" s="98"/>
      <c r="F2689"/>
      <c r="G2689" s="99">
        <v>46295</v>
      </c>
      <c r="H2689" t="s">
        <v>205</v>
      </c>
      <c r="I2689"/>
      <c r="J2689" t="s">
        <v>56</v>
      </c>
      <c r="K2689" t="s">
        <v>57</v>
      </c>
      <c r="L2689" s="100">
        <v>8.1199999999999992</v>
      </c>
      <c r="M2689" t="s">
        <v>130</v>
      </c>
      <c r="N2689" t="s">
        <v>279</v>
      </c>
      <c r="O2689" s="98">
        <v>0</v>
      </c>
      <c r="P2689" t="s">
        <v>207</v>
      </c>
      <c r="Q2689" s="100">
        <v>3556.66</v>
      </c>
    </row>
    <row r="2690" spans="1:17" x14ac:dyDescent="0.3">
      <c r="A2690"/>
      <c r="B2690"/>
      <c r="C2690"/>
      <c r="D2690"/>
      <c r="E2690" s="98"/>
      <c r="F2690"/>
      <c r="G2690" s="99">
        <v>46295</v>
      </c>
      <c r="H2690" t="s">
        <v>208</v>
      </c>
      <c r="I2690" t="s">
        <v>230</v>
      </c>
      <c r="J2690" t="s">
        <v>66</v>
      </c>
      <c r="K2690" t="s">
        <v>67</v>
      </c>
      <c r="L2690" s="100">
        <v>57</v>
      </c>
      <c r="M2690" t="s">
        <v>210</v>
      </c>
      <c r="N2690" t="s">
        <v>279</v>
      </c>
      <c r="O2690" s="98">
        <v>0</v>
      </c>
      <c r="P2690" t="s">
        <v>207</v>
      </c>
      <c r="Q2690" s="100">
        <v>3556.66</v>
      </c>
    </row>
    <row r="2691" spans="1:17" x14ac:dyDescent="0.3">
      <c r="A2691"/>
      <c r="B2691"/>
      <c r="C2691"/>
      <c r="D2691"/>
      <c r="E2691" s="98"/>
      <c r="F2691"/>
      <c r="G2691" s="99">
        <v>46295</v>
      </c>
      <c r="H2691" t="s">
        <v>213</v>
      </c>
      <c r="I2691" t="s">
        <v>214</v>
      </c>
      <c r="J2691" t="s">
        <v>14</v>
      </c>
      <c r="K2691" t="s">
        <v>15</v>
      </c>
      <c r="L2691" s="100">
        <v>266.75</v>
      </c>
      <c r="M2691" t="s">
        <v>210</v>
      </c>
      <c r="N2691" t="s">
        <v>279</v>
      </c>
      <c r="O2691" s="98">
        <v>0</v>
      </c>
      <c r="P2691" t="s">
        <v>207</v>
      </c>
      <c r="Q2691" s="100">
        <v>3556.66</v>
      </c>
    </row>
    <row r="2692" spans="1:17" x14ac:dyDescent="0.3">
      <c r="A2692"/>
      <c r="B2692"/>
      <c r="C2692"/>
      <c r="D2692"/>
      <c r="E2692" s="98"/>
      <c r="F2692"/>
      <c r="G2692" s="99">
        <v>46295</v>
      </c>
      <c r="H2692" t="s">
        <v>213</v>
      </c>
      <c r="I2692" t="s">
        <v>214</v>
      </c>
      <c r="J2692" t="s">
        <v>14</v>
      </c>
      <c r="K2692" t="s">
        <v>15</v>
      </c>
      <c r="L2692" s="100">
        <v>266.75</v>
      </c>
      <c r="M2692" t="s">
        <v>130</v>
      </c>
      <c r="N2692" t="s">
        <v>279</v>
      </c>
      <c r="O2692" s="98">
        <v>0</v>
      </c>
      <c r="P2692" t="s">
        <v>207</v>
      </c>
      <c r="Q2692" s="100">
        <v>3556.66</v>
      </c>
    </row>
    <row r="2693" spans="1:17" x14ac:dyDescent="0.3">
      <c r="A2693"/>
      <c r="B2693"/>
      <c r="C2693"/>
      <c r="D2693"/>
      <c r="E2693" s="98"/>
      <c r="F2693"/>
      <c r="G2693" s="99">
        <v>46295</v>
      </c>
      <c r="H2693" t="s">
        <v>205</v>
      </c>
      <c r="I2693"/>
      <c r="J2693" t="s">
        <v>88</v>
      </c>
      <c r="K2693" t="s">
        <v>89</v>
      </c>
      <c r="L2693" s="100">
        <v>39.770000000000003</v>
      </c>
      <c r="M2693" t="s">
        <v>206</v>
      </c>
      <c r="N2693" t="s">
        <v>279</v>
      </c>
      <c r="O2693" s="98">
        <v>0</v>
      </c>
      <c r="P2693" t="s">
        <v>207</v>
      </c>
      <c r="Q2693" s="100">
        <v>4145.08</v>
      </c>
    </row>
    <row r="2694" spans="1:17" x14ac:dyDescent="0.3">
      <c r="A2694"/>
      <c r="B2694"/>
      <c r="C2694"/>
      <c r="D2694"/>
      <c r="E2694" s="98"/>
      <c r="F2694"/>
      <c r="G2694" s="99">
        <v>46295</v>
      </c>
      <c r="H2694" t="s">
        <v>205</v>
      </c>
      <c r="I2694"/>
      <c r="J2694" t="s">
        <v>104</v>
      </c>
      <c r="K2694" t="s">
        <v>105</v>
      </c>
      <c r="L2694" s="100">
        <v>22.51</v>
      </c>
      <c r="M2694" t="s">
        <v>206</v>
      </c>
      <c r="N2694" t="s">
        <v>279</v>
      </c>
      <c r="O2694" s="98">
        <v>0</v>
      </c>
      <c r="P2694" t="s">
        <v>207</v>
      </c>
      <c r="Q2694" s="100">
        <v>4145.08</v>
      </c>
    </row>
    <row r="2695" spans="1:17" x14ac:dyDescent="0.3">
      <c r="A2695"/>
      <c r="B2695"/>
      <c r="C2695"/>
      <c r="D2695"/>
      <c r="E2695" s="98"/>
      <c r="F2695"/>
      <c r="G2695" s="99">
        <v>46295</v>
      </c>
      <c r="H2695" t="s">
        <v>205</v>
      </c>
      <c r="I2695"/>
      <c r="J2695" t="s">
        <v>108</v>
      </c>
      <c r="K2695" t="s">
        <v>109</v>
      </c>
      <c r="L2695" s="100">
        <v>10.94</v>
      </c>
      <c r="M2695" t="s">
        <v>206</v>
      </c>
      <c r="N2695" t="s">
        <v>279</v>
      </c>
      <c r="O2695" s="98">
        <v>0</v>
      </c>
      <c r="P2695" t="s">
        <v>207</v>
      </c>
      <c r="Q2695" s="100">
        <v>4145.08</v>
      </c>
    </row>
    <row r="2696" spans="1:17" x14ac:dyDescent="0.3">
      <c r="A2696"/>
      <c r="B2696"/>
      <c r="C2696"/>
      <c r="D2696"/>
      <c r="E2696" s="98"/>
      <c r="F2696"/>
      <c r="G2696" s="99">
        <v>46295</v>
      </c>
      <c r="H2696" t="s">
        <v>205</v>
      </c>
      <c r="I2696"/>
      <c r="J2696" t="s">
        <v>54</v>
      </c>
      <c r="K2696" t="s">
        <v>55</v>
      </c>
      <c r="L2696" s="100">
        <v>11.15</v>
      </c>
      <c r="M2696" t="s">
        <v>206</v>
      </c>
      <c r="N2696" t="s">
        <v>279</v>
      </c>
      <c r="O2696" s="98">
        <v>0</v>
      </c>
      <c r="P2696" t="s">
        <v>207</v>
      </c>
      <c r="Q2696" s="100">
        <v>4145.08</v>
      </c>
    </row>
    <row r="2697" spans="1:17" x14ac:dyDescent="0.3">
      <c r="A2697"/>
      <c r="B2697"/>
      <c r="C2697"/>
      <c r="D2697"/>
      <c r="E2697" s="98"/>
      <c r="F2697"/>
      <c r="G2697" s="99">
        <v>46295</v>
      </c>
      <c r="H2697" t="s">
        <v>205</v>
      </c>
      <c r="I2697"/>
      <c r="J2697" t="s">
        <v>60</v>
      </c>
      <c r="K2697" t="s">
        <v>61</v>
      </c>
      <c r="L2697" s="100">
        <v>76.67</v>
      </c>
      <c r="M2697" t="s">
        <v>206</v>
      </c>
      <c r="N2697" t="s">
        <v>279</v>
      </c>
      <c r="O2697" s="98">
        <v>0</v>
      </c>
      <c r="P2697" t="s">
        <v>207</v>
      </c>
      <c r="Q2697" s="100">
        <v>4145.08</v>
      </c>
    </row>
    <row r="2698" spans="1:17" x14ac:dyDescent="0.3">
      <c r="A2698"/>
      <c r="B2698"/>
      <c r="C2698"/>
      <c r="D2698"/>
      <c r="E2698" s="98"/>
      <c r="F2698"/>
      <c r="G2698" s="99">
        <v>46295</v>
      </c>
      <c r="H2698" t="s">
        <v>205</v>
      </c>
      <c r="I2698"/>
      <c r="J2698" t="s">
        <v>106</v>
      </c>
      <c r="K2698" t="s">
        <v>107</v>
      </c>
      <c r="L2698" s="100">
        <v>13.39</v>
      </c>
      <c r="M2698" t="s">
        <v>130</v>
      </c>
      <c r="N2698" t="s">
        <v>279</v>
      </c>
      <c r="O2698" s="98">
        <v>0</v>
      </c>
      <c r="P2698" t="s">
        <v>207</v>
      </c>
      <c r="Q2698" s="100">
        <v>4145.08</v>
      </c>
    </row>
    <row r="2699" spans="1:17" x14ac:dyDescent="0.3">
      <c r="A2699"/>
      <c r="B2699"/>
      <c r="C2699"/>
      <c r="D2699"/>
      <c r="E2699" s="98"/>
      <c r="F2699"/>
      <c r="G2699" s="99">
        <v>46295</v>
      </c>
      <c r="H2699" t="s">
        <v>205</v>
      </c>
      <c r="I2699"/>
      <c r="J2699" t="s">
        <v>52</v>
      </c>
      <c r="K2699" t="s">
        <v>53</v>
      </c>
      <c r="L2699" s="100">
        <v>16.54</v>
      </c>
      <c r="M2699" t="s">
        <v>130</v>
      </c>
      <c r="N2699" t="s">
        <v>279</v>
      </c>
      <c r="O2699" s="98">
        <v>0</v>
      </c>
      <c r="P2699" t="s">
        <v>207</v>
      </c>
      <c r="Q2699" s="100">
        <v>4145.08</v>
      </c>
    </row>
    <row r="2700" spans="1:17" x14ac:dyDescent="0.3">
      <c r="A2700"/>
      <c r="B2700"/>
      <c r="C2700"/>
      <c r="D2700"/>
      <c r="E2700" s="98"/>
      <c r="F2700"/>
      <c r="G2700" s="99">
        <v>46295</v>
      </c>
      <c r="H2700" t="s">
        <v>205</v>
      </c>
      <c r="I2700"/>
      <c r="J2700" t="s">
        <v>56</v>
      </c>
      <c r="K2700" t="s">
        <v>57</v>
      </c>
      <c r="L2700" s="100">
        <v>11.15</v>
      </c>
      <c r="M2700" t="s">
        <v>130</v>
      </c>
      <c r="N2700" t="s">
        <v>279</v>
      </c>
      <c r="O2700" s="98">
        <v>0</v>
      </c>
      <c r="P2700" t="s">
        <v>207</v>
      </c>
      <c r="Q2700" s="100">
        <v>4145.08</v>
      </c>
    </row>
    <row r="2701" spans="1:17" x14ac:dyDescent="0.3">
      <c r="A2701"/>
      <c r="B2701"/>
      <c r="C2701"/>
      <c r="D2701"/>
      <c r="E2701" s="98"/>
      <c r="F2701"/>
      <c r="G2701" s="99">
        <v>46295</v>
      </c>
      <c r="H2701" t="s">
        <v>208</v>
      </c>
      <c r="I2701" t="s">
        <v>209</v>
      </c>
      <c r="J2701" t="s">
        <v>26</v>
      </c>
      <c r="K2701" t="s">
        <v>27</v>
      </c>
      <c r="L2701" s="100">
        <v>72.5</v>
      </c>
      <c r="M2701" t="s">
        <v>210</v>
      </c>
      <c r="N2701" t="s">
        <v>279</v>
      </c>
      <c r="O2701" s="98">
        <v>0</v>
      </c>
      <c r="P2701" t="s">
        <v>207</v>
      </c>
      <c r="Q2701" s="100">
        <v>4145.08</v>
      </c>
    </row>
    <row r="2702" spans="1:17" x14ac:dyDescent="0.3">
      <c r="A2702"/>
      <c r="B2702"/>
      <c r="C2702"/>
      <c r="D2702"/>
      <c r="E2702" s="98"/>
      <c r="F2702"/>
      <c r="G2702" s="99">
        <v>46295</v>
      </c>
      <c r="H2702" t="s">
        <v>211</v>
      </c>
      <c r="I2702" t="s">
        <v>215</v>
      </c>
      <c r="J2702" t="s">
        <v>38</v>
      </c>
      <c r="K2702" t="s">
        <v>39</v>
      </c>
      <c r="L2702" s="100">
        <v>15.6</v>
      </c>
      <c r="M2702" t="s">
        <v>206</v>
      </c>
      <c r="N2702" t="s">
        <v>279</v>
      </c>
      <c r="O2702" s="98">
        <v>0</v>
      </c>
      <c r="P2702" t="s">
        <v>207</v>
      </c>
      <c r="Q2702" s="100">
        <v>4145.08</v>
      </c>
    </row>
    <row r="2703" spans="1:17" x14ac:dyDescent="0.3">
      <c r="A2703"/>
      <c r="B2703"/>
      <c r="C2703"/>
      <c r="D2703"/>
      <c r="E2703" s="98"/>
      <c r="F2703"/>
      <c r="G2703" s="99">
        <v>46295</v>
      </c>
      <c r="H2703" t="s">
        <v>218</v>
      </c>
      <c r="I2703" t="s">
        <v>222</v>
      </c>
      <c r="J2703" t="s">
        <v>18</v>
      </c>
      <c r="K2703" t="s">
        <v>19</v>
      </c>
      <c r="L2703" s="100">
        <v>223.01</v>
      </c>
      <c r="M2703" t="s">
        <v>210</v>
      </c>
      <c r="N2703" t="s">
        <v>279</v>
      </c>
      <c r="O2703" s="98">
        <v>0</v>
      </c>
      <c r="P2703" t="s">
        <v>207</v>
      </c>
      <c r="Q2703" s="100">
        <v>4145.08</v>
      </c>
    </row>
    <row r="2704" spans="1:17" x14ac:dyDescent="0.3">
      <c r="A2704"/>
      <c r="B2704"/>
      <c r="C2704"/>
      <c r="D2704"/>
      <c r="E2704" s="98"/>
      <c r="F2704"/>
      <c r="G2704" s="99">
        <v>46295</v>
      </c>
      <c r="H2704" t="s">
        <v>218</v>
      </c>
      <c r="I2704" t="s">
        <v>222</v>
      </c>
      <c r="J2704" t="s">
        <v>18</v>
      </c>
      <c r="K2704" t="s">
        <v>19</v>
      </c>
      <c r="L2704" s="100">
        <v>231.3</v>
      </c>
      <c r="M2704" t="s">
        <v>130</v>
      </c>
      <c r="N2704" t="s">
        <v>279</v>
      </c>
      <c r="O2704" s="98">
        <v>0</v>
      </c>
      <c r="P2704" t="s">
        <v>207</v>
      </c>
      <c r="Q2704" s="100">
        <v>4145.08</v>
      </c>
    </row>
    <row r="2705" spans="1:17" x14ac:dyDescent="0.3">
      <c r="A2705"/>
      <c r="B2705"/>
      <c r="C2705"/>
      <c r="D2705"/>
      <c r="E2705" s="98"/>
      <c r="F2705"/>
      <c r="G2705" s="99">
        <v>46295</v>
      </c>
      <c r="H2705" t="s">
        <v>205</v>
      </c>
      <c r="I2705"/>
      <c r="J2705" t="s">
        <v>108</v>
      </c>
      <c r="K2705" t="s">
        <v>109</v>
      </c>
      <c r="L2705" s="100">
        <v>5.22</v>
      </c>
      <c r="M2705" t="s">
        <v>206</v>
      </c>
      <c r="N2705" t="s">
        <v>279</v>
      </c>
      <c r="O2705" s="98">
        <v>0</v>
      </c>
      <c r="P2705" t="s">
        <v>207</v>
      </c>
      <c r="Q2705" s="100">
        <v>1978.54</v>
      </c>
    </row>
    <row r="2706" spans="1:17" x14ac:dyDescent="0.3">
      <c r="A2706"/>
      <c r="B2706"/>
      <c r="C2706"/>
      <c r="D2706"/>
      <c r="E2706" s="98"/>
      <c r="F2706"/>
      <c r="G2706" s="99">
        <v>46295</v>
      </c>
      <c r="H2706" t="s">
        <v>205</v>
      </c>
      <c r="I2706"/>
      <c r="J2706" t="s">
        <v>104</v>
      </c>
      <c r="K2706" t="s">
        <v>105</v>
      </c>
      <c r="L2706" s="100">
        <v>10.74</v>
      </c>
      <c r="M2706" t="s">
        <v>206</v>
      </c>
      <c r="N2706" t="s">
        <v>279</v>
      </c>
      <c r="O2706" s="98">
        <v>0</v>
      </c>
      <c r="P2706" t="s">
        <v>207</v>
      </c>
      <c r="Q2706" s="100">
        <v>1978.54</v>
      </c>
    </row>
    <row r="2707" spans="1:17" x14ac:dyDescent="0.3">
      <c r="A2707"/>
      <c r="B2707"/>
      <c r="C2707"/>
      <c r="D2707"/>
      <c r="E2707" s="98"/>
      <c r="F2707"/>
      <c r="G2707" s="99">
        <v>46295</v>
      </c>
      <c r="H2707" t="s">
        <v>205</v>
      </c>
      <c r="I2707"/>
      <c r="J2707" t="s">
        <v>54</v>
      </c>
      <c r="K2707" t="s">
        <v>55</v>
      </c>
      <c r="L2707" s="100">
        <v>11.15</v>
      </c>
      <c r="M2707" t="s">
        <v>206</v>
      </c>
      <c r="N2707" t="s">
        <v>279</v>
      </c>
      <c r="O2707" s="98">
        <v>0</v>
      </c>
      <c r="P2707" t="s">
        <v>207</v>
      </c>
      <c r="Q2707" s="100">
        <v>1978.54</v>
      </c>
    </row>
    <row r="2708" spans="1:17" x14ac:dyDescent="0.3">
      <c r="A2708"/>
      <c r="B2708"/>
      <c r="C2708"/>
      <c r="D2708"/>
      <c r="E2708" s="98"/>
      <c r="F2708"/>
      <c r="G2708" s="99">
        <v>46295</v>
      </c>
      <c r="H2708" t="s">
        <v>205</v>
      </c>
      <c r="I2708"/>
      <c r="J2708" t="s">
        <v>52</v>
      </c>
      <c r="K2708" t="s">
        <v>53</v>
      </c>
      <c r="L2708" s="100">
        <v>16.54</v>
      </c>
      <c r="M2708" t="s">
        <v>130</v>
      </c>
      <c r="N2708" t="s">
        <v>279</v>
      </c>
      <c r="O2708" s="98">
        <v>0</v>
      </c>
      <c r="P2708" t="s">
        <v>207</v>
      </c>
      <c r="Q2708" s="100">
        <v>1978.54</v>
      </c>
    </row>
    <row r="2709" spans="1:17" x14ac:dyDescent="0.3">
      <c r="A2709"/>
      <c r="B2709"/>
      <c r="C2709"/>
      <c r="D2709"/>
      <c r="E2709" s="98"/>
      <c r="F2709"/>
      <c r="G2709" s="99">
        <v>46295</v>
      </c>
      <c r="H2709" t="s">
        <v>205</v>
      </c>
      <c r="I2709"/>
      <c r="J2709" t="s">
        <v>106</v>
      </c>
      <c r="K2709" t="s">
        <v>107</v>
      </c>
      <c r="L2709" s="100">
        <v>6.39</v>
      </c>
      <c r="M2709" t="s">
        <v>130</v>
      </c>
      <c r="N2709" t="s">
        <v>279</v>
      </c>
      <c r="O2709" s="98">
        <v>0</v>
      </c>
      <c r="P2709" t="s">
        <v>207</v>
      </c>
      <c r="Q2709" s="100">
        <v>1978.54</v>
      </c>
    </row>
    <row r="2710" spans="1:17" x14ac:dyDescent="0.3">
      <c r="A2710"/>
      <c r="B2710"/>
      <c r="C2710"/>
      <c r="D2710"/>
      <c r="E2710" s="98"/>
      <c r="F2710"/>
      <c r="G2710" s="99">
        <v>46295</v>
      </c>
      <c r="H2710" t="s">
        <v>205</v>
      </c>
      <c r="I2710"/>
      <c r="J2710" t="s">
        <v>56</v>
      </c>
      <c r="K2710" t="s">
        <v>57</v>
      </c>
      <c r="L2710" s="100">
        <v>11.15</v>
      </c>
      <c r="M2710" t="s">
        <v>130</v>
      </c>
      <c r="N2710" t="s">
        <v>279</v>
      </c>
      <c r="O2710" s="98">
        <v>0</v>
      </c>
      <c r="P2710" t="s">
        <v>207</v>
      </c>
      <c r="Q2710" s="100">
        <v>1978.54</v>
      </c>
    </row>
    <row r="2711" spans="1:17" x14ac:dyDescent="0.3">
      <c r="A2711"/>
      <c r="B2711"/>
      <c r="C2711"/>
      <c r="D2711"/>
      <c r="E2711" s="98"/>
      <c r="F2711"/>
      <c r="G2711" s="99">
        <v>46295</v>
      </c>
      <c r="H2711" t="s">
        <v>208</v>
      </c>
      <c r="I2711" t="s">
        <v>225</v>
      </c>
      <c r="J2711" t="s">
        <v>70</v>
      </c>
      <c r="K2711" t="s">
        <v>71</v>
      </c>
      <c r="L2711" s="100">
        <v>51</v>
      </c>
      <c r="M2711" t="s">
        <v>210</v>
      </c>
      <c r="N2711" t="s">
        <v>279</v>
      </c>
      <c r="O2711" s="98">
        <v>0</v>
      </c>
      <c r="P2711" t="s">
        <v>207</v>
      </c>
      <c r="Q2711" s="100">
        <v>1978.54</v>
      </c>
    </row>
    <row r="2712" spans="1:17" x14ac:dyDescent="0.3">
      <c r="A2712"/>
      <c r="B2712"/>
      <c r="C2712"/>
      <c r="D2712"/>
      <c r="E2712" s="98"/>
      <c r="F2712"/>
      <c r="G2712" s="99">
        <v>46295</v>
      </c>
      <c r="H2712" t="s">
        <v>211</v>
      </c>
      <c r="I2712" t="s">
        <v>215</v>
      </c>
      <c r="J2712" t="s">
        <v>38</v>
      </c>
      <c r="K2712" t="s">
        <v>39</v>
      </c>
      <c r="L2712" s="100">
        <v>7.72</v>
      </c>
      <c r="M2712" t="s">
        <v>206</v>
      </c>
      <c r="N2712" t="s">
        <v>279</v>
      </c>
      <c r="O2712" s="98">
        <v>0</v>
      </c>
      <c r="P2712" t="s">
        <v>207</v>
      </c>
      <c r="Q2712" s="100">
        <v>1978.54</v>
      </c>
    </row>
    <row r="2713" spans="1:17" x14ac:dyDescent="0.3">
      <c r="A2713"/>
      <c r="B2713"/>
      <c r="C2713"/>
      <c r="D2713"/>
      <c r="E2713" s="98"/>
      <c r="F2713"/>
      <c r="G2713" s="99">
        <v>46295</v>
      </c>
      <c r="H2713" t="s">
        <v>218</v>
      </c>
      <c r="I2713" t="s">
        <v>222</v>
      </c>
      <c r="J2713" t="s">
        <v>18</v>
      </c>
      <c r="K2713" t="s">
        <v>19</v>
      </c>
      <c r="L2713" s="100">
        <v>106.45</v>
      </c>
      <c r="M2713" t="s">
        <v>210</v>
      </c>
      <c r="N2713" t="s">
        <v>279</v>
      </c>
      <c r="O2713" s="98">
        <v>0</v>
      </c>
      <c r="P2713" t="s">
        <v>207</v>
      </c>
      <c r="Q2713" s="100">
        <v>1978.54</v>
      </c>
    </row>
    <row r="2714" spans="1:17" x14ac:dyDescent="0.3">
      <c r="A2714"/>
      <c r="B2714"/>
      <c r="C2714"/>
      <c r="D2714"/>
      <c r="E2714" s="98"/>
      <c r="F2714"/>
      <c r="G2714" s="99">
        <v>46295</v>
      </c>
      <c r="H2714" t="s">
        <v>218</v>
      </c>
      <c r="I2714" t="s">
        <v>222</v>
      </c>
      <c r="J2714" t="s">
        <v>18</v>
      </c>
      <c r="K2714" t="s">
        <v>19</v>
      </c>
      <c r="L2714" s="100">
        <v>110.4</v>
      </c>
      <c r="M2714" t="s">
        <v>130</v>
      </c>
      <c r="N2714" t="s">
        <v>279</v>
      </c>
      <c r="O2714" s="98">
        <v>0</v>
      </c>
      <c r="P2714" t="s">
        <v>207</v>
      </c>
      <c r="Q2714" s="100">
        <v>1978.54</v>
      </c>
    </row>
    <row r="2715" spans="1:17" x14ac:dyDescent="0.3">
      <c r="A2715"/>
      <c r="B2715"/>
      <c r="C2715"/>
      <c r="D2715"/>
      <c r="E2715" s="98"/>
      <c r="F2715"/>
      <c r="G2715" s="99">
        <v>46295</v>
      </c>
      <c r="H2715" t="s">
        <v>205</v>
      </c>
      <c r="I2715"/>
      <c r="J2715" t="s">
        <v>54</v>
      </c>
      <c r="K2715" t="s">
        <v>55</v>
      </c>
      <c r="L2715" s="100">
        <v>2.36</v>
      </c>
      <c r="M2715" t="s">
        <v>206</v>
      </c>
      <c r="N2715" t="s">
        <v>279</v>
      </c>
      <c r="O2715" s="98">
        <v>0</v>
      </c>
      <c r="P2715" t="s">
        <v>207</v>
      </c>
      <c r="Q2715" s="100">
        <v>955.4</v>
      </c>
    </row>
    <row r="2716" spans="1:17" x14ac:dyDescent="0.3">
      <c r="A2716"/>
      <c r="B2716"/>
      <c r="C2716"/>
      <c r="D2716"/>
      <c r="E2716" s="98"/>
      <c r="F2716"/>
      <c r="G2716" s="99">
        <v>46295</v>
      </c>
      <c r="H2716" t="s">
        <v>205</v>
      </c>
      <c r="I2716"/>
      <c r="J2716" t="s">
        <v>108</v>
      </c>
      <c r="K2716" t="s">
        <v>109</v>
      </c>
      <c r="L2716" s="100">
        <v>2.52</v>
      </c>
      <c r="M2716" t="s">
        <v>206</v>
      </c>
      <c r="N2716" t="s">
        <v>279</v>
      </c>
      <c r="O2716" s="98">
        <v>0</v>
      </c>
      <c r="P2716" t="s">
        <v>207</v>
      </c>
      <c r="Q2716" s="100">
        <v>955.4</v>
      </c>
    </row>
    <row r="2717" spans="1:17" x14ac:dyDescent="0.3">
      <c r="A2717"/>
      <c r="B2717"/>
      <c r="C2717"/>
      <c r="D2717"/>
      <c r="E2717" s="98"/>
      <c r="F2717"/>
      <c r="G2717" s="99">
        <v>46295</v>
      </c>
      <c r="H2717" t="s">
        <v>205</v>
      </c>
      <c r="I2717"/>
      <c r="J2717" t="s">
        <v>104</v>
      </c>
      <c r="K2717" t="s">
        <v>105</v>
      </c>
      <c r="L2717" s="100">
        <v>5.19</v>
      </c>
      <c r="M2717" t="s">
        <v>206</v>
      </c>
      <c r="N2717" t="s">
        <v>279</v>
      </c>
      <c r="O2717" s="98">
        <v>0</v>
      </c>
      <c r="P2717" t="s">
        <v>207</v>
      </c>
      <c r="Q2717" s="100">
        <v>955.4</v>
      </c>
    </row>
    <row r="2718" spans="1:17" x14ac:dyDescent="0.3">
      <c r="A2718"/>
      <c r="B2718"/>
      <c r="C2718"/>
      <c r="D2718"/>
      <c r="E2718" s="98"/>
      <c r="F2718"/>
      <c r="G2718" s="99">
        <v>46295</v>
      </c>
      <c r="H2718" t="s">
        <v>205</v>
      </c>
      <c r="I2718"/>
      <c r="J2718" t="s">
        <v>56</v>
      </c>
      <c r="K2718" t="s">
        <v>57</v>
      </c>
      <c r="L2718" s="100">
        <v>2.36</v>
      </c>
      <c r="M2718" t="s">
        <v>130</v>
      </c>
      <c r="N2718" t="s">
        <v>279</v>
      </c>
      <c r="O2718" s="98">
        <v>0</v>
      </c>
      <c r="P2718" t="s">
        <v>207</v>
      </c>
      <c r="Q2718" s="100">
        <v>955.4</v>
      </c>
    </row>
    <row r="2719" spans="1:17" x14ac:dyDescent="0.3">
      <c r="A2719"/>
      <c r="B2719"/>
      <c r="C2719"/>
      <c r="D2719"/>
      <c r="E2719" s="98"/>
      <c r="F2719"/>
      <c r="G2719" s="99">
        <v>46295</v>
      </c>
      <c r="H2719" t="s">
        <v>205</v>
      </c>
      <c r="I2719"/>
      <c r="J2719" t="s">
        <v>52</v>
      </c>
      <c r="K2719" t="s">
        <v>53</v>
      </c>
      <c r="L2719" s="100">
        <v>3.51</v>
      </c>
      <c r="M2719" t="s">
        <v>130</v>
      </c>
      <c r="N2719" t="s">
        <v>279</v>
      </c>
      <c r="O2719" s="98">
        <v>0</v>
      </c>
      <c r="P2719" t="s">
        <v>207</v>
      </c>
      <c r="Q2719" s="100">
        <v>955.4</v>
      </c>
    </row>
    <row r="2720" spans="1:17" x14ac:dyDescent="0.3">
      <c r="A2720"/>
      <c r="B2720"/>
      <c r="C2720"/>
      <c r="D2720"/>
      <c r="E2720" s="98"/>
      <c r="F2720"/>
      <c r="G2720" s="99">
        <v>46295</v>
      </c>
      <c r="H2720" t="s">
        <v>205</v>
      </c>
      <c r="I2720"/>
      <c r="J2720" t="s">
        <v>106</v>
      </c>
      <c r="K2720" t="s">
        <v>107</v>
      </c>
      <c r="L2720" s="100">
        <v>3.09</v>
      </c>
      <c r="M2720" t="s">
        <v>130</v>
      </c>
      <c r="N2720" t="s">
        <v>279</v>
      </c>
      <c r="O2720" s="98">
        <v>0</v>
      </c>
      <c r="P2720" t="s">
        <v>207</v>
      </c>
      <c r="Q2720" s="100">
        <v>955.4</v>
      </c>
    </row>
    <row r="2721" spans="1:17" x14ac:dyDescent="0.3">
      <c r="A2721"/>
      <c r="B2721"/>
      <c r="C2721"/>
      <c r="D2721"/>
      <c r="E2721" s="98"/>
      <c r="F2721"/>
      <c r="G2721" s="99">
        <v>46295</v>
      </c>
      <c r="H2721" t="s">
        <v>205</v>
      </c>
      <c r="I2721"/>
      <c r="J2721" t="s">
        <v>54</v>
      </c>
      <c r="K2721" t="s">
        <v>55</v>
      </c>
      <c r="L2721" s="100">
        <v>2.09</v>
      </c>
      <c r="M2721" t="s">
        <v>206</v>
      </c>
      <c r="N2721" t="s">
        <v>279</v>
      </c>
      <c r="O2721" s="98">
        <v>0</v>
      </c>
      <c r="P2721" t="s">
        <v>207</v>
      </c>
      <c r="Q2721" s="100">
        <v>921.3</v>
      </c>
    </row>
    <row r="2722" spans="1:17" x14ac:dyDescent="0.3">
      <c r="A2722"/>
      <c r="B2722"/>
      <c r="C2722"/>
      <c r="D2722"/>
      <c r="E2722" s="98"/>
      <c r="F2722"/>
      <c r="G2722" s="99">
        <v>46295</v>
      </c>
      <c r="H2722" t="s">
        <v>205</v>
      </c>
      <c r="I2722"/>
      <c r="J2722" t="s">
        <v>104</v>
      </c>
      <c r="K2722" t="s">
        <v>105</v>
      </c>
      <c r="L2722" s="100">
        <v>5</v>
      </c>
      <c r="M2722" t="s">
        <v>206</v>
      </c>
      <c r="N2722" t="s">
        <v>279</v>
      </c>
      <c r="O2722" s="98">
        <v>0</v>
      </c>
      <c r="P2722" t="s">
        <v>207</v>
      </c>
      <c r="Q2722" s="100">
        <v>921.3</v>
      </c>
    </row>
    <row r="2723" spans="1:17" x14ac:dyDescent="0.3">
      <c r="A2723"/>
      <c r="B2723"/>
      <c r="C2723"/>
      <c r="D2723"/>
      <c r="E2723" s="98"/>
      <c r="F2723"/>
      <c r="G2723" s="99">
        <v>46295</v>
      </c>
      <c r="H2723" t="s">
        <v>205</v>
      </c>
      <c r="I2723"/>
      <c r="J2723" t="s">
        <v>108</v>
      </c>
      <c r="K2723" t="s">
        <v>109</v>
      </c>
      <c r="L2723" s="100">
        <v>2.4300000000000002</v>
      </c>
      <c r="M2723" t="s">
        <v>206</v>
      </c>
      <c r="N2723" t="s">
        <v>279</v>
      </c>
      <c r="O2723" s="98">
        <v>0</v>
      </c>
      <c r="P2723" t="s">
        <v>207</v>
      </c>
      <c r="Q2723" s="100">
        <v>921.3</v>
      </c>
    </row>
    <row r="2724" spans="1:17" x14ac:dyDescent="0.3">
      <c r="A2724"/>
      <c r="B2724"/>
      <c r="C2724"/>
      <c r="D2724"/>
      <c r="E2724" s="98"/>
      <c r="F2724"/>
      <c r="G2724" s="99">
        <v>46295</v>
      </c>
      <c r="H2724" t="s">
        <v>205</v>
      </c>
      <c r="I2724"/>
      <c r="J2724" t="s">
        <v>106</v>
      </c>
      <c r="K2724" t="s">
        <v>107</v>
      </c>
      <c r="L2724" s="100">
        <v>2.98</v>
      </c>
      <c r="M2724" t="s">
        <v>130</v>
      </c>
      <c r="N2724" t="s">
        <v>279</v>
      </c>
      <c r="O2724" s="98">
        <v>0</v>
      </c>
      <c r="P2724" t="s">
        <v>207</v>
      </c>
      <c r="Q2724" s="100">
        <v>921.3</v>
      </c>
    </row>
    <row r="2725" spans="1:17" x14ac:dyDescent="0.3">
      <c r="A2725"/>
      <c r="B2725"/>
      <c r="C2725"/>
      <c r="D2725"/>
      <c r="E2725" s="98"/>
      <c r="F2725"/>
      <c r="G2725" s="99">
        <v>46295</v>
      </c>
      <c r="H2725" t="s">
        <v>205</v>
      </c>
      <c r="I2725"/>
      <c r="J2725" t="s">
        <v>52</v>
      </c>
      <c r="K2725" t="s">
        <v>53</v>
      </c>
      <c r="L2725" s="100">
        <v>3.1</v>
      </c>
      <c r="M2725" t="s">
        <v>130</v>
      </c>
      <c r="N2725" t="s">
        <v>279</v>
      </c>
      <c r="O2725" s="98">
        <v>0</v>
      </c>
      <c r="P2725" t="s">
        <v>207</v>
      </c>
      <c r="Q2725" s="100">
        <v>921.3</v>
      </c>
    </row>
    <row r="2726" spans="1:17" x14ac:dyDescent="0.3">
      <c r="A2726"/>
      <c r="B2726"/>
      <c r="C2726"/>
      <c r="D2726"/>
      <c r="E2726" s="98"/>
      <c r="F2726"/>
      <c r="G2726" s="99">
        <v>46295</v>
      </c>
      <c r="H2726" t="s">
        <v>205</v>
      </c>
      <c r="I2726"/>
      <c r="J2726" t="s">
        <v>56</v>
      </c>
      <c r="K2726" t="s">
        <v>57</v>
      </c>
      <c r="L2726" s="100">
        <v>2.09</v>
      </c>
      <c r="M2726" t="s">
        <v>130</v>
      </c>
      <c r="N2726" t="s">
        <v>279</v>
      </c>
      <c r="O2726" s="98">
        <v>0</v>
      </c>
      <c r="P2726" t="s">
        <v>207</v>
      </c>
      <c r="Q2726" s="100">
        <v>921.3</v>
      </c>
    </row>
    <row r="2727" spans="1:17" x14ac:dyDescent="0.3">
      <c r="A2727"/>
      <c r="B2727"/>
      <c r="C2727"/>
      <c r="D2727"/>
      <c r="E2727" s="98"/>
      <c r="F2727"/>
      <c r="G2727" s="99">
        <v>46295</v>
      </c>
      <c r="H2727" t="s">
        <v>205</v>
      </c>
      <c r="I2727"/>
      <c r="J2727" t="s">
        <v>54</v>
      </c>
      <c r="K2727" t="s">
        <v>55</v>
      </c>
      <c r="L2727" s="100">
        <v>11.15</v>
      </c>
      <c r="M2727" t="s">
        <v>206</v>
      </c>
      <c r="N2727" t="s">
        <v>279</v>
      </c>
      <c r="O2727" s="98">
        <v>0</v>
      </c>
      <c r="P2727" t="s">
        <v>207</v>
      </c>
      <c r="Q2727" s="100">
        <v>3866.63</v>
      </c>
    </row>
    <row r="2728" spans="1:17" x14ac:dyDescent="0.3">
      <c r="A2728"/>
      <c r="B2728"/>
      <c r="C2728"/>
      <c r="D2728"/>
      <c r="E2728" s="98"/>
      <c r="F2728"/>
      <c r="G2728" s="99">
        <v>46295</v>
      </c>
      <c r="H2728" t="s">
        <v>205</v>
      </c>
      <c r="I2728"/>
      <c r="J2728" t="s">
        <v>104</v>
      </c>
      <c r="K2728" t="s">
        <v>105</v>
      </c>
      <c r="L2728" s="100">
        <v>21</v>
      </c>
      <c r="M2728" t="s">
        <v>206</v>
      </c>
      <c r="N2728" t="s">
        <v>279</v>
      </c>
      <c r="O2728" s="98">
        <v>0</v>
      </c>
      <c r="P2728" t="s">
        <v>207</v>
      </c>
      <c r="Q2728" s="100">
        <v>3866.63</v>
      </c>
    </row>
    <row r="2729" spans="1:17" x14ac:dyDescent="0.3">
      <c r="A2729"/>
      <c r="B2729"/>
      <c r="C2729"/>
      <c r="D2729"/>
      <c r="E2729" s="98"/>
      <c r="F2729"/>
      <c r="G2729" s="99">
        <v>46295</v>
      </c>
      <c r="H2729" t="s">
        <v>205</v>
      </c>
      <c r="I2729"/>
      <c r="J2729" t="s">
        <v>108</v>
      </c>
      <c r="K2729" t="s">
        <v>109</v>
      </c>
      <c r="L2729" s="100">
        <v>10.210000000000001</v>
      </c>
      <c r="M2729" t="s">
        <v>206</v>
      </c>
      <c r="N2729" t="s">
        <v>279</v>
      </c>
      <c r="O2729" s="98">
        <v>0</v>
      </c>
      <c r="P2729" t="s">
        <v>207</v>
      </c>
      <c r="Q2729" s="100">
        <v>3866.63</v>
      </c>
    </row>
    <row r="2730" spans="1:17" x14ac:dyDescent="0.3">
      <c r="A2730"/>
      <c r="B2730"/>
      <c r="C2730"/>
      <c r="D2730"/>
      <c r="E2730" s="98"/>
      <c r="F2730"/>
      <c r="G2730" s="99">
        <v>46295</v>
      </c>
      <c r="H2730" t="s">
        <v>205</v>
      </c>
      <c r="I2730"/>
      <c r="J2730" t="s">
        <v>106</v>
      </c>
      <c r="K2730" t="s">
        <v>107</v>
      </c>
      <c r="L2730" s="100">
        <v>12.49</v>
      </c>
      <c r="M2730" t="s">
        <v>130</v>
      </c>
      <c r="N2730" t="s">
        <v>279</v>
      </c>
      <c r="O2730" s="98">
        <v>0</v>
      </c>
      <c r="P2730" t="s">
        <v>207</v>
      </c>
      <c r="Q2730" s="100">
        <v>3866.63</v>
      </c>
    </row>
    <row r="2731" spans="1:17" x14ac:dyDescent="0.3">
      <c r="A2731"/>
      <c r="B2731"/>
      <c r="C2731"/>
      <c r="D2731"/>
      <c r="E2731" s="98"/>
      <c r="F2731"/>
      <c r="G2731" s="99">
        <v>46295</v>
      </c>
      <c r="H2731" t="s">
        <v>205</v>
      </c>
      <c r="I2731"/>
      <c r="J2731" t="s">
        <v>56</v>
      </c>
      <c r="K2731" t="s">
        <v>57</v>
      </c>
      <c r="L2731" s="100">
        <v>11.15</v>
      </c>
      <c r="M2731" t="s">
        <v>130</v>
      </c>
      <c r="N2731" t="s">
        <v>279</v>
      </c>
      <c r="O2731" s="98">
        <v>0</v>
      </c>
      <c r="P2731" t="s">
        <v>207</v>
      </c>
      <c r="Q2731" s="100">
        <v>3866.63</v>
      </c>
    </row>
    <row r="2732" spans="1:17" x14ac:dyDescent="0.3">
      <c r="A2732"/>
      <c r="B2732"/>
      <c r="C2732"/>
      <c r="D2732"/>
      <c r="E2732" s="98"/>
      <c r="F2732"/>
      <c r="G2732" s="99">
        <v>46295</v>
      </c>
      <c r="H2732" t="s">
        <v>205</v>
      </c>
      <c r="I2732"/>
      <c r="J2732" t="s">
        <v>52</v>
      </c>
      <c r="K2732" t="s">
        <v>53</v>
      </c>
      <c r="L2732" s="100">
        <v>16.54</v>
      </c>
      <c r="M2732" t="s">
        <v>130</v>
      </c>
      <c r="N2732" t="s">
        <v>279</v>
      </c>
      <c r="O2732" s="98">
        <v>0</v>
      </c>
      <c r="P2732" t="s">
        <v>207</v>
      </c>
      <c r="Q2732" s="100">
        <v>3866.63</v>
      </c>
    </row>
    <row r="2733" spans="1:17" x14ac:dyDescent="0.3">
      <c r="A2733"/>
      <c r="B2733"/>
      <c r="C2733"/>
      <c r="D2733"/>
      <c r="E2733" s="98"/>
      <c r="F2733"/>
      <c r="G2733" s="99">
        <v>46295</v>
      </c>
      <c r="H2733" t="s">
        <v>208</v>
      </c>
      <c r="I2733" t="s">
        <v>209</v>
      </c>
      <c r="J2733" t="s">
        <v>26</v>
      </c>
      <c r="K2733" t="s">
        <v>27</v>
      </c>
      <c r="L2733" s="100">
        <v>199.5</v>
      </c>
      <c r="M2733" t="s">
        <v>210</v>
      </c>
      <c r="N2733" t="s">
        <v>279</v>
      </c>
      <c r="O2733" s="98">
        <v>0</v>
      </c>
      <c r="P2733" t="s">
        <v>207</v>
      </c>
      <c r="Q2733" s="100">
        <v>3866.63</v>
      </c>
    </row>
    <row r="2734" spans="1:17" x14ac:dyDescent="0.3">
      <c r="A2734"/>
      <c r="B2734"/>
      <c r="C2734"/>
      <c r="D2734"/>
      <c r="E2734" s="98"/>
      <c r="F2734"/>
      <c r="G2734" s="99">
        <v>46295</v>
      </c>
      <c r="H2734" t="s">
        <v>211</v>
      </c>
      <c r="I2734" t="s">
        <v>215</v>
      </c>
      <c r="J2734" t="s">
        <v>38</v>
      </c>
      <c r="K2734" t="s">
        <v>39</v>
      </c>
      <c r="L2734" s="100">
        <v>13.68</v>
      </c>
      <c r="M2734" t="s">
        <v>206</v>
      </c>
      <c r="N2734" t="s">
        <v>279</v>
      </c>
      <c r="O2734" s="98">
        <v>0</v>
      </c>
      <c r="P2734" t="s">
        <v>207</v>
      </c>
      <c r="Q2734" s="100">
        <v>3866.63</v>
      </c>
    </row>
    <row r="2735" spans="1:17" x14ac:dyDescent="0.3">
      <c r="A2735"/>
      <c r="B2735"/>
      <c r="C2735"/>
      <c r="D2735"/>
      <c r="E2735" s="98"/>
      <c r="F2735"/>
      <c r="G2735" s="99">
        <v>46295</v>
      </c>
      <c r="H2735" t="s">
        <v>205</v>
      </c>
      <c r="I2735"/>
      <c r="J2735" t="s">
        <v>104</v>
      </c>
      <c r="K2735" t="s">
        <v>105</v>
      </c>
      <c r="L2735" s="100">
        <v>19.25</v>
      </c>
      <c r="M2735" t="s">
        <v>206</v>
      </c>
      <c r="N2735" t="s">
        <v>279</v>
      </c>
      <c r="O2735" s="98">
        <v>0</v>
      </c>
      <c r="P2735" t="s">
        <v>207</v>
      </c>
      <c r="Q2735" s="100">
        <v>3545.21</v>
      </c>
    </row>
    <row r="2736" spans="1:17" x14ac:dyDescent="0.3">
      <c r="A2736"/>
      <c r="B2736"/>
      <c r="C2736"/>
      <c r="D2736"/>
      <c r="E2736" s="98"/>
      <c r="F2736"/>
      <c r="G2736" s="99">
        <v>46295</v>
      </c>
      <c r="H2736" t="s">
        <v>205</v>
      </c>
      <c r="I2736"/>
      <c r="J2736" t="s">
        <v>108</v>
      </c>
      <c r="K2736" t="s">
        <v>109</v>
      </c>
      <c r="L2736" s="100">
        <v>9.36</v>
      </c>
      <c r="M2736" t="s">
        <v>206</v>
      </c>
      <c r="N2736" t="s">
        <v>279</v>
      </c>
      <c r="O2736" s="98">
        <v>0</v>
      </c>
      <c r="P2736" t="s">
        <v>207</v>
      </c>
      <c r="Q2736" s="100">
        <v>3545.21</v>
      </c>
    </row>
    <row r="2737" spans="1:17" x14ac:dyDescent="0.3">
      <c r="A2737"/>
      <c r="B2737"/>
      <c r="C2737"/>
      <c r="D2737"/>
      <c r="E2737" s="98"/>
      <c r="F2737"/>
      <c r="G2737" s="99">
        <v>46295</v>
      </c>
      <c r="H2737" t="s">
        <v>205</v>
      </c>
      <c r="I2737"/>
      <c r="J2737" t="s">
        <v>54</v>
      </c>
      <c r="K2737" t="s">
        <v>55</v>
      </c>
      <c r="L2737" s="100">
        <v>11.15</v>
      </c>
      <c r="M2737" t="s">
        <v>206</v>
      </c>
      <c r="N2737" t="s">
        <v>279</v>
      </c>
      <c r="O2737" s="98">
        <v>0</v>
      </c>
      <c r="P2737" t="s">
        <v>207</v>
      </c>
      <c r="Q2737" s="100">
        <v>3545.21</v>
      </c>
    </row>
    <row r="2738" spans="1:17" x14ac:dyDescent="0.3">
      <c r="A2738"/>
      <c r="B2738"/>
      <c r="C2738"/>
      <c r="D2738"/>
      <c r="E2738" s="98"/>
      <c r="F2738"/>
      <c r="G2738" s="99">
        <v>46295</v>
      </c>
      <c r="H2738" t="s">
        <v>205</v>
      </c>
      <c r="I2738"/>
      <c r="J2738" t="s">
        <v>52</v>
      </c>
      <c r="K2738" t="s">
        <v>53</v>
      </c>
      <c r="L2738" s="100">
        <v>16.54</v>
      </c>
      <c r="M2738" t="s">
        <v>130</v>
      </c>
      <c r="N2738" t="s">
        <v>279</v>
      </c>
      <c r="O2738" s="98">
        <v>0</v>
      </c>
      <c r="P2738" t="s">
        <v>207</v>
      </c>
      <c r="Q2738" s="100">
        <v>3545.21</v>
      </c>
    </row>
    <row r="2739" spans="1:17" x14ac:dyDescent="0.3">
      <c r="A2739"/>
      <c r="B2739"/>
      <c r="C2739"/>
      <c r="D2739"/>
      <c r="E2739" s="98"/>
      <c r="F2739"/>
      <c r="G2739" s="99">
        <v>46295</v>
      </c>
      <c r="H2739" t="s">
        <v>205</v>
      </c>
      <c r="I2739"/>
      <c r="J2739" t="s">
        <v>106</v>
      </c>
      <c r="K2739" t="s">
        <v>107</v>
      </c>
      <c r="L2739" s="100">
        <v>11.45</v>
      </c>
      <c r="M2739" t="s">
        <v>130</v>
      </c>
      <c r="N2739" t="s">
        <v>279</v>
      </c>
      <c r="O2739" s="98">
        <v>0</v>
      </c>
      <c r="P2739" t="s">
        <v>207</v>
      </c>
      <c r="Q2739" s="100">
        <v>3545.21</v>
      </c>
    </row>
    <row r="2740" spans="1:17" x14ac:dyDescent="0.3">
      <c r="A2740"/>
      <c r="B2740"/>
      <c r="C2740"/>
      <c r="D2740"/>
      <c r="E2740" s="98"/>
      <c r="F2740"/>
      <c r="G2740" s="99">
        <v>46295</v>
      </c>
      <c r="H2740" t="s">
        <v>205</v>
      </c>
      <c r="I2740"/>
      <c r="J2740" t="s">
        <v>56</v>
      </c>
      <c r="K2740" t="s">
        <v>57</v>
      </c>
      <c r="L2740" s="100">
        <v>11.15</v>
      </c>
      <c r="M2740" t="s">
        <v>130</v>
      </c>
      <c r="N2740" t="s">
        <v>279</v>
      </c>
      <c r="O2740" s="98">
        <v>0</v>
      </c>
      <c r="P2740" t="s">
        <v>207</v>
      </c>
      <c r="Q2740" s="100">
        <v>3545.21</v>
      </c>
    </row>
    <row r="2741" spans="1:17" x14ac:dyDescent="0.3">
      <c r="A2741"/>
      <c r="B2741"/>
      <c r="C2741"/>
      <c r="D2741"/>
      <c r="E2741" s="98"/>
      <c r="F2741"/>
      <c r="G2741" s="99">
        <v>46295</v>
      </c>
      <c r="H2741" t="s">
        <v>208</v>
      </c>
      <c r="I2741" t="s">
        <v>226</v>
      </c>
      <c r="J2741" t="s">
        <v>62</v>
      </c>
      <c r="K2741" t="s">
        <v>63</v>
      </c>
      <c r="L2741" s="100">
        <v>41</v>
      </c>
      <c r="M2741" t="s">
        <v>210</v>
      </c>
      <c r="N2741" t="s">
        <v>279</v>
      </c>
      <c r="O2741" s="98">
        <v>0</v>
      </c>
      <c r="P2741" t="s">
        <v>207</v>
      </c>
      <c r="Q2741" s="100">
        <v>3545.21</v>
      </c>
    </row>
    <row r="2742" spans="1:17" x14ac:dyDescent="0.3">
      <c r="A2742"/>
      <c r="B2742"/>
      <c r="C2742"/>
      <c r="D2742"/>
      <c r="E2742" s="98"/>
      <c r="F2742"/>
      <c r="G2742" s="99">
        <v>46295</v>
      </c>
      <c r="H2742" t="s">
        <v>218</v>
      </c>
      <c r="I2742" t="s">
        <v>222</v>
      </c>
      <c r="J2742" t="s">
        <v>18</v>
      </c>
      <c r="K2742" t="s">
        <v>19</v>
      </c>
      <c r="L2742" s="100">
        <v>190.73</v>
      </c>
      <c r="M2742" t="s">
        <v>210</v>
      </c>
      <c r="N2742" t="s">
        <v>279</v>
      </c>
      <c r="O2742" s="98">
        <v>0</v>
      </c>
      <c r="P2742" t="s">
        <v>207</v>
      </c>
      <c r="Q2742" s="100">
        <v>3545.21</v>
      </c>
    </row>
    <row r="2743" spans="1:17" x14ac:dyDescent="0.3">
      <c r="A2743"/>
      <c r="B2743"/>
      <c r="C2743"/>
      <c r="D2743"/>
      <c r="E2743" s="98"/>
      <c r="F2743"/>
      <c r="G2743" s="99">
        <v>46295</v>
      </c>
      <c r="H2743" t="s">
        <v>218</v>
      </c>
      <c r="I2743" t="s">
        <v>222</v>
      </c>
      <c r="J2743" t="s">
        <v>18</v>
      </c>
      <c r="K2743" t="s">
        <v>19</v>
      </c>
      <c r="L2743" s="100">
        <v>197.82</v>
      </c>
      <c r="M2743" t="s">
        <v>130</v>
      </c>
      <c r="N2743" t="s">
        <v>279</v>
      </c>
      <c r="O2743" s="98">
        <v>0</v>
      </c>
      <c r="P2743" t="s">
        <v>207</v>
      </c>
      <c r="Q2743" s="100">
        <v>3545.21</v>
      </c>
    </row>
    <row r="2744" spans="1:17" x14ac:dyDescent="0.3">
      <c r="A2744"/>
      <c r="B2744"/>
      <c r="C2744"/>
      <c r="D2744"/>
      <c r="E2744" s="98"/>
      <c r="F2744"/>
      <c r="G2744" s="99">
        <v>46295</v>
      </c>
      <c r="H2744" t="s">
        <v>205</v>
      </c>
      <c r="I2744"/>
      <c r="J2744" t="s">
        <v>88</v>
      </c>
      <c r="K2744" t="s">
        <v>89</v>
      </c>
      <c r="L2744" s="100">
        <v>39.770000000000003</v>
      </c>
      <c r="M2744" t="s">
        <v>206</v>
      </c>
      <c r="N2744" t="s">
        <v>279</v>
      </c>
      <c r="O2744" s="98">
        <v>0</v>
      </c>
      <c r="P2744" t="s">
        <v>207</v>
      </c>
      <c r="Q2744" s="100">
        <v>3545.21</v>
      </c>
    </row>
    <row r="2745" spans="1:17" x14ac:dyDescent="0.3">
      <c r="A2745"/>
      <c r="B2745"/>
      <c r="C2745"/>
      <c r="D2745"/>
      <c r="E2745" s="98"/>
      <c r="F2745"/>
      <c r="G2745" s="99">
        <v>46295</v>
      </c>
      <c r="H2745" t="s">
        <v>205</v>
      </c>
      <c r="I2745"/>
      <c r="J2745" t="s">
        <v>108</v>
      </c>
      <c r="K2745" t="s">
        <v>109</v>
      </c>
      <c r="L2745" s="100">
        <v>9.36</v>
      </c>
      <c r="M2745" t="s">
        <v>206</v>
      </c>
      <c r="N2745" t="s">
        <v>279</v>
      </c>
      <c r="O2745" s="98">
        <v>0</v>
      </c>
      <c r="P2745" t="s">
        <v>207</v>
      </c>
      <c r="Q2745" s="100">
        <v>3545.21</v>
      </c>
    </row>
    <row r="2746" spans="1:17" x14ac:dyDescent="0.3">
      <c r="A2746"/>
      <c r="B2746"/>
      <c r="C2746"/>
      <c r="D2746"/>
      <c r="E2746" s="98"/>
      <c r="F2746"/>
      <c r="G2746" s="99">
        <v>46295</v>
      </c>
      <c r="H2746" t="s">
        <v>205</v>
      </c>
      <c r="I2746"/>
      <c r="J2746" t="s">
        <v>54</v>
      </c>
      <c r="K2746" t="s">
        <v>55</v>
      </c>
      <c r="L2746" s="100">
        <v>11.15</v>
      </c>
      <c r="M2746" t="s">
        <v>206</v>
      </c>
      <c r="N2746" t="s">
        <v>279</v>
      </c>
      <c r="O2746" s="98">
        <v>0</v>
      </c>
      <c r="P2746" t="s">
        <v>207</v>
      </c>
      <c r="Q2746" s="100">
        <v>3545.21</v>
      </c>
    </row>
    <row r="2747" spans="1:17" x14ac:dyDescent="0.3">
      <c r="A2747"/>
      <c r="B2747"/>
      <c r="C2747"/>
      <c r="D2747"/>
      <c r="E2747" s="98"/>
      <c r="F2747"/>
      <c r="G2747" s="99">
        <v>46295</v>
      </c>
      <c r="H2747" t="s">
        <v>205</v>
      </c>
      <c r="I2747"/>
      <c r="J2747" t="s">
        <v>104</v>
      </c>
      <c r="K2747" t="s">
        <v>105</v>
      </c>
      <c r="L2747" s="100">
        <v>19.25</v>
      </c>
      <c r="M2747" t="s">
        <v>206</v>
      </c>
      <c r="N2747" t="s">
        <v>279</v>
      </c>
      <c r="O2747" s="98">
        <v>0</v>
      </c>
      <c r="P2747" t="s">
        <v>207</v>
      </c>
      <c r="Q2747" s="100">
        <v>3545.21</v>
      </c>
    </row>
    <row r="2748" spans="1:17" x14ac:dyDescent="0.3">
      <c r="A2748"/>
      <c r="B2748"/>
      <c r="C2748"/>
      <c r="D2748"/>
      <c r="E2748" s="98"/>
      <c r="F2748"/>
      <c r="G2748" s="99">
        <v>46295</v>
      </c>
      <c r="H2748" t="s">
        <v>205</v>
      </c>
      <c r="I2748"/>
      <c r="J2748" t="s">
        <v>56</v>
      </c>
      <c r="K2748" t="s">
        <v>57</v>
      </c>
      <c r="L2748" s="100">
        <v>11.15</v>
      </c>
      <c r="M2748" t="s">
        <v>130</v>
      </c>
      <c r="N2748" t="s">
        <v>279</v>
      </c>
      <c r="O2748" s="98">
        <v>0</v>
      </c>
      <c r="P2748" t="s">
        <v>207</v>
      </c>
      <c r="Q2748" s="100">
        <v>3545.21</v>
      </c>
    </row>
    <row r="2749" spans="1:17" x14ac:dyDescent="0.3">
      <c r="A2749"/>
      <c r="B2749"/>
      <c r="C2749"/>
      <c r="D2749"/>
      <c r="E2749" s="98"/>
      <c r="F2749"/>
      <c r="G2749" s="99">
        <v>46295</v>
      </c>
      <c r="H2749" t="s">
        <v>205</v>
      </c>
      <c r="I2749"/>
      <c r="J2749" t="s">
        <v>52</v>
      </c>
      <c r="K2749" t="s">
        <v>53</v>
      </c>
      <c r="L2749" s="100">
        <v>16.54</v>
      </c>
      <c r="M2749" t="s">
        <v>130</v>
      </c>
      <c r="N2749" t="s">
        <v>279</v>
      </c>
      <c r="O2749" s="98">
        <v>0</v>
      </c>
      <c r="P2749" t="s">
        <v>207</v>
      </c>
      <c r="Q2749" s="100">
        <v>3545.21</v>
      </c>
    </row>
    <row r="2750" spans="1:17" x14ac:dyDescent="0.3">
      <c r="A2750"/>
      <c r="B2750"/>
      <c r="C2750"/>
      <c r="D2750"/>
      <c r="E2750" s="98"/>
      <c r="F2750"/>
      <c r="G2750" s="99">
        <v>46295</v>
      </c>
      <c r="H2750" t="s">
        <v>205</v>
      </c>
      <c r="I2750"/>
      <c r="J2750" t="s">
        <v>106</v>
      </c>
      <c r="K2750" t="s">
        <v>107</v>
      </c>
      <c r="L2750" s="100">
        <v>11.45</v>
      </c>
      <c r="M2750" t="s">
        <v>130</v>
      </c>
      <c r="N2750" t="s">
        <v>279</v>
      </c>
      <c r="O2750" s="98">
        <v>0</v>
      </c>
      <c r="P2750" t="s">
        <v>207</v>
      </c>
      <c r="Q2750" s="100">
        <v>3545.21</v>
      </c>
    </row>
    <row r="2751" spans="1:17" x14ac:dyDescent="0.3">
      <c r="A2751"/>
      <c r="B2751"/>
      <c r="C2751"/>
      <c r="D2751"/>
      <c r="E2751" s="98"/>
      <c r="F2751"/>
      <c r="G2751" s="99">
        <v>46295</v>
      </c>
      <c r="H2751" t="s">
        <v>216</v>
      </c>
      <c r="I2751" t="s">
        <v>217</v>
      </c>
      <c r="J2751" t="s">
        <v>40</v>
      </c>
      <c r="K2751" t="s">
        <v>41</v>
      </c>
      <c r="L2751" s="100">
        <v>283.62</v>
      </c>
      <c r="M2751" t="s">
        <v>206</v>
      </c>
      <c r="N2751" t="s">
        <v>279</v>
      </c>
      <c r="O2751" s="98">
        <v>0</v>
      </c>
      <c r="P2751" t="s">
        <v>207</v>
      </c>
      <c r="Q2751" s="100">
        <v>3545.21</v>
      </c>
    </row>
    <row r="2752" spans="1:17" x14ac:dyDescent="0.3">
      <c r="A2752"/>
      <c r="B2752"/>
      <c r="C2752"/>
      <c r="D2752"/>
      <c r="E2752" s="98"/>
      <c r="F2752"/>
      <c r="G2752" s="99">
        <v>46295</v>
      </c>
      <c r="H2752" t="s">
        <v>218</v>
      </c>
      <c r="I2752" t="s">
        <v>259</v>
      </c>
      <c r="J2752" t="s">
        <v>30</v>
      </c>
      <c r="K2752" t="s">
        <v>31</v>
      </c>
      <c r="L2752" s="100">
        <v>212.71</v>
      </c>
      <c r="M2752" t="s">
        <v>210</v>
      </c>
      <c r="N2752" t="s">
        <v>279</v>
      </c>
      <c r="O2752" s="98">
        <v>0</v>
      </c>
      <c r="P2752" t="s">
        <v>207</v>
      </c>
      <c r="Q2752" s="100">
        <v>3545.21</v>
      </c>
    </row>
    <row r="2753" spans="1:17" x14ac:dyDescent="0.3">
      <c r="A2753"/>
      <c r="B2753"/>
      <c r="C2753"/>
      <c r="D2753"/>
      <c r="E2753" s="98"/>
      <c r="F2753"/>
      <c r="G2753" s="99">
        <v>46295</v>
      </c>
      <c r="H2753" t="s">
        <v>218</v>
      </c>
      <c r="I2753" t="s">
        <v>259</v>
      </c>
      <c r="J2753" t="s">
        <v>30</v>
      </c>
      <c r="K2753" t="s">
        <v>31</v>
      </c>
      <c r="L2753" s="100">
        <v>197.82</v>
      </c>
      <c r="M2753" t="s">
        <v>130</v>
      </c>
      <c r="N2753" t="s">
        <v>279</v>
      </c>
      <c r="O2753" s="98">
        <v>0</v>
      </c>
      <c r="P2753" t="s">
        <v>207</v>
      </c>
      <c r="Q2753" s="100">
        <v>3545.21</v>
      </c>
    </row>
    <row r="2754" spans="1:17" x14ac:dyDescent="0.3">
      <c r="A2754"/>
      <c r="B2754"/>
      <c r="C2754"/>
      <c r="D2754"/>
      <c r="E2754" s="98"/>
      <c r="F2754"/>
      <c r="G2754" s="99">
        <v>46295</v>
      </c>
      <c r="H2754" t="s">
        <v>205</v>
      </c>
      <c r="I2754"/>
      <c r="J2754" t="s">
        <v>104</v>
      </c>
      <c r="K2754" t="s">
        <v>105</v>
      </c>
      <c r="L2754" s="100">
        <v>25.91</v>
      </c>
      <c r="M2754" t="s">
        <v>206</v>
      </c>
      <c r="N2754" t="s">
        <v>279</v>
      </c>
      <c r="O2754" s="98">
        <v>0</v>
      </c>
      <c r="P2754" t="s">
        <v>207</v>
      </c>
      <c r="Q2754" s="100">
        <v>4772.4799999999996</v>
      </c>
    </row>
    <row r="2755" spans="1:17" x14ac:dyDescent="0.3">
      <c r="A2755"/>
      <c r="B2755"/>
      <c r="C2755"/>
      <c r="D2755"/>
      <c r="E2755" s="98"/>
      <c r="F2755"/>
      <c r="G2755" s="99">
        <v>46295</v>
      </c>
      <c r="H2755" t="s">
        <v>205</v>
      </c>
      <c r="I2755"/>
      <c r="J2755" t="s">
        <v>90</v>
      </c>
      <c r="K2755" t="s">
        <v>91</v>
      </c>
      <c r="L2755" s="100">
        <v>60.67</v>
      </c>
      <c r="M2755" t="s">
        <v>206</v>
      </c>
      <c r="N2755" t="s">
        <v>279</v>
      </c>
      <c r="O2755" s="98">
        <v>0</v>
      </c>
      <c r="P2755" t="s">
        <v>207</v>
      </c>
      <c r="Q2755" s="100">
        <v>4772.4799999999996</v>
      </c>
    </row>
    <row r="2756" spans="1:17" x14ac:dyDescent="0.3">
      <c r="A2756"/>
      <c r="B2756"/>
      <c r="C2756"/>
      <c r="D2756"/>
      <c r="E2756" s="98"/>
      <c r="F2756"/>
      <c r="G2756" s="99">
        <v>46295</v>
      </c>
      <c r="H2756" t="s">
        <v>205</v>
      </c>
      <c r="I2756"/>
      <c r="J2756" t="s">
        <v>54</v>
      </c>
      <c r="K2756" t="s">
        <v>55</v>
      </c>
      <c r="L2756" s="100">
        <v>11.15</v>
      </c>
      <c r="M2756" t="s">
        <v>206</v>
      </c>
      <c r="N2756" t="s">
        <v>279</v>
      </c>
      <c r="O2756" s="98">
        <v>0</v>
      </c>
      <c r="P2756" t="s">
        <v>207</v>
      </c>
      <c r="Q2756" s="100">
        <v>4772.4799999999996</v>
      </c>
    </row>
    <row r="2757" spans="1:17" x14ac:dyDescent="0.3">
      <c r="A2757"/>
      <c r="B2757"/>
      <c r="C2757"/>
      <c r="D2757"/>
      <c r="E2757" s="98"/>
      <c r="F2757"/>
      <c r="G2757" s="99">
        <v>46295</v>
      </c>
      <c r="H2757" t="s">
        <v>205</v>
      </c>
      <c r="I2757"/>
      <c r="J2757" t="s">
        <v>108</v>
      </c>
      <c r="K2757" t="s">
        <v>109</v>
      </c>
      <c r="L2757" s="100">
        <v>12.6</v>
      </c>
      <c r="M2757" t="s">
        <v>206</v>
      </c>
      <c r="N2757" t="s">
        <v>279</v>
      </c>
      <c r="O2757" s="98">
        <v>0</v>
      </c>
      <c r="P2757" t="s">
        <v>207</v>
      </c>
      <c r="Q2757" s="100">
        <v>4772.4799999999996</v>
      </c>
    </row>
    <row r="2758" spans="1:17" x14ac:dyDescent="0.3">
      <c r="A2758"/>
      <c r="B2758"/>
      <c r="C2758"/>
      <c r="D2758"/>
      <c r="E2758" s="98"/>
      <c r="F2758"/>
      <c r="G2758" s="99">
        <v>46295</v>
      </c>
      <c r="H2758" t="s">
        <v>205</v>
      </c>
      <c r="I2758"/>
      <c r="J2758" t="s">
        <v>23</v>
      </c>
      <c r="K2758" t="s">
        <v>24</v>
      </c>
      <c r="L2758" s="100">
        <v>6.2</v>
      </c>
      <c r="M2758" t="s">
        <v>130</v>
      </c>
      <c r="N2758" t="s">
        <v>279</v>
      </c>
      <c r="O2758" s="98">
        <v>0</v>
      </c>
      <c r="P2758" t="s">
        <v>207</v>
      </c>
      <c r="Q2758" s="100">
        <v>4772.4799999999996</v>
      </c>
    </row>
    <row r="2759" spans="1:17" x14ac:dyDescent="0.3">
      <c r="A2759"/>
      <c r="B2759"/>
      <c r="C2759"/>
      <c r="D2759"/>
      <c r="E2759" s="98"/>
      <c r="F2759"/>
      <c r="G2759" s="99">
        <v>46295</v>
      </c>
      <c r="H2759" t="s">
        <v>205</v>
      </c>
      <c r="I2759"/>
      <c r="J2759" t="s">
        <v>106</v>
      </c>
      <c r="K2759" t="s">
        <v>107</v>
      </c>
      <c r="L2759" s="100">
        <v>15.42</v>
      </c>
      <c r="M2759" t="s">
        <v>130</v>
      </c>
      <c r="N2759" t="s">
        <v>279</v>
      </c>
      <c r="O2759" s="98">
        <v>0</v>
      </c>
      <c r="P2759" t="s">
        <v>207</v>
      </c>
      <c r="Q2759" s="100">
        <v>4772.4799999999996</v>
      </c>
    </row>
    <row r="2760" spans="1:17" x14ac:dyDescent="0.3">
      <c r="A2760"/>
      <c r="B2760"/>
      <c r="C2760"/>
      <c r="D2760"/>
      <c r="E2760" s="98"/>
      <c r="F2760"/>
      <c r="G2760" s="99">
        <v>46295</v>
      </c>
      <c r="H2760" t="s">
        <v>205</v>
      </c>
      <c r="I2760"/>
      <c r="J2760" t="s">
        <v>56</v>
      </c>
      <c r="K2760" t="s">
        <v>57</v>
      </c>
      <c r="L2760" s="100">
        <v>11.15</v>
      </c>
      <c r="M2760" t="s">
        <v>130</v>
      </c>
      <c r="N2760" t="s">
        <v>279</v>
      </c>
      <c r="O2760" s="98">
        <v>0</v>
      </c>
      <c r="P2760" t="s">
        <v>207</v>
      </c>
      <c r="Q2760" s="100">
        <v>4772.4799999999996</v>
      </c>
    </row>
    <row r="2761" spans="1:17" x14ac:dyDescent="0.3">
      <c r="A2761"/>
      <c r="B2761"/>
      <c r="C2761"/>
      <c r="D2761"/>
      <c r="E2761" s="98"/>
      <c r="F2761"/>
      <c r="G2761" s="99">
        <v>46295</v>
      </c>
      <c r="H2761" t="s">
        <v>205</v>
      </c>
      <c r="I2761"/>
      <c r="J2761" t="s">
        <v>52</v>
      </c>
      <c r="K2761" t="s">
        <v>53</v>
      </c>
      <c r="L2761" s="100">
        <v>16.54</v>
      </c>
      <c r="M2761" t="s">
        <v>130</v>
      </c>
      <c r="N2761" t="s">
        <v>279</v>
      </c>
      <c r="O2761" s="98">
        <v>0</v>
      </c>
      <c r="P2761" t="s">
        <v>207</v>
      </c>
      <c r="Q2761" s="100">
        <v>4772.4799999999996</v>
      </c>
    </row>
    <row r="2762" spans="1:17" x14ac:dyDescent="0.3">
      <c r="A2762"/>
      <c r="B2762"/>
      <c r="C2762"/>
      <c r="D2762"/>
      <c r="E2762" s="98"/>
      <c r="F2762"/>
      <c r="G2762" s="99">
        <v>46295</v>
      </c>
      <c r="H2762" t="s">
        <v>208</v>
      </c>
      <c r="I2762" t="s">
        <v>225</v>
      </c>
      <c r="J2762" t="s">
        <v>70</v>
      </c>
      <c r="K2762" t="s">
        <v>71</v>
      </c>
      <c r="L2762" s="100">
        <v>140.5</v>
      </c>
      <c r="M2762" t="s">
        <v>210</v>
      </c>
      <c r="N2762" t="s">
        <v>279</v>
      </c>
      <c r="O2762" s="98">
        <v>0</v>
      </c>
      <c r="P2762" t="s">
        <v>207</v>
      </c>
      <c r="Q2762" s="100">
        <v>4772.4799999999996</v>
      </c>
    </row>
    <row r="2763" spans="1:17" x14ac:dyDescent="0.3">
      <c r="A2763"/>
      <c r="B2763"/>
      <c r="C2763"/>
      <c r="D2763"/>
      <c r="E2763" s="98"/>
      <c r="F2763"/>
      <c r="G2763" s="99">
        <v>46295</v>
      </c>
      <c r="H2763" t="s">
        <v>211</v>
      </c>
      <c r="I2763" t="s">
        <v>212</v>
      </c>
      <c r="J2763" t="s">
        <v>38</v>
      </c>
      <c r="K2763" t="s">
        <v>39</v>
      </c>
      <c r="L2763" s="100">
        <v>23.86</v>
      </c>
      <c r="M2763" t="s">
        <v>206</v>
      </c>
      <c r="N2763" t="s">
        <v>279</v>
      </c>
      <c r="O2763" s="98">
        <v>0</v>
      </c>
      <c r="P2763" t="s">
        <v>207</v>
      </c>
      <c r="Q2763" s="100">
        <v>4772.4799999999996</v>
      </c>
    </row>
    <row r="2764" spans="1:17" x14ac:dyDescent="0.3">
      <c r="A2764"/>
      <c r="B2764"/>
      <c r="C2764"/>
      <c r="D2764"/>
      <c r="E2764" s="98"/>
      <c r="F2764"/>
      <c r="G2764" s="99">
        <v>46295</v>
      </c>
      <c r="H2764" t="s">
        <v>227</v>
      </c>
      <c r="I2764" t="s">
        <v>228</v>
      </c>
      <c r="J2764" t="s">
        <v>50</v>
      </c>
      <c r="K2764" t="s">
        <v>51</v>
      </c>
      <c r="L2764" s="100">
        <v>357.94</v>
      </c>
      <c r="M2764" t="s">
        <v>206</v>
      </c>
      <c r="N2764" t="s">
        <v>279</v>
      </c>
      <c r="O2764" s="98">
        <v>0</v>
      </c>
      <c r="P2764" t="s">
        <v>207</v>
      </c>
      <c r="Q2764" s="100">
        <v>4772.4799999999996</v>
      </c>
    </row>
    <row r="2765" spans="1:17" x14ac:dyDescent="0.3">
      <c r="A2765"/>
      <c r="B2765"/>
      <c r="C2765"/>
      <c r="D2765"/>
      <c r="E2765" s="98"/>
      <c r="F2765"/>
      <c r="G2765" s="99">
        <v>46295</v>
      </c>
      <c r="H2765" t="s">
        <v>220</v>
      </c>
      <c r="I2765" t="s">
        <v>221</v>
      </c>
      <c r="J2765" t="s">
        <v>48</v>
      </c>
      <c r="K2765" t="s">
        <v>49</v>
      </c>
      <c r="L2765" s="100">
        <v>50</v>
      </c>
      <c r="M2765" t="s">
        <v>210</v>
      </c>
      <c r="N2765" t="s">
        <v>279</v>
      </c>
      <c r="O2765" s="98">
        <v>0</v>
      </c>
      <c r="P2765" t="s">
        <v>207</v>
      </c>
      <c r="Q2765" s="100">
        <v>4772.4799999999996</v>
      </c>
    </row>
    <row r="2766" spans="1:17" x14ac:dyDescent="0.3">
      <c r="A2766"/>
      <c r="B2766"/>
      <c r="C2766"/>
      <c r="D2766"/>
      <c r="E2766" s="98"/>
      <c r="F2766"/>
      <c r="G2766" s="99">
        <v>46295</v>
      </c>
      <c r="H2766" t="s">
        <v>213</v>
      </c>
      <c r="I2766" t="s">
        <v>229</v>
      </c>
      <c r="J2766" t="s">
        <v>14</v>
      </c>
      <c r="K2766" t="s">
        <v>15</v>
      </c>
      <c r="L2766" s="100">
        <v>477.25</v>
      </c>
      <c r="M2766" t="s">
        <v>210</v>
      </c>
      <c r="N2766" t="s">
        <v>279</v>
      </c>
      <c r="O2766" s="98">
        <v>0</v>
      </c>
      <c r="P2766" t="s">
        <v>207</v>
      </c>
      <c r="Q2766" s="100">
        <v>4772.4799999999996</v>
      </c>
    </row>
    <row r="2767" spans="1:17" x14ac:dyDescent="0.3">
      <c r="A2767"/>
      <c r="B2767"/>
      <c r="C2767"/>
      <c r="D2767"/>
      <c r="E2767" s="98"/>
      <c r="F2767"/>
      <c r="G2767" s="99">
        <v>46295</v>
      </c>
      <c r="H2767" t="s">
        <v>213</v>
      </c>
      <c r="I2767" t="s">
        <v>229</v>
      </c>
      <c r="J2767" t="s">
        <v>14</v>
      </c>
      <c r="K2767" t="s">
        <v>15</v>
      </c>
      <c r="L2767" s="100">
        <v>477.25</v>
      </c>
      <c r="M2767" t="s">
        <v>130</v>
      </c>
      <c r="N2767" t="s">
        <v>279</v>
      </c>
      <c r="O2767" s="98">
        <v>0</v>
      </c>
      <c r="P2767" t="s">
        <v>207</v>
      </c>
      <c r="Q2767" s="100">
        <v>4772.4799999999996</v>
      </c>
    </row>
    <row r="2768" spans="1:17" x14ac:dyDescent="0.3">
      <c r="A2768"/>
      <c r="B2768"/>
      <c r="C2768"/>
      <c r="D2768"/>
      <c r="E2768" s="98"/>
      <c r="F2768"/>
      <c r="G2768" s="99">
        <v>46295</v>
      </c>
      <c r="H2768" t="s">
        <v>205</v>
      </c>
      <c r="I2768"/>
      <c r="J2768" t="s">
        <v>104</v>
      </c>
      <c r="K2768" t="s">
        <v>105</v>
      </c>
      <c r="L2768" s="100">
        <v>44.07</v>
      </c>
      <c r="M2768" t="s">
        <v>206</v>
      </c>
      <c r="N2768" t="s">
        <v>279</v>
      </c>
      <c r="O2768" s="98">
        <v>0</v>
      </c>
      <c r="P2768" t="s">
        <v>207</v>
      </c>
      <c r="Q2768" s="100">
        <v>8116.09</v>
      </c>
    </row>
    <row r="2769" spans="1:17" x14ac:dyDescent="0.3">
      <c r="A2769"/>
      <c r="B2769"/>
      <c r="C2769"/>
      <c r="D2769"/>
      <c r="E2769" s="98"/>
      <c r="F2769"/>
      <c r="G2769" s="99">
        <v>46295</v>
      </c>
      <c r="H2769" t="s">
        <v>205</v>
      </c>
      <c r="I2769"/>
      <c r="J2769" t="s">
        <v>54</v>
      </c>
      <c r="K2769" t="s">
        <v>55</v>
      </c>
      <c r="L2769" s="100">
        <v>11.15</v>
      </c>
      <c r="M2769" t="s">
        <v>206</v>
      </c>
      <c r="N2769" t="s">
        <v>279</v>
      </c>
      <c r="O2769" s="98">
        <v>0</v>
      </c>
      <c r="P2769" t="s">
        <v>207</v>
      </c>
      <c r="Q2769" s="100">
        <v>8116.09</v>
      </c>
    </row>
    <row r="2770" spans="1:17" x14ac:dyDescent="0.3">
      <c r="A2770"/>
      <c r="B2770"/>
      <c r="C2770"/>
      <c r="D2770"/>
      <c r="E2770" s="98"/>
      <c r="F2770"/>
      <c r="G2770" s="99">
        <v>46295</v>
      </c>
      <c r="H2770" t="s">
        <v>205</v>
      </c>
      <c r="I2770"/>
      <c r="J2770" t="s">
        <v>108</v>
      </c>
      <c r="K2770" t="s">
        <v>109</v>
      </c>
      <c r="L2770" s="100">
        <v>21.43</v>
      </c>
      <c r="M2770" t="s">
        <v>206</v>
      </c>
      <c r="N2770" t="s">
        <v>279</v>
      </c>
      <c r="O2770" s="98">
        <v>0</v>
      </c>
      <c r="P2770" t="s">
        <v>207</v>
      </c>
      <c r="Q2770" s="100">
        <v>8116.09</v>
      </c>
    </row>
    <row r="2771" spans="1:17" x14ac:dyDescent="0.3">
      <c r="A2771"/>
      <c r="B2771"/>
      <c r="C2771"/>
      <c r="D2771"/>
      <c r="E2771" s="98"/>
      <c r="F2771"/>
      <c r="G2771" s="99">
        <v>46295</v>
      </c>
      <c r="H2771" t="s">
        <v>205</v>
      </c>
      <c r="I2771"/>
      <c r="J2771" t="s">
        <v>23</v>
      </c>
      <c r="K2771" t="s">
        <v>24</v>
      </c>
      <c r="L2771" s="100">
        <v>10.55</v>
      </c>
      <c r="M2771" t="s">
        <v>130</v>
      </c>
      <c r="N2771" t="s">
        <v>279</v>
      </c>
      <c r="O2771" s="98">
        <v>0</v>
      </c>
      <c r="P2771" t="s">
        <v>207</v>
      </c>
      <c r="Q2771" s="100">
        <v>8116.09</v>
      </c>
    </row>
    <row r="2772" spans="1:17" x14ac:dyDescent="0.3">
      <c r="A2772"/>
      <c r="B2772"/>
      <c r="C2772"/>
      <c r="D2772"/>
      <c r="E2772" s="98"/>
      <c r="F2772"/>
      <c r="G2772" s="99">
        <v>46295</v>
      </c>
      <c r="H2772" t="s">
        <v>205</v>
      </c>
      <c r="I2772"/>
      <c r="J2772" t="s">
        <v>106</v>
      </c>
      <c r="K2772" t="s">
        <v>107</v>
      </c>
      <c r="L2772" s="100">
        <v>26.21</v>
      </c>
      <c r="M2772" t="s">
        <v>130</v>
      </c>
      <c r="N2772" t="s">
        <v>279</v>
      </c>
      <c r="O2772" s="98">
        <v>0</v>
      </c>
      <c r="P2772" t="s">
        <v>207</v>
      </c>
      <c r="Q2772" s="100">
        <v>8116.09</v>
      </c>
    </row>
    <row r="2773" spans="1:17" x14ac:dyDescent="0.3">
      <c r="A2773"/>
      <c r="B2773"/>
      <c r="C2773"/>
      <c r="D2773"/>
      <c r="E2773" s="98"/>
      <c r="F2773"/>
      <c r="G2773" s="99">
        <v>46295</v>
      </c>
      <c r="H2773" t="s">
        <v>205</v>
      </c>
      <c r="I2773"/>
      <c r="J2773" t="s">
        <v>56</v>
      </c>
      <c r="K2773" t="s">
        <v>57</v>
      </c>
      <c r="L2773" s="100">
        <v>11.15</v>
      </c>
      <c r="M2773" t="s">
        <v>130</v>
      </c>
      <c r="N2773" t="s">
        <v>279</v>
      </c>
      <c r="O2773" s="98">
        <v>0</v>
      </c>
      <c r="P2773" t="s">
        <v>207</v>
      </c>
      <c r="Q2773" s="100">
        <v>8116.09</v>
      </c>
    </row>
    <row r="2774" spans="1:17" x14ac:dyDescent="0.3">
      <c r="A2774"/>
      <c r="B2774"/>
      <c r="C2774"/>
      <c r="D2774"/>
      <c r="E2774" s="98"/>
      <c r="F2774"/>
      <c r="G2774" s="99">
        <v>46295</v>
      </c>
      <c r="H2774" t="s">
        <v>205</v>
      </c>
      <c r="I2774"/>
      <c r="J2774" t="s">
        <v>52</v>
      </c>
      <c r="K2774" t="s">
        <v>53</v>
      </c>
      <c r="L2774" s="100">
        <v>16.54</v>
      </c>
      <c r="M2774" t="s">
        <v>130</v>
      </c>
      <c r="N2774" t="s">
        <v>279</v>
      </c>
      <c r="O2774" s="98">
        <v>0</v>
      </c>
      <c r="P2774" t="s">
        <v>207</v>
      </c>
      <c r="Q2774" s="100">
        <v>8116.09</v>
      </c>
    </row>
    <row r="2775" spans="1:17" x14ac:dyDescent="0.3">
      <c r="A2775"/>
      <c r="B2775"/>
      <c r="C2775"/>
      <c r="D2775"/>
      <c r="E2775" s="98"/>
      <c r="F2775"/>
      <c r="G2775" s="99">
        <v>46295</v>
      </c>
      <c r="H2775" t="s">
        <v>208</v>
      </c>
      <c r="I2775" t="s">
        <v>230</v>
      </c>
      <c r="J2775" t="s">
        <v>66</v>
      </c>
      <c r="K2775" t="s">
        <v>67</v>
      </c>
      <c r="L2775" s="100">
        <v>78.5</v>
      </c>
      <c r="M2775" t="s">
        <v>210</v>
      </c>
      <c r="N2775" t="s">
        <v>279</v>
      </c>
      <c r="O2775" s="98">
        <v>0</v>
      </c>
      <c r="P2775" t="s">
        <v>207</v>
      </c>
      <c r="Q2775" s="100">
        <v>8116.09</v>
      </c>
    </row>
    <row r="2776" spans="1:17" x14ac:dyDescent="0.3">
      <c r="A2776"/>
      <c r="B2776"/>
      <c r="C2776"/>
      <c r="D2776"/>
      <c r="E2776" s="98"/>
      <c r="F2776"/>
      <c r="G2776" s="99">
        <v>46295</v>
      </c>
      <c r="H2776" t="s">
        <v>211</v>
      </c>
      <c r="I2776" t="s">
        <v>212</v>
      </c>
      <c r="J2776" t="s">
        <v>38</v>
      </c>
      <c r="K2776" t="s">
        <v>39</v>
      </c>
      <c r="L2776" s="100">
        <v>20.73</v>
      </c>
      <c r="M2776" t="s">
        <v>206</v>
      </c>
      <c r="N2776" t="s">
        <v>279</v>
      </c>
      <c r="O2776" s="98">
        <v>0</v>
      </c>
      <c r="P2776" t="s">
        <v>207</v>
      </c>
      <c r="Q2776" s="100">
        <v>8116.09</v>
      </c>
    </row>
    <row r="2777" spans="1:17" x14ac:dyDescent="0.3">
      <c r="A2777"/>
      <c r="B2777"/>
      <c r="C2777"/>
      <c r="D2777"/>
      <c r="E2777" s="98"/>
      <c r="F2777"/>
      <c r="G2777" s="99">
        <v>46295</v>
      </c>
      <c r="H2777" t="s">
        <v>231</v>
      </c>
      <c r="I2777" t="s">
        <v>232</v>
      </c>
      <c r="J2777" t="s">
        <v>143</v>
      </c>
      <c r="K2777" t="s">
        <v>77</v>
      </c>
      <c r="L2777" s="100">
        <v>301</v>
      </c>
      <c r="M2777" t="s">
        <v>210</v>
      </c>
      <c r="N2777" t="s">
        <v>279</v>
      </c>
      <c r="O2777" s="98">
        <v>0</v>
      </c>
      <c r="P2777" t="s">
        <v>207</v>
      </c>
      <c r="Q2777" s="100">
        <v>8116.09</v>
      </c>
    </row>
    <row r="2778" spans="1:17" x14ac:dyDescent="0.3">
      <c r="A2778"/>
      <c r="B2778"/>
      <c r="C2778"/>
      <c r="D2778"/>
      <c r="E2778" s="98"/>
      <c r="F2778"/>
      <c r="G2778" s="99">
        <v>46295</v>
      </c>
      <c r="H2778" t="s">
        <v>213</v>
      </c>
      <c r="I2778" t="s">
        <v>214</v>
      </c>
      <c r="J2778" t="s">
        <v>14</v>
      </c>
      <c r="K2778" t="s">
        <v>15</v>
      </c>
      <c r="L2778" s="100">
        <v>608.71</v>
      </c>
      <c r="M2778" t="s">
        <v>210</v>
      </c>
      <c r="N2778" t="s">
        <v>279</v>
      </c>
      <c r="O2778" s="98">
        <v>0</v>
      </c>
      <c r="P2778" t="s">
        <v>207</v>
      </c>
      <c r="Q2778" s="100">
        <v>8116.09</v>
      </c>
    </row>
    <row r="2779" spans="1:17" x14ac:dyDescent="0.3">
      <c r="A2779"/>
      <c r="B2779"/>
      <c r="C2779"/>
      <c r="D2779"/>
      <c r="E2779" s="98"/>
      <c r="F2779"/>
      <c r="G2779" s="99">
        <v>46295</v>
      </c>
      <c r="H2779" t="s">
        <v>213</v>
      </c>
      <c r="I2779" t="s">
        <v>214</v>
      </c>
      <c r="J2779" t="s">
        <v>14</v>
      </c>
      <c r="K2779" t="s">
        <v>15</v>
      </c>
      <c r="L2779" s="100">
        <v>608.71</v>
      </c>
      <c r="M2779" t="s">
        <v>130</v>
      </c>
      <c r="N2779" t="s">
        <v>279</v>
      </c>
      <c r="O2779" s="98">
        <v>0</v>
      </c>
      <c r="P2779" t="s">
        <v>207</v>
      </c>
      <c r="Q2779" s="100">
        <v>8116.09</v>
      </c>
    </row>
    <row r="2780" spans="1:17" x14ac:dyDescent="0.3">
      <c r="A2780"/>
      <c r="B2780"/>
      <c r="C2780"/>
      <c r="D2780"/>
      <c r="E2780" s="98"/>
      <c r="F2780"/>
      <c r="G2780" s="99">
        <v>46295</v>
      </c>
      <c r="H2780" t="s">
        <v>205</v>
      </c>
      <c r="I2780"/>
      <c r="J2780" t="s">
        <v>88</v>
      </c>
      <c r="K2780" t="s">
        <v>89</v>
      </c>
      <c r="L2780" s="100">
        <v>39.770000000000003</v>
      </c>
      <c r="M2780" t="s">
        <v>206</v>
      </c>
      <c r="N2780" t="s">
        <v>279</v>
      </c>
      <c r="O2780" s="98">
        <v>0</v>
      </c>
      <c r="P2780" t="s">
        <v>207</v>
      </c>
      <c r="Q2780" s="100">
        <v>3247.87</v>
      </c>
    </row>
    <row r="2781" spans="1:17" x14ac:dyDescent="0.3">
      <c r="A2781"/>
      <c r="B2781"/>
      <c r="C2781"/>
      <c r="D2781"/>
      <c r="E2781" s="98"/>
      <c r="F2781"/>
      <c r="G2781" s="99">
        <v>46295</v>
      </c>
      <c r="H2781" t="s">
        <v>205</v>
      </c>
      <c r="I2781"/>
      <c r="J2781" t="s">
        <v>100</v>
      </c>
      <c r="K2781" t="s">
        <v>101</v>
      </c>
      <c r="L2781" s="100">
        <v>10</v>
      </c>
      <c r="M2781" t="s">
        <v>206</v>
      </c>
      <c r="N2781" t="s">
        <v>279</v>
      </c>
      <c r="O2781" s="98">
        <v>0</v>
      </c>
      <c r="P2781" t="s">
        <v>207</v>
      </c>
      <c r="Q2781" s="100">
        <v>3247.87</v>
      </c>
    </row>
    <row r="2782" spans="1:17" x14ac:dyDescent="0.3">
      <c r="A2782"/>
      <c r="B2782"/>
      <c r="C2782"/>
      <c r="D2782"/>
      <c r="E2782" s="98"/>
      <c r="F2782"/>
      <c r="G2782" s="99">
        <v>46295</v>
      </c>
      <c r="H2782" t="s">
        <v>205</v>
      </c>
      <c r="I2782"/>
      <c r="J2782" t="s">
        <v>104</v>
      </c>
      <c r="K2782" t="s">
        <v>105</v>
      </c>
      <c r="L2782" s="100">
        <v>17.64</v>
      </c>
      <c r="M2782" t="s">
        <v>206</v>
      </c>
      <c r="N2782" t="s">
        <v>279</v>
      </c>
      <c r="O2782" s="98">
        <v>0</v>
      </c>
      <c r="P2782" t="s">
        <v>207</v>
      </c>
      <c r="Q2782" s="100">
        <v>3247.87</v>
      </c>
    </row>
    <row r="2783" spans="1:17" x14ac:dyDescent="0.3">
      <c r="A2783"/>
      <c r="B2783"/>
      <c r="C2783"/>
      <c r="D2783"/>
      <c r="E2783" s="98"/>
      <c r="F2783"/>
      <c r="G2783" s="99">
        <v>46295</v>
      </c>
      <c r="H2783" t="s">
        <v>205</v>
      </c>
      <c r="I2783"/>
      <c r="J2783" t="s">
        <v>54</v>
      </c>
      <c r="K2783" t="s">
        <v>55</v>
      </c>
      <c r="L2783" s="100">
        <v>11.15</v>
      </c>
      <c r="M2783" t="s">
        <v>206</v>
      </c>
      <c r="N2783" t="s">
        <v>279</v>
      </c>
      <c r="O2783" s="98">
        <v>0</v>
      </c>
      <c r="P2783" t="s">
        <v>207</v>
      </c>
      <c r="Q2783" s="100">
        <v>3247.87</v>
      </c>
    </row>
    <row r="2784" spans="1:17" x14ac:dyDescent="0.3">
      <c r="A2784"/>
      <c r="B2784"/>
      <c r="C2784"/>
      <c r="D2784"/>
      <c r="E2784" s="98"/>
      <c r="F2784"/>
      <c r="G2784" s="99">
        <v>46295</v>
      </c>
      <c r="H2784" t="s">
        <v>205</v>
      </c>
      <c r="I2784"/>
      <c r="J2784" t="s">
        <v>108</v>
      </c>
      <c r="K2784" t="s">
        <v>109</v>
      </c>
      <c r="L2784" s="100">
        <v>8.57</v>
      </c>
      <c r="M2784" t="s">
        <v>206</v>
      </c>
      <c r="N2784" t="s">
        <v>279</v>
      </c>
      <c r="O2784" s="98">
        <v>0</v>
      </c>
      <c r="P2784" t="s">
        <v>207</v>
      </c>
      <c r="Q2784" s="100">
        <v>3247.87</v>
      </c>
    </row>
    <row r="2785" spans="1:17" x14ac:dyDescent="0.3">
      <c r="A2785"/>
      <c r="B2785"/>
      <c r="C2785"/>
      <c r="D2785"/>
      <c r="E2785" s="98"/>
      <c r="F2785"/>
      <c r="G2785" s="99">
        <v>46295</v>
      </c>
      <c r="H2785" t="s">
        <v>205</v>
      </c>
      <c r="I2785"/>
      <c r="J2785" t="s">
        <v>52</v>
      </c>
      <c r="K2785" t="s">
        <v>53</v>
      </c>
      <c r="L2785" s="100">
        <v>16.54</v>
      </c>
      <c r="M2785" t="s">
        <v>130</v>
      </c>
      <c r="N2785" t="s">
        <v>279</v>
      </c>
      <c r="O2785" s="98">
        <v>0</v>
      </c>
      <c r="P2785" t="s">
        <v>207</v>
      </c>
      <c r="Q2785" s="100">
        <v>3247.87</v>
      </c>
    </row>
    <row r="2786" spans="1:17" x14ac:dyDescent="0.3">
      <c r="A2786"/>
      <c r="B2786"/>
      <c r="C2786"/>
      <c r="D2786"/>
      <c r="E2786" s="98"/>
      <c r="F2786"/>
      <c r="G2786" s="99">
        <v>46295</v>
      </c>
      <c r="H2786" t="s">
        <v>205</v>
      </c>
      <c r="I2786"/>
      <c r="J2786" t="s">
        <v>56</v>
      </c>
      <c r="K2786" t="s">
        <v>57</v>
      </c>
      <c r="L2786" s="100">
        <v>11.15</v>
      </c>
      <c r="M2786" t="s">
        <v>130</v>
      </c>
      <c r="N2786" t="s">
        <v>279</v>
      </c>
      <c r="O2786" s="98">
        <v>0</v>
      </c>
      <c r="P2786" t="s">
        <v>207</v>
      </c>
      <c r="Q2786" s="100">
        <v>3247.87</v>
      </c>
    </row>
    <row r="2787" spans="1:17" x14ac:dyDescent="0.3">
      <c r="A2787"/>
      <c r="B2787"/>
      <c r="C2787"/>
      <c r="D2787"/>
      <c r="E2787" s="98"/>
      <c r="F2787"/>
      <c r="G2787" s="99">
        <v>46295</v>
      </c>
      <c r="H2787" t="s">
        <v>205</v>
      </c>
      <c r="I2787"/>
      <c r="J2787" t="s">
        <v>106</v>
      </c>
      <c r="K2787" t="s">
        <v>107</v>
      </c>
      <c r="L2787" s="100">
        <v>10.49</v>
      </c>
      <c r="M2787" t="s">
        <v>130</v>
      </c>
      <c r="N2787" t="s">
        <v>279</v>
      </c>
      <c r="O2787" s="98">
        <v>0</v>
      </c>
      <c r="P2787" t="s">
        <v>207</v>
      </c>
      <c r="Q2787" s="100">
        <v>3247.87</v>
      </c>
    </row>
    <row r="2788" spans="1:17" x14ac:dyDescent="0.3">
      <c r="A2788"/>
      <c r="B2788"/>
      <c r="C2788"/>
      <c r="D2788"/>
      <c r="E2788" s="98"/>
      <c r="F2788"/>
      <c r="G2788" s="99">
        <v>46295</v>
      </c>
      <c r="H2788" t="s">
        <v>218</v>
      </c>
      <c r="I2788" t="s">
        <v>260</v>
      </c>
      <c r="J2788" t="s">
        <v>30</v>
      </c>
      <c r="K2788" t="s">
        <v>31</v>
      </c>
      <c r="L2788" s="100">
        <v>324.79000000000002</v>
      </c>
      <c r="M2788" t="s">
        <v>210</v>
      </c>
      <c r="N2788" t="s">
        <v>279</v>
      </c>
      <c r="O2788" s="98">
        <v>0</v>
      </c>
      <c r="P2788" t="s">
        <v>207</v>
      </c>
      <c r="Q2788" s="100">
        <v>3247.87</v>
      </c>
    </row>
    <row r="2789" spans="1:17" x14ac:dyDescent="0.3">
      <c r="A2789"/>
      <c r="B2789"/>
      <c r="C2789"/>
      <c r="D2789"/>
      <c r="E2789" s="98"/>
      <c r="F2789"/>
      <c r="G2789" s="99">
        <v>46295</v>
      </c>
      <c r="H2789" t="s">
        <v>218</v>
      </c>
      <c r="I2789" t="s">
        <v>260</v>
      </c>
      <c r="J2789" t="s">
        <v>30</v>
      </c>
      <c r="K2789" t="s">
        <v>31</v>
      </c>
      <c r="L2789" s="100">
        <v>181.23</v>
      </c>
      <c r="M2789" t="s">
        <v>130</v>
      </c>
      <c r="N2789" t="s">
        <v>279</v>
      </c>
      <c r="O2789" s="98">
        <v>0</v>
      </c>
      <c r="P2789" t="s">
        <v>207</v>
      </c>
      <c r="Q2789" s="100">
        <v>3247.87</v>
      </c>
    </row>
    <row r="2790" spans="1:17" x14ac:dyDescent="0.3">
      <c r="A2790"/>
      <c r="B2790"/>
      <c r="C2790"/>
      <c r="D2790"/>
      <c r="E2790" s="98"/>
      <c r="F2790"/>
      <c r="G2790" s="99">
        <v>46295</v>
      </c>
      <c r="H2790" t="s">
        <v>205</v>
      </c>
      <c r="I2790"/>
      <c r="J2790" t="s">
        <v>104</v>
      </c>
      <c r="K2790" t="s">
        <v>105</v>
      </c>
      <c r="L2790" s="100">
        <v>9.5399999999999991</v>
      </c>
      <c r="M2790" t="s">
        <v>206</v>
      </c>
      <c r="N2790" t="s">
        <v>279</v>
      </c>
      <c r="O2790" s="98">
        <v>0</v>
      </c>
      <c r="P2790" t="s">
        <v>207</v>
      </c>
      <c r="Q2790" s="100">
        <v>1756.24</v>
      </c>
    </row>
    <row r="2791" spans="1:17" x14ac:dyDescent="0.3">
      <c r="A2791"/>
      <c r="B2791"/>
      <c r="C2791"/>
      <c r="D2791"/>
      <c r="E2791" s="98"/>
      <c r="F2791"/>
      <c r="G2791" s="99">
        <v>46295</v>
      </c>
      <c r="H2791" t="s">
        <v>205</v>
      </c>
      <c r="I2791"/>
      <c r="J2791" t="s">
        <v>108</v>
      </c>
      <c r="K2791" t="s">
        <v>109</v>
      </c>
      <c r="L2791" s="100">
        <v>4.6399999999999997</v>
      </c>
      <c r="M2791" t="s">
        <v>206</v>
      </c>
      <c r="N2791" t="s">
        <v>279</v>
      </c>
      <c r="O2791" s="98">
        <v>0</v>
      </c>
      <c r="P2791" t="s">
        <v>207</v>
      </c>
      <c r="Q2791" s="100">
        <v>1756.24</v>
      </c>
    </row>
    <row r="2792" spans="1:17" x14ac:dyDescent="0.3">
      <c r="A2792"/>
      <c r="B2792"/>
      <c r="C2792"/>
      <c r="D2792"/>
      <c r="E2792" s="98"/>
      <c r="F2792"/>
      <c r="G2792" s="99">
        <v>46295</v>
      </c>
      <c r="H2792" t="s">
        <v>205</v>
      </c>
      <c r="I2792"/>
      <c r="J2792" t="s">
        <v>54</v>
      </c>
      <c r="K2792" t="s">
        <v>55</v>
      </c>
      <c r="L2792" s="100">
        <v>4.3499999999999996</v>
      </c>
      <c r="M2792" t="s">
        <v>206</v>
      </c>
      <c r="N2792" t="s">
        <v>279</v>
      </c>
      <c r="O2792" s="98">
        <v>0</v>
      </c>
      <c r="P2792" t="s">
        <v>207</v>
      </c>
      <c r="Q2792" s="100">
        <v>1756.24</v>
      </c>
    </row>
    <row r="2793" spans="1:17" x14ac:dyDescent="0.3">
      <c r="A2793"/>
      <c r="B2793"/>
      <c r="C2793"/>
      <c r="D2793"/>
      <c r="E2793" s="98"/>
      <c r="F2793"/>
      <c r="G2793" s="99">
        <v>46295</v>
      </c>
      <c r="H2793" t="s">
        <v>205</v>
      </c>
      <c r="I2793"/>
      <c r="J2793" t="s">
        <v>52</v>
      </c>
      <c r="K2793" t="s">
        <v>53</v>
      </c>
      <c r="L2793" s="100">
        <v>6.45</v>
      </c>
      <c r="M2793" t="s">
        <v>130</v>
      </c>
      <c r="N2793" t="s">
        <v>279</v>
      </c>
      <c r="O2793" s="98">
        <v>0</v>
      </c>
      <c r="P2793" t="s">
        <v>207</v>
      </c>
      <c r="Q2793" s="100">
        <v>1756.24</v>
      </c>
    </row>
    <row r="2794" spans="1:17" x14ac:dyDescent="0.3">
      <c r="A2794"/>
      <c r="B2794"/>
      <c r="C2794"/>
      <c r="D2794"/>
      <c r="E2794" s="98"/>
      <c r="F2794"/>
      <c r="G2794" s="99">
        <v>46295</v>
      </c>
      <c r="H2794" t="s">
        <v>205</v>
      </c>
      <c r="I2794"/>
      <c r="J2794" t="s">
        <v>106</v>
      </c>
      <c r="K2794" t="s">
        <v>107</v>
      </c>
      <c r="L2794" s="100">
        <v>5.67</v>
      </c>
      <c r="M2794" t="s">
        <v>130</v>
      </c>
      <c r="N2794" t="s">
        <v>279</v>
      </c>
      <c r="O2794" s="98">
        <v>0</v>
      </c>
      <c r="P2794" t="s">
        <v>207</v>
      </c>
      <c r="Q2794" s="100">
        <v>1756.24</v>
      </c>
    </row>
    <row r="2795" spans="1:17" x14ac:dyDescent="0.3">
      <c r="A2795"/>
      <c r="B2795"/>
      <c r="C2795"/>
      <c r="D2795"/>
      <c r="E2795" s="98"/>
      <c r="F2795"/>
      <c r="G2795" s="99">
        <v>46295</v>
      </c>
      <c r="H2795" t="s">
        <v>205</v>
      </c>
      <c r="I2795"/>
      <c r="J2795" t="s">
        <v>56</v>
      </c>
      <c r="K2795" t="s">
        <v>57</v>
      </c>
      <c r="L2795" s="100">
        <v>4.3499999999999996</v>
      </c>
      <c r="M2795" t="s">
        <v>130</v>
      </c>
      <c r="N2795" t="s">
        <v>279</v>
      </c>
      <c r="O2795" s="98">
        <v>0</v>
      </c>
      <c r="P2795" t="s">
        <v>207</v>
      </c>
      <c r="Q2795" s="100">
        <v>1756.24</v>
      </c>
    </row>
    <row r="2796" spans="1:17" x14ac:dyDescent="0.3">
      <c r="A2796"/>
      <c r="B2796"/>
      <c r="C2796"/>
      <c r="D2796"/>
      <c r="E2796" s="98"/>
      <c r="F2796"/>
      <c r="G2796" s="99">
        <v>46295</v>
      </c>
      <c r="H2796" t="s">
        <v>205</v>
      </c>
      <c r="I2796"/>
      <c r="J2796" t="s">
        <v>54</v>
      </c>
      <c r="K2796" t="s">
        <v>55</v>
      </c>
      <c r="L2796" s="100">
        <v>11.15</v>
      </c>
      <c r="M2796" t="s">
        <v>206</v>
      </c>
      <c r="N2796" t="s">
        <v>279</v>
      </c>
      <c r="O2796" s="98">
        <v>0</v>
      </c>
      <c r="P2796" t="s">
        <v>207</v>
      </c>
      <c r="Q2796" s="100">
        <v>2992.5</v>
      </c>
    </row>
    <row r="2797" spans="1:17" x14ac:dyDescent="0.3">
      <c r="A2797"/>
      <c r="B2797"/>
      <c r="C2797"/>
      <c r="D2797"/>
      <c r="E2797" s="98"/>
      <c r="F2797"/>
      <c r="G2797" s="99">
        <v>46295</v>
      </c>
      <c r="H2797" t="s">
        <v>205</v>
      </c>
      <c r="I2797"/>
      <c r="J2797" t="s">
        <v>108</v>
      </c>
      <c r="K2797" t="s">
        <v>109</v>
      </c>
      <c r="L2797" s="100">
        <v>7.9</v>
      </c>
      <c r="M2797" t="s">
        <v>206</v>
      </c>
      <c r="N2797" t="s">
        <v>279</v>
      </c>
      <c r="O2797" s="98">
        <v>0</v>
      </c>
      <c r="P2797" t="s">
        <v>207</v>
      </c>
      <c r="Q2797" s="100">
        <v>2992.5</v>
      </c>
    </row>
    <row r="2798" spans="1:17" x14ac:dyDescent="0.3">
      <c r="A2798"/>
      <c r="B2798"/>
      <c r="C2798"/>
      <c r="D2798"/>
      <c r="E2798" s="98"/>
      <c r="F2798"/>
      <c r="G2798" s="99">
        <v>46295</v>
      </c>
      <c r="H2798" t="s">
        <v>205</v>
      </c>
      <c r="I2798"/>
      <c r="J2798" t="s">
        <v>104</v>
      </c>
      <c r="K2798" t="s">
        <v>105</v>
      </c>
      <c r="L2798" s="100">
        <v>16.25</v>
      </c>
      <c r="M2798" t="s">
        <v>206</v>
      </c>
      <c r="N2798" t="s">
        <v>279</v>
      </c>
      <c r="O2798" s="98">
        <v>0</v>
      </c>
      <c r="P2798" t="s">
        <v>207</v>
      </c>
      <c r="Q2798" s="100">
        <v>2992.5</v>
      </c>
    </row>
    <row r="2799" spans="1:17" x14ac:dyDescent="0.3">
      <c r="A2799"/>
      <c r="B2799"/>
      <c r="C2799"/>
      <c r="D2799"/>
      <c r="E2799" s="98"/>
      <c r="F2799"/>
      <c r="G2799" s="99">
        <v>46295</v>
      </c>
      <c r="H2799" t="s">
        <v>205</v>
      </c>
      <c r="I2799"/>
      <c r="J2799" t="s">
        <v>106</v>
      </c>
      <c r="K2799" t="s">
        <v>107</v>
      </c>
      <c r="L2799" s="100">
        <v>9.67</v>
      </c>
      <c r="M2799" t="s">
        <v>130</v>
      </c>
      <c r="N2799" t="s">
        <v>279</v>
      </c>
      <c r="O2799" s="98">
        <v>0</v>
      </c>
      <c r="P2799" t="s">
        <v>207</v>
      </c>
      <c r="Q2799" s="100">
        <v>2992.5</v>
      </c>
    </row>
    <row r="2800" spans="1:17" x14ac:dyDescent="0.3">
      <c r="A2800"/>
      <c r="B2800"/>
      <c r="C2800"/>
      <c r="D2800"/>
      <c r="E2800" s="98"/>
      <c r="F2800"/>
      <c r="G2800" s="99">
        <v>46295</v>
      </c>
      <c r="H2800" t="s">
        <v>205</v>
      </c>
      <c r="I2800"/>
      <c r="J2800" t="s">
        <v>52</v>
      </c>
      <c r="K2800" t="s">
        <v>53</v>
      </c>
      <c r="L2800" s="100">
        <v>16.54</v>
      </c>
      <c r="M2800" t="s">
        <v>130</v>
      </c>
      <c r="N2800" t="s">
        <v>279</v>
      </c>
      <c r="O2800" s="98">
        <v>0</v>
      </c>
      <c r="P2800" t="s">
        <v>207</v>
      </c>
      <c r="Q2800" s="100">
        <v>2992.5</v>
      </c>
    </row>
    <row r="2801" spans="1:17" x14ac:dyDescent="0.3">
      <c r="A2801"/>
      <c r="B2801"/>
      <c r="C2801"/>
      <c r="D2801"/>
      <c r="E2801" s="98"/>
      <c r="F2801"/>
      <c r="G2801" s="99">
        <v>46295</v>
      </c>
      <c r="H2801" t="s">
        <v>205</v>
      </c>
      <c r="I2801"/>
      <c r="J2801" t="s">
        <v>56</v>
      </c>
      <c r="K2801" t="s">
        <v>57</v>
      </c>
      <c r="L2801" s="100">
        <v>11.15</v>
      </c>
      <c r="M2801" t="s">
        <v>130</v>
      </c>
      <c r="N2801" t="s">
        <v>279</v>
      </c>
      <c r="O2801" s="98">
        <v>0</v>
      </c>
      <c r="P2801" t="s">
        <v>207</v>
      </c>
      <c r="Q2801" s="100">
        <v>2992.5</v>
      </c>
    </row>
    <row r="2802" spans="1:17" x14ac:dyDescent="0.3">
      <c r="A2802"/>
      <c r="B2802"/>
      <c r="C2802"/>
      <c r="D2802"/>
      <c r="E2802" s="98"/>
      <c r="F2802"/>
      <c r="G2802" s="99">
        <v>46295</v>
      </c>
      <c r="H2802" t="s">
        <v>208</v>
      </c>
      <c r="I2802" t="s">
        <v>209</v>
      </c>
      <c r="J2802" t="s">
        <v>26</v>
      </c>
      <c r="K2802" t="s">
        <v>27</v>
      </c>
      <c r="L2802" s="100">
        <v>145</v>
      </c>
      <c r="M2802" t="s">
        <v>210</v>
      </c>
      <c r="N2802" t="s">
        <v>279</v>
      </c>
      <c r="O2802" s="98">
        <v>0</v>
      </c>
      <c r="P2802" t="s">
        <v>207</v>
      </c>
      <c r="Q2802" s="100">
        <v>2992.5</v>
      </c>
    </row>
    <row r="2803" spans="1:17" x14ac:dyDescent="0.3">
      <c r="A2803"/>
      <c r="B2803"/>
      <c r="C2803"/>
      <c r="D2803"/>
      <c r="E2803" s="98"/>
      <c r="F2803"/>
      <c r="G2803" s="99">
        <v>46295</v>
      </c>
      <c r="H2803" t="s">
        <v>218</v>
      </c>
      <c r="I2803" t="s">
        <v>242</v>
      </c>
      <c r="J2803" t="s">
        <v>28</v>
      </c>
      <c r="K2803" t="s">
        <v>29</v>
      </c>
      <c r="L2803" s="100">
        <v>448.88</v>
      </c>
      <c r="M2803" t="s">
        <v>210</v>
      </c>
      <c r="N2803" t="s">
        <v>279</v>
      </c>
      <c r="O2803" s="98">
        <v>0</v>
      </c>
      <c r="P2803" t="s">
        <v>207</v>
      </c>
      <c r="Q2803" s="100">
        <v>2992.5</v>
      </c>
    </row>
    <row r="2804" spans="1:17" x14ac:dyDescent="0.3">
      <c r="A2804"/>
      <c r="B2804"/>
      <c r="C2804"/>
      <c r="D2804"/>
      <c r="E2804" s="98"/>
      <c r="F2804"/>
      <c r="G2804" s="99">
        <v>46295</v>
      </c>
      <c r="H2804" t="s">
        <v>218</v>
      </c>
      <c r="I2804" t="s">
        <v>242</v>
      </c>
      <c r="J2804" t="s">
        <v>28</v>
      </c>
      <c r="K2804" t="s">
        <v>29</v>
      </c>
      <c r="L2804" s="100">
        <v>166.98</v>
      </c>
      <c r="M2804" t="s">
        <v>130</v>
      </c>
      <c r="N2804" t="s">
        <v>279</v>
      </c>
      <c r="O2804" s="98">
        <v>0</v>
      </c>
      <c r="P2804" t="s">
        <v>207</v>
      </c>
      <c r="Q2804" s="100">
        <v>2992.5</v>
      </c>
    </row>
    <row r="2805" spans="1:17" x14ac:dyDescent="0.3">
      <c r="A2805"/>
      <c r="B2805"/>
      <c r="C2805"/>
      <c r="D2805"/>
      <c r="E2805" s="98"/>
      <c r="F2805"/>
      <c r="G2805" s="99">
        <v>46295</v>
      </c>
      <c r="H2805" t="s">
        <v>205</v>
      </c>
      <c r="I2805"/>
      <c r="J2805" t="s">
        <v>108</v>
      </c>
      <c r="K2805" t="s">
        <v>109</v>
      </c>
      <c r="L2805" s="100">
        <v>1.61</v>
      </c>
      <c r="M2805" t="s">
        <v>206</v>
      </c>
      <c r="N2805" t="s">
        <v>279</v>
      </c>
      <c r="O2805" s="98">
        <v>0</v>
      </c>
      <c r="P2805" t="s">
        <v>207</v>
      </c>
      <c r="Q2805" s="100">
        <v>610.5</v>
      </c>
    </row>
    <row r="2806" spans="1:17" x14ac:dyDescent="0.3">
      <c r="A2806"/>
      <c r="B2806"/>
      <c r="C2806"/>
      <c r="D2806"/>
      <c r="E2806" s="98"/>
      <c r="F2806"/>
      <c r="G2806" s="99">
        <v>46295</v>
      </c>
      <c r="H2806" t="s">
        <v>205</v>
      </c>
      <c r="I2806"/>
      <c r="J2806" t="s">
        <v>104</v>
      </c>
      <c r="K2806" t="s">
        <v>105</v>
      </c>
      <c r="L2806" s="100">
        <v>3.32</v>
      </c>
      <c r="M2806" t="s">
        <v>206</v>
      </c>
      <c r="N2806" t="s">
        <v>279</v>
      </c>
      <c r="O2806" s="98">
        <v>0</v>
      </c>
      <c r="P2806" t="s">
        <v>207</v>
      </c>
      <c r="Q2806" s="100">
        <v>610.5</v>
      </c>
    </row>
    <row r="2807" spans="1:17" x14ac:dyDescent="0.3">
      <c r="A2807"/>
      <c r="B2807"/>
      <c r="C2807"/>
      <c r="D2807"/>
      <c r="E2807" s="98"/>
      <c r="F2807"/>
      <c r="G2807" s="99">
        <v>46295</v>
      </c>
      <c r="H2807" t="s">
        <v>205</v>
      </c>
      <c r="I2807"/>
      <c r="J2807" t="s">
        <v>54</v>
      </c>
      <c r="K2807" t="s">
        <v>55</v>
      </c>
      <c r="L2807" s="100">
        <v>4.59</v>
      </c>
      <c r="M2807" t="s">
        <v>206</v>
      </c>
      <c r="N2807" t="s">
        <v>279</v>
      </c>
      <c r="O2807" s="98">
        <v>0</v>
      </c>
      <c r="P2807" t="s">
        <v>207</v>
      </c>
      <c r="Q2807" s="100">
        <v>610.5</v>
      </c>
    </row>
    <row r="2808" spans="1:17" x14ac:dyDescent="0.3">
      <c r="A2808"/>
      <c r="B2808"/>
      <c r="C2808"/>
      <c r="D2808"/>
      <c r="E2808" s="98"/>
      <c r="F2808"/>
      <c r="G2808" s="99">
        <v>46295</v>
      </c>
      <c r="H2808" t="s">
        <v>205</v>
      </c>
      <c r="I2808"/>
      <c r="J2808" t="s">
        <v>56</v>
      </c>
      <c r="K2808" t="s">
        <v>57</v>
      </c>
      <c r="L2808" s="100">
        <v>4.59</v>
      </c>
      <c r="M2808" t="s">
        <v>130</v>
      </c>
      <c r="N2808" t="s">
        <v>279</v>
      </c>
      <c r="O2808" s="98">
        <v>0</v>
      </c>
      <c r="P2808" t="s">
        <v>207</v>
      </c>
      <c r="Q2808" s="100">
        <v>610.5</v>
      </c>
    </row>
    <row r="2809" spans="1:17" x14ac:dyDescent="0.3">
      <c r="A2809"/>
      <c r="B2809"/>
      <c r="C2809"/>
      <c r="D2809"/>
      <c r="E2809" s="98"/>
      <c r="F2809"/>
      <c r="G2809" s="99">
        <v>46295</v>
      </c>
      <c r="H2809" t="s">
        <v>205</v>
      </c>
      <c r="I2809"/>
      <c r="J2809" t="s">
        <v>52</v>
      </c>
      <c r="K2809" t="s">
        <v>53</v>
      </c>
      <c r="L2809" s="100">
        <v>6.82</v>
      </c>
      <c r="M2809" t="s">
        <v>130</v>
      </c>
      <c r="N2809" t="s">
        <v>279</v>
      </c>
      <c r="O2809" s="98">
        <v>0</v>
      </c>
      <c r="P2809" t="s">
        <v>207</v>
      </c>
      <c r="Q2809" s="100">
        <v>610.5</v>
      </c>
    </row>
    <row r="2810" spans="1:17" x14ac:dyDescent="0.3">
      <c r="A2810"/>
      <c r="B2810"/>
      <c r="C2810"/>
      <c r="D2810"/>
      <c r="E2810" s="98"/>
      <c r="F2810"/>
      <c r="G2810" s="99">
        <v>46295</v>
      </c>
      <c r="H2810" t="s">
        <v>205</v>
      </c>
      <c r="I2810"/>
      <c r="J2810" t="s">
        <v>106</v>
      </c>
      <c r="K2810" t="s">
        <v>107</v>
      </c>
      <c r="L2810" s="100">
        <v>1.97</v>
      </c>
      <c r="M2810" t="s">
        <v>130</v>
      </c>
      <c r="N2810" t="s">
        <v>279</v>
      </c>
      <c r="O2810" s="98">
        <v>0</v>
      </c>
      <c r="P2810" t="s">
        <v>207</v>
      </c>
      <c r="Q2810" s="100">
        <v>610.5</v>
      </c>
    </row>
    <row r="2811" spans="1:17" x14ac:dyDescent="0.3">
      <c r="A2811"/>
      <c r="B2811"/>
      <c r="C2811"/>
      <c r="D2811"/>
      <c r="E2811" s="98"/>
      <c r="F2811"/>
      <c r="G2811" s="99">
        <v>46295</v>
      </c>
      <c r="H2811" t="s">
        <v>205</v>
      </c>
      <c r="I2811"/>
      <c r="J2811" t="s">
        <v>36</v>
      </c>
      <c r="K2811" t="s">
        <v>37</v>
      </c>
      <c r="L2811" s="100">
        <v>4.93</v>
      </c>
      <c r="M2811" t="s">
        <v>206</v>
      </c>
      <c r="N2811" t="s">
        <v>279</v>
      </c>
      <c r="O2811" s="98">
        <v>0</v>
      </c>
      <c r="P2811" t="s">
        <v>207</v>
      </c>
      <c r="Q2811" s="100">
        <v>4249.25</v>
      </c>
    </row>
    <row r="2812" spans="1:17" x14ac:dyDescent="0.3">
      <c r="A2812"/>
      <c r="B2812"/>
      <c r="C2812"/>
      <c r="D2812"/>
      <c r="E2812" s="98"/>
      <c r="F2812"/>
      <c r="G2812" s="99">
        <v>46295</v>
      </c>
      <c r="H2812" t="s">
        <v>205</v>
      </c>
      <c r="I2812"/>
      <c r="J2812" t="s">
        <v>54</v>
      </c>
      <c r="K2812" t="s">
        <v>55</v>
      </c>
      <c r="L2812" s="100">
        <v>11.15</v>
      </c>
      <c r="M2812" t="s">
        <v>206</v>
      </c>
      <c r="N2812" t="s">
        <v>279</v>
      </c>
      <c r="O2812" s="98">
        <v>0</v>
      </c>
      <c r="P2812" t="s">
        <v>207</v>
      </c>
      <c r="Q2812" s="100">
        <v>4249.25</v>
      </c>
    </row>
    <row r="2813" spans="1:17" x14ac:dyDescent="0.3">
      <c r="A2813"/>
      <c r="B2813"/>
      <c r="C2813"/>
      <c r="D2813"/>
      <c r="E2813" s="98"/>
      <c r="F2813"/>
      <c r="G2813" s="99">
        <v>46295</v>
      </c>
      <c r="H2813" t="s">
        <v>205</v>
      </c>
      <c r="I2813"/>
      <c r="J2813" t="s">
        <v>108</v>
      </c>
      <c r="K2813" t="s">
        <v>109</v>
      </c>
      <c r="L2813" s="100">
        <v>11.22</v>
      </c>
      <c r="M2813" t="s">
        <v>206</v>
      </c>
      <c r="N2813" t="s">
        <v>279</v>
      </c>
      <c r="O2813" s="98">
        <v>0</v>
      </c>
      <c r="P2813" t="s">
        <v>207</v>
      </c>
      <c r="Q2813" s="100">
        <v>4249.25</v>
      </c>
    </row>
    <row r="2814" spans="1:17" x14ac:dyDescent="0.3">
      <c r="A2814"/>
      <c r="B2814"/>
      <c r="C2814"/>
      <c r="D2814"/>
      <c r="E2814" s="98"/>
      <c r="F2814"/>
      <c r="G2814" s="99">
        <v>46295</v>
      </c>
      <c r="H2814" t="s">
        <v>205</v>
      </c>
      <c r="I2814"/>
      <c r="J2814" t="s">
        <v>104</v>
      </c>
      <c r="K2814" t="s">
        <v>105</v>
      </c>
      <c r="L2814" s="100">
        <v>23.07</v>
      </c>
      <c r="M2814" t="s">
        <v>206</v>
      </c>
      <c r="N2814" t="s">
        <v>279</v>
      </c>
      <c r="O2814" s="98">
        <v>0</v>
      </c>
      <c r="P2814" t="s">
        <v>207</v>
      </c>
      <c r="Q2814" s="100">
        <v>4249.25</v>
      </c>
    </row>
    <row r="2815" spans="1:17" x14ac:dyDescent="0.3">
      <c r="A2815"/>
      <c r="B2815"/>
      <c r="C2815"/>
      <c r="D2815"/>
      <c r="E2815" s="98"/>
      <c r="F2815"/>
      <c r="G2815" s="99">
        <v>46295</v>
      </c>
      <c r="H2815" t="s">
        <v>205</v>
      </c>
      <c r="I2815"/>
      <c r="J2815" t="s">
        <v>100</v>
      </c>
      <c r="K2815" t="s">
        <v>101</v>
      </c>
      <c r="L2815" s="100">
        <v>15</v>
      </c>
      <c r="M2815" t="s">
        <v>206</v>
      </c>
      <c r="N2815" t="s">
        <v>279</v>
      </c>
      <c r="O2815" s="98">
        <v>0</v>
      </c>
      <c r="P2815" t="s">
        <v>207</v>
      </c>
      <c r="Q2815" s="100">
        <v>4249.25</v>
      </c>
    </row>
    <row r="2816" spans="1:17" x14ac:dyDescent="0.3">
      <c r="A2816"/>
      <c r="B2816"/>
      <c r="C2816"/>
      <c r="D2816"/>
      <c r="E2816" s="98"/>
      <c r="F2816"/>
      <c r="G2816" s="99">
        <v>46295</v>
      </c>
      <c r="H2816" t="s">
        <v>205</v>
      </c>
      <c r="I2816"/>
      <c r="J2816" t="s">
        <v>88</v>
      </c>
      <c r="K2816" t="s">
        <v>89</v>
      </c>
      <c r="L2816" s="100">
        <v>39.770000000000003</v>
      </c>
      <c r="M2816" t="s">
        <v>206</v>
      </c>
      <c r="N2816" t="s">
        <v>279</v>
      </c>
      <c r="O2816" s="98">
        <v>0</v>
      </c>
      <c r="P2816" t="s">
        <v>207</v>
      </c>
      <c r="Q2816" s="100">
        <v>4249.25</v>
      </c>
    </row>
    <row r="2817" spans="1:17" x14ac:dyDescent="0.3">
      <c r="A2817"/>
      <c r="B2817"/>
      <c r="C2817"/>
      <c r="D2817"/>
      <c r="E2817" s="98"/>
      <c r="F2817"/>
      <c r="G2817" s="99">
        <v>46295</v>
      </c>
      <c r="H2817" t="s">
        <v>205</v>
      </c>
      <c r="I2817"/>
      <c r="J2817" t="s">
        <v>106</v>
      </c>
      <c r="K2817" t="s">
        <v>107</v>
      </c>
      <c r="L2817" s="100">
        <v>13.73</v>
      </c>
      <c r="M2817" t="s">
        <v>130</v>
      </c>
      <c r="N2817" t="s">
        <v>279</v>
      </c>
      <c r="O2817" s="98">
        <v>0</v>
      </c>
      <c r="P2817" t="s">
        <v>207</v>
      </c>
      <c r="Q2817" s="100">
        <v>4249.25</v>
      </c>
    </row>
    <row r="2818" spans="1:17" x14ac:dyDescent="0.3">
      <c r="A2818"/>
      <c r="B2818"/>
      <c r="C2818"/>
      <c r="D2818"/>
      <c r="E2818" s="98"/>
      <c r="F2818"/>
      <c r="G2818" s="99">
        <v>46295</v>
      </c>
      <c r="H2818" t="s">
        <v>205</v>
      </c>
      <c r="I2818"/>
      <c r="J2818" t="s">
        <v>56</v>
      </c>
      <c r="K2818" t="s">
        <v>57</v>
      </c>
      <c r="L2818" s="100">
        <v>11.15</v>
      </c>
      <c r="M2818" t="s">
        <v>130</v>
      </c>
      <c r="N2818" t="s">
        <v>279</v>
      </c>
      <c r="O2818" s="98">
        <v>0</v>
      </c>
      <c r="P2818" t="s">
        <v>207</v>
      </c>
      <c r="Q2818" s="100">
        <v>4249.25</v>
      </c>
    </row>
    <row r="2819" spans="1:17" x14ac:dyDescent="0.3">
      <c r="A2819"/>
      <c r="B2819"/>
      <c r="C2819"/>
      <c r="D2819"/>
      <c r="E2819" s="98"/>
      <c r="F2819"/>
      <c r="G2819" s="99">
        <v>46295</v>
      </c>
      <c r="H2819" t="s">
        <v>205</v>
      </c>
      <c r="I2819"/>
      <c r="J2819" t="s">
        <v>52</v>
      </c>
      <c r="K2819" t="s">
        <v>53</v>
      </c>
      <c r="L2819" s="100">
        <v>16.54</v>
      </c>
      <c r="M2819" t="s">
        <v>130</v>
      </c>
      <c r="N2819" t="s">
        <v>279</v>
      </c>
      <c r="O2819" s="98">
        <v>0</v>
      </c>
      <c r="P2819" t="s">
        <v>207</v>
      </c>
      <c r="Q2819" s="100">
        <v>4249.25</v>
      </c>
    </row>
    <row r="2820" spans="1:17" x14ac:dyDescent="0.3">
      <c r="A2820"/>
      <c r="B2820"/>
      <c r="C2820"/>
      <c r="D2820"/>
      <c r="E2820" s="98"/>
      <c r="F2820"/>
      <c r="G2820" s="99">
        <v>46295</v>
      </c>
      <c r="H2820" t="s">
        <v>208</v>
      </c>
      <c r="I2820" t="s">
        <v>209</v>
      </c>
      <c r="J2820" t="s">
        <v>26</v>
      </c>
      <c r="K2820" t="s">
        <v>27</v>
      </c>
      <c r="L2820" s="100">
        <v>199.5</v>
      </c>
      <c r="M2820" t="s">
        <v>210</v>
      </c>
      <c r="N2820" t="s">
        <v>279</v>
      </c>
      <c r="O2820" s="98">
        <v>0</v>
      </c>
      <c r="P2820" t="s">
        <v>207</v>
      </c>
      <c r="Q2820" s="100">
        <v>4249.25</v>
      </c>
    </row>
    <row r="2821" spans="1:17" x14ac:dyDescent="0.3">
      <c r="A2821"/>
      <c r="B2821"/>
      <c r="C2821"/>
      <c r="D2821"/>
      <c r="E2821" s="98"/>
      <c r="F2821"/>
      <c r="G2821" s="99">
        <v>46295</v>
      </c>
      <c r="H2821" t="s">
        <v>211</v>
      </c>
      <c r="I2821" t="s">
        <v>215</v>
      </c>
      <c r="J2821" t="s">
        <v>38</v>
      </c>
      <c r="K2821" t="s">
        <v>39</v>
      </c>
      <c r="L2821" s="100">
        <v>15.6</v>
      </c>
      <c r="M2821" t="s">
        <v>206</v>
      </c>
      <c r="N2821" t="s">
        <v>279</v>
      </c>
      <c r="O2821" s="98">
        <v>0</v>
      </c>
      <c r="P2821" t="s">
        <v>207</v>
      </c>
      <c r="Q2821" s="100">
        <v>4249.25</v>
      </c>
    </row>
    <row r="2822" spans="1:17" x14ac:dyDescent="0.3">
      <c r="A2822"/>
      <c r="B2822"/>
      <c r="C2822"/>
      <c r="D2822"/>
      <c r="E2822" s="98"/>
      <c r="F2822"/>
      <c r="G2822" s="99">
        <v>46295</v>
      </c>
      <c r="H2822" t="s">
        <v>218</v>
      </c>
      <c r="I2822" t="s">
        <v>222</v>
      </c>
      <c r="J2822" t="s">
        <v>18</v>
      </c>
      <c r="K2822" t="s">
        <v>19</v>
      </c>
      <c r="L2822" s="100">
        <v>228.61</v>
      </c>
      <c r="M2822" t="s">
        <v>210</v>
      </c>
      <c r="N2822" t="s">
        <v>279</v>
      </c>
      <c r="O2822" s="98">
        <v>0</v>
      </c>
      <c r="P2822" t="s">
        <v>207</v>
      </c>
      <c r="Q2822" s="100">
        <v>4249.25</v>
      </c>
    </row>
    <row r="2823" spans="1:17" x14ac:dyDescent="0.3">
      <c r="A2823"/>
      <c r="B2823"/>
      <c r="C2823"/>
      <c r="D2823"/>
      <c r="E2823" s="98"/>
      <c r="F2823"/>
      <c r="G2823" s="99">
        <v>46295</v>
      </c>
      <c r="H2823" t="s">
        <v>218</v>
      </c>
      <c r="I2823" t="s">
        <v>222</v>
      </c>
      <c r="J2823" t="s">
        <v>18</v>
      </c>
      <c r="K2823" t="s">
        <v>19</v>
      </c>
      <c r="L2823" s="100">
        <v>237.11</v>
      </c>
      <c r="M2823" t="s">
        <v>130</v>
      </c>
      <c r="N2823" t="s">
        <v>279</v>
      </c>
      <c r="O2823" s="98">
        <v>0</v>
      </c>
      <c r="P2823" t="s">
        <v>207</v>
      </c>
      <c r="Q2823" s="100">
        <v>4249.25</v>
      </c>
    </row>
    <row r="2824" spans="1:17" x14ac:dyDescent="0.3">
      <c r="A2824"/>
      <c r="B2824"/>
      <c r="C2824"/>
      <c r="D2824"/>
      <c r="E2824" s="98"/>
      <c r="F2824"/>
      <c r="G2824" s="99">
        <v>46295</v>
      </c>
      <c r="H2824" t="s">
        <v>205</v>
      </c>
      <c r="I2824"/>
      <c r="J2824" t="s">
        <v>108</v>
      </c>
      <c r="K2824" t="s">
        <v>109</v>
      </c>
      <c r="L2824" s="100">
        <v>8.86</v>
      </c>
      <c r="M2824" t="s">
        <v>206</v>
      </c>
      <c r="N2824" t="s">
        <v>279</v>
      </c>
      <c r="O2824" s="98">
        <v>0</v>
      </c>
      <c r="P2824" t="s">
        <v>207</v>
      </c>
      <c r="Q2824" s="100">
        <v>3356.79</v>
      </c>
    </row>
    <row r="2825" spans="1:17" x14ac:dyDescent="0.3">
      <c r="A2825"/>
      <c r="B2825"/>
      <c r="C2825"/>
      <c r="D2825"/>
      <c r="E2825" s="98"/>
      <c r="F2825"/>
      <c r="G2825" s="99">
        <v>46295</v>
      </c>
      <c r="H2825" t="s">
        <v>205</v>
      </c>
      <c r="I2825"/>
      <c r="J2825" t="s">
        <v>104</v>
      </c>
      <c r="K2825" t="s">
        <v>105</v>
      </c>
      <c r="L2825" s="100">
        <v>18.23</v>
      </c>
      <c r="M2825" t="s">
        <v>206</v>
      </c>
      <c r="N2825" t="s">
        <v>279</v>
      </c>
      <c r="O2825" s="98">
        <v>0</v>
      </c>
      <c r="P2825" t="s">
        <v>207</v>
      </c>
      <c r="Q2825" s="100">
        <v>3356.79</v>
      </c>
    </row>
    <row r="2826" spans="1:17" x14ac:dyDescent="0.3">
      <c r="A2826"/>
      <c r="B2826"/>
      <c r="C2826"/>
      <c r="D2826"/>
      <c r="E2826" s="98"/>
      <c r="F2826"/>
      <c r="G2826" s="99">
        <v>46295</v>
      </c>
      <c r="H2826" t="s">
        <v>205</v>
      </c>
      <c r="I2826"/>
      <c r="J2826" t="s">
        <v>100</v>
      </c>
      <c r="K2826" t="s">
        <v>101</v>
      </c>
      <c r="L2826" s="100">
        <v>5</v>
      </c>
      <c r="M2826" t="s">
        <v>206</v>
      </c>
      <c r="N2826" t="s">
        <v>279</v>
      </c>
      <c r="O2826" s="98">
        <v>0</v>
      </c>
      <c r="P2826" t="s">
        <v>207</v>
      </c>
      <c r="Q2826" s="100">
        <v>3356.79</v>
      </c>
    </row>
    <row r="2827" spans="1:17" x14ac:dyDescent="0.3">
      <c r="A2827"/>
      <c r="B2827"/>
      <c r="C2827"/>
      <c r="D2827"/>
      <c r="E2827" s="98"/>
      <c r="F2827"/>
      <c r="G2827" s="99">
        <v>46295</v>
      </c>
      <c r="H2827" t="s">
        <v>205</v>
      </c>
      <c r="I2827"/>
      <c r="J2827" t="s">
        <v>88</v>
      </c>
      <c r="K2827" t="s">
        <v>89</v>
      </c>
      <c r="L2827" s="100">
        <v>39.770000000000003</v>
      </c>
      <c r="M2827" t="s">
        <v>206</v>
      </c>
      <c r="N2827" t="s">
        <v>279</v>
      </c>
      <c r="O2827" s="98">
        <v>0</v>
      </c>
      <c r="P2827" t="s">
        <v>207</v>
      </c>
      <c r="Q2827" s="100">
        <v>3356.79</v>
      </c>
    </row>
    <row r="2828" spans="1:17" x14ac:dyDescent="0.3">
      <c r="A2828"/>
      <c r="B2828"/>
      <c r="C2828"/>
      <c r="D2828"/>
      <c r="E2828" s="98"/>
      <c r="F2828"/>
      <c r="G2828" s="99">
        <v>46295</v>
      </c>
      <c r="H2828" t="s">
        <v>205</v>
      </c>
      <c r="I2828"/>
      <c r="J2828" t="s">
        <v>54</v>
      </c>
      <c r="K2828" t="s">
        <v>55</v>
      </c>
      <c r="L2828" s="100">
        <v>11.15</v>
      </c>
      <c r="M2828" t="s">
        <v>206</v>
      </c>
      <c r="N2828" t="s">
        <v>279</v>
      </c>
      <c r="O2828" s="98">
        <v>0</v>
      </c>
      <c r="P2828" t="s">
        <v>207</v>
      </c>
      <c r="Q2828" s="100">
        <v>3356.79</v>
      </c>
    </row>
    <row r="2829" spans="1:17" x14ac:dyDescent="0.3">
      <c r="A2829"/>
      <c r="B2829"/>
      <c r="C2829"/>
      <c r="D2829"/>
      <c r="E2829" s="98"/>
      <c r="F2829"/>
      <c r="G2829" s="99">
        <v>46295</v>
      </c>
      <c r="H2829" t="s">
        <v>205</v>
      </c>
      <c r="I2829"/>
      <c r="J2829" t="s">
        <v>36</v>
      </c>
      <c r="K2829" t="s">
        <v>37</v>
      </c>
      <c r="L2829" s="100">
        <v>15.42</v>
      </c>
      <c r="M2829" t="s">
        <v>206</v>
      </c>
      <c r="N2829" t="s">
        <v>279</v>
      </c>
      <c r="O2829" s="98">
        <v>0</v>
      </c>
      <c r="P2829" t="s">
        <v>207</v>
      </c>
      <c r="Q2829" s="100">
        <v>3356.79</v>
      </c>
    </row>
    <row r="2830" spans="1:17" x14ac:dyDescent="0.3">
      <c r="A2830"/>
      <c r="B2830"/>
      <c r="C2830"/>
      <c r="D2830"/>
      <c r="E2830" s="98"/>
      <c r="F2830"/>
      <c r="G2830" s="99">
        <v>46295</v>
      </c>
      <c r="H2830" t="s">
        <v>205</v>
      </c>
      <c r="I2830"/>
      <c r="J2830" t="s">
        <v>52</v>
      </c>
      <c r="K2830" t="s">
        <v>53</v>
      </c>
      <c r="L2830" s="100">
        <v>16.54</v>
      </c>
      <c r="M2830" t="s">
        <v>130</v>
      </c>
      <c r="N2830" t="s">
        <v>279</v>
      </c>
      <c r="O2830" s="98">
        <v>0</v>
      </c>
      <c r="P2830" t="s">
        <v>207</v>
      </c>
      <c r="Q2830" s="100">
        <v>3356.79</v>
      </c>
    </row>
    <row r="2831" spans="1:17" x14ac:dyDescent="0.3">
      <c r="A2831"/>
      <c r="B2831"/>
      <c r="C2831"/>
      <c r="D2831"/>
      <c r="E2831" s="98"/>
      <c r="F2831"/>
      <c r="G2831" s="99">
        <v>46295</v>
      </c>
      <c r="H2831" t="s">
        <v>205</v>
      </c>
      <c r="I2831"/>
      <c r="J2831" t="s">
        <v>56</v>
      </c>
      <c r="K2831" t="s">
        <v>57</v>
      </c>
      <c r="L2831" s="100">
        <v>11.15</v>
      </c>
      <c r="M2831" t="s">
        <v>130</v>
      </c>
      <c r="N2831" t="s">
        <v>279</v>
      </c>
      <c r="O2831" s="98">
        <v>0</v>
      </c>
      <c r="P2831" t="s">
        <v>207</v>
      </c>
      <c r="Q2831" s="100">
        <v>3356.79</v>
      </c>
    </row>
    <row r="2832" spans="1:17" x14ac:dyDescent="0.3">
      <c r="A2832"/>
      <c r="B2832"/>
      <c r="C2832"/>
      <c r="D2832"/>
      <c r="E2832" s="98"/>
      <c r="F2832"/>
      <c r="G2832" s="99">
        <v>46295</v>
      </c>
      <c r="H2832" t="s">
        <v>205</v>
      </c>
      <c r="I2832"/>
      <c r="J2832" t="s">
        <v>106</v>
      </c>
      <c r="K2832" t="s">
        <v>107</v>
      </c>
      <c r="L2832" s="100">
        <v>10.84</v>
      </c>
      <c r="M2832" t="s">
        <v>130</v>
      </c>
      <c r="N2832" t="s">
        <v>279</v>
      </c>
      <c r="O2832" s="98">
        <v>0</v>
      </c>
      <c r="P2832" t="s">
        <v>207</v>
      </c>
      <c r="Q2832" s="100">
        <v>3356.79</v>
      </c>
    </row>
    <row r="2833" spans="1:17" x14ac:dyDescent="0.3">
      <c r="A2833"/>
      <c r="B2833"/>
      <c r="C2833"/>
      <c r="D2833"/>
      <c r="E2833" s="98"/>
      <c r="F2833"/>
      <c r="G2833" s="99">
        <v>46295</v>
      </c>
      <c r="H2833" t="s">
        <v>208</v>
      </c>
      <c r="I2833" t="s">
        <v>209</v>
      </c>
      <c r="J2833" t="s">
        <v>26</v>
      </c>
      <c r="K2833" t="s">
        <v>27</v>
      </c>
      <c r="L2833" s="100">
        <v>199.5</v>
      </c>
      <c r="M2833" t="s">
        <v>210</v>
      </c>
      <c r="N2833" t="s">
        <v>279</v>
      </c>
      <c r="O2833" s="98">
        <v>0</v>
      </c>
      <c r="P2833" t="s">
        <v>207</v>
      </c>
      <c r="Q2833" s="100">
        <v>3356.79</v>
      </c>
    </row>
    <row r="2834" spans="1:17" x14ac:dyDescent="0.3">
      <c r="A2834"/>
      <c r="B2834"/>
      <c r="C2834"/>
      <c r="D2834"/>
      <c r="E2834" s="98"/>
      <c r="F2834"/>
      <c r="G2834" s="99">
        <v>46295</v>
      </c>
      <c r="H2834" t="s">
        <v>211</v>
      </c>
      <c r="I2834" t="s">
        <v>215</v>
      </c>
      <c r="J2834" t="s">
        <v>38</v>
      </c>
      <c r="K2834" t="s">
        <v>39</v>
      </c>
      <c r="L2834" s="100">
        <v>13.09</v>
      </c>
      <c r="M2834" t="s">
        <v>206</v>
      </c>
      <c r="N2834" t="s">
        <v>279</v>
      </c>
      <c r="O2834" s="98">
        <v>0</v>
      </c>
      <c r="P2834" t="s">
        <v>207</v>
      </c>
      <c r="Q2834" s="100">
        <v>3356.79</v>
      </c>
    </row>
    <row r="2835" spans="1:17" x14ac:dyDescent="0.3">
      <c r="A2835"/>
      <c r="B2835"/>
      <c r="C2835"/>
      <c r="D2835"/>
      <c r="E2835" s="98"/>
      <c r="F2835"/>
      <c r="G2835" s="99">
        <v>46295</v>
      </c>
      <c r="H2835" t="s">
        <v>216</v>
      </c>
      <c r="I2835" t="s">
        <v>217</v>
      </c>
      <c r="J2835" t="s">
        <v>40</v>
      </c>
      <c r="K2835" t="s">
        <v>41</v>
      </c>
      <c r="L2835" s="100">
        <v>100.7</v>
      </c>
      <c r="M2835" t="s">
        <v>210</v>
      </c>
      <c r="N2835" t="s">
        <v>279</v>
      </c>
      <c r="O2835" s="98">
        <v>0</v>
      </c>
      <c r="P2835" t="s">
        <v>207</v>
      </c>
      <c r="Q2835" s="100">
        <v>3356.79</v>
      </c>
    </row>
    <row r="2836" spans="1:17" x14ac:dyDescent="0.3">
      <c r="A2836"/>
      <c r="B2836"/>
      <c r="C2836"/>
      <c r="D2836"/>
      <c r="E2836" s="98"/>
      <c r="F2836"/>
      <c r="G2836" s="99">
        <v>46295</v>
      </c>
      <c r="H2836" t="s">
        <v>218</v>
      </c>
      <c r="I2836" t="s">
        <v>222</v>
      </c>
      <c r="J2836" t="s">
        <v>18</v>
      </c>
      <c r="K2836" t="s">
        <v>19</v>
      </c>
      <c r="L2836" s="100">
        <v>180.6</v>
      </c>
      <c r="M2836" t="s">
        <v>210</v>
      </c>
      <c r="N2836" t="s">
        <v>279</v>
      </c>
      <c r="O2836" s="98">
        <v>0</v>
      </c>
      <c r="P2836" t="s">
        <v>207</v>
      </c>
      <c r="Q2836" s="100">
        <v>3356.79</v>
      </c>
    </row>
    <row r="2837" spans="1:17" x14ac:dyDescent="0.3">
      <c r="A2837"/>
      <c r="B2837"/>
      <c r="C2837"/>
      <c r="D2837"/>
      <c r="E2837" s="98"/>
      <c r="F2837"/>
      <c r="G2837" s="99">
        <v>46295</v>
      </c>
      <c r="H2837" t="s">
        <v>218</v>
      </c>
      <c r="I2837" t="s">
        <v>222</v>
      </c>
      <c r="J2837" t="s">
        <v>18</v>
      </c>
      <c r="K2837" t="s">
        <v>19</v>
      </c>
      <c r="L2837" s="100">
        <v>187.31</v>
      </c>
      <c r="M2837" t="s">
        <v>130</v>
      </c>
      <c r="N2837" t="s">
        <v>279</v>
      </c>
      <c r="O2837" s="98">
        <v>0</v>
      </c>
      <c r="P2837" t="s">
        <v>207</v>
      </c>
      <c r="Q2837" s="100">
        <v>3356.79</v>
      </c>
    </row>
    <row r="2838" spans="1:17" x14ac:dyDescent="0.3">
      <c r="A2838"/>
      <c r="B2838"/>
      <c r="C2838"/>
      <c r="D2838"/>
      <c r="E2838" s="98"/>
      <c r="F2838"/>
      <c r="G2838" s="99">
        <v>46295</v>
      </c>
      <c r="H2838" t="s">
        <v>205</v>
      </c>
      <c r="I2838"/>
      <c r="J2838" t="s">
        <v>108</v>
      </c>
      <c r="K2838" t="s">
        <v>109</v>
      </c>
      <c r="L2838" s="100">
        <v>11.41</v>
      </c>
      <c r="M2838" t="s">
        <v>206</v>
      </c>
      <c r="N2838" t="s">
        <v>279</v>
      </c>
      <c r="O2838" s="98">
        <v>0</v>
      </c>
      <c r="P2838" t="s">
        <v>207</v>
      </c>
      <c r="Q2838" s="100">
        <v>4322.0600000000004</v>
      </c>
    </row>
    <row r="2839" spans="1:17" x14ac:dyDescent="0.3">
      <c r="A2839"/>
      <c r="B2839"/>
      <c r="C2839"/>
      <c r="D2839"/>
      <c r="E2839" s="98"/>
      <c r="F2839"/>
      <c r="G2839" s="99">
        <v>46295</v>
      </c>
      <c r="H2839" t="s">
        <v>205</v>
      </c>
      <c r="I2839"/>
      <c r="J2839" t="s">
        <v>104</v>
      </c>
      <c r="K2839" t="s">
        <v>105</v>
      </c>
      <c r="L2839" s="100">
        <v>23.47</v>
      </c>
      <c r="M2839" t="s">
        <v>206</v>
      </c>
      <c r="N2839" t="s">
        <v>279</v>
      </c>
      <c r="O2839" s="98">
        <v>0</v>
      </c>
      <c r="P2839" t="s">
        <v>207</v>
      </c>
      <c r="Q2839" s="100">
        <v>4322.0600000000004</v>
      </c>
    </row>
    <row r="2840" spans="1:17" x14ac:dyDescent="0.3">
      <c r="A2840"/>
      <c r="B2840"/>
      <c r="C2840"/>
      <c r="D2840"/>
      <c r="E2840" s="98"/>
      <c r="F2840"/>
      <c r="G2840" s="99">
        <v>46295</v>
      </c>
      <c r="H2840" t="s">
        <v>205</v>
      </c>
      <c r="I2840"/>
      <c r="J2840" t="s">
        <v>54</v>
      </c>
      <c r="K2840" t="s">
        <v>55</v>
      </c>
      <c r="L2840" s="100">
        <v>11.15</v>
      </c>
      <c r="M2840" t="s">
        <v>206</v>
      </c>
      <c r="N2840" t="s">
        <v>279</v>
      </c>
      <c r="O2840" s="98">
        <v>0</v>
      </c>
      <c r="P2840" t="s">
        <v>207</v>
      </c>
      <c r="Q2840" s="100">
        <v>4322.0600000000004</v>
      </c>
    </row>
    <row r="2841" spans="1:17" x14ac:dyDescent="0.3">
      <c r="A2841"/>
      <c r="B2841"/>
      <c r="C2841"/>
      <c r="D2841"/>
      <c r="E2841" s="98"/>
      <c r="F2841"/>
      <c r="G2841" s="99">
        <v>46295</v>
      </c>
      <c r="H2841" t="s">
        <v>205</v>
      </c>
      <c r="I2841"/>
      <c r="J2841" t="s">
        <v>36</v>
      </c>
      <c r="K2841" t="s">
        <v>37</v>
      </c>
      <c r="L2841" s="100">
        <v>89.34</v>
      </c>
      <c r="M2841" t="s">
        <v>206</v>
      </c>
      <c r="N2841" t="s">
        <v>279</v>
      </c>
      <c r="O2841" s="98">
        <v>0</v>
      </c>
      <c r="P2841" t="s">
        <v>207</v>
      </c>
      <c r="Q2841" s="100">
        <v>4322.0600000000004</v>
      </c>
    </row>
    <row r="2842" spans="1:17" x14ac:dyDescent="0.3">
      <c r="A2842"/>
      <c r="B2842"/>
      <c r="C2842"/>
      <c r="D2842"/>
      <c r="E2842" s="98"/>
      <c r="F2842"/>
      <c r="G2842" s="99">
        <v>46295</v>
      </c>
      <c r="H2842" t="s">
        <v>205</v>
      </c>
      <c r="I2842"/>
      <c r="J2842" t="s">
        <v>56</v>
      </c>
      <c r="K2842" t="s">
        <v>57</v>
      </c>
      <c r="L2842" s="100">
        <v>11.15</v>
      </c>
      <c r="M2842" t="s">
        <v>130</v>
      </c>
      <c r="N2842" t="s">
        <v>279</v>
      </c>
      <c r="O2842" s="98">
        <v>0</v>
      </c>
      <c r="P2842" t="s">
        <v>207</v>
      </c>
      <c r="Q2842" s="100">
        <v>4322.0600000000004</v>
      </c>
    </row>
    <row r="2843" spans="1:17" x14ac:dyDescent="0.3">
      <c r="A2843"/>
      <c r="B2843"/>
      <c r="C2843"/>
      <c r="D2843"/>
      <c r="E2843" s="98"/>
      <c r="F2843"/>
      <c r="G2843" s="99">
        <v>46295</v>
      </c>
      <c r="H2843" t="s">
        <v>205</v>
      </c>
      <c r="I2843"/>
      <c r="J2843" t="s">
        <v>52</v>
      </c>
      <c r="K2843" t="s">
        <v>53</v>
      </c>
      <c r="L2843" s="100">
        <v>16.54</v>
      </c>
      <c r="M2843" t="s">
        <v>130</v>
      </c>
      <c r="N2843" t="s">
        <v>279</v>
      </c>
      <c r="O2843" s="98">
        <v>0</v>
      </c>
      <c r="P2843" t="s">
        <v>207</v>
      </c>
      <c r="Q2843" s="100">
        <v>4322.0600000000004</v>
      </c>
    </row>
    <row r="2844" spans="1:17" x14ac:dyDescent="0.3">
      <c r="A2844"/>
      <c r="B2844"/>
      <c r="C2844"/>
      <c r="D2844"/>
      <c r="E2844" s="98"/>
      <c r="F2844"/>
      <c r="G2844" s="99">
        <v>46295</v>
      </c>
      <c r="H2844" t="s">
        <v>205</v>
      </c>
      <c r="I2844"/>
      <c r="J2844" t="s">
        <v>23</v>
      </c>
      <c r="K2844" t="s">
        <v>24</v>
      </c>
      <c r="L2844" s="100">
        <v>5.62</v>
      </c>
      <c r="M2844" t="s">
        <v>130</v>
      </c>
      <c r="N2844" t="s">
        <v>279</v>
      </c>
      <c r="O2844" s="98">
        <v>0</v>
      </c>
      <c r="P2844" t="s">
        <v>207</v>
      </c>
      <c r="Q2844" s="100">
        <v>4322.0600000000004</v>
      </c>
    </row>
    <row r="2845" spans="1:17" x14ac:dyDescent="0.3">
      <c r="A2845"/>
      <c r="B2845"/>
      <c r="C2845"/>
      <c r="D2845"/>
      <c r="E2845" s="98"/>
      <c r="F2845"/>
      <c r="G2845" s="99">
        <v>46295</v>
      </c>
      <c r="H2845" t="s">
        <v>205</v>
      </c>
      <c r="I2845"/>
      <c r="J2845" t="s">
        <v>106</v>
      </c>
      <c r="K2845" t="s">
        <v>107</v>
      </c>
      <c r="L2845" s="100">
        <v>13.96</v>
      </c>
      <c r="M2845" t="s">
        <v>130</v>
      </c>
      <c r="N2845" t="s">
        <v>279</v>
      </c>
      <c r="O2845" s="98">
        <v>0</v>
      </c>
      <c r="P2845" t="s">
        <v>207</v>
      </c>
      <c r="Q2845" s="100">
        <v>4322.0600000000004</v>
      </c>
    </row>
    <row r="2846" spans="1:17" x14ac:dyDescent="0.3">
      <c r="A2846"/>
      <c r="B2846"/>
      <c r="C2846"/>
      <c r="D2846"/>
      <c r="E2846" s="98"/>
      <c r="F2846"/>
      <c r="G2846" s="99">
        <v>46295</v>
      </c>
      <c r="H2846" t="s">
        <v>208</v>
      </c>
      <c r="I2846" t="s">
        <v>209</v>
      </c>
      <c r="J2846" t="s">
        <v>26</v>
      </c>
      <c r="K2846" t="s">
        <v>27</v>
      </c>
      <c r="L2846" s="100">
        <v>145</v>
      </c>
      <c r="M2846" t="s">
        <v>210</v>
      </c>
      <c r="N2846" t="s">
        <v>279</v>
      </c>
      <c r="O2846" s="98">
        <v>0</v>
      </c>
      <c r="P2846" t="s">
        <v>207</v>
      </c>
      <c r="Q2846" s="100">
        <v>4322.0600000000004</v>
      </c>
    </row>
    <row r="2847" spans="1:17" x14ac:dyDescent="0.3">
      <c r="A2847"/>
      <c r="B2847"/>
      <c r="C2847"/>
      <c r="D2847"/>
      <c r="E2847" s="98"/>
      <c r="F2847"/>
      <c r="G2847" s="99">
        <v>46295</v>
      </c>
      <c r="H2847" t="s">
        <v>211</v>
      </c>
      <c r="I2847" t="s">
        <v>212</v>
      </c>
      <c r="J2847" t="s">
        <v>38</v>
      </c>
      <c r="K2847" t="s">
        <v>39</v>
      </c>
      <c r="L2847" s="100">
        <v>20.69</v>
      </c>
      <c r="M2847" t="s">
        <v>206</v>
      </c>
      <c r="N2847" t="s">
        <v>279</v>
      </c>
      <c r="O2847" s="98">
        <v>0</v>
      </c>
      <c r="P2847" t="s">
        <v>207</v>
      </c>
      <c r="Q2847" s="100">
        <v>4322.0600000000004</v>
      </c>
    </row>
    <row r="2848" spans="1:17" x14ac:dyDescent="0.3">
      <c r="A2848"/>
      <c r="B2848"/>
      <c r="C2848"/>
      <c r="D2848"/>
      <c r="E2848" s="98"/>
      <c r="F2848"/>
      <c r="G2848" s="99">
        <v>46295</v>
      </c>
      <c r="H2848" t="s">
        <v>213</v>
      </c>
      <c r="I2848" t="s">
        <v>229</v>
      </c>
      <c r="J2848" t="s">
        <v>14</v>
      </c>
      <c r="K2848" t="s">
        <v>15</v>
      </c>
      <c r="L2848" s="100">
        <v>432.21</v>
      </c>
      <c r="M2848" t="s">
        <v>210</v>
      </c>
      <c r="N2848" t="s">
        <v>279</v>
      </c>
      <c r="O2848" s="98">
        <v>0</v>
      </c>
      <c r="P2848" t="s">
        <v>207</v>
      </c>
      <c r="Q2848" s="100">
        <v>4322.0600000000004</v>
      </c>
    </row>
    <row r="2849" spans="1:17" x14ac:dyDescent="0.3">
      <c r="A2849"/>
      <c r="B2849"/>
      <c r="C2849"/>
      <c r="D2849"/>
      <c r="E2849" s="98"/>
      <c r="F2849"/>
      <c r="G2849" s="99">
        <v>46295</v>
      </c>
      <c r="H2849" t="s">
        <v>213</v>
      </c>
      <c r="I2849" t="s">
        <v>229</v>
      </c>
      <c r="J2849" t="s">
        <v>14</v>
      </c>
      <c r="K2849" t="s">
        <v>15</v>
      </c>
      <c r="L2849" s="100">
        <v>432.21</v>
      </c>
      <c r="M2849" t="s">
        <v>130</v>
      </c>
      <c r="N2849" t="s">
        <v>279</v>
      </c>
      <c r="O2849" s="98">
        <v>0</v>
      </c>
      <c r="P2849" t="s">
        <v>207</v>
      </c>
      <c r="Q2849" s="100">
        <v>4322.0600000000004</v>
      </c>
    </row>
    <row r="2850" spans="1:17" x14ac:dyDescent="0.3">
      <c r="A2850"/>
      <c r="B2850"/>
      <c r="C2850"/>
      <c r="D2850"/>
      <c r="E2850" s="98"/>
      <c r="F2850"/>
      <c r="G2850" s="99">
        <v>46295</v>
      </c>
      <c r="H2850" t="s">
        <v>205</v>
      </c>
      <c r="I2850"/>
      <c r="J2850" t="s">
        <v>54</v>
      </c>
      <c r="K2850" t="s">
        <v>55</v>
      </c>
      <c r="L2850" s="100">
        <v>11.15</v>
      </c>
      <c r="M2850" t="s">
        <v>206</v>
      </c>
      <c r="N2850" t="s">
        <v>279</v>
      </c>
      <c r="O2850" s="98">
        <v>0</v>
      </c>
      <c r="P2850" t="s">
        <v>207</v>
      </c>
      <c r="Q2850" s="100">
        <v>4247.92</v>
      </c>
    </row>
    <row r="2851" spans="1:17" x14ac:dyDescent="0.3">
      <c r="A2851"/>
      <c r="B2851"/>
      <c r="C2851"/>
      <c r="D2851"/>
      <c r="E2851" s="98"/>
      <c r="F2851"/>
      <c r="G2851" s="99">
        <v>46295</v>
      </c>
      <c r="H2851" t="s">
        <v>205</v>
      </c>
      <c r="I2851"/>
      <c r="J2851" t="s">
        <v>108</v>
      </c>
      <c r="K2851" t="s">
        <v>109</v>
      </c>
      <c r="L2851" s="100">
        <v>11.21</v>
      </c>
      <c r="M2851" t="s">
        <v>206</v>
      </c>
      <c r="N2851" t="s">
        <v>279</v>
      </c>
      <c r="O2851" s="98">
        <v>0</v>
      </c>
      <c r="P2851" t="s">
        <v>207</v>
      </c>
      <c r="Q2851" s="100">
        <v>4247.92</v>
      </c>
    </row>
    <row r="2852" spans="1:17" x14ac:dyDescent="0.3">
      <c r="A2852"/>
      <c r="B2852"/>
      <c r="C2852"/>
      <c r="D2852"/>
      <c r="E2852" s="98"/>
      <c r="F2852"/>
      <c r="G2852" s="99">
        <v>46295</v>
      </c>
      <c r="H2852" t="s">
        <v>205</v>
      </c>
      <c r="I2852"/>
      <c r="J2852" t="s">
        <v>104</v>
      </c>
      <c r="K2852" t="s">
        <v>105</v>
      </c>
      <c r="L2852" s="100">
        <v>23.07</v>
      </c>
      <c r="M2852" t="s">
        <v>206</v>
      </c>
      <c r="N2852" t="s">
        <v>279</v>
      </c>
      <c r="O2852" s="98">
        <v>0</v>
      </c>
      <c r="P2852" t="s">
        <v>207</v>
      </c>
      <c r="Q2852" s="100">
        <v>4247.92</v>
      </c>
    </row>
    <row r="2853" spans="1:17" x14ac:dyDescent="0.3">
      <c r="A2853"/>
      <c r="B2853"/>
      <c r="C2853"/>
      <c r="D2853"/>
      <c r="E2853" s="98"/>
      <c r="F2853"/>
      <c r="G2853" s="99">
        <v>46295</v>
      </c>
      <c r="H2853" t="s">
        <v>205</v>
      </c>
      <c r="I2853"/>
      <c r="J2853" t="s">
        <v>84</v>
      </c>
      <c r="K2853" t="s">
        <v>85</v>
      </c>
      <c r="L2853" s="100">
        <v>86.67</v>
      </c>
      <c r="M2853" t="s">
        <v>210</v>
      </c>
      <c r="N2853" t="s">
        <v>279</v>
      </c>
      <c r="O2853" s="98">
        <v>0</v>
      </c>
      <c r="P2853" t="s">
        <v>207</v>
      </c>
      <c r="Q2853" s="100">
        <v>4247.92</v>
      </c>
    </row>
    <row r="2854" spans="1:17" x14ac:dyDescent="0.3">
      <c r="A2854"/>
      <c r="B2854"/>
      <c r="C2854"/>
      <c r="D2854"/>
      <c r="E2854" s="98"/>
      <c r="F2854"/>
      <c r="G2854" s="99">
        <v>46295</v>
      </c>
      <c r="H2854" t="s">
        <v>205</v>
      </c>
      <c r="I2854"/>
      <c r="J2854" t="s">
        <v>52</v>
      </c>
      <c r="K2854" t="s">
        <v>53</v>
      </c>
      <c r="L2854" s="100">
        <v>16.54</v>
      </c>
      <c r="M2854" t="s">
        <v>130</v>
      </c>
      <c r="N2854" t="s">
        <v>279</v>
      </c>
      <c r="O2854" s="98">
        <v>0</v>
      </c>
      <c r="P2854" t="s">
        <v>207</v>
      </c>
      <c r="Q2854" s="100">
        <v>4247.92</v>
      </c>
    </row>
    <row r="2855" spans="1:17" x14ac:dyDescent="0.3">
      <c r="A2855"/>
      <c r="B2855"/>
      <c r="C2855"/>
      <c r="D2855"/>
      <c r="E2855" s="98"/>
      <c r="F2855"/>
      <c r="G2855" s="99">
        <v>46295</v>
      </c>
      <c r="H2855" t="s">
        <v>205</v>
      </c>
      <c r="I2855"/>
      <c r="J2855" t="s">
        <v>56</v>
      </c>
      <c r="K2855" t="s">
        <v>57</v>
      </c>
      <c r="L2855" s="100">
        <v>11.15</v>
      </c>
      <c r="M2855" t="s">
        <v>130</v>
      </c>
      <c r="N2855" t="s">
        <v>279</v>
      </c>
      <c r="O2855" s="98">
        <v>0</v>
      </c>
      <c r="P2855" t="s">
        <v>207</v>
      </c>
      <c r="Q2855" s="100">
        <v>4247.92</v>
      </c>
    </row>
    <row r="2856" spans="1:17" x14ac:dyDescent="0.3">
      <c r="A2856"/>
      <c r="B2856"/>
      <c r="C2856"/>
      <c r="D2856"/>
      <c r="E2856" s="98"/>
      <c r="F2856"/>
      <c r="G2856" s="99">
        <v>46295</v>
      </c>
      <c r="H2856" t="s">
        <v>205</v>
      </c>
      <c r="I2856"/>
      <c r="J2856" t="s">
        <v>106</v>
      </c>
      <c r="K2856" t="s">
        <v>107</v>
      </c>
      <c r="L2856" s="100">
        <v>13.72</v>
      </c>
      <c r="M2856" t="s">
        <v>130</v>
      </c>
      <c r="N2856" t="s">
        <v>279</v>
      </c>
      <c r="O2856" s="98">
        <v>0</v>
      </c>
      <c r="P2856" t="s">
        <v>207</v>
      </c>
      <c r="Q2856" s="100">
        <v>4247.92</v>
      </c>
    </row>
    <row r="2857" spans="1:17" x14ac:dyDescent="0.3">
      <c r="A2857"/>
      <c r="B2857"/>
      <c r="C2857"/>
      <c r="D2857"/>
      <c r="E2857" s="98"/>
      <c r="F2857"/>
      <c r="G2857" s="99">
        <v>46295</v>
      </c>
      <c r="H2857" t="s">
        <v>208</v>
      </c>
      <c r="I2857" t="s">
        <v>209</v>
      </c>
      <c r="J2857" t="s">
        <v>26</v>
      </c>
      <c r="K2857" t="s">
        <v>27</v>
      </c>
      <c r="L2857" s="100">
        <v>127</v>
      </c>
      <c r="M2857" t="s">
        <v>210</v>
      </c>
      <c r="N2857" t="s">
        <v>279</v>
      </c>
      <c r="O2857" s="98">
        <v>0</v>
      </c>
      <c r="P2857" t="s">
        <v>207</v>
      </c>
      <c r="Q2857" s="100">
        <v>4247.92</v>
      </c>
    </row>
    <row r="2858" spans="1:17" x14ac:dyDescent="0.3">
      <c r="A2858"/>
      <c r="B2858"/>
      <c r="C2858"/>
      <c r="D2858"/>
      <c r="E2858" s="98"/>
      <c r="F2858"/>
      <c r="G2858" s="99">
        <v>46295</v>
      </c>
      <c r="H2858" t="s">
        <v>211</v>
      </c>
      <c r="I2858" t="s">
        <v>239</v>
      </c>
      <c r="J2858" t="s">
        <v>38</v>
      </c>
      <c r="K2858" t="s">
        <v>39</v>
      </c>
      <c r="L2858" s="100">
        <v>10.199999999999999</v>
      </c>
      <c r="M2858" t="s">
        <v>206</v>
      </c>
      <c r="N2858" t="s">
        <v>279</v>
      </c>
      <c r="O2858" s="98">
        <v>0</v>
      </c>
      <c r="P2858" t="s">
        <v>207</v>
      </c>
      <c r="Q2858" s="100">
        <v>4247.92</v>
      </c>
    </row>
    <row r="2859" spans="1:17" x14ac:dyDescent="0.3">
      <c r="A2859"/>
      <c r="B2859"/>
      <c r="C2859"/>
      <c r="D2859"/>
      <c r="E2859" s="98"/>
      <c r="F2859"/>
      <c r="G2859" s="99">
        <v>46295</v>
      </c>
      <c r="H2859" t="s">
        <v>216</v>
      </c>
      <c r="I2859" t="s">
        <v>217</v>
      </c>
      <c r="J2859" t="s">
        <v>40</v>
      </c>
      <c r="K2859" t="s">
        <v>41</v>
      </c>
      <c r="L2859" s="100">
        <v>127.44</v>
      </c>
      <c r="M2859" t="s">
        <v>210</v>
      </c>
      <c r="N2859" t="s">
        <v>279</v>
      </c>
      <c r="O2859" s="98">
        <v>0</v>
      </c>
      <c r="P2859" t="s">
        <v>207</v>
      </c>
      <c r="Q2859" s="100">
        <v>4247.92</v>
      </c>
    </row>
    <row r="2860" spans="1:17" x14ac:dyDescent="0.3">
      <c r="A2860"/>
      <c r="B2860"/>
      <c r="C2860"/>
      <c r="D2860"/>
      <c r="E2860" s="98"/>
      <c r="F2860"/>
      <c r="G2860" s="99">
        <v>46295</v>
      </c>
      <c r="H2860" t="s">
        <v>218</v>
      </c>
      <c r="I2860" t="s">
        <v>222</v>
      </c>
      <c r="J2860" t="s">
        <v>18</v>
      </c>
      <c r="K2860" t="s">
        <v>19</v>
      </c>
      <c r="L2860" s="100">
        <v>228.54</v>
      </c>
      <c r="M2860" t="s">
        <v>210</v>
      </c>
      <c r="N2860" t="s">
        <v>279</v>
      </c>
      <c r="O2860" s="98">
        <v>0</v>
      </c>
      <c r="P2860" t="s">
        <v>207</v>
      </c>
      <c r="Q2860" s="100">
        <v>4247.92</v>
      </c>
    </row>
    <row r="2861" spans="1:17" x14ac:dyDescent="0.3">
      <c r="A2861"/>
      <c r="B2861"/>
      <c r="C2861"/>
      <c r="D2861"/>
      <c r="E2861" s="98"/>
      <c r="F2861"/>
      <c r="G2861" s="99">
        <v>46295</v>
      </c>
      <c r="H2861" t="s">
        <v>218</v>
      </c>
      <c r="I2861" t="s">
        <v>222</v>
      </c>
      <c r="J2861" t="s">
        <v>18</v>
      </c>
      <c r="K2861" t="s">
        <v>19</v>
      </c>
      <c r="L2861" s="100">
        <v>237.03</v>
      </c>
      <c r="M2861" t="s">
        <v>130</v>
      </c>
      <c r="N2861" t="s">
        <v>279</v>
      </c>
      <c r="O2861" s="98">
        <v>0</v>
      </c>
      <c r="P2861" t="s">
        <v>207</v>
      </c>
      <c r="Q2861" s="100">
        <v>4247.92</v>
      </c>
    </row>
    <row r="2862" spans="1:17" x14ac:dyDescent="0.3">
      <c r="A2862"/>
      <c r="B2862"/>
      <c r="C2862"/>
      <c r="D2862"/>
      <c r="E2862" s="98"/>
      <c r="F2862"/>
      <c r="G2862" s="99">
        <v>46295</v>
      </c>
      <c r="H2862" t="s">
        <v>205</v>
      </c>
      <c r="I2862"/>
      <c r="J2862" t="s">
        <v>104</v>
      </c>
      <c r="K2862" t="s">
        <v>105</v>
      </c>
      <c r="L2862" s="100">
        <v>13.97</v>
      </c>
      <c r="M2862" t="s">
        <v>206</v>
      </c>
      <c r="N2862" t="s">
        <v>279</v>
      </c>
      <c r="O2862" s="98">
        <v>0</v>
      </c>
      <c r="P2862" t="s">
        <v>207</v>
      </c>
      <c r="Q2862" s="100">
        <v>2572.75</v>
      </c>
    </row>
    <row r="2863" spans="1:17" x14ac:dyDescent="0.3">
      <c r="A2863"/>
      <c r="B2863"/>
      <c r="C2863"/>
      <c r="D2863"/>
      <c r="E2863" s="98"/>
      <c r="F2863"/>
      <c r="G2863" s="99">
        <v>46295</v>
      </c>
      <c r="H2863" t="s">
        <v>205</v>
      </c>
      <c r="I2863"/>
      <c r="J2863" t="s">
        <v>108</v>
      </c>
      <c r="K2863" t="s">
        <v>109</v>
      </c>
      <c r="L2863" s="100">
        <v>6.79</v>
      </c>
      <c r="M2863" t="s">
        <v>206</v>
      </c>
      <c r="N2863" t="s">
        <v>279</v>
      </c>
      <c r="O2863" s="98">
        <v>0</v>
      </c>
      <c r="P2863" t="s">
        <v>207</v>
      </c>
      <c r="Q2863" s="100">
        <v>2572.75</v>
      </c>
    </row>
    <row r="2864" spans="1:17" x14ac:dyDescent="0.3">
      <c r="A2864"/>
      <c r="B2864"/>
      <c r="C2864"/>
      <c r="D2864"/>
      <c r="E2864" s="98"/>
      <c r="F2864"/>
      <c r="G2864" s="99">
        <v>46295</v>
      </c>
      <c r="H2864" t="s">
        <v>205</v>
      </c>
      <c r="I2864"/>
      <c r="J2864" t="s">
        <v>54</v>
      </c>
      <c r="K2864" t="s">
        <v>55</v>
      </c>
      <c r="L2864" s="100">
        <v>11.15</v>
      </c>
      <c r="M2864" t="s">
        <v>206</v>
      </c>
      <c r="N2864" t="s">
        <v>279</v>
      </c>
      <c r="O2864" s="98">
        <v>0</v>
      </c>
      <c r="P2864" t="s">
        <v>207</v>
      </c>
      <c r="Q2864" s="100">
        <v>2572.75</v>
      </c>
    </row>
    <row r="2865" spans="1:17" x14ac:dyDescent="0.3">
      <c r="A2865"/>
      <c r="B2865"/>
      <c r="C2865"/>
      <c r="D2865"/>
      <c r="E2865" s="98"/>
      <c r="F2865"/>
      <c r="G2865" s="99">
        <v>46295</v>
      </c>
      <c r="H2865" t="s">
        <v>205</v>
      </c>
      <c r="I2865"/>
      <c r="J2865" t="s">
        <v>106</v>
      </c>
      <c r="K2865" t="s">
        <v>107</v>
      </c>
      <c r="L2865" s="100">
        <v>8.31</v>
      </c>
      <c r="M2865" t="s">
        <v>130</v>
      </c>
      <c r="N2865" t="s">
        <v>279</v>
      </c>
      <c r="O2865" s="98">
        <v>0</v>
      </c>
      <c r="P2865" t="s">
        <v>207</v>
      </c>
      <c r="Q2865" s="100">
        <v>2572.75</v>
      </c>
    </row>
    <row r="2866" spans="1:17" x14ac:dyDescent="0.3">
      <c r="A2866"/>
      <c r="B2866"/>
      <c r="C2866"/>
      <c r="D2866"/>
      <c r="E2866" s="98"/>
      <c r="F2866"/>
      <c r="G2866" s="99">
        <v>46295</v>
      </c>
      <c r="H2866" t="s">
        <v>205</v>
      </c>
      <c r="I2866"/>
      <c r="J2866" t="s">
        <v>56</v>
      </c>
      <c r="K2866" t="s">
        <v>57</v>
      </c>
      <c r="L2866" s="100">
        <v>11.15</v>
      </c>
      <c r="M2866" t="s">
        <v>130</v>
      </c>
      <c r="N2866" t="s">
        <v>279</v>
      </c>
      <c r="O2866" s="98">
        <v>0</v>
      </c>
      <c r="P2866" t="s">
        <v>207</v>
      </c>
      <c r="Q2866" s="100">
        <v>2572.75</v>
      </c>
    </row>
    <row r="2867" spans="1:17" x14ac:dyDescent="0.3">
      <c r="A2867"/>
      <c r="B2867"/>
      <c r="C2867"/>
      <c r="D2867"/>
      <c r="E2867" s="98"/>
      <c r="F2867"/>
      <c r="G2867" s="99">
        <v>46295</v>
      </c>
      <c r="H2867" t="s">
        <v>205</v>
      </c>
      <c r="I2867"/>
      <c r="J2867" t="s">
        <v>52</v>
      </c>
      <c r="K2867" t="s">
        <v>53</v>
      </c>
      <c r="L2867" s="100">
        <v>16.54</v>
      </c>
      <c r="M2867" t="s">
        <v>130</v>
      </c>
      <c r="N2867" t="s">
        <v>279</v>
      </c>
      <c r="O2867" s="98">
        <v>0</v>
      </c>
      <c r="P2867" t="s">
        <v>207</v>
      </c>
      <c r="Q2867" s="100">
        <v>2572.75</v>
      </c>
    </row>
    <row r="2868" spans="1:17" x14ac:dyDescent="0.3">
      <c r="A2868"/>
      <c r="B2868"/>
      <c r="C2868"/>
      <c r="D2868"/>
      <c r="E2868" s="98"/>
      <c r="F2868"/>
      <c r="G2868" s="99">
        <v>46295</v>
      </c>
      <c r="H2868" t="s">
        <v>208</v>
      </c>
      <c r="I2868" t="s">
        <v>244</v>
      </c>
      <c r="J2868" t="s">
        <v>68</v>
      </c>
      <c r="K2868" t="s">
        <v>69</v>
      </c>
      <c r="L2868" s="100">
        <v>131.5</v>
      </c>
      <c r="M2868" t="s">
        <v>210</v>
      </c>
      <c r="N2868" t="s">
        <v>279</v>
      </c>
      <c r="O2868" s="98">
        <v>0</v>
      </c>
      <c r="P2868" t="s">
        <v>207</v>
      </c>
      <c r="Q2868" s="100">
        <v>2572.75</v>
      </c>
    </row>
    <row r="2869" spans="1:17" x14ac:dyDescent="0.3">
      <c r="A2869"/>
      <c r="B2869"/>
      <c r="C2869"/>
      <c r="D2869"/>
      <c r="E2869" s="98"/>
      <c r="F2869"/>
      <c r="G2869" s="99">
        <v>46295</v>
      </c>
      <c r="H2869" t="s">
        <v>211</v>
      </c>
      <c r="I2869" t="s">
        <v>215</v>
      </c>
      <c r="J2869" t="s">
        <v>38</v>
      </c>
      <c r="K2869" t="s">
        <v>39</v>
      </c>
      <c r="L2869" s="100">
        <v>10.039999999999999</v>
      </c>
      <c r="M2869" t="s">
        <v>206</v>
      </c>
      <c r="N2869" t="s">
        <v>279</v>
      </c>
      <c r="O2869" s="98">
        <v>0</v>
      </c>
      <c r="P2869" t="s">
        <v>207</v>
      </c>
      <c r="Q2869" s="100">
        <v>2572.75</v>
      </c>
    </row>
    <row r="2870" spans="1:17" x14ac:dyDescent="0.3">
      <c r="A2870"/>
      <c r="B2870"/>
      <c r="C2870"/>
      <c r="D2870"/>
      <c r="E2870" s="98"/>
      <c r="F2870"/>
      <c r="G2870" s="99">
        <v>46295</v>
      </c>
      <c r="H2870" t="s">
        <v>218</v>
      </c>
      <c r="I2870" t="s">
        <v>222</v>
      </c>
      <c r="J2870" t="s">
        <v>18</v>
      </c>
      <c r="K2870" t="s">
        <v>19</v>
      </c>
      <c r="L2870" s="100">
        <v>138.41</v>
      </c>
      <c r="M2870" t="s">
        <v>210</v>
      </c>
      <c r="N2870" t="s">
        <v>279</v>
      </c>
      <c r="O2870" s="98">
        <v>0</v>
      </c>
      <c r="P2870" t="s">
        <v>207</v>
      </c>
      <c r="Q2870" s="100">
        <v>2572.75</v>
      </c>
    </row>
    <row r="2871" spans="1:17" x14ac:dyDescent="0.3">
      <c r="A2871"/>
      <c r="B2871"/>
      <c r="C2871"/>
      <c r="D2871"/>
      <c r="E2871" s="98"/>
      <c r="F2871"/>
      <c r="G2871" s="99">
        <v>46295</v>
      </c>
      <c r="H2871" t="s">
        <v>218</v>
      </c>
      <c r="I2871" t="s">
        <v>222</v>
      </c>
      <c r="J2871" t="s">
        <v>18</v>
      </c>
      <c r="K2871" t="s">
        <v>19</v>
      </c>
      <c r="L2871" s="100">
        <v>143.56</v>
      </c>
      <c r="M2871" t="s">
        <v>130</v>
      </c>
      <c r="N2871" t="s">
        <v>279</v>
      </c>
      <c r="O2871" s="98">
        <v>0</v>
      </c>
      <c r="P2871" t="s">
        <v>207</v>
      </c>
      <c r="Q2871" s="100">
        <v>2572.75</v>
      </c>
    </row>
    <row r="2872" spans="1:17" x14ac:dyDescent="0.3">
      <c r="A2872"/>
      <c r="B2872"/>
      <c r="C2872"/>
      <c r="D2872"/>
      <c r="E2872" s="98"/>
      <c r="F2872"/>
      <c r="G2872" s="99">
        <v>46295</v>
      </c>
      <c r="H2872" t="s">
        <v>205</v>
      </c>
      <c r="I2872"/>
      <c r="J2872" t="s">
        <v>108</v>
      </c>
      <c r="K2872" t="s">
        <v>109</v>
      </c>
      <c r="L2872" s="100">
        <v>11.13</v>
      </c>
      <c r="M2872" t="s">
        <v>206</v>
      </c>
      <c r="N2872" t="s">
        <v>279</v>
      </c>
      <c r="O2872" s="98">
        <v>0</v>
      </c>
      <c r="P2872" t="s">
        <v>207</v>
      </c>
      <c r="Q2872" s="100">
        <v>4214.7700000000004</v>
      </c>
    </row>
    <row r="2873" spans="1:17" x14ac:dyDescent="0.3">
      <c r="A2873"/>
      <c r="B2873"/>
      <c r="C2873"/>
      <c r="D2873"/>
      <c r="E2873" s="98"/>
      <c r="F2873"/>
      <c r="G2873" s="99">
        <v>46295</v>
      </c>
      <c r="H2873" t="s">
        <v>205</v>
      </c>
      <c r="I2873"/>
      <c r="J2873" t="s">
        <v>104</v>
      </c>
      <c r="K2873" t="s">
        <v>105</v>
      </c>
      <c r="L2873" s="100">
        <v>22.89</v>
      </c>
      <c r="M2873" t="s">
        <v>206</v>
      </c>
      <c r="N2873" t="s">
        <v>279</v>
      </c>
      <c r="O2873" s="98">
        <v>0</v>
      </c>
      <c r="P2873" t="s">
        <v>207</v>
      </c>
      <c r="Q2873" s="100">
        <v>4214.7700000000004</v>
      </c>
    </row>
    <row r="2874" spans="1:17" x14ac:dyDescent="0.3">
      <c r="A2874"/>
      <c r="B2874"/>
      <c r="C2874"/>
      <c r="D2874"/>
      <c r="E2874" s="98"/>
      <c r="F2874"/>
      <c r="G2874" s="99">
        <v>46295</v>
      </c>
      <c r="H2874" t="s">
        <v>205</v>
      </c>
      <c r="I2874"/>
      <c r="J2874" t="s">
        <v>54</v>
      </c>
      <c r="K2874" t="s">
        <v>55</v>
      </c>
      <c r="L2874" s="100">
        <v>11.15</v>
      </c>
      <c r="M2874" t="s">
        <v>206</v>
      </c>
      <c r="N2874" t="s">
        <v>279</v>
      </c>
      <c r="O2874" s="98">
        <v>0</v>
      </c>
      <c r="P2874" t="s">
        <v>207</v>
      </c>
      <c r="Q2874" s="100">
        <v>4214.7700000000004</v>
      </c>
    </row>
    <row r="2875" spans="1:17" x14ac:dyDescent="0.3">
      <c r="A2875"/>
      <c r="B2875"/>
      <c r="C2875"/>
      <c r="D2875"/>
      <c r="E2875" s="98"/>
      <c r="F2875"/>
      <c r="G2875" s="99">
        <v>46295</v>
      </c>
      <c r="H2875" t="s">
        <v>205</v>
      </c>
      <c r="I2875"/>
      <c r="J2875" t="s">
        <v>52</v>
      </c>
      <c r="K2875" t="s">
        <v>53</v>
      </c>
      <c r="L2875" s="100">
        <v>16.54</v>
      </c>
      <c r="M2875" t="s">
        <v>130</v>
      </c>
      <c r="N2875" t="s">
        <v>279</v>
      </c>
      <c r="O2875" s="98">
        <v>0</v>
      </c>
      <c r="P2875" t="s">
        <v>207</v>
      </c>
      <c r="Q2875" s="100">
        <v>4214.7700000000004</v>
      </c>
    </row>
    <row r="2876" spans="1:17" x14ac:dyDescent="0.3">
      <c r="A2876"/>
      <c r="B2876"/>
      <c r="C2876"/>
      <c r="D2876"/>
      <c r="E2876" s="98"/>
      <c r="F2876"/>
      <c r="G2876" s="99">
        <v>46295</v>
      </c>
      <c r="H2876" t="s">
        <v>205</v>
      </c>
      <c r="I2876"/>
      <c r="J2876" t="s">
        <v>106</v>
      </c>
      <c r="K2876" t="s">
        <v>107</v>
      </c>
      <c r="L2876" s="100">
        <v>13.61</v>
      </c>
      <c r="M2876" t="s">
        <v>130</v>
      </c>
      <c r="N2876" t="s">
        <v>279</v>
      </c>
      <c r="O2876" s="98">
        <v>0</v>
      </c>
      <c r="P2876" t="s">
        <v>207</v>
      </c>
      <c r="Q2876" s="100">
        <v>4214.7700000000004</v>
      </c>
    </row>
    <row r="2877" spans="1:17" x14ac:dyDescent="0.3">
      <c r="A2877"/>
      <c r="B2877"/>
      <c r="C2877"/>
      <c r="D2877"/>
      <c r="E2877" s="98"/>
      <c r="F2877"/>
      <c r="G2877" s="99">
        <v>46295</v>
      </c>
      <c r="H2877" t="s">
        <v>205</v>
      </c>
      <c r="I2877"/>
      <c r="J2877" t="s">
        <v>56</v>
      </c>
      <c r="K2877" t="s">
        <v>57</v>
      </c>
      <c r="L2877" s="100">
        <v>11.15</v>
      </c>
      <c r="M2877" t="s">
        <v>130</v>
      </c>
      <c r="N2877" t="s">
        <v>279</v>
      </c>
      <c r="O2877" s="98">
        <v>0</v>
      </c>
      <c r="P2877" t="s">
        <v>207</v>
      </c>
      <c r="Q2877" s="100">
        <v>4214.7700000000004</v>
      </c>
    </row>
    <row r="2878" spans="1:17" x14ac:dyDescent="0.3">
      <c r="A2878"/>
      <c r="B2878"/>
      <c r="C2878"/>
      <c r="D2878"/>
      <c r="E2878" s="98"/>
      <c r="F2878"/>
      <c r="G2878" s="99">
        <v>46295</v>
      </c>
      <c r="H2878" t="s">
        <v>208</v>
      </c>
      <c r="I2878" t="s">
        <v>233</v>
      </c>
      <c r="J2878" t="s">
        <v>32</v>
      </c>
      <c r="K2878" t="s">
        <v>33</v>
      </c>
      <c r="L2878" s="100">
        <v>70.5</v>
      </c>
      <c r="M2878" t="s">
        <v>210</v>
      </c>
      <c r="N2878" t="s">
        <v>279</v>
      </c>
      <c r="O2878" s="98">
        <v>0</v>
      </c>
      <c r="P2878" t="s">
        <v>207</v>
      </c>
      <c r="Q2878" s="100">
        <v>4214.7700000000004</v>
      </c>
    </row>
    <row r="2879" spans="1:17" x14ac:dyDescent="0.3">
      <c r="A2879"/>
      <c r="B2879"/>
      <c r="C2879"/>
      <c r="D2879"/>
      <c r="E2879" s="98"/>
      <c r="F2879"/>
      <c r="G2879" s="99">
        <v>46295</v>
      </c>
      <c r="H2879" t="s">
        <v>211</v>
      </c>
      <c r="I2879" t="s">
        <v>215</v>
      </c>
      <c r="J2879" t="s">
        <v>38</v>
      </c>
      <c r="K2879" t="s">
        <v>39</v>
      </c>
      <c r="L2879" s="100">
        <v>16.440000000000001</v>
      </c>
      <c r="M2879" t="s">
        <v>206</v>
      </c>
      <c r="N2879" t="s">
        <v>279</v>
      </c>
      <c r="O2879" s="98">
        <v>0</v>
      </c>
      <c r="P2879" t="s">
        <v>207</v>
      </c>
      <c r="Q2879" s="100">
        <v>4214.7700000000004</v>
      </c>
    </row>
    <row r="2880" spans="1:17" x14ac:dyDescent="0.3">
      <c r="A2880"/>
      <c r="B2880"/>
      <c r="C2880"/>
      <c r="D2880"/>
      <c r="E2880" s="98"/>
      <c r="F2880"/>
      <c r="G2880" s="99">
        <v>46295</v>
      </c>
      <c r="H2880" t="s">
        <v>216</v>
      </c>
      <c r="I2880" t="s">
        <v>217</v>
      </c>
      <c r="J2880" t="s">
        <v>40</v>
      </c>
      <c r="K2880" t="s">
        <v>41</v>
      </c>
      <c r="L2880" s="100">
        <v>126.44</v>
      </c>
      <c r="M2880" t="s">
        <v>210</v>
      </c>
      <c r="N2880" t="s">
        <v>279</v>
      </c>
      <c r="O2880" s="98">
        <v>0</v>
      </c>
      <c r="P2880" t="s">
        <v>207</v>
      </c>
      <c r="Q2880" s="100">
        <v>4214.7700000000004</v>
      </c>
    </row>
    <row r="2881" spans="1:17" x14ac:dyDescent="0.3">
      <c r="A2881"/>
      <c r="B2881"/>
      <c r="C2881"/>
      <c r="D2881"/>
      <c r="E2881" s="98"/>
      <c r="F2881"/>
      <c r="G2881" s="99">
        <v>46295</v>
      </c>
      <c r="H2881" t="s">
        <v>235</v>
      </c>
      <c r="I2881" t="s">
        <v>245</v>
      </c>
      <c r="J2881" t="s">
        <v>34</v>
      </c>
      <c r="K2881" t="s">
        <v>35</v>
      </c>
      <c r="L2881" s="100">
        <v>210.74</v>
      </c>
      <c r="M2881" t="s">
        <v>210</v>
      </c>
      <c r="N2881" t="s">
        <v>279</v>
      </c>
      <c r="O2881" s="98">
        <v>0</v>
      </c>
      <c r="P2881" t="s">
        <v>207</v>
      </c>
      <c r="Q2881" s="100">
        <v>4214.7700000000004</v>
      </c>
    </row>
    <row r="2882" spans="1:17" x14ac:dyDescent="0.3">
      <c r="A2882"/>
      <c r="B2882"/>
      <c r="C2882"/>
      <c r="D2882"/>
      <c r="E2882" s="98"/>
      <c r="F2882"/>
      <c r="G2882" s="99">
        <v>46295</v>
      </c>
      <c r="H2882" t="s">
        <v>235</v>
      </c>
      <c r="I2882" t="s">
        <v>245</v>
      </c>
      <c r="J2882" t="s">
        <v>34</v>
      </c>
      <c r="K2882" t="s">
        <v>35</v>
      </c>
      <c r="L2882" s="100">
        <v>326.22000000000003</v>
      </c>
      <c r="M2882" t="s">
        <v>130</v>
      </c>
      <c r="N2882" t="s">
        <v>279</v>
      </c>
      <c r="O2882" s="98">
        <v>0</v>
      </c>
      <c r="P2882" t="s">
        <v>207</v>
      </c>
      <c r="Q2882" s="100">
        <v>4214.7700000000004</v>
      </c>
    </row>
    <row r="2883" spans="1:17" x14ac:dyDescent="0.3">
      <c r="A2883"/>
      <c r="B2883"/>
      <c r="C2883"/>
      <c r="D2883"/>
      <c r="E2883" s="98"/>
      <c r="F2883"/>
      <c r="G2883" s="99">
        <v>46295</v>
      </c>
      <c r="H2883" t="s">
        <v>205</v>
      </c>
      <c r="I2883"/>
      <c r="J2883" t="s">
        <v>54</v>
      </c>
      <c r="K2883" t="s">
        <v>55</v>
      </c>
      <c r="L2883" s="100">
        <v>2.9</v>
      </c>
      <c r="M2883" t="s">
        <v>206</v>
      </c>
      <c r="N2883" t="s">
        <v>279</v>
      </c>
      <c r="O2883" s="98">
        <v>0</v>
      </c>
      <c r="P2883" t="s">
        <v>207</v>
      </c>
      <c r="Q2883" s="100">
        <v>1170.83</v>
      </c>
    </row>
    <row r="2884" spans="1:17" x14ac:dyDescent="0.3">
      <c r="A2884"/>
      <c r="B2884"/>
      <c r="C2884"/>
      <c r="D2884"/>
      <c r="E2884" s="98"/>
      <c r="F2884"/>
      <c r="G2884" s="99">
        <v>46295</v>
      </c>
      <c r="H2884" t="s">
        <v>205</v>
      </c>
      <c r="I2884"/>
      <c r="J2884" t="s">
        <v>104</v>
      </c>
      <c r="K2884" t="s">
        <v>105</v>
      </c>
      <c r="L2884" s="100">
        <v>6.36</v>
      </c>
      <c r="M2884" t="s">
        <v>206</v>
      </c>
      <c r="N2884" t="s">
        <v>279</v>
      </c>
      <c r="O2884" s="98">
        <v>0</v>
      </c>
      <c r="P2884" t="s">
        <v>207</v>
      </c>
      <c r="Q2884" s="100">
        <v>1170.83</v>
      </c>
    </row>
    <row r="2885" spans="1:17" x14ac:dyDescent="0.3">
      <c r="A2885"/>
      <c r="B2885"/>
      <c r="C2885"/>
      <c r="D2885"/>
      <c r="E2885" s="98"/>
      <c r="F2885"/>
      <c r="G2885" s="99">
        <v>46295</v>
      </c>
      <c r="H2885" t="s">
        <v>205</v>
      </c>
      <c r="I2885"/>
      <c r="J2885" t="s">
        <v>108</v>
      </c>
      <c r="K2885" t="s">
        <v>109</v>
      </c>
      <c r="L2885" s="100">
        <v>3.09</v>
      </c>
      <c r="M2885" t="s">
        <v>206</v>
      </c>
      <c r="N2885" t="s">
        <v>279</v>
      </c>
      <c r="O2885" s="98">
        <v>0</v>
      </c>
      <c r="P2885" t="s">
        <v>207</v>
      </c>
      <c r="Q2885" s="100">
        <v>1170.83</v>
      </c>
    </row>
    <row r="2886" spans="1:17" x14ac:dyDescent="0.3">
      <c r="A2886"/>
      <c r="B2886"/>
      <c r="C2886"/>
      <c r="D2886"/>
      <c r="E2886" s="98"/>
      <c r="F2886"/>
      <c r="G2886" s="99">
        <v>46295</v>
      </c>
      <c r="H2886" t="s">
        <v>205</v>
      </c>
      <c r="I2886"/>
      <c r="J2886" t="s">
        <v>56</v>
      </c>
      <c r="K2886" t="s">
        <v>57</v>
      </c>
      <c r="L2886" s="100">
        <v>2.9</v>
      </c>
      <c r="M2886" t="s">
        <v>130</v>
      </c>
      <c r="N2886" t="s">
        <v>279</v>
      </c>
      <c r="O2886" s="98">
        <v>0</v>
      </c>
      <c r="P2886" t="s">
        <v>207</v>
      </c>
      <c r="Q2886" s="100">
        <v>1170.83</v>
      </c>
    </row>
    <row r="2887" spans="1:17" x14ac:dyDescent="0.3">
      <c r="A2887"/>
      <c r="B2887"/>
      <c r="C2887"/>
      <c r="D2887"/>
      <c r="E2887" s="98"/>
      <c r="F2887"/>
      <c r="G2887" s="99">
        <v>46295</v>
      </c>
      <c r="H2887" t="s">
        <v>205</v>
      </c>
      <c r="I2887"/>
      <c r="J2887" t="s">
        <v>52</v>
      </c>
      <c r="K2887" t="s">
        <v>53</v>
      </c>
      <c r="L2887" s="100">
        <v>4.3</v>
      </c>
      <c r="M2887" t="s">
        <v>130</v>
      </c>
      <c r="N2887" t="s">
        <v>279</v>
      </c>
      <c r="O2887" s="98">
        <v>0</v>
      </c>
      <c r="P2887" t="s">
        <v>207</v>
      </c>
      <c r="Q2887" s="100">
        <v>1170.83</v>
      </c>
    </row>
    <row r="2888" spans="1:17" x14ac:dyDescent="0.3">
      <c r="A2888"/>
      <c r="B2888"/>
      <c r="C2888"/>
      <c r="D2888"/>
      <c r="E2888" s="98"/>
      <c r="F2888"/>
      <c r="G2888" s="99">
        <v>46295</v>
      </c>
      <c r="H2888" t="s">
        <v>205</v>
      </c>
      <c r="I2888"/>
      <c r="J2888" t="s">
        <v>23</v>
      </c>
      <c r="K2888" t="s">
        <v>24</v>
      </c>
      <c r="L2888" s="100">
        <v>1.52</v>
      </c>
      <c r="M2888" t="s">
        <v>130</v>
      </c>
      <c r="N2888" t="s">
        <v>279</v>
      </c>
      <c r="O2888" s="98">
        <v>0</v>
      </c>
      <c r="P2888" t="s">
        <v>207</v>
      </c>
      <c r="Q2888" s="100">
        <v>1170.83</v>
      </c>
    </row>
    <row r="2889" spans="1:17" x14ac:dyDescent="0.3">
      <c r="A2889"/>
      <c r="B2889"/>
      <c r="C2889"/>
      <c r="D2889"/>
      <c r="E2889" s="98"/>
      <c r="F2889"/>
      <c r="G2889" s="99">
        <v>46295</v>
      </c>
      <c r="H2889" t="s">
        <v>205</v>
      </c>
      <c r="I2889"/>
      <c r="J2889" t="s">
        <v>106</v>
      </c>
      <c r="K2889" t="s">
        <v>107</v>
      </c>
      <c r="L2889" s="100">
        <v>3.78</v>
      </c>
      <c r="M2889" t="s">
        <v>130</v>
      </c>
      <c r="N2889" t="s">
        <v>279</v>
      </c>
      <c r="O2889" s="98">
        <v>0</v>
      </c>
      <c r="P2889" t="s">
        <v>207</v>
      </c>
      <c r="Q2889" s="100">
        <v>1170.83</v>
      </c>
    </row>
    <row r="2890" spans="1:17" x14ac:dyDescent="0.3">
      <c r="A2890"/>
      <c r="B2890"/>
      <c r="C2890"/>
      <c r="D2890"/>
      <c r="E2890" s="98"/>
      <c r="F2890"/>
      <c r="G2890" s="99">
        <v>46295</v>
      </c>
      <c r="H2890" t="s">
        <v>213</v>
      </c>
      <c r="I2890" t="s">
        <v>214</v>
      </c>
      <c r="J2890" t="s">
        <v>14</v>
      </c>
      <c r="K2890" t="s">
        <v>15</v>
      </c>
      <c r="L2890" s="100">
        <v>87.81</v>
      </c>
      <c r="M2890" t="s">
        <v>210</v>
      </c>
      <c r="N2890" t="s">
        <v>279</v>
      </c>
      <c r="O2890" s="98">
        <v>0</v>
      </c>
      <c r="P2890" t="s">
        <v>207</v>
      </c>
      <c r="Q2890" s="100">
        <v>1170.83</v>
      </c>
    </row>
    <row r="2891" spans="1:17" x14ac:dyDescent="0.3">
      <c r="A2891"/>
      <c r="B2891"/>
      <c r="C2891"/>
      <c r="D2891"/>
      <c r="E2891" s="98"/>
      <c r="F2891"/>
      <c r="G2891" s="99">
        <v>46295</v>
      </c>
      <c r="H2891" t="s">
        <v>213</v>
      </c>
      <c r="I2891" t="s">
        <v>214</v>
      </c>
      <c r="J2891" t="s">
        <v>14</v>
      </c>
      <c r="K2891" t="s">
        <v>15</v>
      </c>
      <c r="L2891" s="100">
        <v>87.81</v>
      </c>
      <c r="M2891" t="s">
        <v>130</v>
      </c>
      <c r="N2891" t="s">
        <v>279</v>
      </c>
      <c r="O2891" s="98">
        <v>0</v>
      </c>
      <c r="P2891" t="s">
        <v>207</v>
      </c>
      <c r="Q2891" s="100">
        <v>1170.83</v>
      </c>
    </row>
    <row r="2892" spans="1:17" x14ac:dyDescent="0.3">
      <c r="A2892"/>
      <c r="B2892"/>
      <c r="C2892"/>
      <c r="D2892"/>
      <c r="E2892" s="98"/>
      <c r="F2892"/>
      <c r="G2892" s="99">
        <v>46295</v>
      </c>
      <c r="H2892" t="s">
        <v>205</v>
      </c>
      <c r="I2892"/>
      <c r="J2892" t="s">
        <v>54</v>
      </c>
      <c r="K2892" t="s">
        <v>55</v>
      </c>
      <c r="L2892" s="100">
        <v>11.15</v>
      </c>
      <c r="M2892" t="s">
        <v>206</v>
      </c>
      <c r="N2892" t="s">
        <v>279</v>
      </c>
      <c r="O2892" s="98">
        <v>0</v>
      </c>
      <c r="P2892" t="s">
        <v>207</v>
      </c>
      <c r="Q2892" s="100">
        <v>3207.54</v>
      </c>
    </row>
    <row r="2893" spans="1:17" x14ac:dyDescent="0.3">
      <c r="A2893"/>
      <c r="B2893"/>
      <c r="C2893"/>
      <c r="D2893"/>
      <c r="E2893" s="98"/>
      <c r="F2893"/>
      <c r="G2893" s="99">
        <v>46295</v>
      </c>
      <c r="H2893" t="s">
        <v>205</v>
      </c>
      <c r="I2893"/>
      <c r="J2893" t="s">
        <v>88</v>
      </c>
      <c r="K2893" t="s">
        <v>89</v>
      </c>
      <c r="L2893" s="100">
        <v>39.770000000000003</v>
      </c>
      <c r="M2893" t="s">
        <v>206</v>
      </c>
      <c r="N2893" t="s">
        <v>279</v>
      </c>
      <c r="O2893" s="98">
        <v>0</v>
      </c>
      <c r="P2893" t="s">
        <v>207</v>
      </c>
      <c r="Q2893" s="100">
        <v>3207.54</v>
      </c>
    </row>
    <row r="2894" spans="1:17" x14ac:dyDescent="0.3">
      <c r="A2894"/>
      <c r="B2894"/>
      <c r="C2894"/>
      <c r="D2894"/>
      <c r="E2894" s="98"/>
      <c r="F2894"/>
      <c r="G2894" s="99">
        <v>46295</v>
      </c>
      <c r="H2894" t="s">
        <v>205</v>
      </c>
      <c r="I2894"/>
      <c r="J2894" t="s">
        <v>104</v>
      </c>
      <c r="K2894" t="s">
        <v>105</v>
      </c>
      <c r="L2894" s="100">
        <v>17.420000000000002</v>
      </c>
      <c r="M2894" t="s">
        <v>206</v>
      </c>
      <c r="N2894" t="s">
        <v>279</v>
      </c>
      <c r="O2894" s="98">
        <v>0</v>
      </c>
      <c r="P2894" t="s">
        <v>207</v>
      </c>
      <c r="Q2894" s="100">
        <v>3207.54</v>
      </c>
    </row>
    <row r="2895" spans="1:17" x14ac:dyDescent="0.3">
      <c r="A2895"/>
      <c r="B2895"/>
      <c r="C2895"/>
      <c r="D2895"/>
      <c r="E2895" s="98"/>
      <c r="F2895"/>
      <c r="G2895" s="99">
        <v>46295</v>
      </c>
      <c r="H2895" t="s">
        <v>205</v>
      </c>
      <c r="I2895"/>
      <c r="J2895" t="s">
        <v>108</v>
      </c>
      <c r="K2895" t="s">
        <v>109</v>
      </c>
      <c r="L2895" s="100">
        <v>8.4700000000000006</v>
      </c>
      <c r="M2895" t="s">
        <v>206</v>
      </c>
      <c r="N2895" t="s">
        <v>279</v>
      </c>
      <c r="O2895" s="98">
        <v>0</v>
      </c>
      <c r="P2895" t="s">
        <v>207</v>
      </c>
      <c r="Q2895" s="100">
        <v>3207.54</v>
      </c>
    </row>
    <row r="2896" spans="1:17" x14ac:dyDescent="0.3">
      <c r="A2896"/>
      <c r="B2896"/>
      <c r="C2896"/>
      <c r="D2896"/>
      <c r="E2896" s="98"/>
      <c r="F2896"/>
      <c r="G2896" s="99">
        <v>46295</v>
      </c>
      <c r="H2896" t="s">
        <v>205</v>
      </c>
      <c r="I2896"/>
      <c r="J2896" t="s">
        <v>106</v>
      </c>
      <c r="K2896" t="s">
        <v>107</v>
      </c>
      <c r="L2896" s="100">
        <v>10.36</v>
      </c>
      <c r="M2896" t="s">
        <v>130</v>
      </c>
      <c r="N2896" t="s">
        <v>279</v>
      </c>
      <c r="O2896" s="98">
        <v>0</v>
      </c>
      <c r="P2896" t="s">
        <v>207</v>
      </c>
      <c r="Q2896" s="100">
        <v>3207.54</v>
      </c>
    </row>
    <row r="2897" spans="1:17" x14ac:dyDescent="0.3">
      <c r="A2897"/>
      <c r="B2897"/>
      <c r="C2897"/>
      <c r="D2897"/>
      <c r="E2897" s="98"/>
      <c r="F2897"/>
      <c r="G2897" s="99">
        <v>46295</v>
      </c>
      <c r="H2897" t="s">
        <v>205</v>
      </c>
      <c r="I2897"/>
      <c r="J2897" t="s">
        <v>52</v>
      </c>
      <c r="K2897" t="s">
        <v>53</v>
      </c>
      <c r="L2897" s="100">
        <v>16.54</v>
      </c>
      <c r="M2897" t="s">
        <v>130</v>
      </c>
      <c r="N2897" t="s">
        <v>279</v>
      </c>
      <c r="O2897" s="98">
        <v>0</v>
      </c>
      <c r="P2897" t="s">
        <v>207</v>
      </c>
      <c r="Q2897" s="100">
        <v>3207.54</v>
      </c>
    </row>
    <row r="2898" spans="1:17" x14ac:dyDescent="0.3">
      <c r="A2898"/>
      <c r="B2898"/>
      <c r="C2898"/>
      <c r="D2898"/>
      <c r="E2898" s="98"/>
      <c r="F2898"/>
      <c r="G2898" s="99">
        <v>46295</v>
      </c>
      <c r="H2898" t="s">
        <v>205</v>
      </c>
      <c r="I2898"/>
      <c r="J2898" t="s">
        <v>56</v>
      </c>
      <c r="K2898" t="s">
        <v>57</v>
      </c>
      <c r="L2898" s="100">
        <v>11.15</v>
      </c>
      <c r="M2898" t="s">
        <v>130</v>
      </c>
      <c r="N2898" t="s">
        <v>279</v>
      </c>
      <c r="O2898" s="98">
        <v>0</v>
      </c>
      <c r="P2898" t="s">
        <v>207</v>
      </c>
      <c r="Q2898" s="100">
        <v>3207.54</v>
      </c>
    </row>
    <row r="2899" spans="1:17" x14ac:dyDescent="0.3">
      <c r="A2899"/>
      <c r="B2899"/>
      <c r="C2899"/>
      <c r="D2899"/>
      <c r="E2899" s="98"/>
      <c r="F2899"/>
      <c r="G2899" s="99">
        <v>46295</v>
      </c>
      <c r="H2899" t="s">
        <v>211</v>
      </c>
      <c r="I2899" t="s">
        <v>215</v>
      </c>
      <c r="J2899" t="s">
        <v>38</v>
      </c>
      <c r="K2899" t="s">
        <v>39</v>
      </c>
      <c r="L2899" s="100">
        <v>12.51</v>
      </c>
      <c r="M2899" t="s">
        <v>206</v>
      </c>
      <c r="N2899" t="s">
        <v>279</v>
      </c>
      <c r="O2899" s="98">
        <v>0</v>
      </c>
      <c r="P2899" t="s">
        <v>207</v>
      </c>
      <c r="Q2899" s="100">
        <v>3207.54</v>
      </c>
    </row>
    <row r="2900" spans="1:17" x14ac:dyDescent="0.3">
      <c r="A2900"/>
      <c r="B2900"/>
      <c r="C2900"/>
      <c r="D2900"/>
      <c r="E2900" s="98"/>
      <c r="F2900"/>
      <c r="G2900" s="99">
        <v>46295</v>
      </c>
      <c r="H2900" t="s">
        <v>216</v>
      </c>
      <c r="I2900" t="s">
        <v>217</v>
      </c>
      <c r="J2900" t="s">
        <v>40</v>
      </c>
      <c r="K2900" t="s">
        <v>41</v>
      </c>
      <c r="L2900" s="100">
        <v>96.23</v>
      </c>
      <c r="M2900" t="s">
        <v>210</v>
      </c>
      <c r="N2900" t="s">
        <v>279</v>
      </c>
      <c r="O2900" s="98">
        <v>0</v>
      </c>
      <c r="P2900" t="s">
        <v>207</v>
      </c>
      <c r="Q2900" s="100">
        <v>3207.54</v>
      </c>
    </row>
    <row r="2901" spans="1:17" x14ac:dyDescent="0.3">
      <c r="A2901"/>
      <c r="B2901"/>
      <c r="C2901"/>
      <c r="D2901"/>
      <c r="E2901" s="98"/>
      <c r="F2901"/>
      <c r="G2901" s="99">
        <v>46295</v>
      </c>
      <c r="H2901" t="s">
        <v>218</v>
      </c>
      <c r="I2901" t="s">
        <v>261</v>
      </c>
      <c r="J2901" t="s">
        <v>30</v>
      </c>
      <c r="K2901" t="s">
        <v>31</v>
      </c>
      <c r="L2901" s="100">
        <v>224.53</v>
      </c>
      <c r="M2901" t="s">
        <v>210</v>
      </c>
      <c r="N2901" t="s">
        <v>279</v>
      </c>
      <c r="O2901" s="98">
        <v>0</v>
      </c>
      <c r="P2901" t="s">
        <v>207</v>
      </c>
      <c r="Q2901" s="100">
        <v>3207.54</v>
      </c>
    </row>
    <row r="2902" spans="1:17" x14ac:dyDescent="0.3">
      <c r="A2902"/>
      <c r="B2902"/>
      <c r="C2902"/>
      <c r="D2902"/>
      <c r="E2902" s="98"/>
      <c r="F2902"/>
      <c r="G2902" s="99">
        <v>46295</v>
      </c>
      <c r="H2902" t="s">
        <v>218</v>
      </c>
      <c r="I2902" t="s">
        <v>261</v>
      </c>
      <c r="J2902" t="s">
        <v>30</v>
      </c>
      <c r="K2902" t="s">
        <v>31</v>
      </c>
      <c r="L2902" s="100">
        <v>178.98</v>
      </c>
      <c r="M2902" t="s">
        <v>130</v>
      </c>
      <c r="N2902" t="s">
        <v>279</v>
      </c>
      <c r="O2902" s="98">
        <v>0</v>
      </c>
      <c r="P2902" t="s">
        <v>207</v>
      </c>
      <c r="Q2902" s="100">
        <v>3207.54</v>
      </c>
    </row>
    <row r="2903" spans="1:17" x14ac:dyDescent="0.3">
      <c r="A2903"/>
      <c r="B2903"/>
      <c r="C2903"/>
      <c r="D2903"/>
      <c r="E2903" s="98"/>
      <c r="F2903"/>
      <c r="G2903" s="99">
        <v>46295</v>
      </c>
      <c r="H2903" t="s">
        <v>205</v>
      </c>
      <c r="I2903"/>
      <c r="J2903" t="s">
        <v>108</v>
      </c>
      <c r="K2903" t="s">
        <v>109</v>
      </c>
      <c r="L2903" s="100">
        <v>3.7</v>
      </c>
      <c r="M2903" t="s">
        <v>206</v>
      </c>
      <c r="N2903" t="s">
        <v>279</v>
      </c>
      <c r="O2903" s="98">
        <v>0</v>
      </c>
      <c r="P2903" t="s">
        <v>207</v>
      </c>
      <c r="Q2903" s="100">
        <v>1400</v>
      </c>
    </row>
    <row r="2904" spans="1:17" x14ac:dyDescent="0.3">
      <c r="A2904"/>
      <c r="B2904"/>
      <c r="C2904"/>
      <c r="D2904"/>
      <c r="E2904" s="98"/>
      <c r="F2904"/>
      <c r="G2904" s="99">
        <v>46295</v>
      </c>
      <c r="H2904" t="s">
        <v>205</v>
      </c>
      <c r="I2904"/>
      <c r="J2904" t="s">
        <v>104</v>
      </c>
      <c r="K2904" t="s">
        <v>105</v>
      </c>
      <c r="L2904" s="100">
        <v>7.6</v>
      </c>
      <c r="M2904" t="s">
        <v>206</v>
      </c>
      <c r="N2904" t="s">
        <v>279</v>
      </c>
      <c r="O2904" s="98">
        <v>0</v>
      </c>
      <c r="P2904" t="s">
        <v>207</v>
      </c>
      <c r="Q2904" s="100">
        <v>1400</v>
      </c>
    </row>
    <row r="2905" spans="1:17" x14ac:dyDescent="0.3">
      <c r="A2905"/>
      <c r="B2905"/>
      <c r="C2905"/>
      <c r="D2905"/>
      <c r="E2905" s="98"/>
      <c r="F2905"/>
      <c r="G2905" s="99">
        <v>46295</v>
      </c>
      <c r="H2905" t="s">
        <v>205</v>
      </c>
      <c r="I2905"/>
      <c r="J2905" t="s">
        <v>54</v>
      </c>
      <c r="K2905" t="s">
        <v>55</v>
      </c>
      <c r="L2905" s="100">
        <v>1.95</v>
      </c>
      <c r="M2905" t="s">
        <v>206</v>
      </c>
      <c r="N2905" t="s">
        <v>279</v>
      </c>
      <c r="O2905" s="98">
        <v>0</v>
      </c>
      <c r="P2905" t="s">
        <v>207</v>
      </c>
      <c r="Q2905" s="100">
        <v>1400</v>
      </c>
    </row>
    <row r="2906" spans="1:17" x14ac:dyDescent="0.3">
      <c r="A2906"/>
      <c r="B2906"/>
      <c r="C2906"/>
      <c r="D2906"/>
      <c r="E2906" s="98"/>
      <c r="F2906"/>
      <c r="G2906" s="99">
        <v>46295</v>
      </c>
      <c r="H2906" t="s">
        <v>205</v>
      </c>
      <c r="I2906"/>
      <c r="J2906" t="s">
        <v>56</v>
      </c>
      <c r="K2906" t="s">
        <v>57</v>
      </c>
      <c r="L2906" s="100">
        <v>1.95</v>
      </c>
      <c r="M2906" t="s">
        <v>130</v>
      </c>
      <c r="N2906" t="s">
        <v>279</v>
      </c>
      <c r="O2906" s="98">
        <v>0</v>
      </c>
      <c r="P2906" t="s">
        <v>207</v>
      </c>
      <c r="Q2906" s="100">
        <v>1400</v>
      </c>
    </row>
    <row r="2907" spans="1:17" x14ac:dyDescent="0.3">
      <c r="A2907"/>
      <c r="B2907"/>
      <c r="C2907"/>
      <c r="D2907"/>
      <c r="E2907" s="98"/>
      <c r="F2907"/>
      <c r="G2907" s="99">
        <v>46295</v>
      </c>
      <c r="H2907" t="s">
        <v>205</v>
      </c>
      <c r="I2907"/>
      <c r="J2907" t="s">
        <v>52</v>
      </c>
      <c r="K2907" t="s">
        <v>53</v>
      </c>
      <c r="L2907" s="100">
        <v>2.89</v>
      </c>
      <c r="M2907" t="s">
        <v>130</v>
      </c>
      <c r="N2907" t="s">
        <v>279</v>
      </c>
      <c r="O2907" s="98">
        <v>0</v>
      </c>
      <c r="P2907" t="s">
        <v>207</v>
      </c>
      <c r="Q2907" s="100">
        <v>1400</v>
      </c>
    </row>
    <row r="2908" spans="1:17" x14ac:dyDescent="0.3">
      <c r="A2908"/>
      <c r="B2908"/>
      <c r="C2908"/>
      <c r="D2908"/>
      <c r="E2908" s="98"/>
      <c r="F2908"/>
      <c r="G2908" s="99">
        <v>46295</v>
      </c>
      <c r="H2908" t="s">
        <v>205</v>
      </c>
      <c r="I2908"/>
      <c r="J2908" t="s">
        <v>106</v>
      </c>
      <c r="K2908" t="s">
        <v>107</v>
      </c>
      <c r="L2908" s="100">
        <v>4.5199999999999996</v>
      </c>
      <c r="M2908" t="s">
        <v>130</v>
      </c>
      <c r="N2908" t="s">
        <v>279</v>
      </c>
      <c r="O2908" s="98">
        <v>0</v>
      </c>
      <c r="P2908" t="s">
        <v>207</v>
      </c>
      <c r="Q2908" s="100">
        <v>1400</v>
      </c>
    </row>
    <row r="2909" spans="1:17" x14ac:dyDescent="0.3">
      <c r="A2909"/>
      <c r="B2909"/>
      <c r="C2909"/>
      <c r="D2909"/>
      <c r="E2909" s="98"/>
      <c r="F2909"/>
      <c r="G2909" s="99">
        <v>46295</v>
      </c>
      <c r="H2909" t="s">
        <v>205</v>
      </c>
      <c r="I2909"/>
      <c r="J2909" t="s">
        <v>36</v>
      </c>
      <c r="K2909" t="s">
        <v>37</v>
      </c>
      <c r="L2909" s="100">
        <v>9.94</v>
      </c>
      <c r="M2909" t="s">
        <v>206</v>
      </c>
      <c r="N2909" t="s">
        <v>279</v>
      </c>
      <c r="O2909" s="98">
        <v>0</v>
      </c>
      <c r="P2909" t="s">
        <v>207</v>
      </c>
      <c r="Q2909" s="100">
        <v>2572.75</v>
      </c>
    </row>
    <row r="2910" spans="1:17" x14ac:dyDescent="0.3">
      <c r="A2910"/>
      <c r="B2910"/>
      <c r="C2910"/>
      <c r="D2910"/>
      <c r="E2910" s="98"/>
      <c r="F2910"/>
      <c r="G2910" s="99">
        <v>46295</v>
      </c>
      <c r="H2910" t="s">
        <v>205</v>
      </c>
      <c r="I2910"/>
      <c r="J2910" t="s">
        <v>104</v>
      </c>
      <c r="K2910" t="s">
        <v>105</v>
      </c>
      <c r="L2910" s="100">
        <v>13.97</v>
      </c>
      <c r="M2910" t="s">
        <v>206</v>
      </c>
      <c r="N2910" t="s">
        <v>279</v>
      </c>
      <c r="O2910" s="98">
        <v>0</v>
      </c>
      <c r="P2910" t="s">
        <v>207</v>
      </c>
      <c r="Q2910" s="100">
        <v>2572.75</v>
      </c>
    </row>
    <row r="2911" spans="1:17" x14ac:dyDescent="0.3">
      <c r="A2911"/>
      <c r="B2911"/>
      <c r="C2911"/>
      <c r="D2911"/>
      <c r="E2911" s="98"/>
      <c r="F2911"/>
      <c r="G2911" s="99">
        <v>46295</v>
      </c>
      <c r="H2911" t="s">
        <v>205</v>
      </c>
      <c r="I2911"/>
      <c r="J2911" t="s">
        <v>54</v>
      </c>
      <c r="K2911" t="s">
        <v>55</v>
      </c>
      <c r="L2911" s="100">
        <v>11.15</v>
      </c>
      <c r="M2911" t="s">
        <v>206</v>
      </c>
      <c r="N2911" t="s">
        <v>279</v>
      </c>
      <c r="O2911" s="98">
        <v>0</v>
      </c>
      <c r="P2911" t="s">
        <v>207</v>
      </c>
      <c r="Q2911" s="100">
        <v>2572.75</v>
      </c>
    </row>
    <row r="2912" spans="1:17" x14ac:dyDescent="0.3">
      <c r="A2912"/>
      <c r="B2912"/>
      <c r="C2912"/>
      <c r="D2912"/>
      <c r="E2912" s="98"/>
      <c r="F2912"/>
      <c r="G2912" s="99">
        <v>46295</v>
      </c>
      <c r="H2912" t="s">
        <v>205</v>
      </c>
      <c r="I2912"/>
      <c r="J2912" t="s">
        <v>108</v>
      </c>
      <c r="K2912" t="s">
        <v>109</v>
      </c>
      <c r="L2912" s="100">
        <v>6.79</v>
      </c>
      <c r="M2912" t="s">
        <v>206</v>
      </c>
      <c r="N2912" t="s">
        <v>279</v>
      </c>
      <c r="O2912" s="98">
        <v>0</v>
      </c>
      <c r="P2912" t="s">
        <v>207</v>
      </c>
      <c r="Q2912" s="100">
        <v>2572.75</v>
      </c>
    </row>
    <row r="2913" spans="1:17" x14ac:dyDescent="0.3">
      <c r="A2913"/>
      <c r="B2913"/>
      <c r="C2913"/>
      <c r="D2913"/>
      <c r="E2913" s="98"/>
      <c r="F2913"/>
      <c r="G2913" s="99">
        <v>46295</v>
      </c>
      <c r="H2913" t="s">
        <v>205</v>
      </c>
      <c r="I2913"/>
      <c r="J2913" t="s">
        <v>52</v>
      </c>
      <c r="K2913" t="s">
        <v>53</v>
      </c>
      <c r="L2913" s="100">
        <v>16.54</v>
      </c>
      <c r="M2913" t="s">
        <v>130</v>
      </c>
      <c r="N2913" t="s">
        <v>279</v>
      </c>
      <c r="O2913" s="98">
        <v>0</v>
      </c>
      <c r="P2913" t="s">
        <v>207</v>
      </c>
      <c r="Q2913" s="100">
        <v>2572.75</v>
      </c>
    </row>
    <row r="2914" spans="1:17" x14ac:dyDescent="0.3">
      <c r="A2914"/>
      <c r="B2914"/>
      <c r="C2914"/>
      <c r="D2914"/>
      <c r="E2914" s="98"/>
      <c r="F2914"/>
      <c r="G2914" s="99">
        <v>46295</v>
      </c>
      <c r="H2914" t="s">
        <v>205</v>
      </c>
      <c r="I2914"/>
      <c r="J2914" t="s">
        <v>56</v>
      </c>
      <c r="K2914" t="s">
        <v>57</v>
      </c>
      <c r="L2914" s="100">
        <v>11.15</v>
      </c>
      <c r="M2914" t="s">
        <v>130</v>
      </c>
      <c r="N2914" t="s">
        <v>279</v>
      </c>
      <c r="O2914" s="98">
        <v>0</v>
      </c>
      <c r="P2914" t="s">
        <v>207</v>
      </c>
      <c r="Q2914" s="100">
        <v>2572.75</v>
      </c>
    </row>
    <row r="2915" spans="1:17" x14ac:dyDescent="0.3">
      <c r="A2915"/>
      <c r="B2915"/>
      <c r="C2915"/>
      <c r="D2915"/>
      <c r="E2915" s="98"/>
      <c r="F2915"/>
      <c r="G2915" s="99">
        <v>46295</v>
      </c>
      <c r="H2915" t="s">
        <v>205</v>
      </c>
      <c r="I2915"/>
      <c r="J2915" t="s">
        <v>106</v>
      </c>
      <c r="K2915" t="s">
        <v>107</v>
      </c>
      <c r="L2915" s="100">
        <v>8.31</v>
      </c>
      <c r="M2915" t="s">
        <v>130</v>
      </c>
      <c r="N2915" t="s">
        <v>279</v>
      </c>
      <c r="O2915" s="98">
        <v>0</v>
      </c>
      <c r="P2915" t="s">
        <v>207</v>
      </c>
      <c r="Q2915" s="100">
        <v>2572.75</v>
      </c>
    </row>
    <row r="2916" spans="1:17" x14ac:dyDescent="0.3">
      <c r="A2916"/>
      <c r="B2916"/>
      <c r="C2916"/>
      <c r="D2916"/>
      <c r="E2916" s="98"/>
      <c r="F2916"/>
      <c r="G2916" s="99">
        <v>46295</v>
      </c>
      <c r="H2916" t="s">
        <v>208</v>
      </c>
      <c r="I2916" t="s">
        <v>230</v>
      </c>
      <c r="J2916" t="s">
        <v>66</v>
      </c>
      <c r="K2916" t="s">
        <v>67</v>
      </c>
      <c r="L2916" s="100">
        <v>78.5</v>
      </c>
      <c r="M2916" t="s">
        <v>210</v>
      </c>
      <c r="N2916" t="s">
        <v>279</v>
      </c>
      <c r="O2916" s="98">
        <v>0</v>
      </c>
      <c r="P2916" t="s">
        <v>207</v>
      </c>
      <c r="Q2916" s="100">
        <v>2572.75</v>
      </c>
    </row>
    <row r="2917" spans="1:17" x14ac:dyDescent="0.3">
      <c r="A2917"/>
      <c r="B2917"/>
      <c r="C2917"/>
      <c r="D2917"/>
      <c r="E2917" s="98"/>
      <c r="F2917"/>
      <c r="G2917" s="99">
        <v>46295</v>
      </c>
      <c r="H2917" t="s">
        <v>211</v>
      </c>
      <c r="I2917" t="s">
        <v>215</v>
      </c>
      <c r="J2917" t="s">
        <v>38</v>
      </c>
      <c r="K2917" t="s">
        <v>39</v>
      </c>
      <c r="L2917" s="100">
        <v>10.039999999999999</v>
      </c>
      <c r="M2917" t="s">
        <v>206</v>
      </c>
      <c r="N2917" t="s">
        <v>279</v>
      </c>
      <c r="O2917" s="98">
        <v>0</v>
      </c>
      <c r="P2917" t="s">
        <v>207</v>
      </c>
      <c r="Q2917" s="100">
        <v>2572.75</v>
      </c>
    </row>
    <row r="2918" spans="1:17" x14ac:dyDescent="0.3">
      <c r="A2918"/>
      <c r="B2918"/>
      <c r="C2918"/>
      <c r="D2918"/>
      <c r="E2918" s="98"/>
      <c r="F2918"/>
      <c r="G2918" s="99">
        <v>46295</v>
      </c>
      <c r="H2918" t="s">
        <v>218</v>
      </c>
      <c r="I2918" t="s">
        <v>222</v>
      </c>
      <c r="J2918" t="s">
        <v>18</v>
      </c>
      <c r="K2918" t="s">
        <v>19</v>
      </c>
      <c r="L2918" s="100">
        <v>138.41</v>
      </c>
      <c r="M2918" t="s">
        <v>210</v>
      </c>
      <c r="N2918" t="s">
        <v>279</v>
      </c>
      <c r="O2918" s="98">
        <v>0</v>
      </c>
      <c r="P2918" t="s">
        <v>207</v>
      </c>
      <c r="Q2918" s="100">
        <v>2572.75</v>
      </c>
    </row>
    <row r="2919" spans="1:17" x14ac:dyDescent="0.3">
      <c r="A2919"/>
      <c r="B2919"/>
      <c r="C2919"/>
      <c r="D2919"/>
      <c r="E2919" s="98"/>
      <c r="F2919"/>
      <c r="G2919" s="99">
        <v>46295</v>
      </c>
      <c r="H2919" t="s">
        <v>218</v>
      </c>
      <c r="I2919" t="s">
        <v>222</v>
      </c>
      <c r="J2919" t="s">
        <v>18</v>
      </c>
      <c r="K2919" t="s">
        <v>19</v>
      </c>
      <c r="L2919" s="100">
        <v>143.56</v>
      </c>
      <c r="M2919" t="s">
        <v>130</v>
      </c>
      <c r="N2919" t="s">
        <v>279</v>
      </c>
      <c r="O2919" s="98">
        <v>0</v>
      </c>
      <c r="P2919" t="s">
        <v>207</v>
      </c>
      <c r="Q2919" s="100">
        <v>2572.75</v>
      </c>
    </row>
    <row r="2920" spans="1:17" x14ac:dyDescent="0.3">
      <c r="A2920"/>
      <c r="B2920"/>
      <c r="C2920"/>
      <c r="D2920"/>
      <c r="E2920" s="98"/>
      <c r="F2920"/>
      <c r="G2920" s="99">
        <v>46295</v>
      </c>
      <c r="H2920" t="s">
        <v>205</v>
      </c>
      <c r="I2920"/>
      <c r="J2920" t="s">
        <v>104</v>
      </c>
      <c r="K2920" t="s">
        <v>105</v>
      </c>
      <c r="L2920" s="100">
        <v>6.36</v>
      </c>
      <c r="M2920" t="s">
        <v>206</v>
      </c>
      <c r="N2920" t="s">
        <v>279</v>
      </c>
      <c r="O2920" s="98">
        <v>0</v>
      </c>
      <c r="P2920" t="s">
        <v>207</v>
      </c>
      <c r="Q2920" s="100">
        <v>1170.82</v>
      </c>
    </row>
    <row r="2921" spans="1:17" x14ac:dyDescent="0.3">
      <c r="A2921"/>
      <c r="B2921"/>
      <c r="C2921"/>
      <c r="D2921"/>
      <c r="E2921" s="98"/>
      <c r="F2921"/>
      <c r="G2921" s="99">
        <v>46295</v>
      </c>
      <c r="H2921" t="s">
        <v>205</v>
      </c>
      <c r="I2921"/>
      <c r="J2921" t="s">
        <v>108</v>
      </c>
      <c r="K2921" t="s">
        <v>109</v>
      </c>
      <c r="L2921" s="100">
        <v>3.09</v>
      </c>
      <c r="M2921" t="s">
        <v>206</v>
      </c>
      <c r="N2921" t="s">
        <v>279</v>
      </c>
      <c r="O2921" s="98">
        <v>0</v>
      </c>
      <c r="P2921" t="s">
        <v>207</v>
      </c>
      <c r="Q2921" s="100">
        <v>1170.82</v>
      </c>
    </row>
    <row r="2922" spans="1:17" x14ac:dyDescent="0.3">
      <c r="A2922"/>
      <c r="B2922"/>
      <c r="C2922"/>
      <c r="D2922"/>
      <c r="E2922" s="98"/>
      <c r="F2922"/>
      <c r="G2922" s="99">
        <v>46295</v>
      </c>
      <c r="H2922" t="s">
        <v>205</v>
      </c>
      <c r="I2922"/>
      <c r="J2922" t="s">
        <v>54</v>
      </c>
      <c r="K2922" t="s">
        <v>55</v>
      </c>
      <c r="L2922" s="100">
        <v>2.9</v>
      </c>
      <c r="M2922" t="s">
        <v>206</v>
      </c>
      <c r="N2922" t="s">
        <v>279</v>
      </c>
      <c r="O2922" s="98">
        <v>0</v>
      </c>
      <c r="P2922" t="s">
        <v>207</v>
      </c>
      <c r="Q2922" s="100">
        <v>1170.82</v>
      </c>
    </row>
    <row r="2923" spans="1:17" x14ac:dyDescent="0.3">
      <c r="A2923"/>
      <c r="B2923"/>
      <c r="C2923"/>
      <c r="D2923"/>
      <c r="E2923" s="98"/>
      <c r="F2923"/>
      <c r="G2923" s="99">
        <v>46295</v>
      </c>
      <c r="H2923" t="s">
        <v>205</v>
      </c>
      <c r="I2923"/>
      <c r="J2923" t="s">
        <v>106</v>
      </c>
      <c r="K2923" t="s">
        <v>107</v>
      </c>
      <c r="L2923" s="100">
        <v>3.78</v>
      </c>
      <c r="M2923" t="s">
        <v>130</v>
      </c>
      <c r="N2923" t="s">
        <v>279</v>
      </c>
      <c r="O2923" s="98">
        <v>0</v>
      </c>
      <c r="P2923" t="s">
        <v>207</v>
      </c>
      <c r="Q2923" s="100">
        <v>1170.82</v>
      </c>
    </row>
    <row r="2924" spans="1:17" x14ac:dyDescent="0.3">
      <c r="A2924"/>
      <c r="B2924"/>
      <c r="C2924"/>
      <c r="D2924"/>
      <c r="E2924" s="98"/>
      <c r="F2924"/>
      <c r="G2924" s="99">
        <v>46295</v>
      </c>
      <c r="H2924" t="s">
        <v>205</v>
      </c>
      <c r="I2924"/>
      <c r="J2924" t="s">
        <v>56</v>
      </c>
      <c r="K2924" t="s">
        <v>57</v>
      </c>
      <c r="L2924" s="100">
        <v>2.9</v>
      </c>
      <c r="M2924" t="s">
        <v>130</v>
      </c>
      <c r="N2924" t="s">
        <v>279</v>
      </c>
      <c r="O2924" s="98">
        <v>0</v>
      </c>
      <c r="P2924" t="s">
        <v>207</v>
      </c>
      <c r="Q2924" s="100">
        <v>1170.82</v>
      </c>
    </row>
    <row r="2925" spans="1:17" x14ac:dyDescent="0.3">
      <c r="A2925"/>
      <c r="B2925"/>
      <c r="C2925"/>
      <c r="D2925"/>
      <c r="E2925" s="98"/>
      <c r="F2925"/>
      <c r="G2925" s="99">
        <v>46295</v>
      </c>
      <c r="H2925" t="s">
        <v>205</v>
      </c>
      <c r="I2925"/>
      <c r="J2925" t="s">
        <v>52</v>
      </c>
      <c r="K2925" t="s">
        <v>53</v>
      </c>
      <c r="L2925" s="100">
        <v>4.3</v>
      </c>
      <c r="M2925" t="s">
        <v>130</v>
      </c>
      <c r="N2925" t="s">
        <v>279</v>
      </c>
      <c r="O2925" s="98">
        <v>0</v>
      </c>
      <c r="P2925" t="s">
        <v>207</v>
      </c>
      <c r="Q2925" s="100">
        <v>1170.82</v>
      </c>
    </row>
    <row r="2926" spans="1:17" x14ac:dyDescent="0.3">
      <c r="A2926"/>
      <c r="B2926"/>
      <c r="C2926"/>
      <c r="D2926"/>
      <c r="E2926" s="98"/>
      <c r="F2926"/>
      <c r="G2926" s="99">
        <v>46295</v>
      </c>
      <c r="H2926" t="s">
        <v>205</v>
      </c>
      <c r="I2926"/>
      <c r="J2926" t="s">
        <v>108</v>
      </c>
      <c r="K2926" t="s">
        <v>109</v>
      </c>
      <c r="L2926" s="100">
        <v>7.41</v>
      </c>
      <c r="M2926" t="s">
        <v>206</v>
      </c>
      <c r="N2926" t="s">
        <v>279</v>
      </c>
      <c r="O2926" s="98">
        <v>0</v>
      </c>
      <c r="P2926" t="s">
        <v>207</v>
      </c>
      <c r="Q2926" s="100">
        <v>2806.08</v>
      </c>
    </row>
    <row r="2927" spans="1:17" x14ac:dyDescent="0.3">
      <c r="A2927"/>
      <c r="B2927"/>
      <c r="C2927"/>
      <c r="D2927"/>
      <c r="E2927" s="98"/>
      <c r="F2927"/>
      <c r="G2927" s="99">
        <v>46295</v>
      </c>
      <c r="H2927" t="s">
        <v>205</v>
      </c>
      <c r="I2927"/>
      <c r="J2927" t="s">
        <v>104</v>
      </c>
      <c r="K2927" t="s">
        <v>105</v>
      </c>
      <c r="L2927" s="100">
        <v>15.24</v>
      </c>
      <c r="M2927" t="s">
        <v>206</v>
      </c>
      <c r="N2927" t="s">
        <v>279</v>
      </c>
      <c r="O2927" s="98">
        <v>0</v>
      </c>
      <c r="P2927" t="s">
        <v>207</v>
      </c>
      <c r="Q2927" s="100">
        <v>2806.08</v>
      </c>
    </row>
    <row r="2928" spans="1:17" x14ac:dyDescent="0.3">
      <c r="A2928"/>
      <c r="B2928"/>
      <c r="C2928"/>
      <c r="D2928"/>
      <c r="E2928" s="98"/>
      <c r="F2928"/>
      <c r="G2928" s="99">
        <v>46295</v>
      </c>
      <c r="H2928" t="s">
        <v>205</v>
      </c>
      <c r="I2928"/>
      <c r="J2928" t="s">
        <v>88</v>
      </c>
      <c r="K2928" t="s">
        <v>89</v>
      </c>
      <c r="L2928" s="100">
        <v>39.770000000000003</v>
      </c>
      <c r="M2928" t="s">
        <v>206</v>
      </c>
      <c r="N2928" t="s">
        <v>279</v>
      </c>
      <c r="O2928" s="98">
        <v>0</v>
      </c>
      <c r="P2928" t="s">
        <v>207</v>
      </c>
      <c r="Q2928" s="100">
        <v>2806.08</v>
      </c>
    </row>
    <row r="2929" spans="1:17" x14ac:dyDescent="0.3">
      <c r="A2929"/>
      <c r="B2929"/>
      <c r="C2929"/>
      <c r="D2929"/>
      <c r="E2929" s="98"/>
      <c r="F2929"/>
      <c r="G2929" s="99">
        <v>46295</v>
      </c>
      <c r="H2929" t="s">
        <v>205</v>
      </c>
      <c r="I2929"/>
      <c r="J2929" t="s">
        <v>54</v>
      </c>
      <c r="K2929" t="s">
        <v>55</v>
      </c>
      <c r="L2929" s="100">
        <v>11.15</v>
      </c>
      <c r="M2929" t="s">
        <v>206</v>
      </c>
      <c r="N2929" t="s">
        <v>279</v>
      </c>
      <c r="O2929" s="98">
        <v>0</v>
      </c>
      <c r="P2929" t="s">
        <v>207</v>
      </c>
      <c r="Q2929" s="100">
        <v>2806.08</v>
      </c>
    </row>
    <row r="2930" spans="1:17" x14ac:dyDescent="0.3">
      <c r="A2930"/>
      <c r="B2930"/>
      <c r="C2930"/>
      <c r="D2930"/>
      <c r="E2930" s="98"/>
      <c r="F2930"/>
      <c r="G2930" s="99">
        <v>46295</v>
      </c>
      <c r="H2930" t="s">
        <v>205</v>
      </c>
      <c r="I2930"/>
      <c r="J2930" t="s">
        <v>106</v>
      </c>
      <c r="K2930" t="s">
        <v>107</v>
      </c>
      <c r="L2930" s="100">
        <v>9.06</v>
      </c>
      <c r="M2930" t="s">
        <v>130</v>
      </c>
      <c r="N2930" t="s">
        <v>279</v>
      </c>
      <c r="O2930" s="98">
        <v>0</v>
      </c>
      <c r="P2930" t="s">
        <v>207</v>
      </c>
      <c r="Q2930" s="100">
        <v>2806.08</v>
      </c>
    </row>
    <row r="2931" spans="1:17" x14ac:dyDescent="0.3">
      <c r="A2931"/>
      <c r="B2931"/>
      <c r="C2931"/>
      <c r="D2931"/>
      <c r="E2931" s="98"/>
      <c r="F2931"/>
      <c r="G2931" s="99">
        <v>46295</v>
      </c>
      <c r="H2931" t="s">
        <v>205</v>
      </c>
      <c r="I2931"/>
      <c r="J2931" t="s">
        <v>56</v>
      </c>
      <c r="K2931" t="s">
        <v>57</v>
      </c>
      <c r="L2931" s="100">
        <v>11.15</v>
      </c>
      <c r="M2931" t="s">
        <v>130</v>
      </c>
      <c r="N2931" t="s">
        <v>279</v>
      </c>
      <c r="O2931" s="98">
        <v>0</v>
      </c>
      <c r="P2931" t="s">
        <v>207</v>
      </c>
      <c r="Q2931" s="100">
        <v>2806.08</v>
      </c>
    </row>
    <row r="2932" spans="1:17" x14ac:dyDescent="0.3">
      <c r="A2932"/>
      <c r="B2932"/>
      <c r="C2932"/>
      <c r="D2932"/>
      <c r="E2932" s="98"/>
      <c r="F2932"/>
      <c r="G2932" s="99">
        <v>46295</v>
      </c>
      <c r="H2932" t="s">
        <v>205</v>
      </c>
      <c r="I2932"/>
      <c r="J2932" t="s">
        <v>52</v>
      </c>
      <c r="K2932" t="s">
        <v>53</v>
      </c>
      <c r="L2932" s="100">
        <v>16.54</v>
      </c>
      <c r="M2932" t="s">
        <v>130</v>
      </c>
      <c r="N2932" t="s">
        <v>279</v>
      </c>
      <c r="O2932" s="98">
        <v>0</v>
      </c>
      <c r="P2932" t="s">
        <v>207</v>
      </c>
      <c r="Q2932" s="100">
        <v>2806.08</v>
      </c>
    </row>
    <row r="2933" spans="1:17" x14ac:dyDescent="0.3">
      <c r="A2933"/>
      <c r="B2933"/>
      <c r="C2933"/>
      <c r="D2933"/>
      <c r="E2933" s="98"/>
      <c r="F2933"/>
      <c r="G2933" s="99">
        <v>46295</v>
      </c>
      <c r="H2933" t="s">
        <v>216</v>
      </c>
      <c r="I2933" t="s">
        <v>217</v>
      </c>
      <c r="J2933" t="s">
        <v>40</v>
      </c>
      <c r="K2933" t="s">
        <v>41</v>
      </c>
      <c r="L2933" s="100">
        <v>84.18</v>
      </c>
      <c r="M2933" t="s">
        <v>210</v>
      </c>
      <c r="N2933" t="s">
        <v>279</v>
      </c>
      <c r="O2933" s="98">
        <v>0</v>
      </c>
      <c r="P2933" t="s">
        <v>207</v>
      </c>
      <c r="Q2933" s="100">
        <v>2806.08</v>
      </c>
    </row>
    <row r="2934" spans="1:17" x14ac:dyDescent="0.3">
      <c r="A2934"/>
      <c r="B2934"/>
      <c r="C2934"/>
      <c r="D2934"/>
      <c r="E2934" s="98"/>
      <c r="F2934"/>
      <c r="G2934" s="99">
        <v>46295</v>
      </c>
      <c r="H2934" t="s">
        <v>218</v>
      </c>
      <c r="I2934" t="s">
        <v>222</v>
      </c>
      <c r="J2934" t="s">
        <v>18</v>
      </c>
      <c r="K2934" t="s">
        <v>19</v>
      </c>
      <c r="L2934" s="100">
        <v>150.97</v>
      </c>
      <c r="M2934" t="s">
        <v>210</v>
      </c>
      <c r="N2934" t="s">
        <v>279</v>
      </c>
      <c r="O2934" s="98">
        <v>0</v>
      </c>
      <c r="P2934" t="s">
        <v>207</v>
      </c>
      <c r="Q2934" s="100">
        <v>2806.08</v>
      </c>
    </row>
    <row r="2935" spans="1:17" x14ac:dyDescent="0.3">
      <c r="A2935"/>
      <c r="B2935"/>
      <c r="C2935"/>
      <c r="D2935"/>
      <c r="E2935" s="98"/>
      <c r="F2935"/>
      <c r="G2935" s="99">
        <v>46295</v>
      </c>
      <c r="H2935" t="s">
        <v>218</v>
      </c>
      <c r="I2935" t="s">
        <v>222</v>
      </c>
      <c r="J2935" t="s">
        <v>18</v>
      </c>
      <c r="K2935" t="s">
        <v>19</v>
      </c>
      <c r="L2935" s="100">
        <v>156.58000000000001</v>
      </c>
      <c r="M2935" t="s">
        <v>130</v>
      </c>
      <c r="N2935" t="s">
        <v>279</v>
      </c>
      <c r="O2935" s="98">
        <v>0</v>
      </c>
      <c r="P2935" t="s">
        <v>207</v>
      </c>
      <c r="Q2935" s="100">
        <v>2806.08</v>
      </c>
    </row>
    <row r="2936" spans="1:17" x14ac:dyDescent="0.3">
      <c r="A2936"/>
      <c r="B2936"/>
      <c r="C2936"/>
      <c r="D2936"/>
      <c r="E2936" s="98"/>
      <c r="F2936"/>
      <c r="G2936" s="99">
        <v>46295</v>
      </c>
      <c r="H2936" t="s">
        <v>205</v>
      </c>
      <c r="I2936"/>
      <c r="J2936" t="s">
        <v>108</v>
      </c>
      <c r="K2936" t="s">
        <v>109</v>
      </c>
      <c r="L2936" s="100">
        <v>1.47</v>
      </c>
      <c r="M2936" t="s">
        <v>206</v>
      </c>
      <c r="N2936" t="s">
        <v>279</v>
      </c>
      <c r="O2936" s="98">
        <v>0</v>
      </c>
      <c r="P2936" t="s">
        <v>207</v>
      </c>
      <c r="Q2936" s="100">
        <v>555.41999999999996</v>
      </c>
    </row>
    <row r="2937" spans="1:17" x14ac:dyDescent="0.3">
      <c r="A2937"/>
      <c r="B2937"/>
      <c r="C2937"/>
      <c r="D2937"/>
      <c r="E2937" s="98"/>
      <c r="F2937"/>
      <c r="G2937" s="99">
        <v>46295</v>
      </c>
      <c r="H2937" t="s">
        <v>205</v>
      </c>
      <c r="I2937"/>
      <c r="J2937" t="s">
        <v>54</v>
      </c>
      <c r="K2937" t="s">
        <v>55</v>
      </c>
      <c r="L2937" s="100">
        <v>0.81</v>
      </c>
      <c r="M2937" t="s">
        <v>206</v>
      </c>
      <c r="N2937" t="s">
        <v>279</v>
      </c>
      <c r="O2937" s="98">
        <v>0</v>
      </c>
      <c r="P2937" t="s">
        <v>207</v>
      </c>
      <c r="Q2937" s="100">
        <v>555.41999999999996</v>
      </c>
    </row>
    <row r="2938" spans="1:17" x14ac:dyDescent="0.3">
      <c r="A2938"/>
      <c r="B2938"/>
      <c r="C2938"/>
      <c r="D2938"/>
      <c r="E2938" s="98"/>
      <c r="F2938"/>
      <c r="G2938" s="99">
        <v>46295</v>
      </c>
      <c r="H2938" t="s">
        <v>205</v>
      </c>
      <c r="I2938"/>
      <c r="J2938" t="s">
        <v>104</v>
      </c>
      <c r="K2938" t="s">
        <v>105</v>
      </c>
      <c r="L2938" s="100">
        <v>3.02</v>
      </c>
      <c r="M2938" t="s">
        <v>206</v>
      </c>
      <c r="N2938" t="s">
        <v>279</v>
      </c>
      <c r="O2938" s="98">
        <v>0</v>
      </c>
      <c r="P2938" t="s">
        <v>207</v>
      </c>
      <c r="Q2938" s="100">
        <v>555.41999999999996</v>
      </c>
    </row>
    <row r="2939" spans="1:17" x14ac:dyDescent="0.3">
      <c r="A2939"/>
      <c r="B2939"/>
      <c r="C2939"/>
      <c r="D2939"/>
      <c r="E2939" s="98"/>
      <c r="F2939"/>
      <c r="G2939" s="99">
        <v>46295</v>
      </c>
      <c r="H2939" t="s">
        <v>205</v>
      </c>
      <c r="I2939"/>
      <c r="J2939" t="s">
        <v>106</v>
      </c>
      <c r="K2939" t="s">
        <v>107</v>
      </c>
      <c r="L2939" s="100">
        <v>1.79</v>
      </c>
      <c r="M2939" t="s">
        <v>130</v>
      </c>
      <c r="N2939" t="s">
        <v>279</v>
      </c>
      <c r="O2939" s="98">
        <v>0</v>
      </c>
      <c r="P2939" t="s">
        <v>207</v>
      </c>
      <c r="Q2939" s="100">
        <v>555.41999999999996</v>
      </c>
    </row>
    <row r="2940" spans="1:17" x14ac:dyDescent="0.3">
      <c r="A2940"/>
      <c r="B2940"/>
      <c r="C2940"/>
      <c r="D2940"/>
      <c r="E2940" s="98"/>
      <c r="F2940"/>
      <c r="G2940" s="99">
        <v>46295</v>
      </c>
      <c r="H2940" t="s">
        <v>205</v>
      </c>
      <c r="I2940"/>
      <c r="J2940" t="s">
        <v>23</v>
      </c>
      <c r="K2940" t="s">
        <v>24</v>
      </c>
      <c r="L2940" s="100">
        <v>0.72</v>
      </c>
      <c r="M2940" t="s">
        <v>130</v>
      </c>
      <c r="N2940" t="s">
        <v>279</v>
      </c>
      <c r="O2940" s="98">
        <v>0</v>
      </c>
      <c r="P2940" t="s">
        <v>207</v>
      </c>
      <c r="Q2940" s="100">
        <v>555.41999999999996</v>
      </c>
    </row>
    <row r="2941" spans="1:17" x14ac:dyDescent="0.3">
      <c r="A2941"/>
      <c r="B2941"/>
      <c r="C2941"/>
      <c r="D2941"/>
      <c r="E2941" s="98"/>
      <c r="F2941"/>
      <c r="G2941" s="99">
        <v>46295</v>
      </c>
      <c r="H2941" t="s">
        <v>205</v>
      </c>
      <c r="I2941"/>
      <c r="J2941" t="s">
        <v>52</v>
      </c>
      <c r="K2941" t="s">
        <v>53</v>
      </c>
      <c r="L2941" s="100">
        <v>1.2</v>
      </c>
      <c r="M2941" t="s">
        <v>130</v>
      </c>
      <c r="N2941" t="s">
        <v>279</v>
      </c>
      <c r="O2941" s="98">
        <v>0</v>
      </c>
      <c r="P2941" t="s">
        <v>207</v>
      </c>
      <c r="Q2941" s="100">
        <v>555.41999999999996</v>
      </c>
    </row>
    <row r="2942" spans="1:17" x14ac:dyDescent="0.3">
      <c r="A2942"/>
      <c r="B2942"/>
      <c r="C2942"/>
      <c r="D2942"/>
      <c r="E2942" s="98"/>
      <c r="F2942"/>
      <c r="G2942" s="99">
        <v>46295</v>
      </c>
      <c r="H2942" t="s">
        <v>205</v>
      </c>
      <c r="I2942"/>
      <c r="J2942" t="s">
        <v>56</v>
      </c>
      <c r="K2942" t="s">
        <v>57</v>
      </c>
      <c r="L2942" s="100">
        <v>0.81</v>
      </c>
      <c r="M2942" t="s">
        <v>130</v>
      </c>
      <c r="N2942" t="s">
        <v>279</v>
      </c>
      <c r="O2942" s="98">
        <v>0</v>
      </c>
      <c r="P2942" t="s">
        <v>207</v>
      </c>
      <c r="Q2942" s="100">
        <v>555.41999999999996</v>
      </c>
    </row>
    <row r="2943" spans="1:17" x14ac:dyDescent="0.3">
      <c r="A2943"/>
      <c r="B2943"/>
      <c r="C2943"/>
      <c r="D2943"/>
      <c r="E2943" s="98"/>
      <c r="F2943"/>
      <c r="G2943" s="99">
        <v>46295</v>
      </c>
      <c r="H2943" t="s">
        <v>213</v>
      </c>
      <c r="I2943" t="s">
        <v>229</v>
      </c>
      <c r="J2943" t="s">
        <v>14</v>
      </c>
      <c r="K2943" t="s">
        <v>15</v>
      </c>
      <c r="L2943" s="100">
        <v>55.54</v>
      </c>
      <c r="M2943" t="s">
        <v>210</v>
      </c>
      <c r="N2943" t="s">
        <v>279</v>
      </c>
      <c r="O2943" s="98">
        <v>0</v>
      </c>
      <c r="P2943" t="s">
        <v>207</v>
      </c>
      <c r="Q2943" s="100">
        <v>555.41999999999996</v>
      </c>
    </row>
    <row r="2944" spans="1:17" x14ac:dyDescent="0.3">
      <c r="A2944"/>
      <c r="B2944"/>
      <c r="C2944"/>
      <c r="D2944"/>
      <c r="E2944" s="98"/>
      <c r="F2944"/>
      <c r="G2944" s="99">
        <v>46295</v>
      </c>
      <c r="H2944" t="s">
        <v>213</v>
      </c>
      <c r="I2944" t="s">
        <v>229</v>
      </c>
      <c r="J2944" t="s">
        <v>14</v>
      </c>
      <c r="K2944" t="s">
        <v>15</v>
      </c>
      <c r="L2944" s="100">
        <v>55.54</v>
      </c>
      <c r="M2944" t="s">
        <v>130</v>
      </c>
      <c r="N2944" t="s">
        <v>279</v>
      </c>
      <c r="O2944" s="98">
        <v>0</v>
      </c>
      <c r="P2944" t="s">
        <v>207</v>
      </c>
      <c r="Q2944" s="100">
        <v>555.41999999999996</v>
      </c>
    </row>
    <row r="2945" spans="1:17" x14ac:dyDescent="0.3">
      <c r="A2945"/>
      <c r="B2945"/>
      <c r="C2945"/>
      <c r="D2945"/>
      <c r="E2945" s="98"/>
      <c r="F2945"/>
      <c r="G2945" s="99">
        <v>46295</v>
      </c>
      <c r="H2945" t="s">
        <v>205</v>
      </c>
      <c r="I2945"/>
      <c r="J2945" t="s">
        <v>104</v>
      </c>
      <c r="K2945" t="s">
        <v>105</v>
      </c>
      <c r="L2945" s="100">
        <v>3.18</v>
      </c>
      <c r="M2945" t="s">
        <v>206</v>
      </c>
      <c r="N2945" t="s">
        <v>279</v>
      </c>
      <c r="O2945" s="98">
        <v>0</v>
      </c>
      <c r="P2945" t="s">
        <v>207</v>
      </c>
      <c r="Q2945" s="100">
        <v>585.41</v>
      </c>
    </row>
    <row r="2946" spans="1:17" x14ac:dyDescent="0.3">
      <c r="A2946"/>
      <c r="B2946"/>
      <c r="C2946"/>
      <c r="D2946"/>
      <c r="E2946" s="98"/>
      <c r="F2946"/>
      <c r="G2946" s="99">
        <v>46295</v>
      </c>
      <c r="H2946" t="s">
        <v>205</v>
      </c>
      <c r="I2946"/>
      <c r="J2946" t="s">
        <v>108</v>
      </c>
      <c r="K2946" t="s">
        <v>109</v>
      </c>
      <c r="L2946" s="100">
        <v>1.55</v>
      </c>
      <c r="M2946" t="s">
        <v>206</v>
      </c>
      <c r="N2946" t="s">
        <v>279</v>
      </c>
      <c r="O2946" s="98">
        <v>0</v>
      </c>
      <c r="P2946" t="s">
        <v>207</v>
      </c>
      <c r="Q2946" s="100">
        <v>585.41</v>
      </c>
    </row>
    <row r="2947" spans="1:17" x14ac:dyDescent="0.3">
      <c r="A2947"/>
      <c r="B2947"/>
      <c r="C2947"/>
      <c r="D2947"/>
      <c r="E2947" s="98"/>
      <c r="F2947"/>
      <c r="G2947" s="99">
        <v>46295</v>
      </c>
      <c r="H2947" t="s">
        <v>205</v>
      </c>
      <c r="I2947"/>
      <c r="J2947" t="s">
        <v>54</v>
      </c>
      <c r="K2947" t="s">
        <v>55</v>
      </c>
      <c r="L2947" s="100">
        <v>1.45</v>
      </c>
      <c r="M2947" t="s">
        <v>206</v>
      </c>
      <c r="N2947" t="s">
        <v>279</v>
      </c>
      <c r="O2947" s="98">
        <v>0</v>
      </c>
      <c r="P2947" t="s">
        <v>207</v>
      </c>
      <c r="Q2947" s="100">
        <v>585.41</v>
      </c>
    </row>
    <row r="2948" spans="1:17" x14ac:dyDescent="0.3">
      <c r="A2948"/>
      <c r="B2948"/>
      <c r="C2948"/>
      <c r="D2948"/>
      <c r="E2948" s="98"/>
      <c r="F2948"/>
      <c r="G2948" s="99">
        <v>46295</v>
      </c>
      <c r="H2948" t="s">
        <v>205</v>
      </c>
      <c r="I2948"/>
      <c r="J2948" t="s">
        <v>52</v>
      </c>
      <c r="K2948" t="s">
        <v>53</v>
      </c>
      <c r="L2948" s="100">
        <v>2.15</v>
      </c>
      <c r="M2948" t="s">
        <v>130</v>
      </c>
      <c r="N2948" t="s">
        <v>279</v>
      </c>
      <c r="O2948" s="98">
        <v>0</v>
      </c>
      <c r="P2948" t="s">
        <v>207</v>
      </c>
      <c r="Q2948" s="100">
        <v>585.41</v>
      </c>
    </row>
    <row r="2949" spans="1:17" x14ac:dyDescent="0.3">
      <c r="A2949"/>
      <c r="B2949"/>
      <c r="C2949"/>
      <c r="D2949"/>
      <c r="E2949" s="98"/>
      <c r="F2949"/>
      <c r="G2949" s="99">
        <v>46295</v>
      </c>
      <c r="H2949" t="s">
        <v>205</v>
      </c>
      <c r="I2949"/>
      <c r="J2949" t="s">
        <v>106</v>
      </c>
      <c r="K2949" t="s">
        <v>107</v>
      </c>
      <c r="L2949" s="100">
        <v>1.89</v>
      </c>
      <c r="M2949" t="s">
        <v>130</v>
      </c>
      <c r="N2949" t="s">
        <v>279</v>
      </c>
      <c r="O2949" s="98">
        <v>0</v>
      </c>
      <c r="P2949" t="s">
        <v>207</v>
      </c>
      <c r="Q2949" s="100">
        <v>585.41</v>
      </c>
    </row>
    <row r="2950" spans="1:17" x14ac:dyDescent="0.3">
      <c r="A2950"/>
      <c r="B2950"/>
      <c r="C2950"/>
      <c r="D2950"/>
      <c r="E2950" s="98"/>
      <c r="F2950"/>
      <c r="G2950" s="99">
        <v>46295</v>
      </c>
      <c r="H2950" t="s">
        <v>205</v>
      </c>
      <c r="I2950"/>
      <c r="J2950" t="s">
        <v>56</v>
      </c>
      <c r="K2950" t="s">
        <v>57</v>
      </c>
      <c r="L2950" s="100">
        <v>1.45</v>
      </c>
      <c r="M2950" t="s">
        <v>130</v>
      </c>
      <c r="N2950" t="s">
        <v>279</v>
      </c>
      <c r="O2950" s="98">
        <v>0</v>
      </c>
      <c r="P2950" t="s">
        <v>207</v>
      </c>
      <c r="Q2950" s="100">
        <v>585.41</v>
      </c>
    </row>
    <row r="2951" spans="1:17" x14ac:dyDescent="0.3">
      <c r="A2951"/>
      <c r="B2951"/>
      <c r="C2951"/>
      <c r="D2951"/>
      <c r="E2951" s="98"/>
      <c r="F2951"/>
      <c r="G2951" s="99">
        <v>46295</v>
      </c>
      <c r="H2951" t="s">
        <v>205</v>
      </c>
      <c r="I2951"/>
      <c r="J2951" t="s">
        <v>108</v>
      </c>
      <c r="K2951" t="s">
        <v>109</v>
      </c>
      <c r="L2951" s="100">
        <v>10.220000000000001</v>
      </c>
      <c r="M2951" t="s">
        <v>206</v>
      </c>
      <c r="N2951" t="s">
        <v>279</v>
      </c>
      <c r="O2951" s="98">
        <v>0</v>
      </c>
      <c r="P2951" t="s">
        <v>207</v>
      </c>
      <c r="Q2951" s="100">
        <v>3870.98</v>
      </c>
    </row>
    <row r="2952" spans="1:17" x14ac:dyDescent="0.3">
      <c r="A2952"/>
      <c r="B2952"/>
      <c r="C2952"/>
      <c r="D2952"/>
      <c r="E2952" s="98"/>
      <c r="F2952"/>
      <c r="G2952" s="99">
        <v>46295</v>
      </c>
      <c r="H2952" t="s">
        <v>205</v>
      </c>
      <c r="I2952"/>
      <c r="J2952" t="s">
        <v>104</v>
      </c>
      <c r="K2952" t="s">
        <v>105</v>
      </c>
      <c r="L2952" s="100">
        <v>21.02</v>
      </c>
      <c r="M2952" t="s">
        <v>206</v>
      </c>
      <c r="N2952" t="s">
        <v>279</v>
      </c>
      <c r="O2952" s="98">
        <v>0</v>
      </c>
      <c r="P2952" t="s">
        <v>207</v>
      </c>
      <c r="Q2952" s="100">
        <v>3870.98</v>
      </c>
    </row>
    <row r="2953" spans="1:17" x14ac:dyDescent="0.3">
      <c r="A2953"/>
      <c r="B2953"/>
      <c r="C2953"/>
      <c r="D2953"/>
      <c r="E2953" s="98"/>
      <c r="F2953"/>
      <c r="G2953" s="99">
        <v>46295</v>
      </c>
      <c r="H2953" t="s">
        <v>205</v>
      </c>
      <c r="I2953"/>
      <c r="J2953" t="s">
        <v>90</v>
      </c>
      <c r="K2953" t="s">
        <v>91</v>
      </c>
      <c r="L2953" s="100">
        <v>57.42</v>
      </c>
      <c r="M2953" t="s">
        <v>206</v>
      </c>
      <c r="N2953" t="s">
        <v>279</v>
      </c>
      <c r="O2953" s="98">
        <v>0</v>
      </c>
      <c r="P2953" t="s">
        <v>207</v>
      </c>
      <c r="Q2953" s="100">
        <v>3870.98</v>
      </c>
    </row>
    <row r="2954" spans="1:17" x14ac:dyDescent="0.3">
      <c r="A2954"/>
      <c r="B2954"/>
      <c r="C2954"/>
      <c r="D2954"/>
      <c r="E2954" s="98"/>
      <c r="F2954"/>
      <c r="G2954" s="99">
        <v>46295</v>
      </c>
      <c r="H2954" t="s">
        <v>205</v>
      </c>
      <c r="I2954"/>
      <c r="J2954" t="s">
        <v>54</v>
      </c>
      <c r="K2954" t="s">
        <v>55</v>
      </c>
      <c r="L2954" s="100">
        <v>11.15</v>
      </c>
      <c r="M2954" t="s">
        <v>206</v>
      </c>
      <c r="N2954" t="s">
        <v>279</v>
      </c>
      <c r="O2954" s="98">
        <v>0</v>
      </c>
      <c r="P2954" t="s">
        <v>207</v>
      </c>
      <c r="Q2954" s="100">
        <v>3870.98</v>
      </c>
    </row>
    <row r="2955" spans="1:17" x14ac:dyDescent="0.3">
      <c r="A2955"/>
      <c r="B2955"/>
      <c r="C2955"/>
      <c r="D2955"/>
      <c r="E2955" s="98"/>
      <c r="F2955"/>
      <c r="G2955" s="99">
        <v>46295</v>
      </c>
      <c r="H2955" t="s">
        <v>205</v>
      </c>
      <c r="I2955"/>
      <c r="J2955" t="s">
        <v>106</v>
      </c>
      <c r="K2955" t="s">
        <v>107</v>
      </c>
      <c r="L2955" s="100">
        <v>12.5</v>
      </c>
      <c r="M2955" t="s">
        <v>130</v>
      </c>
      <c r="N2955" t="s">
        <v>279</v>
      </c>
      <c r="O2955" s="98">
        <v>0</v>
      </c>
      <c r="P2955" t="s">
        <v>207</v>
      </c>
      <c r="Q2955" s="100">
        <v>3870.98</v>
      </c>
    </row>
    <row r="2956" spans="1:17" x14ac:dyDescent="0.3">
      <c r="A2956"/>
      <c r="B2956"/>
      <c r="C2956"/>
      <c r="D2956"/>
      <c r="E2956" s="98"/>
      <c r="F2956"/>
      <c r="G2956" s="99">
        <v>46295</v>
      </c>
      <c r="H2956" t="s">
        <v>205</v>
      </c>
      <c r="I2956"/>
      <c r="J2956" t="s">
        <v>56</v>
      </c>
      <c r="K2956" t="s">
        <v>57</v>
      </c>
      <c r="L2956" s="100">
        <v>11.15</v>
      </c>
      <c r="M2956" t="s">
        <v>130</v>
      </c>
      <c r="N2956" t="s">
        <v>279</v>
      </c>
      <c r="O2956" s="98">
        <v>0</v>
      </c>
      <c r="P2956" t="s">
        <v>207</v>
      </c>
      <c r="Q2956" s="100">
        <v>3870.98</v>
      </c>
    </row>
    <row r="2957" spans="1:17" x14ac:dyDescent="0.3">
      <c r="A2957"/>
      <c r="B2957"/>
      <c r="C2957"/>
      <c r="D2957"/>
      <c r="E2957" s="98"/>
      <c r="F2957"/>
      <c r="G2957" s="99">
        <v>46295</v>
      </c>
      <c r="H2957" t="s">
        <v>205</v>
      </c>
      <c r="I2957"/>
      <c r="J2957" t="s">
        <v>52</v>
      </c>
      <c r="K2957" t="s">
        <v>53</v>
      </c>
      <c r="L2957" s="100">
        <v>16.54</v>
      </c>
      <c r="M2957" t="s">
        <v>130</v>
      </c>
      <c r="N2957" t="s">
        <v>279</v>
      </c>
      <c r="O2957" s="98">
        <v>0</v>
      </c>
      <c r="P2957" t="s">
        <v>207</v>
      </c>
      <c r="Q2957" s="100">
        <v>3870.98</v>
      </c>
    </row>
    <row r="2958" spans="1:17" x14ac:dyDescent="0.3">
      <c r="A2958"/>
      <c r="B2958"/>
      <c r="C2958"/>
      <c r="D2958"/>
      <c r="E2958" s="98"/>
      <c r="F2958"/>
      <c r="G2958" s="99">
        <v>46295</v>
      </c>
      <c r="H2958" t="s">
        <v>208</v>
      </c>
      <c r="I2958" t="s">
        <v>225</v>
      </c>
      <c r="J2958" t="s">
        <v>70</v>
      </c>
      <c r="K2958" t="s">
        <v>71</v>
      </c>
      <c r="L2958" s="100">
        <v>140.5</v>
      </c>
      <c r="M2958" t="s">
        <v>210</v>
      </c>
      <c r="N2958" t="s">
        <v>279</v>
      </c>
      <c r="O2958" s="98">
        <v>0</v>
      </c>
      <c r="P2958" t="s">
        <v>207</v>
      </c>
      <c r="Q2958" s="100">
        <v>3870.98</v>
      </c>
    </row>
    <row r="2959" spans="1:17" x14ac:dyDescent="0.3">
      <c r="A2959"/>
      <c r="B2959"/>
      <c r="C2959"/>
      <c r="D2959"/>
      <c r="E2959" s="98"/>
      <c r="F2959"/>
      <c r="G2959" s="99">
        <v>46295</v>
      </c>
      <c r="H2959" t="s">
        <v>235</v>
      </c>
      <c r="I2959" t="s">
        <v>257</v>
      </c>
      <c r="J2959" t="s">
        <v>34</v>
      </c>
      <c r="K2959" t="s">
        <v>35</v>
      </c>
      <c r="L2959" s="100">
        <v>232.26</v>
      </c>
      <c r="M2959" t="s">
        <v>210</v>
      </c>
      <c r="N2959" t="s">
        <v>279</v>
      </c>
      <c r="O2959" s="98">
        <v>0</v>
      </c>
      <c r="P2959" t="s">
        <v>207</v>
      </c>
      <c r="Q2959" s="100">
        <v>3870.98</v>
      </c>
    </row>
    <row r="2960" spans="1:17" x14ac:dyDescent="0.3">
      <c r="A2960"/>
      <c r="B2960"/>
      <c r="C2960"/>
      <c r="D2960"/>
      <c r="E2960" s="98"/>
      <c r="F2960"/>
      <c r="G2960" s="99">
        <v>46295</v>
      </c>
      <c r="H2960" t="s">
        <v>235</v>
      </c>
      <c r="I2960" t="s">
        <v>257</v>
      </c>
      <c r="J2960" t="s">
        <v>34</v>
      </c>
      <c r="K2960" t="s">
        <v>35</v>
      </c>
      <c r="L2960" s="100">
        <v>299.61</v>
      </c>
      <c r="M2960" t="s">
        <v>130</v>
      </c>
      <c r="N2960" t="s">
        <v>279</v>
      </c>
      <c r="O2960" s="98">
        <v>0</v>
      </c>
      <c r="P2960" t="s">
        <v>207</v>
      </c>
      <c r="Q2960" s="100">
        <v>3870.98</v>
      </c>
    </row>
    <row r="2961" spans="1:17" x14ac:dyDescent="0.3">
      <c r="A2961"/>
      <c r="B2961"/>
      <c r="C2961"/>
      <c r="D2961"/>
      <c r="E2961" s="98"/>
      <c r="F2961"/>
      <c r="G2961" s="99">
        <v>46295</v>
      </c>
      <c r="H2961" t="s">
        <v>205</v>
      </c>
      <c r="I2961"/>
      <c r="J2961" t="s">
        <v>104</v>
      </c>
      <c r="K2961" t="s">
        <v>105</v>
      </c>
      <c r="L2961" s="100">
        <v>20.3</v>
      </c>
      <c r="M2961" t="s">
        <v>206</v>
      </c>
      <c r="N2961" t="s">
        <v>279</v>
      </c>
      <c r="O2961" s="98">
        <v>0</v>
      </c>
      <c r="P2961" t="s">
        <v>207</v>
      </c>
      <c r="Q2961" s="100">
        <v>3739.21</v>
      </c>
    </row>
    <row r="2962" spans="1:17" x14ac:dyDescent="0.3">
      <c r="A2962"/>
      <c r="B2962"/>
      <c r="C2962"/>
      <c r="D2962"/>
      <c r="E2962" s="98"/>
      <c r="F2962"/>
      <c r="G2962" s="99">
        <v>46295</v>
      </c>
      <c r="H2962" t="s">
        <v>205</v>
      </c>
      <c r="I2962"/>
      <c r="J2962" t="s">
        <v>54</v>
      </c>
      <c r="K2962" t="s">
        <v>55</v>
      </c>
      <c r="L2962" s="100">
        <v>11.15</v>
      </c>
      <c r="M2962" t="s">
        <v>206</v>
      </c>
      <c r="N2962" t="s">
        <v>279</v>
      </c>
      <c r="O2962" s="98">
        <v>0</v>
      </c>
      <c r="P2962" t="s">
        <v>207</v>
      </c>
      <c r="Q2962" s="100">
        <v>3739.21</v>
      </c>
    </row>
    <row r="2963" spans="1:17" x14ac:dyDescent="0.3">
      <c r="A2963"/>
      <c r="B2963"/>
      <c r="C2963"/>
      <c r="D2963"/>
      <c r="E2963" s="98"/>
      <c r="F2963"/>
      <c r="G2963" s="99">
        <v>46295</v>
      </c>
      <c r="H2963" t="s">
        <v>205</v>
      </c>
      <c r="I2963"/>
      <c r="J2963" t="s">
        <v>108</v>
      </c>
      <c r="K2963" t="s">
        <v>109</v>
      </c>
      <c r="L2963" s="100">
        <v>9.8699999999999992</v>
      </c>
      <c r="M2963" t="s">
        <v>206</v>
      </c>
      <c r="N2963" t="s">
        <v>279</v>
      </c>
      <c r="O2963" s="98">
        <v>0</v>
      </c>
      <c r="P2963" t="s">
        <v>207</v>
      </c>
      <c r="Q2963" s="100">
        <v>3739.21</v>
      </c>
    </row>
    <row r="2964" spans="1:17" x14ac:dyDescent="0.3">
      <c r="A2964"/>
      <c r="B2964"/>
      <c r="C2964"/>
      <c r="D2964"/>
      <c r="E2964" s="98"/>
      <c r="F2964"/>
      <c r="G2964" s="99">
        <v>46295</v>
      </c>
      <c r="H2964" t="s">
        <v>205</v>
      </c>
      <c r="I2964"/>
      <c r="J2964" t="s">
        <v>36</v>
      </c>
      <c r="K2964" t="s">
        <v>37</v>
      </c>
      <c r="L2964" s="100">
        <v>23.05</v>
      </c>
      <c r="M2964" t="s">
        <v>206</v>
      </c>
      <c r="N2964" t="s">
        <v>279</v>
      </c>
      <c r="O2964" s="98">
        <v>0</v>
      </c>
      <c r="P2964" t="s">
        <v>207</v>
      </c>
      <c r="Q2964" s="100">
        <v>3739.21</v>
      </c>
    </row>
    <row r="2965" spans="1:17" x14ac:dyDescent="0.3">
      <c r="A2965"/>
      <c r="B2965"/>
      <c r="C2965"/>
      <c r="D2965"/>
      <c r="E2965" s="98"/>
      <c r="F2965"/>
      <c r="G2965" s="99">
        <v>46295</v>
      </c>
      <c r="H2965" t="s">
        <v>205</v>
      </c>
      <c r="I2965"/>
      <c r="J2965" t="s">
        <v>92</v>
      </c>
      <c r="K2965" t="s">
        <v>93</v>
      </c>
      <c r="L2965" s="100">
        <v>56.09</v>
      </c>
      <c r="M2965" t="s">
        <v>206</v>
      </c>
      <c r="N2965" t="s">
        <v>279</v>
      </c>
      <c r="O2965" s="98">
        <v>0</v>
      </c>
      <c r="P2965" t="s">
        <v>207</v>
      </c>
      <c r="Q2965" s="100">
        <v>3739.21</v>
      </c>
    </row>
    <row r="2966" spans="1:17" x14ac:dyDescent="0.3">
      <c r="A2966"/>
      <c r="B2966"/>
      <c r="C2966"/>
      <c r="D2966"/>
      <c r="E2966" s="98"/>
      <c r="F2966"/>
      <c r="G2966" s="99">
        <v>46295</v>
      </c>
      <c r="H2966" t="s">
        <v>205</v>
      </c>
      <c r="I2966"/>
      <c r="J2966" t="s">
        <v>84</v>
      </c>
      <c r="K2966" t="s">
        <v>85</v>
      </c>
      <c r="L2966" s="100">
        <v>86.67</v>
      </c>
      <c r="M2966" t="s">
        <v>210</v>
      </c>
      <c r="N2966" t="s">
        <v>279</v>
      </c>
      <c r="O2966" s="98">
        <v>0</v>
      </c>
      <c r="P2966" t="s">
        <v>207</v>
      </c>
      <c r="Q2966" s="100">
        <v>3739.21</v>
      </c>
    </row>
    <row r="2967" spans="1:17" x14ac:dyDescent="0.3">
      <c r="A2967"/>
      <c r="B2967"/>
      <c r="C2967"/>
      <c r="D2967"/>
      <c r="E2967" s="98"/>
      <c r="F2967"/>
      <c r="G2967" s="99">
        <v>46295</v>
      </c>
      <c r="H2967" t="s">
        <v>205</v>
      </c>
      <c r="I2967"/>
      <c r="J2967" t="s">
        <v>56</v>
      </c>
      <c r="K2967" t="s">
        <v>57</v>
      </c>
      <c r="L2967" s="100">
        <v>11.15</v>
      </c>
      <c r="M2967" t="s">
        <v>130</v>
      </c>
      <c r="N2967" t="s">
        <v>279</v>
      </c>
      <c r="O2967" s="98">
        <v>0</v>
      </c>
      <c r="P2967" t="s">
        <v>207</v>
      </c>
      <c r="Q2967" s="100">
        <v>3739.21</v>
      </c>
    </row>
    <row r="2968" spans="1:17" x14ac:dyDescent="0.3">
      <c r="A2968"/>
      <c r="B2968"/>
      <c r="C2968"/>
      <c r="D2968"/>
      <c r="E2968" s="98"/>
      <c r="F2968"/>
      <c r="G2968" s="99">
        <v>46295</v>
      </c>
      <c r="H2968" t="s">
        <v>205</v>
      </c>
      <c r="I2968"/>
      <c r="J2968" t="s">
        <v>52</v>
      </c>
      <c r="K2968" t="s">
        <v>53</v>
      </c>
      <c r="L2968" s="100">
        <v>16.54</v>
      </c>
      <c r="M2968" t="s">
        <v>130</v>
      </c>
      <c r="N2968" t="s">
        <v>279</v>
      </c>
      <c r="O2968" s="98">
        <v>0</v>
      </c>
      <c r="P2968" t="s">
        <v>207</v>
      </c>
      <c r="Q2968" s="100">
        <v>3739.21</v>
      </c>
    </row>
    <row r="2969" spans="1:17" x14ac:dyDescent="0.3">
      <c r="A2969"/>
      <c r="B2969"/>
      <c r="C2969"/>
      <c r="D2969"/>
      <c r="E2969" s="98"/>
      <c r="F2969"/>
      <c r="G2969" s="99">
        <v>46295</v>
      </c>
      <c r="H2969" t="s">
        <v>205</v>
      </c>
      <c r="I2969"/>
      <c r="J2969" t="s">
        <v>106</v>
      </c>
      <c r="K2969" t="s">
        <v>107</v>
      </c>
      <c r="L2969" s="100">
        <v>12.08</v>
      </c>
      <c r="M2969" t="s">
        <v>130</v>
      </c>
      <c r="N2969" t="s">
        <v>279</v>
      </c>
      <c r="O2969" s="98">
        <v>0</v>
      </c>
      <c r="P2969" t="s">
        <v>207</v>
      </c>
      <c r="Q2969" s="100">
        <v>3739.21</v>
      </c>
    </row>
    <row r="2970" spans="1:17" x14ac:dyDescent="0.3">
      <c r="A2970"/>
      <c r="B2970"/>
      <c r="C2970"/>
      <c r="D2970"/>
      <c r="E2970" s="98"/>
      <c r="F2970"/>
      <c r="G2970" s="99">
        <v>46295</v>
      </c>
      <c r="H2970" t="s">
        <v>208</v>
      </c>
      <c r="I2970" t="s">
        <v>233</v>
      </c>
      <c r="J2970" t="s">
        <v>32</v>
      </c>
      <c r="K2970" t="s">
        <v>33</v>
      </c>
      <c r="L2970" s="100">
        <v>123.5</v>
      </c>
      <c r="M2970" t="s">
        <v>210</v>
      </c>
      <c r="N2970" t="s">
        <v>279</v>
      </c>
      <c r="O2970" s="98">
        <v>0</v>
      </c>
      <c r="P2970" t="s">
        <v>207</v>
      </c>
      <c r="Q2970" s="100">
        <v>3739.21</v>
      </c>
    </row>
    <row r="2971" spans="1:17" x14ac:dyDescent="0.3">
      <c r="A2971"/>
      <c r="B2971"/>
      <c r="C2971"/>
      <c r="D2971"/>
      <c r="E2971" s="98"/>
      <c r="F2971"/>
      <c r="G2971" s="99">
        <v>46295</v>
      </c>
      <c r="H2971" t="s">
        <v>211</v>
      </c>
      <c r="I2971" t="s">
        <v>215</v>
      </c>
      <c r="J2971" t="s">
        <v>38</v>
      </c>
      <c r="K2971" t="s">
        <v>39</v>
      </c>
      <c r="L2971" s="100">
        <v>14.46</v>
      </c>
      <c r="M2971" t="s">
        <v>206</v>
      </c>
      <c r="N2971" t="s">
        <v>279</v>
      </c>
      <c r="O2971" s="98">
        <v>0</v>
      </c>
      <c r="P2971" t="s">
        <v>207</v>
      </c>
      <c r="Q2971" s="100">
        <v>3739.21</v>
      </c>
    </row>
    <row r="2972" spans="1:17" x14ac:dyDescent="0.3">
      <c r="A2972"/>
      <c r="B2972"/>
      <c r="C2972"/>
      <c r="D2972"/>
      <c r="E2972" s="98"/>
      <c r="F2972"/>
      <c r="G2972" s="99">
        <v>46295</v>
      </c>
      <c r="H2972" t="s">
        <v>218</v>
      </c>
      <c r="I2972" t="s">
        <v>222</v>
      </c>
      <c r="J2972" t="s">
        <v>18</v>
      </c>
      <c r="K2972" t="s">
        <v>19</v>
      </c>
      <c r="L2972" s="100">
        <v>201.17</v>
      </c>
      <c r="M2972" t="s">
        <v>210</v>
      </c>
      <c r="N2972" t="s">
        <v>279</v>
      </c>
      <c r="O2972" s="98">
        <v>0</v>
      </c>
      <c r="P2972" t="s">
        <v>207</v>
      </c>
      <c r="Q2972" s="100">
        <v>3739.21</v>
      </c>
    </row>
    <row r="2973" spans="1:17" x14ac:dyDescent="0.3">
      <c r="A2973"/>
      <c r="B2973"/>
      <c r="C2973"/>
      <c r="D2973"/>
      <c r="E2973" s="98"/>
      <c r="F2973"/>
      <c r="G2973" s="99">
        <v>46295</v>
      </c>
      <c r="H2973" t="s">
        <v>218</v>
      </c>
      <c r="I2973" t="s">
        <v>222</v>
      </c>
      <c r="J2973" t="s">
        <v>18</v>
      </c>
      <c r="K2973" t="s">
        <v>19</v>
      </c>
      <c r="L2973" s="100">
        <v>208.65</v>
      </c>
      <c r="M2973" t="s">
        <v>130</v>
      </c>
      <c r="N2973" t="s">
        <v>279</v>
      </c>
      <c r="O2973" s="98">
        <v>0</v>
      </c>
      <c r="P2973" t="s">
        <v>207</v>
      </c>
      <c r="Q2973" s="100">
        <v>3739.21</v>
      </c>
    </row>
    <row r="2974" spans="1:17" x14ac:dyDescent="0.3">
      <c r="A2974"/>
      <c r="B2974"/>
      <c r="C2974"/>
      <c r="D2974"/>
      <c r="E2974" s="98"/>
      <c r="F2974"/>
      <c r="G2974" s="99">
        <v>46295</v>
      </c>
      <c r="H2974" t="s">
        <v>205</v>
      </c>
      <c r="I2974"/>
      <c r="J2974" t="s">
        <v>54</v>
      </c>
      <c r="K2974" t="s">
        <v>55</v>
      </c>
      <c r="L2974" s="100">
        <v>11.15</v>
      </c>
      <c r="M2974" t="s">
        <v>206</v>
      </c>
      <c r="N2974" t="s">
        <v>279</v>
      </c>
      <c r="O2974" s="98">
        <v>0</v>
      </c>
      <c r="P2974" t="s">
        <v>207</v>
      </c>
      <c r="Q2974" s="100">
        <v>4239.32</v>
      </c>
    </row>
    <row r="2975" spans="1:17" x14ac:dyDescent="0.3">
      <c r="A2975"/>
      <c r="B2975"/>
      <c r="C2975"/>
      <c r="D2975"/>
      <c r="E2975" s="98"/>
      <c r="F2975"/>
      <c r="G2975" s="99">
        <v>46295</v>
      </c>
      <c r="H2975" t="s">
        <v>205</v>
      </c>
      <c r="I2975"/>
      <c r="J2975" t="s">
        <v>104</v>
      </c>
      <c r="K2975" t="s">
        <v>105</v>
      </c>
      <c r="L2975" s="100">
        <v>23.02</v>
      </c>
      <c r="M2975" t="s">
        <v>206</v>
      </c>
      <c r="N2975" t="s">
        <v>279</v>
      </c>
      <c r="O2975" s="98">
        <v>0</v>
      </c>
      <c r="P2975" t="s">
        <v>207</v>
      </c>
      <c r="Q2975" s="100">
        <v>4239.32</v>
      </c>
    </row>
    <row r="2976" spans="1:17" x14ac:dyDescent="0.3">
      <c r="A2976"/>
      <c r="B2976"/>
      <c r="C2976"/>
      <c r="D2976"/>
      <c r="E2976" s="98"/>
      <c r="F2976"/>
      <c r="G2976" s="99">
        <v>46295</v>
      </c>
      <c r="H2976" t="s">
        <v>205</v>
      </c>
      <c r="I2976"/>
      <c r="J2976" t="s">
        <v>108</v>
      </c>
      <c r="K2976" t="s">
        <v>109</v>
      </c>
      <c r="L2976" s="100">
        <v>11.19</v>
      </c>
      <c r="M2976" t="s">
        <v>206</v>
      </c>
      <c r="N2976" t="s">
        <v>279</v>
      </c>
      <c r="O2976" s="98">
        <v>0</v>
      </c>
      <c r="P2976" t="s">
        <v>207</v>
      </c>
      <c r="Q2976" s="100">
        <v>4239.32</v>
      </c>
    </row>
    <row r="2977" spans="1:17" x14ac:dyDescent="0.3">
      <c r="A2977"/>
      <c r="B2977"/>
      <c r="C2977"/>
      <c r="D2977"/>
      <c r="E2977" s="98"/>
      <c r="F2977"/>
      <c r="G2977" s="99">
        <v>46295</v>
      </c>
      <c r="H2977" t="s">
        <v>205</v>
      </c>
      <c r="I2977"/>
      <c r="J2977" t="s">
        <v>106</v>
      </c>
      <c r="K2977" t="s">
        <v>107</v>
      </c>
      <c r="L2977" s="100">
        <v>13.69</v>
      </c>
      <c r="M2977" t="s">
        <v>130</v>
      </c>
      <c r="N2977" t="s">
        <v>279</v>
      </c>
      <c r="O2977" s="98">
        <v>0</v>
      </c>
      <c r="P2977" t="s">
        <v>207</v>
      </c>
      <c r="Q2977" s="100">
        <v>4239.32</v>
      </c>
    </row>
    <row r="2978" spans="1:17" x14ac:dyDescent="0.3">
      <c r="A2978"/>
      <c r="B2978"/>
      <c r="C2978"/>
      <c r="D2978"/>
      <c r="E2978" s="98"/>
      <c r="F2978"/>
      <c r="G2978" s="99">
        <v>46295</v>
      </c>
      <c r="H2978" t="s">
        <v>205</v>
      </c>
      <c r="I2978"/>
      <c r="J2978" t="s">
        <v>52</v>
      </c>
      <c r="K2978" t="s">
        <v>53</v>
      </c>
      <c r="L2978" s="100">
        <v>16.54</v>
      </c>
      <c r="M2978" t="s">
        <v>130</v>
      </c>
      <c r="N2978" t="s">
        <v>279</v>
      </c>
      <c r="O2978" s="98">
        <v>0</v>
      </c>
      <c r="P2978" t="s">
        <v>207</v>
      </c>
      <c r="Q2978" s="100">
        <v>4239.32</v>
      </c>
    </row>
    <row r="2979" spans="1:17" x14ac:dyDescent="0.3">
      <c r="A2979"/>
      <c r="B2979"/>
      <c r="C2979"/>
      <c r="D2979"/>
      <c r="E2979" s="98"/>
      <c r="F2979"/>
      <c r="G2979" s="99">
        <v>46295</v>
      </c>
      <c r="H2979" t="s">
        <v>205</v>
      </c>
      <c r="I2979"/>
      <c r="J2979" t="s">
        <v>56</v>
      </c>
      <c r="K2979" t="s">
        <v>57</v>
      </c>
      <c r="L2979" s="100">
        <v>11.15</v>
      </c>
      <c r="M2979" t="s">
        <v>130</v>
      </c>
      <c r="N2979" t="s">
        <v>279</v>
      </c>
      <c r="O2979" s="98">
        <v>0</v>
      </c>
      <c r="P2979" t="s">
        <v>207</v>
      </c>
      <c r="Q2979" s="100">
        <v>4239.32</v>
      </c>
    </row>
    <row r="2980" spans="1:17" x14ac:dyDescent="0.3">
      <c r="A2980"/>
      <c r="B2980"/>
      <c r="C2980"/>
      <c r="D2980"/>
      <c r="E2980" s="98"/>
      <c r="F2980"/>
      <c r="G2980" s="99">
        <v>46295</v>
      </c>
      <c r="H2980" t="s">
        <v>205</v>
      </c>
      <c r="I2980"/>
      <c r="J2980" t="s">
        <v>104</v>
      </c>
      <c r="K2980" t="s">
        <v>105</v>
      </c>
      <c r="L2980" s="100">
        <v>17.79</v>
      </c>
      <c r="M2980" t="s">
        <v>206</v>
      </c>
      <c r="N2980" t="s">
        <v>279</v>
      </c>
      <c r="O2980" s="98">
        <v>0</v>
      </c>
      <c r="P2980" t="s">
        <v>207</v>
      </c>
      <c r="Q2980" s="100">
        <v>3276</v>
      </c>
    </row>
    <row r="2981" spans="1:17" x14ac:dyDescent="0.3">
      <c r="A2981"/>
      <c r="B2981"/>
      <c r="C2981"/>
      <c r="D2981"/>
      <c r="E2981" s="98"/>
      <c r="F2981"/>
      <c r="G2981" s="99">
        <v>46295</v>
      </c>
      <c r="H2981" t="s">
        <v>205</v>
      </c>
      <c r="I2981"/>
      <c r="J2981" t="s">
        <v>54</v>
      </c>
      <c r="K2981" t="s">
        <v>55</v>
      </c>
      <c r="L2981" s="100">
        <v>6.5</v>
      </c>
      <c r="M2981" t="s">
        <v>206</v>
      </c>
      <c r="N2981" t="s">
        <v>279</v>
      </c>
      <c r="O2981" s="98">
        <v>0</v>
      </c>
      <c r="P2981" t="s">
        <v>207</v>
      </c>
      <c r="Q2981" s="100">
        <v>3276</v>
      </c>
    </row>
    <row r="2982" spans="1:17" x14ac:dyDescent="0.3">
      <c r="A2982"/>
      <c r="B2982"/>
      <c r="C2982"/>
      <c r="D2982"/>
      <c r="E2982" s="98"/>
      <c r="F2982"/>
      <c r="G2982" s="99">
        <v>46295</v>
      </c>
      <c r="H2982" t="s">
        <v>205</v>
      </c>
      <c r="I2982"/>
      <c r="J2982" t="s">
        <v>108</v>
      </c>
      <c r="K2982" t="s">
        <v>109</v>
      </c>
      <c r="L2982" s="100">
        <v>8.65</v>
      </c>
      <c r="M2982" t="s">
        <v>206</v>
      </c>
      <c r="N2982" t="s">
        <v>279</v>
      </c>
      <c r="O2982" s="98">
        <v>0</v>
      </c>
      <c r="P2982" t="s">
        <v>207</v>
      </c>
      <c r="Q2982" s="100">
        <v>3276</v>
      </c>
    </row>
    <row r="2983" spans="1:17" x14ac:dyDescent="0.3">
      <c r="A2983"/>
      <c r="B2983"/>
      <c r="C2983"/>
      <c r="D2983"/>
      <c r="E2983" s="98"/>
      <c r="F2983"/>
      <c r="G2983" s="99">
        <v>46295</v>
      </c>
      <c r="H2983" t="s">
        <v>205</v>
      </c>
      <c r="I2983"/>
      <c r="J2983" t="s">
        <v>23</v>
      </c>
      <c r="K2983" t="s">
        <v>24</v>
      </c>
      <c r="L2983" s="100">
        <v>4.26</v>
      </c>
      <c r="M2983" t="s">
        <v>130</v>
      </c>
      <c r="N2983" t="s">
        <v>279</v>
      </c>
      <c r="O2983" s="98">
        <v>0</v>
      </c>
      <c r="P2983" t="s">
        <v>207</v>
      </c>
      <c r="Q2983" s="100">
        <v>3276</v>
      </c>
    </row>
    <row r="2984" spans="1:17" x14ac:dyDescent="0.3">
      <c r="A2984"/>
      <c r="B2984"/>
      <c r="C2984"/>
      <c r="D2984"/>
      <c r="E2984" s="98"/>
      <c r="F2984"/>
      <c r="G2984" s="99">
        <v>46295</v>
      </c>
      <c r="H2984" t="s">
        <v>205</v>
      </c>
      <c r="I2984"/>
      <c r="J2984" t="s">
        <v>56</v>
      </c>
      <c r="K2984" t="s">
        <v>57</v>
      </c>
      <c r="L2984" s="100">
        <v>6.5</v>
      </c>
      <c r="M2984" t="s">
        <v>130</v>
      </c>
      <c r="N2984" t="s">
        <v>279</v>
      </c>
      <c r="O2984" s="98">
        <v>0</v>
      </c>
      <c r="P2984" t="s">
        <v>207</v>
      </c>
      <c r="Q2984" s="100">
        <v>3276</v>
      </c>
    </row>
    <row r="2985" spans="1:17" x14ac:dyDescent="0.3">
      <c r="A2985"/>
      <c r="B2985"/>
      <c r="C2985"/>
      <c r="D2985"/>
      <c r="E2985" s="98"/>
      <c r="F2985"/>
      <c r="G2985" s="99">
        <v>46295</v>
      </c>
      <c r="H2985" t="s">
        <v>205</v>
      </c>
      <c r="I2985"/>
      <c r="J2985" t="s">
        <v>52</v>
      </c>
      <c r="K2985" t="s">
        <v>53</v>
      </c>
      <c r="L2985" s="100">
        <v>9.64</v>
      </c>
      <c r="M2985" t="s">
        <v>130</v>
      </c>
      <c r="N2985" t="s">
        <v>279</v>
      </c>
      <c r="O2985" s="98">
        <v>0</v>
      </c>
      <c r="P2985" t="s">
        <v>207</v>
      </c>
      <c r="Q2985" s="100">
        <v>3276</v>
      </c>
    </row>
    <row r="2986" spans="1:17" x14ac:dyDescent="0.3">
      <c r="A2986"/>
      <c r="B2986"/>
      <c r="C2986"/>
      <c r="D2986"/>
      <c r="E2986" s="98"/>
      <c r="F2986"/>
      <c r="G2986" s="99">
        <v>46295</v>
      </c>
      <c r="H2986" t="s">
        <v>205</v>
      </c>
      <c r="I2986"/>
      <c r="J2986" t="s">
        <v>106</v>
      </c>
      <c r="K2986" t="s">
        <v>107</v>
      </c>
      <c r="L2986" s="100">
        <v>10.58</v>
      </c>
      <c r="M2986" t="s">
        <v>130</v>
      </c>
      <c r="N2986" t="s">
        <v>279</v>
      </c>
      <c r="O2986" s="98">
        <v>0</v>
      </c>
      <c r="P2986" t="s">
        <v>207</v>
      </c>
      <c r="Q2986" s="100">
        <v>3276</v>
      </c>
    </row>
    <row r="2987" spans="1:17" x14ac:dyDescent="0.3">
      <c r="A2987"/>
      <c r="B2987"/>
      <c r="C2987"/>
      <c r="D2987"/>
      <c r="E2987" s="98"/>
      <c r="F2987"/>
      <c r="G2987" s="99">
        <v>46295</v>
      </c>
      <c r="H2987" t="s">
        <v>208</v>
      </c>
      <c r="I2987" t="s">
        <v>209</v>
      </c>
      <c r="J2987" t="s">
        <v>26</v>
      </c>
      <c r="K2987" t="s">
        <v>27</v>
      </c>
      <c r="L2987" s="100">
        <v>290</v>
      </c>
      <c r="M2987" t="s">
        <v>210</v>
      </c>
      <c r="N2987" t="s">
        <v>279</v>
      </c>
      <c r="O2987" s="98">
        <v>0</v>
      </c>
      <c r="P2987" t="s">
        <v>207</v>
      </c>
      <c r="Q2987" s="100">
        <v>3276</v>
      </c>
    </row>
    <row r="2988" spans="1:17" x14ac:dyDescent="0.3">
      <c r="A2988"/>
      <c r="B2988"/>
      <c r="C2988"/>
      <c r="D2988"/>
      <c r="E2988" s="98"/>
      <c r="F2988"/>
      <c r="G2988" s="99">
        <v>46295</v>
      </c>
      <c r="H2988" t="s">
        <v>211</v>
      </c>
      <c r="I2988" t="s">
        <v>215</v>
      </c>
      <c r="J2988" t="s">
        <v>38</v>
      </c>
      <c r="K2988" t="s">
        <v>39</v>
      </c>
      <c r="L2988" s="100">
        <v>23.72</v>
      </c>
      <c r="M2988" t="s">
        <v>206</v>
      </c>
      <c r="N2988" t="s">
        <v>279</v>
      </c>
      <c r="O2988" s="98">
        <v>0</v>
      </c>
      <c r="P2988" t="s">
        <v>207</v>
      </c>
      <c r="Q2988" s="100">
        <v>3276</v>
      </c>
    </row>
    <row r="2989" spans="1:17" x14ac:dyDescent="0.3">
      <c r="A2989"/>
      <c r="B2989"/>
      <c r="C2989"/>
      <c r="D2989"/>
      <c r="E2989" s="98"/>
      <c r="F2989"/>
      <c r="G2989" s="99">
        <v>46295</v>
      </c>
      <c r="H2989" t="s">
        <v>213</v>
      </c>
      <c r="I2989" t="s">
        <v>229</v>
      </c>
      <c r="J2989" t="s">
        <v>14</v>
      </c>
      <c r="K2989" t="s">
        <v>15</v>
      </c>
      <c r="L2989" s="100">
        <v>327.60000000000002</v>
      </c>
      <c r="M2989" t="s">
        <v>210</v>
      </c>
      <c r="N2989" t="s">
        <v>279</v>
      </c>
      <c r="O2989" s="98">
        <v>0</v>
      </c>
      <c r="P2989" t="s">
        <v>207</v>
      </c>
      <c r="Q2989" s="100">
        <v>3276</v>
      </c>
    </row>
    <row r="2990" spans="1:17" x14ac:dyDescent="0.3">
      <c r="A2990"/>
      <c r="B2990"/>
      <c r="C2990"/>
      <c r="D2990"/>
      <c r="E2990" s="98"/>
      <c r="F2990"/>
      <c r="G2990" s="99">
        <v>46295</v>
      </c>
      <c r="H2990" t="s">
        <v>213</v>
      </c>
      <c r="I2990" t="s">
        <v>229</v>
      </c>
      <c r="J2990" t="s">
        <v>14</v>
      </c>
      <c r="K2990" t="s">
        <v>15</v>
      </c>
      <c r="L2990" s="100">
        <v>327.60000000000002</v>
      </c>
      <c r="M2990" t="s">
        <v>130</v>
      </c>
      <c r="N2990" t="s">
        <v>279</v>
      </c>
      <c r="O2990" s="98">
        <v>0</v>
      </c>
      <c r="P2990" t="s">
        <v>207</v>
      </c>
      <c r="Q2990" s="100">
        <v>3276</v>
      </c>
    </row>
    <row r="2991" spans="1:17" x14ac:dyDescent="0.3">
      <c r="A2991"/>
      <c r="B2991"/>
      <c r="C2991"/>
      <c r="D2991"/>
      <c r="E2991" s="98"/>
      <c r="F2991"/>
      <c r="G2991" s="99">
        <v>46295</v>
      </c>
      <c r="H2991" t="s">
        <v>205</v>
      </c>
      <c r="I2991"/>
      <c r="J2991" t="s">
        <v>108</v>
      </c>
      <c r="K2991" t="s">
        <v>109</v>
      </c>
      <c r="L2991" s="100">
        <v>9.39</v>
      </c>
      <c r="M2991" t="s">
        <v>206</v>
      </c>
      <c r="N2991" t="s">
        <v>279</v>
      </c>
      <c r="O2991" s="98">
        <v>0</v>
      </c>
      <c r="P2991" t="s">
        <v>207</v>
      </c>
      <c r="Q2991" s="100">
        <v>3556.66</v>
      </c>
    </row>
    <row r="2992" spans="1:17" x14ac:dyDescent="0.3">
      <c r="A2992"/>
      <c r="B2992"/>
      <c r="C2992"/>
      <c r="D2992"/>
      <c r="E2992" s="98"/>
      <c r="F2992"/>
      <c r="G2992" s="99">
        <v>46295</v>
      </c>
      <c r="H2992" t="s">
        <v>205</v>
      </c>
      <c r="I2992"/>
      <c r="J2992" t="s">
        <v>104</v>
      </c>
      <c r="K2992" t="s">
        <v>105</v>
      </c>
      <c r="L2992" s="100">
        <v>19.309999999999999</v>
      </c>
      <c r="M2992" t="s">
        <v>206</v>
      </c>
      <c r="N2992" t="s">
        <v>279</v>
      </c>
      <c r="O2992" s="98">
        <v>0</v>
      </c>
      <c r="P2992" t="s">
        <v>207</v>
      </c>
      <c r="Q2992" s="100">
        <v>3556.66</v>
      </c>
    </row>
    <row r="2993" spans="1:17" x14ac:dyDescent="0.3">
      <c r="A2993"/>
      <c r="B2993"/>
      <c r="C2993"/>
      <c r="D2993"/>
      <c r="E2993" s="98"/>
      <c r="F2993"/>
      <c r="G2993" s="99">
        <v>46295</v>
      </c>
      <c r="H2993" t="s">
        <v>205</v>
      </c>
      <c r="I2993"/>
      <c r="J2993" t="s">
        <v>54</v>
      </c>
      <c r="K2993" t="s">
        <v>55</v>
      </c>
      <c r="L2993" s="100">
        <v>8.1199999999999992</v>
      </c>
      <c r="M2993" t="s">
        <v>206</v>
      </c>
      <c r="N2993" t="s">
        <v>279</v>
      </c>
      <c r="O2993" s="98">
        <v>0</v>
      </c>
      <c r="P2993" t="s">
        <v>207</v>
      </c>
      <c r="Q2993" s="100">
        <v>3556.66</v>
      </c>
    </row>
    <row r="2994" spans="1:17" x14ac:dyDescent="0.3">
      <c r="A2994"/>
      <c r="B2994"/>
      <c r="C2994"/>
      <c r="D2994"/>
      <c r="E2994" s="98"/>
      <c r="F2994"/>
      <c r="G2994" s="99">
        <v>46295</v>
      </c>
      <c r="H2994" t="s">
        <v>205</v>
      </c>
      <c r="I2994"/>
      <c r="J2994" t="s">
        <v>56</v>
      </c>
      <c r="K2994" t="s">
        <v>57</v>
      </c>
      <c r="L2994" s="100">
        <v>8.1199999999999992</v>
      </c>
      <c r="M2994" t="s">
        <v>130</v>
      </c>
      <c r="N2994" t="s">
        <v>279</v>
      </c>
      <c r="O2994" s="98">
        <v>0</v>
      </c>
      <c r="P2994" t="s">
        <v>207</v>
      </c>
      <c r="Q2994" s="100">
        <v>3556.66</v>
      </c>
    </row>
    <row r="2995" spans="1:17" x14ac:dyDescent="0.3">
      <c r="A2995"/>
      <c r="B2995"/>
      <c r="C2995"/>
      <c r="D2995"/>
      <c r="E2995" s="98"/>
      <c r="F2995"/>
      <c r="G2995" s="99">
        <v>46295</v>
      </c>
      <c r="H2995" t="s">
        <v>205</v>
      </c>
      <c r="I2995"/>
      <c r="J2995" t="s">
        <v>52</v>
      </c>
      <c r="K2995" t="s">
        <v>53</v>
      </c>
      <c r="L2995" s="100">
        <v>12.05</v>
      </c>
      <c r="M2995" t="s">
        <v>130</v>
      </c>
      <c r="N2995" t="s">
        <v>279</v>
      </c>
      <c r="O2995" s="98">
        <v>0</v>
      </c>
      <c r="P2995" t="s">
        <v>207</v>
      </c>
      <c r="Q2995" s="100">
        <v>3556.66</v>
      </c>
    </row>
    <row r="2996" spans="1:17" x14ac:dyDescent="0.3">
      <c r="A2996"/>
      <c r="B2996"/>
      <c r="C2996"/>
      <c r="D2996"/>
      <c r="E2996" s="98"/>
      <c r="F2996"/>
      <c r="G2996" s="99">
        <v>46295</v>
      </c>
      <c r="H2996" t="s">
        <v>205</v>
      </c>
      <c r="I2996"/>
      <c r="J2996" t="s">
        <v>106</v>
      </c>
      <c r="K2996" t="s">
        <v>107</v>
      </c>
      <c r="L2996" s="100">
        <v>11.49</v>
      </c>
      <c r="M2996" t="s">
        <v>130</v>
      </c>
      <c r="N2996" t="s">
        <v>279</v>
      </c>
      <c r="O2996" s="98">
        <v>0</v>
      </c>
      <c r="P2996" t="s">
        <v>207</v>
      </c>
      <c r="Q2996" s="100">
        <v>3556.66</v>
      </c>
    </row>
    <row r="2997" spans="1:17" x14ac:dyDescent="0.3">
      <c r="A2997"/>
      <c r="B2997"/>
      <c r="C2997"/>
      <c r="D2997"/>
      <c r="E2997" s="98"/>
      <c r="F2997"/>
      <c r="G2997" s="99">
        <v>46295</v>
      </c>
      <c r="H2997" t="s">
        <v>205</v>
      </c>
      <c r="I2997"/>
      <c r="J2997" t="s">
        <v>108</v>
      </c>
      <c r="K2997" t="s">
        <v>109</v>
      </c>
      <c r="L2997" s="100">
        <v>8.18</v>
      </c>
      <c r="M2997" t="s">
        <v>206</v>
      </c>
      <c r="N2997" t="s">
        <v>279</v>
      </c>
      <c r="O2997" s="98">
        <v>0</v>
      </c>
      <c r="P2997" t="s">
        <v>207</v>
      </c>
      <c r="Q2997" s="100">
        <v>3097.33</v>
      </c>
    </row>
    <row r="2998" spans="1:17" x14ac:dyDescent="0.3">
      <c r="A2998"/>
      <c r="B2998"/>
      <c r="C2998"/>
      <c r="D2998"/>
      <c r="E2998" s="98"/>
      <c r="F2998"/>
      <c r="G2998" s="99">
        <v>46295</v>
      </c>
      <c r="H2998" t="s">
        <v>205</v>
      </c>
      <c r="I2998"/>
      <c r="J2998" t="s">
        <v>104</v>
      </c>
      <c r="K2998" t="s">
        <v>105</v>
      </c>
      <c r="L2998" s="100">
        <v>16.82</v>
      </c>
      <c r="M2998" t="s">
        <v>206</v>
      </c>
      <c r="N2998" t="s">
        <v>279</v>
      </c>
      <c r="O2998" s="98">
        <v>0</v>
      </c>
      <c r="P2998" t="s">
        <v>207</v>
      </c>
      <c r="Q2998" s="100">
        <v>3097.33</v>
      </c>
    </row>
    <row r="2999" spans="1:17" x14ac:dyDescent="0.3">
      <c r="A2999"/>
      <c r="B2999"/>
      <c r="C2999"/>
      <c r="D2999"/>
      <c r="E2999" s="98"/>
      <c r="F2999"/>
      <c r="G2999" s="99">
        <v>46295</v>
      </c>
      <c r="H2999" t="s">
        <v>205</v>
      </c>
      <c r="I2999"/>
      <c r="J2999" t="s">
        <v>88</v>
      </c>
      <c r="K2999" t="s">
        <v>89</v>
      </c>
      <c r="L2999" s="100">
        <v>39.770000000000003</v>
      </c>
      <c r="M2999" t="s">
        <v>206</v>
      </c>
      <c r="N2999" t="s">
        <v>279</v>
      </c>
      <c r="O2999" s="98">
        <v>0</v>
      </c>
      <c r="P2999" t="s">
        <v>207</v>
      </c>
      <c r="Q2999" s="100">
        <v>3097.33</v>
      </c>
    </row>
    <row r="3000" spans="1:17" x14ac:dyDescent="0.3">
      <c r="A3000"/>
      <c r="B3000"/>
      <c r="C3000"/>
      <c r="D3000"/>
      <c r="E3000" s="98"/>
      <c r="F3000"/>
      <c r="G3000" s="99">
        <v>46295</v>
      </c>
      <c r="H3000" t="s">
        <v>205</v>
      </c>
      <c r="I3000"/>
      <c r="J3000" t="s">
        <v>54</v>
      </c>
      <c r="K3000" t="s">
        <v>55</v>
      </c>
      <c r="L3000" s="100">
        <v>11.15</v>
      </c>
      <c r="M3000" t="s">
        <v>206</v>
      </c>
      <c r="N3000" t="s">
        <v>279</v>
      </c>
      <c r="O3000" s="98">
        <v>0</v>
      </c>
      <c r="P3000" t="s">
        <v>207</v>
      </c>
      <c r="Q3000" s="100">
        <v>3097.33</v>
      </c>
    </row>
    <row r="3001" spans="1:17" x14ac:dyDescent="0.3">
      <c r="A3001"/>
      <c r="B3001"/>
      <c r="C3001"/>
      <c r="D3001"/>
      <c r="E3001" s="98"/>
      <c r="F3001"/>
      <c r="G3001" s="99">
        <v>46295</v>
      </c>
      <c r="H3001" t="s">
        <v>205</v>
      </c>
      <c r="I3001"/>
      <c r="J3001" t="s">
        <v>52</v>
      </c>
      <c r="K3001" t="s">
        <v>53</v>
      </c>
      <c r="L3001" s="100">
        <v>16.54</v>
      </c>
      <c r="M3001" t="s">
        <v>130</v>
      </c>
      <c r="N3001" t="s">
        <v>279</v>
      </c>
      <c r="O3001" s="98">
        <v>0</v>
      </c>
      <c r="P3001" t="s">
        <v>207</v>
      </c>
      <c r="Q3001" s="100">
        <v>3097.33</v>
      </c>
    </row>
    <row r="3002" spans="1:17" x14ac:dyDescent="0.3">
      <c r="A3002"/>
      <c r="B3002"/>
      <c r="C3002"/>
      <c r="D3002"/>
      <c r="E3002" s="98"/>
      <c r="F3002"/>
      <c r="G3002" s="99">
        <v>46295</v>
      </c>
      <c r="H3002" t="s">
        <v>205</v>
      </c>
      <c r="I3002"/>
      <c r="J3002" t="s">
        <v>106</v>
      </c>
      <c r="K3002" t="s">
        <v>107</v>
      </c>
      <c r="L3002" s="100">
        <v>10</v>
      </c>
      <c r="M3002" t="s">
        <v>130</v>
      </c>
      <c r="N3002" t="s">
        <v>279</v>
      </c>
      <c r="O3002" s="98">
        <v>0</v>
      </c>
      <c r="P3002" t="s">
        <v>207</v>
      </c>
      <c r="Q3002" s="100">
        <v>3097.33</v>
      </c>
    </row>
    <row r="3003" spans="1:17" x14ac:dyDescent="0.3">
      <c r="A3003"/>
      <c r="B3003"/>
      <c r="C3003"/>
      <c r="D3003"/>
      <c r="E3003" s="98"/>
      <c r="F3003"/>
      <c r="G3003" s="99">
        <v>46295</v>
      </c>
      <c r="H3003" t="s">
        <v>205</v>
      </c>
      <c r="I3003"/>
      <c r="J3003" t="s">
        <v>56</v>
      </c>
      <c r="K3003" t="s">
        <v>57</v>
      </c>
      <c r="L3003" s="100">
        <v>11.15</v>
      </c>
      <c r="M3003" t="s">
        <v>130</v>
      </c>
      <c r="N3003" t="s">
        <v>279</v>
      </c>
      <c r="O3003" s="98">
        <v>0</v>
      </c>
      <c r="P3003" t="s">
        <v>207</v>
      </c>
      <c r="Q3003" s="100">
        <v>3097.33</v>
      </c>
    </row>
    <row r="3004" spans="1:17" x14ac:dyDescent="0.3">
      <c r="A3004"/>
      <c r="B3004"/>
      <c r="C3004"/>
      <c r="D3004"/>
      <c r="E3004" s="98"/>
      <c r="F3004"/>
      <c r="G3004" s="99">
        <v>46295</v>
      </c>
      <c r="H3004" t="s">
        <v>208</v>
      </c>
      <c r="I3004" t="s">
        <v>233</v>
      </c>
      <c r="J3004" t="s">
        <v>32</v>
      </c>
      <c r="K3004" t="s">
        <v>33</v>
      </c>
      <c r="L3004" s="100">
        <v>70.5</v>
      </c>
      <c r="M3004" t="s">
        <v>210</v>
      </c>
      <c r="N3004" t="s">
        <v>279</v>
      </c>
      <c r="O3004" s="98">
        <v>0</v>
      </c>
      <c r="P3004" t="s">
        <v>207</v>
      </c>
      <c r="Q3004" s="100">
        <v>3097.33</v>
      </c>
    </row>
    <row r="3005" spans="1:17" x14ac:dyDescent="0.3">
      <c r="A3005"/>
      <c r="B3005"/>
      <c r="C3005"/>
      <c r="D3005"/>
      <c r="E3005" s="98"/>
      <c r="F3005"/>
      <c r="G3005" s="99">
        <v>46295</v>
      </c>
      <c r="H3005" t="s">
        <v>218</v>
      </c>
      <c r="I3005" t="s">
        <v>222</v>
      </c>
      <c r="J3005" t="s">
        <v>18</v>
      </c>
      <c r="K3005" t="s">
        <v>19</v>
      </c>
      <c r="L3005" s="100">
        <v>166.64</v>
      </c>
      <c r="M3005" t="s">
        <v>210</v>
      </c>
      <c r="N3005" t="s">
        <v>279</v>
      </c>
      <c r="O3005" s="98">
        <v>0</v>
      </c>
      <c r="P3005" t="s">
        <v>207</v>
      </c>
      <c r="Q3005" s="100">
        <v>3097.33</v>
      </c>
    </row>
    <row r="3006" spans="1:17" x14ac:dyDescent="0.3">
      <c r="A3006"/>
      <c r="B3006"/>
      <c r="C3006"/>
      <c r="D3006"/>
      <c r="E3006" s="98"/>
      <c r="F3006"/>
      <c r="G3006" s="99">
        <v>46295</v>
      </c>
      <c r="H3006" t="s">
        <v>218</v>
      </c>
      <c r="I3006" t="s">
        <v>222</v>
      </c>
      <c r="J3006" t="s">
        <v>18</v>
      </c>
      <c r="K3006" t="s">
        <v>19</v>
      </c>
      <c r="L3006" s="100">
        <v>172.83</v>
      </c>
      <c r="M3006" t="s">
        <v>130</v>
      </c>
      <c r="N3006" t="s">
        <v>279</v>
      </c>
      <c r="O3006" s="98">
        <v>0</v>
      </c>
      <c r="P3006" t="s">
        <v>207</v>
      </c>
      <c r="Q3006" s="100">
        <v>3097.33</v>
      </c>
    </row>
    <row r="3007" spans="1:17" x14ac:dyDescent="0.3">
      <c r="A3007"/>
      <c r="B3007"/>
      <c r="C3007"/>
      <c r="D3007"/>
      <c r="E3007" s="98"/>
      <c r="F3007"/>
      <c r="G3007" s="99">
        <v>46295</v>
      </c>
      <c r="H3007" t="s">
        <v>205</v>
      </c>
      <c r="I3007"/>
      <c r="J3007" t="s">
        <v>54</v>
      </c>
      <c r="K3007" t="s">
        <v>55</v>
      </c>
      <c r="L3007" s="100">
        <v>11.15</v>
      </c>
      <c r="M3007" t="s">
        <v>206</v>
      </c>
      <c r="N3007" t="s">
        <v>279</v>
      </c>
      <c r="O3007" s="98">
        <v>0</v>
      </c>
      <c r="P3007" t="s">
        <v>207</v>
      </c>
      <c r="Q3007" s="100">
        <v>716.19</v>
      </c>
    </row>
    <row r="3008" spans="1:17" x14ac:dyDescent="0.3">
      <c r="A3008"/>
      <c r="B3008"/>
      <c r="C3008"/>
      <c r="D3008"/>
      <c r="E3008" s="98"/>
      <c r="F3008"/>
      <c r="G3008" s="99">
        <v>46295</v>
      </c>
      <c r="H3008" t="s">
        <v>205</v>
      </c>
      <c r="I3008"/>
      <c r="J3008" t="s">
        <v>104</v>
      </c>
      <c r="K3008" t="s">
        <v>105</v>
      </c>
      <c r="L3008" s="100">
        <v>3.89</v>
      </c>
      <c r="M3008" t="s">
        <v>206</v>
      </c>
      <c r="N3008" t="s">
        <v>279</v>
      </c>
      <c r="O3008" s="98">
        <v>0</v>
      </c>
      <c r="P3008" t="s">
        <v>207</v>
      </c>
      <c r="Q3008" s="100">
        <v>716.19</v>
      </c>
    </row>
    <row r="3009" spans="1:17" x14ac:dyDescent="0.3">
      <c r="A3009"/>
      <c r="B3009"/>
      <c r="C3009"/>
      <c r="D3009"/>
      <c r="E3009" s="98"/>
      <c r="F3009"/>
      <c r="G3009" s="99">
        <v>46295</v>
      </c>
      <c r="H3009" t="s">
        <v>205</v>
      </c>
      <c r="I3009"/>
      <c r="J3009" t="s">
        <v>108</v>
      </c>
      <c r="K3009" t="s">
        <v>109</v>
      </c>
      <c r="L3009" s="100">
        <v>1.89</v>
      </c>
      <c r="M3009" t="s">
        <v>206</v>
      </c>
      <c r="N3009" t="s">
        <v>279</v>
      </c>
      <c r="O3009" s="98">
        <v>0</v>
      </c>
      <c r="P3009" t="s">
        <v>207</v>
      </c>
      <c r="Q3009" s="100">
        <v>716.19</v>
      </c>
    </row>
    <row r="3010" spans="1:17" x14ac:dyDescent="0.3">
      <c r="A3010"/>
      <c r="B3010"/>
      <c r="C3010"/>
      <c r="D3010"/>
      <c r="E3010" s="98"/>
      <c r="F3010"/>
      <c r="G3010" s="99">
        <v>46295</v>
      </c>
      <c r="H3010" t="s">
        <v>205</v>
      </c>
      <c r="I3010"/>
      <c r="J3010" t="s">
        <v>52</v>
      </c>
      <c r="K3010" t="s">
        <v>53</v>
      </c>
      <c r="L3010" s="100">
        <v>16.54</v>
      </c>
      <c r="M3010" t="s">
        <v>130</v>
      </c>
      <c r="N3010" t="s">
        <v>279</v>
      </c>
      <c r="O3010" s="98">
        <v>0</v>
      </c>
      <c r="P3010" t="s">
        <v>207</v>
      </c>
      <c r="Q3010" s="100">
        <v>716.19</v>
      </c>
    </row>
    <row r="3011" spans="1:17" x14ac:dyDescent="0.3">
      <c r="A3011"/>
      <c r="B3011"/>
      <c r="C3011"/>
      <c r="D3011"/>
      <c r="E3011" s="98"/>
      <c r="F3011"/>
      <c r="G3011" s="99">
        <v>46295</v>
      </c>
      <c r="H3011" t="s">
        <v>205</v>
      </c>
      <c r="I3011"/>
      <c r="J3011" t="s">
        <v>106</v>
      </c>
      <c r="K3011" t="s">
        <v>107</v>
      </c>
      <c r="L3011" s="100">
        <v>2.31</v>
      </c>
      <c r="M3011" t="s">
        <v>130</v>
      </c>
      <c r="N3011" t="s">
        <v>279</v>
      </c>
      <c r="O3011" s="98">
        <v>0</v>
      </c>
      <c r="P3011" t="s">
        <v>207</v>
      </c>
      <c r="Q3011" s="100">
        <v>716.19</v>
      </c>
    </row>
    <row r="3012" spans="1:17" x14ac:dyDescent="0.3">
      <c r="A3012"/>
      <c r="B3012"/>
      <c r="C3012"/>
      <c r="D3012"/>
      <c r="E3012" s="98"/>
      <c r="F3012"/>
      <c r="G3012" s="99">
        <v>46295</v>
      </c>
      <c r="H3012" t="s">
        <v>205</v>
      </c>
      <c r="I3012"/>
      <c r="J3012" t="s">
        <v>56</v>
      </c>
      <c r="K3012" t="s">
        <v>57</v>
      </c>
      <c r="L3012" s="100">
        <v>11.15</v>
      </c>
      <c r="M3012" t="s">
        <v>130</v>
      </c>
      <c r="N3012" t="s">
        <v>279</v>
      </c>
      <c r="O3012" s="98">
        <v>0</v>
      </c>
      <c r="P3012" t="s">
        <v>207</v>
      </c>
      <c r="Q3012" s="100">
        <v>716.19</v>
      </c>
    </row>
    <row r="3013" spans="1:17" x14ac:dyDescent="0.3">
      <c r="A3013"/>
      <c r="B3013"/>
      <c r="C3013"/>
      <c r="D3013"/>
      <c r="E3013" s="98"/>
      <c r="F3013"/>
      <c r="G3013" s="99">
        <v>46295</v>
      </c>
      <c r="H3013" t="s">
        <v>208</v>
      </c>
      <c r="I3013" t="s">
        <v>226</v>
      </c>
      <c r="J3013" t="s">
        <v>62</v>
      </c>
      <c r="K3013" t="s">
        <v>63</v>
      </c>
      <c r="L3013" s="100">
        <v>72</v>
      </c>
      <c r="M3013" t="s">
        <v>210</v>
      </c>
      <c r="N3013" t="s">
        <v>279</v>
      </c>
      <c r="O3013" s="98">
        <v>0</v>
      </c>
      <c r="P3013" t="s">
        <v>207</v>
      </c>
      <c r="Q3013" s="100">
        <v>716.19</v>
      </c>
    </row>
    <row r="3014" spans="1:17" x14ac:dyDescent="0.3">
      <c r="A3014"/>
      <c r="B3014"/>
      <c r="C3014"/>
      <c r="D3014"/>
      <c r="E3014" s="98"/>
      <c r="F3014"/>
      <c r="G3014" s="99">
        <v>46295</v>
      </c>
      <c r="H3014" t="s">
        <v>218</v>
      </c>
      <c r="I3014" t="s">
        <v>222</v>
      </c>
      <c r="J3014" t="s">
        <v>18</v>
      </c>
      <c r="K3014" t="s">
        <v>19</v>
      </c>
      <c r="L3014" s="100">
        <v>38.53</v>
      </c>
      <c r="M3014" t="s">
        <v>210</v>
      </c>
      <c r="N3014" t="s">
        <v>279</v>
      </c>
      <c r="O3014" s="98">
        <v>0</v>
      </c>
      <c r="P3014" t="s">
        <v>207</v>
      </c>
      <c r="Q3014" s="100">
        <v>716.19</v>
      </c>
    </row>
    <row r="3015" spans="1:17" x14ac:dyDescent="0.3">
      <c r="A3015"/>
      <c r="B3015"/>
      <c r="C3015"/>
      <c r="D3015"/>
      <c r="E3015" s="98"/>
      <c r="F3015"/>
      <c r="G3015" s="99">
        <v>46295</v>
      </c>
      <c r="H3015" t="s">
        <v>218</v>
      </c>
      <c r="I3015" t="s">
        <v>222</v>
      </c>
      <c r="J3015" t="s">
        <v>18</v>
      </c>
      <c r="K3015" t="s">
        <v>19</v>
      </c>
      <c r="L3015" s="100">
        <v>39.96</v>
      </c>
      <c r="M3015" t="s">
        <v>130</v>
      </c>
      <c r="N3015" t="s">
        <v>279</v>
      </c>
      <c r="O3015" s="98">
        <v>0</v>
      </c>
      <c r="P3015" t="s">
        <v>207</v>
      </c>
      <c r="Q3015" s="100">
        <v>716.19</v>
      </c>
    </row>
    <row r="3016" spans="1:17" x14ac:dyDescent="0.3">
      <c r="A3016"/>
      <c r="B3016"/>
      <c r="C3016"/>
      <c r="D3016"/>
      <c r="E3016" s="98"/>
      <c r="F3016"/>
      <c r="G3016" s="99">
        <v>46295</v>
      </c>
      <c r="H3016" t="s">
        <v>205</v>
      </c>
      <c r="I3016"/>
      <c r="J3016" t="s">
        <v>54</v>
      </c>
      <c r="K3016" t="s">
        <v>55</v>
      </c>
      <c r="L3016" s="100">
        <v>11.15</v>
      </c>
      <c r="M3016" t="s">
        <v>206</v>
      </c>
      <c r="N3016" t="s">
        <v>279</v>
      </c>
      <c r="O3016" s="98">
        <v>0</v>
      </c>
      <c r="P3016" t="s">
        <v>207</v>
      </c>
      <c r="Q3016" s="100">
        <v>3730.14</v>
      </c>
    </row>
    <row r="3017" spans="1:17" x14ac:dyDescent="0.3">
      <c r="A3017"/>
      <c r="B3017"/>
      <c r="C3017"/>
      <c r="D3017"/>
      <c r="E3017" s="98"/>
      <c r="F3017"/>
      <c r="G3017" s="99">
        <v>46295</v>
      </c>
      <c r="H3017" t="s">
        <v>205</v>
      </c>
      <c r="I3017"/>
      <c r="J3017" t="s">
        <v>104</v>
      </c>
      <c r="K3017" t="s">
        <v>105</v>
      </c>
      <c r="L3017" s="100">
        <v>20.25</v>
      </c>
      <c r="M3017" t="s">
        <v>206</v>
      </c>
      <c r="N3017" t="s">
        <v>279</v>
      </c>
      <c r="O3017" s="98">
        <v>0</v>
      </c>
      <c r="P3017" t="s">
        <v>207</v>
      </c>
      <c r="Q3017" s="100">
        <v>3730.14</v>
      </c>
    </row>
    <row r="3018" spans="1:17" x14ac:dyDescent="0.3">
      <c r="A3018"/>
      <c r="B3018"/>
      <c r="C3018"/>
      <c r="D3018"/>
      <c r="E3018" s="98"/>
      <c r="F3018"/>
      <c r="G3018" s="99">
        <v>46295</v>
      </c>
      <c r="H3018" t="s">
        <v>205</v>
      </c>
      <c r="I3018"/>
      <c r="J3018" t="s">
        <v>108</v>
      </c>
      <c r="K3018" t="s">
        <v>109</v>
      </c>
      <c r="L3018" s="100">
        <v>9.85</v>
      </c>
      <c r="M3018" t="s">
        <v>206</v>
      </c>
      <c r="N3018" t="s">
        <v>279</v>
      </c>
      <c r="O3018" s="98">
        <v>0</v>
      </c>
      <c r="P3018" t="s">
        <v>207</v>
      </c>
      <c r="Q3018" s="100">
        <v>3730.14</v>
      </c>
    </row>
    <row r="3019" spans="1:17" x14ac:dyDescent="0.3">
      <c r="A3019"/>
      <c r="B3019"/>
      <c r="C3019"/>
      <c r="D3019"/>
      <c r="E3019" s="98"/>
      <c r="F3019"/>
      <c r="G3019" s="99">
        <v>46295</v>
      </c>
      <c r="H3019" t="s">
        <v>205</v>
      </c>
      <c r="I3019"/>
      <c r="J3019" t="s">
        <v>96</v>
      </c>
      <c r="K3019" t="s">
        <v>97</v>
      </c>
      <c r="L3019" s="100">
        <v>50.08</v>
      </c>
      <c r="M3019" t="s">
        <v>210</v>
      </c>
      <c r="N3019" t="s">
        <v>279</v>
      </c>
      <c r="O3019" s="98">
        <v>0</v>
      </c>
      <c r="P3019" t="s">
        <v>207</v>
      </c>
      <c r="Q3019" s="100">
        <v>3730.14</v>
      </c>
    </row>
    <row r="3020" spans="1:17" x14ac:dyDescent="0.3">
      <c r="A3020"/>
      <c r="B3020"/>
      <c r="C3020"/>
      <c r="D3020"/>
      <c r="E3020" s="98"/>
      <c r="F3020"/>
      <c r="G3020" s="99">
        <v>46295</v>
      </c>
      <c r="H3020" t="s">
        <v>205</v>
      </c>
      <c r="I3020"/>
      <c r="J3020" t="s">
        <v>52</v>
      </c>
      <c r="K3020" t="s">
        <v>53</v>
      </c>
      <c r="L3020" s="100">
        <v>16.54</v>
      </c>
      <c r="M3020" t="s">
        <v>130</v>
      </c>
      <c r="N3020" t="s">
        <v>279</v>
      </c>
      <c r="O3020" s="98">
        <v>0</v>
      </c>
      <c r="P3020" t="s">
        <v>207</v>
      </c>
      <c r="Q3020" s="100">
        <v>3730.14</v>
      </c>
    </row>
    <row r="3021" spans="1:17" x14ac:dyDescent="0.3">
      <c r="A3021"/>
      <c r="B3021"/>
      <c r="C3021"/>
      <c r="D3021"/>
      <c r="E3021" s="98"/>
      <c r="F3021"/>
      <c r="G3021" s="99">
        <v>46295</v>
      </c>
      <c r="H3021" t="s">
        <v>205</v>
      </c>
      <c r="I3021"/>
      <c r="J3021" t="s">
        <v>106</v>
      </c>
      <c r="K3021" t="s">
        <v>107</v>
      </c>
      <c r="L3021" s="100">
        <v>12.05</v>
      </c>
      <c r="M3021" t="s">
        <v>130</v>
      </c>
      <c r="N3021" t="s">
        <v>279</v>
      </c>
      <c r="O3021" s="98">
        <v>0</v>
      </c>
      <c r="P3021" t="s">
        <v>207</v>
      </c>
      <c r="Q3021" s="100">
        <v>3730.14</v>
      </c>
    </row>
    <row r="3022" spans="1:17" x14ac:dyDescent="0.3">
      <c r="A3022"/>
      <c r="B3022"/>
      <c r="C3022"/>
      <c r="D3022"/>
      <c r="E3022" s="98"/>
      <c r="F3022"/>
      <c r="G3022" s="99">
        <v>46295</v>
      </c>
      <c r="H3022" t="s">
        <v>205</v>
      </c>
      <c r="I3022"/>
      <c r="J3022" t="s">
        <v>56</v>
      </c>
      <c r="K3022" t="s">
        <v>57</v>
      </c>
      <c r="L3022" s="100">
        <v>11.15</v>
      </c>
      <c r="M3022" t="s">
        <v>130</v>
      </c>
      <c r="N3022" t="s">
        <v>279</v>
      </c>
      <c r="O3022" s="98">
        <v>0</v>
      </c>
      <c r="P3022" t="s">
        <v>207</v>
      </c>
      <c r="Q3022" s="100">
        <v>3730.14</v>
      </c>
    </row>
    <row r="3023" spans="1:17" x14ac:dyDescent="0.3">
      <c r="A3023"/>
      <c r="B3023"/>
      <c r="C3023"/>
      <c r="D3023"/>
      <c r="E3023" s="98"/>
      <c r="F3023"/>
      <c r="G3023" s="99">
        <v>46295</v>
      </c>
      <c r="H3023" t="s">
        <v>208</v>
      </c>
      <c r="I3023" t="s">
        <v>225</v>
      </c>
      <c r="J3023" t="s">
        <v>70</v>
      </c>
      <c r="K3023" t="s">
        <v>71</v>
      </c>
      <c r="L3023" s="100">
        <v>51</v>
      </c>
      <c r="M3023" t="s">
        <v>210</v>
      </c>
      <c r="N3023" t="s">
        <v>279</v>
      </c>
      <c r="O3023" s="98">
        <v>0</v>
      </c>
      <c r="P3023" t="s">
        <v>207</v>
      </c>
      <c r="Q3023" s="100">
        <v>3730.14</v>
      </c>
    </row>
    <row r="3024" spans="1:17" x14ac:dyDescent="0.3">
      <c r="A3024"/>
      <c r="B3024"/>
      <c r="C3024"/>
      <c r="D3024"/>
      <c r="E3024" s="98"/>
      <c r="F3024"/>
      <c r="G3024" s="99">
        <v>46295</v>
      </c>
      <c r="H3024" t="s">
        <v>216</v>
      </c>
      <c r="I3024" t="s">
        <v>217</v>
      </c>
      <c r="J3024" t="s">
        <v>40</v>
      </c>
      <c r="K3024" t="s">
        <v>41</v>
      </c>
      <c r="L3024" s="100">
        <v>111.9</v>
      </c>
      <c r="M3024" t="s">
        <v>210</v>
      </c>
      <c r="N3024" t="s">
        <v>279</v>
      </c>
      <c r="O3024" s="98">
        <v>0</v>
      </c>
      <c r="P3024" t="s">
        <v>207</v>
      </c>
      <c r="Q3024" s="100">
        <v>3730.14</v>
      </c>
    </row>
    <row r="3025" spans="1:17" x14ac:dyDescent="0.3">
      <c r="A3025"/>
      <c r="B3025"/>
      <c r="C3025"/>
      <c r="D3025"/>
      <c r="E3025" s="98"/>
      <c r="F3025"/>
      <c r="G3025" s="99">
        <v>46295</v>
      </c>
      <c r="H3025" t="s">
        <v>218</v>
      </c>
      <c r="I3025" t="s">
        <v>222</v>
      </c>
      <c r="J3025" t="s">
        <v>18</v>
      </c>
      <c r="K3025" t="s">
        <v>19</v>
      </c>
      <c r="L3025" s="100">
        <v>200.68</v>
      </c>
      <c r="M3025" t="s">
        <v>210</v>
      </c>
      <c r="N3025" t="s">
        <v>279</v>
      </c>
      <c r="O3025" s="98">
        <v>0</v>
      </c>
      <c r="P3025" t="s">
        <v>207</v>
      </c>
      <c r="Q3025" s="100">
        <v>3730.14</v>
      </c>
    </row>
    <row r="3026" spans="1:17" x14ac:dyDescent="0.3">
      <c r="A3026"/>
      <c r="B3026"/>
      <c r="C3026"/>
      <c r="D3026"/>
      <c r="E3026" s="98"/>
      <c r="F3026"/>
      <c r="G3026" s="99">
        <v>46295</v>
      </c>
      <c r="H3026" t="s">
        <v>218</v>
      </c>
      <c r="I3026" t="s">
        <v>222</v>
      </c>
      <c r="J3026" t="s">
        <v>18</v>
      </c>
      <c r="K3026" t="s">
        <v>19</v>
      </c>
      <c r="L3026" s="100">
        <v>208.14</v>
      </c>
      <c r="M3026" t="s">
        <v>130</v>
      </c>
      <c r="N3026" t="s">
        <v>279</v>
      </c>
      <c r="O3026" s="98">
        <v>0</v>
      </c>
      <c r="P3026" t="s">
        <v>207</v>
      </c>
      <c r="Q3026" s="100">
        <v>3730.14</v>
      </c>
    </row>
    <row r="3027" spans="1:17" x14ac:dyDescent="0.3">
      <c r="A3027"/>
      <c r="B3027"/>
      <c r="C3027"/>
      <c r="D3027"/>
      <c r="E3027" s="98"/>
      <c r="F3027"/>
      <c r="G3027" s="99">
        <v>46295</v>
      </c>
      <c r="H3027" t="s">
        <v>205</v>
      </c>
      <c r="I3027"/>
      <c r="J3027" t="s">
        <v>104</v>
      </c>
      <c r="K3027" t="s">
        <v>105</v>
      </c>
      <c r="L3027" s="100">
        <v>18.07</v>
      </c>
      <c r="M3027" t="s">
        <v>206</v>
      </c>
      <c r="N3027" t="s">
        <v>279</v>
      </c>
      <c r="O3027" s="98">
        <v>0</v>
      </c>
      <c r="P3027" t="s">
        <v>207</v>
      </c>
      <c r="Q3027" s="100">
        <v>3326.96</v>
      </c>
    </row>
    <row r="3028" spans="1:17" x14ac:dyDescent="0.3">
      <c r="A3028"/>
      <c r="B3028"/>
      <c r="C3028"/>
      <c r="D3028"/>
      <c r="E3028" s="98"/>
      <c r="F3028"/>
      <c r="G3028" s="99">
        <v>46295</v>
      </c>
      <c r="H3028" t="s">
        <v>205</v>
      </c>
      <c r="I3028"/>
      <c r="J3028" t="s">
        <v>36</v>
      </c>
      <c r="K3028" t="s">
        <v>37</v>
      </c>
      <c r="L3028" s="100">
        <v>2.37</v>
      </c>
      <c r="M3028" t="s">
        <v>206</v>
      </c>
      <c r="N3028" t="s">
        <v>279</v>
      </c>
      <c r="O3028" s="98">
        <v>0</v>
      </c>
      <c r="P3028" t="s">
        <v>207</v>
      </c>
      <c r="Q3028" s="100">
        <v>3326.96</v>
      </c>
    </row>
    <row r="3029" spans="1:17" x14ac:dyDescent="0.3">
      <c r="A3029"/>
      <c r="B3029"/>
      <c r="C3029"/>
      <c r="D3029"/>
      <c r="E3029" s="98"/>
      <c r="F3029"/>
      <c r="G3029" s="99">
        <v>46295</v>
      </c>
      <c r="H3029" t="s">
        <v>205</v>
      </c>
      <c r="I3029"/>
      <c r="J3029" t="s">
        <v>108</v>
      </c>
      <c r="K3029" t="s">
        <v>109</v>
      </c>
      <c r="L3029" s="100">
        <v>8.7799999999999994</v>
      </c>
      <c r="M3029" t="s">
        <v>206</v>
      </c>
      <c r="N3029" t="s">
        <v>279</v>
      </c>
      <c r="O3029" s="98">
        <v>0</v>
      </c>
      <c r="P3029" t="s">
        <v>207</v>
      </c>
      <c r="Q3029" s="100">
        <v>3326.96</v>
      </c>
    </row>
    <row r="3030" spans="1:17" x14ac:dyDescent="0.3">
      <c r="A3030"/>
      <c r="B3030"/>
      <c r="C3030"/>
      <c r="D3030"/>
      <c r="E3030" s="98"/>
      <c r="F3030"/>
      <c r="G3030" s="99">
        <v>46295</v>
      </c>
      <c r="H3030" t="s">
        <v>205</v>
      </c>
      <c r="I3030"/>
      <c r="J3030" t="s">
        <v>118</v>
      </c>
      <c r="K3030" t="s">
        <v>119</v>
      </c>
      <c r="L3030" s="100">
        <v>494.07</v>
      </c>
      <c r="M3030" t="s">
        <v>206</v>
      </c>
      <c r="N3030" t="s">
        <v>279</v>
      </c>
      <c r="O3030" s="98">
        <v>0</v>
      </c>
      <c r="P3030" t="s">
        <v>207</v>
      </c>
      <c r="Q3030" s="100">
        <v>3326.96</v>
      </c>
    </row>
    <row r="3031" spans="1:17" x14ac:dyDescent="0.3">
      <c r="A3031"/>
      <c r="B3031"/>
      <c r="C3031"/>
      <c r="D3031"/>
      <c r="E3031" s="98"/>
      <c r="F3031"/>
      <c r="G3031" s="99">
        <v>46295</v>
      </c>
      <c r="H3031" t="s">
        <v>205</v>
      </c>
      <c r="I3031"/>
      <c r="J3031" t="s">
        <v>54</v>
      </c>
      <c r="K3031" t="s">
        <v>55</v>
      </c>
      <c r="L3031" s="100">
        <v>11.15</v>
      </c>
      <c r="M3031" t="s">
        <v>206</v>
      </c>
      <c r="N3031" t="s">
        <v>279</v>
      </c>
      <c r="O3031" s="98">
        <v>0</v>
      </c>
      <c r="P3031" t="s">
        <v>207</v>
      </c>
      <c r="Q3031" s="100">
        <v>3326.96</v>
      </c>
    </row>
    <row r="3032" spans="1:17" x14ac:dyDescent="0.3">
      <c r="A3032"/>
      <c r="B3032"/>
      <c r="C3032"/>
      <c r="D3032"/>
      <c r="E3032" s="98"/>
      <c r="F3032"/>
      <c r="G3032" s="99">
        <v>46295</v>
      </c>
      <c r="H3032" t="s">
        <v>205</v>
      </c>
      <c r="I3032"/>
      <c r="J3032" t="s">
        <v>106</v>
      </c>
      <c r="K3032" t="s">
        <v>107</v>
      </c>
      <c r="L3032" s="100">
        <v>10.75</v>
      </c>
      <c r="M3032" t="s">
        <v>130</v>
      </c>
      <c r="N3032" t="s">
        <v>279</v>
      </c>
      <c r="O3032" s="98">
        <v>0</v>
      </c>
      <c r="P3032" t="s">
        <v>207</v>
      </c>
      <c r="Q3032" s="100">
        <v>3326.96</v>
      </c>
    </row>
    <row r="3033" spans="1:17" x14ac:dyDescent="0.3">
      <c r="A3033"/>
      <c r="B3033"/>
      <c r="C3033"/>
      <c r="D3033"/>
      <c r="E3033" s="98"/>
      <c r="F3033"/>
      <c r="G3033" s="99">
        <v>46295</v>
      </c>
      <c r="H3033" t="s">
        <v>205</v>
      </c>
      <c r="I3033"/>
      <c r="J3033" t="s">
        <v>52</v>
      </c>
      <c r="K3033" t="s">
        <v>53</v>
      </c>
      <c r="L3033" s="100">
        <v>16.54</v>
      </c>
      <c r="M3033" t="s">
        <v>130</v>
      </c>
      <c r="N3033" t="s">
        <v>279</v>
      </c>
      <c r="O3033" s="98">
        <v>0</v>
      </c>
      <c r="P3033" t="s">
        <v>207</v>
      </c>
      <c r="Q3033" s="100">
        <v>3326.96</v>
      </c>
    </row>
    <row r="3034" spans="1:17" x14ac:dyDescent="0.3">
      <c r="A3034"/>
      <c r="B3034"/>
      <c r="C3034"/>
      <c r="D3034"/>
      <c r="E3034" s="98"/>
      <c r="F3034"/>
      <c r="G3034" s="99">
        <v>46295</v>
      </c>
      <c r="H3034" t="s">
        <v>205</v>
      </c>
      <c r="I3034"/>
      <c r="J3034" t="s">
        <v>56</v>
      </c>
      <c r="K3034" t="s">
        <v>57</v>
      </c>
      <c r="L3034" s="100">
        <v>11.15</v>
      </c>
      <c r="M3034" t="s">
        <v>130</v>
      </c>
      <c r="N3034" t="s">
        <v>279</v>
      </c>
      <c r="O3034" s="98">
        <v>0</v>
      </c>
      <c r="P3034" t="s">
        <v>207</v>
      </c>
      <c r="Q3034" s="100">
        <v>3326.96</v>
      </c>
    </row>
    <row r="3035" spans="1:17" x14ac:dyDescent="0.3">
      <c r="A3035"/>
      <c r="B3035"/>
      <c r="C3035"/>
      <c r="D3035"/>
      <c r="E3035" s="98"/>
      <c r="F3035"/>
      <c r="G3035" s="99">
        <v>46295</v>
      </c>
      <c r="H3035" t="s">
        <v>208</v>
      </c>
      <c r="I3035" t="s">
        <v>209</v>
      </c>
      <c r="J3035" t="s">
        <v>26</v>
      </c>
      <c r="K3035" t="s">
        <v>27</v>
      </c>
      <c r="L3035" s="100">
        <v>127</v>
      </c>
      <c r="M3035" t="s">
        <v>210</v>
      </c>
      <c r="N3035" t="s">
        <v>279</v>
      </c>
      <c r="O3035" s="98">
        <v>0</v>
      </c>
      <c r="P3035" t="s">
        <v>207</v>
      </c>
      <c r="Q3035" s="100">
        <v>3326.96</v>
      </c>
    </row>
    <row r="3036" spans="1:17" x14ac:dyDescent="0.3">
      <c r="A3036"/>
      <c r="B3036"/>
      <c r="C3036"/>
      <c r="D3036"/>
      <c r="E3036" s="98"/>
      <c r="F3036"/>
      <c r="G3036" s="99">
        <v>46295</v>
      </c>
      <c r="H3036" t="s">
        <v>211</v>
      </c>
      <c r="I3036" t="s">
        <v>215</v>
      </c>
      <c r="J3036" t="s">
        <v>38</v>
      </c>
      <c r="K3036" t="s">
        <v>39</v>
      </c>
      <c r="L3036" s="100">
        <v>12.98</v>
      </c>
      <c r="M3036" t="s">
        <v>206</v>
      </c>
      <c r="N3036" t="s">
        <v>279</v>
      </c>
      <c r="O3036" s="98">
        <v>0</v>
      </c>
      <c r="P3036" t="s">
        <v>207</v>
      </c>
      <c r="Q3036" s="100">
        <v>3326.96</v>
      </c>
    </row>
    <row r="3037" spans="1:17" x14ac:dyDescent="0.3">
      <c r="A3037"/>
      <c r="B3037"/>
      <c r="C3037"/>
      <c r="D3037"/>
      <c r="E3037" s="98"/>
      <c r="F3037"/>
      <c r="G3037" s="99">
        <v>46295</v>
      </c>
      <c r="H3037" t="s">
        <v>218</v>
      </c>
      <c r="I3037" t="s">
        <v>222</v>
      </c>
      <c r="J3037" t="s">
        <v>18</v>
      </c>
      <c r="K3037" t="s">
        <v>19</v>
      </c>
      <c r="L3037" s="100">
        <v>178.99</v>
      </c>
      <c r="M3037" t="s">
        <v>210</v>
      </c>
      <c r="N3037" t="s">
        <v>279</v>
      </c>
      <c r="O3037" s="98">
        <v>0</v>
      </c>
      <c r="P3037" t="s">
        <v>207</v>
      </c>
      <c r="Q3037" s="100">
        <v>3326.96</v>
      </c>
    </row>
    <row r="3038" spans="1:17" x14ac:dyDescent="0.3">
      <c r="A3038"/>
      <c r="B3038"/>
      <c r="C3038"/>
      <c r="D3038"/>
      <c r="E3038" s="98"/>
      <c r="F3038"/>
      <c r="G3038" s="99">
        <v>46295</v>
      </c>
      <c r="H3038" t="s">
        <v>218</v>
      </c>
      <c r="I3038" t="s">
        <v>222</v>
      </c>
      <c r="J3038" t="s">
        <v>18</v>
      </c>
      <c r="K3038" t="s">
        <v>19</v>
      </c>
      <c r="L3038" s="100">
        <v>185.64</v>
      </c>
      <c r="M3038" t="s">
        <v>130</v>
      </c>
      <c r="N3038" t="s">
        <v>279</v>
      </c>
      <c r="O3038" s="98">
        <v>0</v>
      </c>
      <c r="P3038" t="s">
        <v>207</v>
      </c>
      <c r="Q3038" s="100">
        <v>3326.96</v>
      </c>
    </row>
    <row r="3039" spans="1:17" x14ac:dyDescent="0.3">
      <c r="A3039"/>
      <c r="B3039"/>
      <c r="C3039"/>
      <c r="D3039"/>
      <c r="E3039" s="98"/>
      <c r="F3039"/>
      <c r="G3039" s="99">
        <v>46295</v>
      </c>
      <c r="H3039" t="s">
        <v>205</v>
      </c>
      <c r="I3039"/>
      <c r="J3039" t="s">
        <v>108</v>
      </c>
      <c r="K3039" t="s">
        <v>109</v>
      </c>
      <c r="L3039" s="100">
        <v>7.88</v>
      </c>
      <c r="M3039" t="s">
        <v>206</v>
      </c>
      <c r="N3039" t="s">
        <v>279</v>
      </c>
      <c r="O3039" s="98">
        <v>0</v>
      </c>
      <c r="P3039" t="s">
        <v>207</v>
      </c>
      <c r="Q3039" s="100">
        <v>2986.08</v>
      </c>
    </row>
    <row r="3040" spans="1:17" x14ac:dyDescent="0.3">
      <c r="A3040"/>
      <c r="B3040"/>
      <c r="C3040"/>
      <c r="D3040"/>
      <c r="E3040" s="98"/>
      <c r="F3040"/>
      <c r="G3040" s="99">
        <v>46295</v>
      </c>
      <c r="H3040" t="s">
        <v>205</v>
      </c>
      <c r="I3040"/>
      <c r="J3040" t="s">
        <v>104</v>
      </c>
      <c r="K3040" t="s">
        <v>105</v>
      </c>
      <c r="L3040" s="100">
        <v>16.21</v>
      </c>
      <c r="M3040" t="s">
        <v>206</v>
      </c>
      <c r="N3040" t="s">
        <v>279</v>
      </c>
      <c r="O3040" s="98">
        <v>0</v>
      </c>
      <c r="P3040" t="s">
        <v>207</v>
      </c>
      <c r="Q3040" s="100">
        <v>2986.08</v>
      </c>
    </row>
    <row r="3041" spans="1:17" x14ac:dyDescent="0.3">
      <c r="A3041"/>
      <c r="B3041"/>
      <c r="C3041"/>
      <c r="D3041"/>
      <c r="E3041" s="98"/>
      <c r="F3041"/>
      <c r="G3041" s="99">
        <v>46295</v>
      </c>
      <c r="H3041" t="s">
        <v>205</v>
      </c>
      <c r="I3041"/>
      <c r="J3041" t="s">
        <v>88</v>
      </c>
      <c r="K3041" t="s">
        <v>89</v>
      </c>
      <c r="L3041" s="100">
        <v>39.770000000000003</v>
      </c>
      <c r="M3041" t="s">
        <v>206</v>
      </c>
      <c r="N3041" t="s">
        <v>279</v>
      </c>
      <c r="O3041" s="98">
        <v>0</v>
      </c>
      <c r="P3041" t="s">
        <v>207</v>
      </c>
      <c r="Q3041" s="100">
        <v>2986.08</v>
      </c>
    </row>
    <row r="3042" spans="1:17" x14ac:dyDescent="0.3">
      <c r="A3042"/>
      <c r="B3042"/>
      <c r="C3042"/>
      <c r="D3042"/>
      <c r="E3042" s="98"/>
      <c r="F3042"/>
      <c r="G3042" s="99">
        <v>46295</v>
      </c>
      <c r="H3042" t="s">
        <v>205</v>
      </c>
      <c r="I3042"/>
      <c r="J3042" t="s">
        <v>54</v>
      </c>
      <c r="K3042" t="s">
        <v>55</v>
      </c>
      <c r="L3042" s="100">
        <v>11.15</v>
      </c>
      <c r="M3042" t="s">
        <v>206</v>
      </c>
      <c r="N3042" t="s">
        <v>279</v>
      </c>
      <c r="O3042" s="98">
        <v>0</v>
      </c>
      <c r="P3042" t="s">
        <v>207</v>
      </c>
      <c r="Q3042" s="100">
        <v>2986.08</v>
      </c>
    </row>
    <row r="3043" spans="1:17" x14ac:dyDescent="0.3">
      <c r="A3043"/>
      <c r="B3043"/>
      <c r="C3043"/>
      <c r="D3043"/>
      <c r="E3043" s="98"/>
      <c r="F3043"/>
      <c r="G3043" s="99">
        <v>46295</v>
      </c>
      <c r="H3043" t="s">
        <v>205</v>
      </c>
      <c r="I3043"/>
      <c r="J3043" t="s">
        <v>56</v>
      </c>
      <c r="K3043" t="s">
        <v>57</v>
      </c>
      <c r="L3043" s="100">
        <v>11.15</v>
      </c>
      <c r="M3043" t="s">
        <v>130</v>
      </c>
      <c r="N3043" t="s">
        <v>279</v>
      </c>
      <c r="O3043" s="98">
        <v>0</v>
      </c>
      <c r="P3043" t="s">
        <v>207</v>
      </c>
      <c r="Q3043" s="100">
        <v>2986.08</v>
      </c>
    </row>
    <row r="3044" spans="1:17" x14ac:dyDescent="0.3">
      <c r="A3044"/>
      <c r="B3044"/>
      <c r="C3044"/>
      <c r="D3044"/>
      <c r="E3044" s="98"/>
      <c r="F3044"/>
      <c r="G3044" s="99">
        <v>46295</v>
      </c>
      <c r="H3044" t="s">
        <v>205</v>
      </c>
      <c r="I3044"/>
      <c r="J3044" t="s">
        <v>52</v>
      </c>
      <c r="K3044" t="s">
        <v>53</v>
      </c>
      <c r="L3044" s="100">
        <v>16.54</v>
      </c>
      <c r="M3044" t="s">
        <v>130</v>
      </c>
      <c r="N3044" t="s">
        <v>279</v>
      </c>
      <c r="O3044" s="98">
        <v>0</v>
      </c>
      <c r="P3044" t="s">
        <v>207</v>
      </c>
      <c r="Q3044" s="100">
        <v>2986.08</v>
      </c>
    </row>
    <row r="3045" spans="1:17" x14ac:dyDescent="0.3">
      <c r="A3045"/>
      <c r="B3045"/>
      <c r="C3045"/>
      <c r="D3045"/>
      <c r="E3045" s="98"/>
      <c r="F3045"/>
      <c r="G3045" s="99">
        <v>46295</v>
      </c>
      <c r="H3045" t="s">
        <v>205</v>
      </c>
      <c r="I3045"/>
      <c r="J3045" t="s">
        <v>106</v>
      </c>
      <c r="K3045" t="s">
        <v>107</v>
      </c>
      <c r="L3045" s="100">
        <v>9.65</v>
      </c>
      <c r="M3045" t="s">
        <v>130</v>
      </c>
      <c r="N3045" t="s">
        <v>279</v>
      </c>
      <c r="O3045" s="98">
        <v>0</v>
      </c>
      <c r="P3045" t="s">
        <v>207</v>
      </c>
      <c r="Q3045" s="100">
        <v>2986.08</v>
      </c>
    </row>
    <row r="3046" spans="1:17" x14ac:dyDescent="0.3">
      <c r="A3046"/>
      <c r="B3046"/>
      <c r="C3046"/>
      <c r="D3046"/>
      <c r="E3046" s="98"/>
      <c r="F3046"/>
      <c r="G3046" s="99">
        <v>46295</v>
      </c>
      <c r="H3046" t="s">
        <v>208</v>
      </c>
      <c r="I3046" t="s">
        <v>225</v>
      </c>
      <c r="J3046" t="s">
        <v>70</v>
      </c>
      <c r="K3046" t="s">
        <v>71</v>
      </c>
      <c r="L3046" s="100">
        <v>51</v>
      </c>
      <c r="M3046" t="s">
        <v>210</v>
      </c>
      <c r="N3046" t="s">
        <v>279</v>
      </c>
      <c r="O3046" s="98">
        <v>0</v>
      </c>
      <c r="P3046" t="s">
        <v>207</v>
      </c>
      <c r="Q3046" s="100">
        <v>2986.08</v>
      </c>
    </row>
    <row r="3047" spans="1:17" x14ac:dyDescent="0.3">
      <c r="A3047"/>
      <c r="B3047"/>
      <c r="C3047"/>
      <c r="D3047"/>
      <c r="E3047" s="98"/>
      <c r="F3047"/>
      <c r="G3047" s="99">
        <v>46295</v>
      </c>
      <c r="H3047" t="s">
        <v>216</v>
      </c>
      <c r="I3047" t="s">
        <v>217</v>
      </c>
      <c r="J3047" t="s">
        <v>40</v>
      </c>
      <c r="K3047" t="s">
        <v>41</v>
      </c>
      <c r="L3047" s="100">
        <v>89.58</v>
      </c>
      <c r="M3047" t="s">
        <v>210</v>
      </c>
      <c r="N3047" t="s">
        <v>279</v>
      </c>
      <c r="O3047" s="98">
        <v>0</v>
      </c>
      <c r="P3047" t="s">
        <v>207</v>
      </c>
      <c r="Q3047" s="100">
        <v>2986.08</v>
      </c>
    </row>
    <row r="3048" spans="1:17" x14ac:dyDescent="0.3">
      <c r="A3048"/>
      <c r="B3048"/>
      <c r="C3048"/>
      <c r="D3048"/>
      <c r="E3048" s="98"/>
      <c r="F3048"/>
      <c r="G3048" s="99">
        <v>46295</v>
      </c>
      <c r="H3048" t="s">
        <v>218</v>
      </c>
      <c r="I3048" t="s">
        <v>222</v>
      </c>
      <c r="J3048" t="s">
        <v>18</v>
      </c>
      <c r="K3048" t="s">
        <v>19</v>
      </c>
      <c r="L3048" s="100">
        <v>160.65</v>
      </c>
      <c r="M3048" t="s">
        <v>210</v>
      </c>
      <c r="N3048" t="s">
        <v>279</v>
      </c>
      <c r="O3048" s="98">
        <v>0</v>
      </c>
      <c r="P3048" t="s">
        <v>207</v>
      </c>
      <c r="Q3048" s="100">
        <v>2986.08</v>
      </c>
    </row>
    <row r="3049" spans="1:17" x14ac:dyDescent="0.3">
      <c r="A3049"/>
      <c r="B3049"/>
      <c r="C3049"/>
      <c r="D3049"/>
      <c r="E3049" s="98"/>
      <c r="F3049"/>
      <c r="G3049" s="99">
        <v>46295</v>
      </c>
      <c r="H3049" t="s">
        <v>218</v>
      </c>
      <c r="I3049" t="s">
        <v>222</v>
      </c>
      <c r="J3049" t="s">
        <v>18</v>
      </c>
      <c r="K3049" t="s">
        <v>19</v>
      </c>
      <c r="L3049" s="100">
        <v>166.62</v>
      </c>
      <c r="M3049" t="s">
        <v>130</v>
      </c>
      <c r="N3049" t="s">
        <v>279</v>
      </c>
      <c r="O3049" s="98">
        <v>0</v>
      </c>
      <c r="P3049" t="s">
        <v>207</v>
      </c>
      <c r="Q3049" s="100">
        <v>2986.08</v>
      </c>
    </row>
    <row r="3050" spans="1:17" x14ac:dyDescent="0.3">
      <c r="A3050"/>
      <c r="B3050"/>
      <c r="C3050"/>
      <c r="D3050"/>
      <c r="E3050" s="98"/>
      <c r="F3050"/>
      <c r="G3050" s="99">
        <v>46295</v>
      </c>
      <c r="H3050" t="s">
        <v>205</v>
      </c>
      <c r="I3050"/>
      <c r="J3050" t="s">
        <v>108</v>
      </c>
      <c r="K3050" t="s">
        <v>109</v>
      </c>
      <c r="L3050" s="100">
        <v>6.38</v>
      </c>
      <c r="M3050" t="s">
        <v>206</v>
      </c>
      <c r="N3050" t="s">
        <v>279</v>
      </c>
      <c r="O3050" s="98">
        <v>0</v>
      </c>
      <c r="P3050" t="s">
        <v>207</v>
      </c>
      <c r="Q3050" s="100">
        <v>2416.59</v>
      </c>
    </row>
    <row r="3051" spans="1:17" x14ac:dyDescent="0.3">
      <c r="A3051"/>
      <c r="B3051"/>
      <c r="C3051"/>
      <c r="D3051"/>
      <c r="E3051" s="98"/>
      <c r="F3051"/>
      <c r="G3051" s="99">
        <v>46295</v>
      </c>
      <c r="H3051" t="s">
        <v>205</v>
      </c>
      <c r="I3051"/>
      <c r="J3051" t="s">
        <v>54</v>
      </c>
      <c r="K3051" t="s">
        <v>55</v>
      </c>
      <c r="L3051" s="100">
        <v>11.15</v>
      </c>
      <c r="M3051" t="s">
        <v>206</v>
      </c>
      <c r="N3051" t="s">
        <v>279</v>
      </c>
      <c r="O3051" s="98">
        <v>0</v>
      </c>
      <c r="P3051" t="s">
        <v>207</v>
      </c>
      <c r="Q3051" s="100">
        <v>2416.59</v>
      </c>
    </row>
    <row r="3052" spans="1:17" x14ac:dyDescent="0.3">
      <c r="A3052"/>
      <c r="B3052"/>
      <c r="C3052"/>
      <c r="D3052"/>
      <c r="E3052" s="98"/>
      <c r="F3052"/>
      <c r="G3052" s="99">
        <v>46295</v>
      </c>
      <c r="H3052" t="s">
        <v>205</v>
      </c>
      <c r="I3052"/>
      <c r="J3052" t="s">
        <v>104</v>
      </c>
      <c r="K3052" t="s">
        <v>105</v>
      </c>
      <c r="L3052" s="100">
        <v>13.12</v>
      </c>
      <c r="M3052" t="s">
        <v>206</v>
      </c>
      <c r="N3052" t="s">
        <v>279</v>
      </c>
      <c r="O3052" s="98">
        <v>0</v>
      </c>
      <c r="P3052" t="s">
        <v>207</v>
      </c>
      <c r="Q3052" s="100">
        <v>2416.59</v>
      </c>
    </row>
    <row r="3053" spans="1:17" x14ac:dyDescent="0.3">
      <c r="A3053"/>
      <c r="B3053"/>
      <c r="C3053"/>
      <c r="D3053"/>
      <c r="E3053" s="98"/>
      <c r="F3053"/>
      <c r="G3053" s="99">
        <v>46295</v>
      </c>
      <c r="H3053" t="s">
        <v>205</v>
      </c>
      <c r="I3053"/>
      <c r="J3053" t="s">
        <v>23</v>
      </c>
      <c r="K3053" t="s">
        <v>24</v>
      </c>
      <c r="L3053" s="100">
        <v>3.14</v>
      </c>
      <c r="M3053" t="s">
        <v>130</v>
      </c>
      <c r="N3053" t="s">
        <v>279</v>
      </c>
      <c r="O3053" s="98">
        <v>0</v>
      </c>
      <c r="P3053" t="s">
        <v>207</v>
      </c>
      <c r="Q3053" s="100">
        <v>2416.59</v>
      </c>
    </row>
    <row r="3054" spans="1:17" x14ac:dyDescent="0.3">
      <c r="A3054"/>
      <c r="B3054"/>
      <c r="C3054"/>
      <c r="D3054"/>
      <c r="E3054" s="98"/>
      <c r="F3054"/>
      <c r="G3054" s="99">
        <v>46295</v>
      </c>
      <c r="H3054" t="s">
        <v>205</v>
      </c>
      <c r="I3054"/>
      <c r="J3054" t="s">
        <v>106</v>
      </c>
      <c r="K3054" t="s">
        <v>107</v>
      </c>
      <c r="L3054" s="100">
        <v>7.81</v>
      </c>
      <c r="M3054" t="s">
        <v>130</v>
      </c>
      <c r="N3054" t="s">
        <v>279</v>
      </c>
      <c r="O3054" s="98">
        <v>0</v>
      </c>
      <c r="P3054" t="s">
        <v>207</v>
      </c>
      <c r="Q3054" s="100">
        <v>2416.59</v>
      </c>
    </row>
    <row r="3055" spans="1:17" x14ac:dyDescent="0.3">
      <c r="A3055"/>
      <c r="B3055"/>
      <c r="C3055"/>
      <c r="D3055"/>
      <c r="E3055" s="98"/>
      <c r="F3055"/>
      <c r="G3055" s="99">
        <v>46295</v>
      </c>
      <c r="H3055" t="s">
        <v>205</v>
      </c>
      <c r="I3055"/>
      <c r="J3055" t="s">
        <v>56</v>
      </c>
      <c r="K3055" t="s">
        <v>57</v>
      </c>
      <c r="L3055" s="100">
        <v>11.15</v>
      </c>
      <c r="M3055" t="s">
        <v>130</v>
      </c>
      <c r="N3055" t="s">
        <v>279</v>
      </c>
      <c r="O3055" s="98">
        <v>0</v>
      </c>
      <c r="P3055" t="s">
        <v>207</v>
      </c>
      <c r="Q3055" s="100">
        <v>2416.59</v>
      </c>
    </row>
    <row r="3056" spans="1:17" x14ac:dyDescent="0.3">
      <c r="A3056"/>
      <c r="B3056"/>
      <c r="C3056"/>
      <c r="D3056"/>
      <c r="E3056" s="98"/>
      <c r="F3056"/>
      <c r="G3056" s="99">
        <v>46295</v>
      </c>
      <c r="H3056" t="s">
        <v>205</v>
      </c>
      <c r="I3056"/>
      <c r="J3056" t="s">
        <v>52</v>
      </c>
      <c r="K3056" t="s">
        <v>53</v>
      </c>
      <c r="L3056" s="100">
        <v>16.54</v>
      </c>
      <c r="M3056" t="s">
        <v>130</v>
      </c>
      <c r="N3056" t="s">
        <v>279</v>
      </c>
      <c r="O3056" s="98">
        <v>0</v>
      </c>
      <c r="P3056" t="s">
        <v>207</v>
      </c>
      <c r="Q3056" s="100">
        <v>2416.59</v>
      </c>
    </row>
    <row r="3057" spans="1:17" x14ac:dyDescent="0.3">
      <c r="A3057"/>
      <c r="B3057"/>
      <c r="C3057"/>
      <c r="D3057"/>
      <c r="E3057" s="98"/>
      <c r="F3057"/>
      <c r="G3057" s="99">
        <v>46295</v>
      </c>
      <c r="H3057" t="s">
        <v>208</v>
      </c>
      <c r="I3057" t="s">
        <v>209</v>
      </c>
      <c r="J3057" t="s">
        <v>26</v>
      </c>
      <c r="K3057" t="s">
        <v>27</v>
      </c>
      <c r="L3057" s="100">
        <v>145</v>
      </c>
      <c r="M3057" t="s">
        <v>210</v>
      </c>
      <c r="N3057" t="s">
        <v>279</v>
      </c>
      <c r="O3057" s="98">
        <v>0</v>
      </c>
      <c r="P3057" t="s">
        <v>207</v>
      </c>
      <c r="Q3057" s="100">
        <v>2416.59</v>
      </c>
    </row>
    <row r="3058" spans="1:17" x14ac:dyDescent="0.3">
      <c r="A3058"/>
      <c r="B3058"/>
      <c r="C3058"/>
      <c r="D3058"/>
      <c r="E3058" s="98"/>
      <c r="F3058"/>
      <c r="G3058" s="99">
        <v>46295</v>
      </c>
      <c r="H3058" t="s">
        <v>211</v>
      </c>
      <c r="I3058" t="s">
        <v>212</v>
      </c>
      <c r="J3058" t="s">
        <v>38</v>
      </c>
      <c r="K3058" t="s">
        <v>39</v>
      </c>
      <c r="L3058" s="100">
        <v>12.09</v>
      </c>
      <c r="M3058" t="s">
        <v>206</v>
      </c>
      <c r="N3058" t="s">
        <v>279</v>
      </c>
      <c r="O3058" s="98">
        <v>0</v>
      </c>
      <c r="P3058" t="s">
        <v>207</v>
      </c>
      <c r="Q3058" s="100">
        <v>2416.59</v>
      </c>
    </row>
    <row r="3059" spans="1:17" x14ac:dyDescent="0.3">
      <c r="A3059"/>
      <c r="B3059"/>
      <c r="C3059"/>
      <c r="D3059"/>
      <c r="E3059" s="98"/>
      <c r="F3059"/>
      <c r="G3059" s="99">
        <v>46295</v>
      </c>
      <c r="H3059" t="s">
        <v>216</v>
      </c>
      <c r="I3059" t="s">
        <v>217</v>
      </c>
      <c r="J3059" t="s">
        <v>40</v>
      </c>
      <c r="K3059" t="s">
        <v>41</v>
      </c>
      <c r="L3059" s="100">
        <v>193.33</v>
      </c>
      <c r="M3059" t="s">
        <v>210</v>
      </c>
      <c r="N3059" t="s">
        <v>279</v>
      </c>
      <c r="O3059" s="98">
        <v>0</v>
      </c>
      <c r="P3059" t="s">
        <v>207</v>
      </c>
      <c r="Q3059" s="100">
        <v>2416.59</v>
      </c>
    </row>
    <row r="3060" spans="1:17" x14ac:dyDescent="0.3">
      <c r="A3060"/>
      <c r="B3060"/>
      <c r="C3060"/>
      <c r="D3060"/>
      <c r="E3060" s="98"/>
      <c r="F3060"/>
      <c r="G3060" s="99">
        <v>46295</v>
      </c>
      <c r="H3060" t="s">
        <v>213</v>
      </c>
      <c r="I3060" t="s">
        <v>229</v>
      </c>
      <c r="J3060" t="s">
        <v>14</v>
      </c>
      <c r="K3060" t="s">
        <v>15</v>
      </c>
      <c r="L3060" s="100">
        <v>241.66</v>
      </c>
      <c r="M3060" t="s">
        <v>210</v>
      </c>
      <c r="N3060" t="s">
        <v>279</v>
      </c>
      <c r="O3060" s="98">
        <v>0</v>
      </c>
      <c r="P3060" t="s">
        <v>207</v>
      </c>
      <c r="Q3060" s="100">
        <v>2416.59</v>
      </c>
    </row>
    <row r="3061" spans="1:17" x14ac:dyDescent="0.3">
      <c r="A3061"/>
      <c r="B3061"/>
      <c r="C3061"/>
      <c r="D3061"/>
      <c r="E3061" s="98"/>
      <c r="F3061"/>
      <c r="G3061" s="99">
        <v>46295</v>
      </c>
      <c r="H3061" t="s">
        <v>213</v>
      </c>
      <c r="I3061" t="s">
        <v>229</v>
      </c>
      <c r="J3061" t="s">
        <v>14</v>
      </c>
      <c r="K3061" t="s">
        <v>15</v>
      </c>
      <c r="L3061" s="100">
        <v>241.66</v>
      </c>
      <c r="M3061" t="s">
        <v>130</v>
      </c>
      <c r="N3061" t="s">
        <v>279</v>
      </c>
      <c r="O3061" s="98">
        <v>0</v>
      </c>
      <c r="P3061" t="s">
        <v>207</v>
      </c>
      <c r="Q3061" s="100">
        <v>2416.59</v>
      </c>
    </row>
    <row r="3062" spans="1:17" x14ac:dyDescent="0.3">
      <c r="A3062"/>
      <c r="B3062"/>
      <c r="C3062"/>
      <c r="D3062"/>
      <c r="E3062" s="98"/>
      <c r="F3062"/>
      <c r="G3062" s="99">
        <v>46295</v>
      </c>
      <c r="H3062" t="s">
        <v>205</v>
      </c>
      <c r="I3062"/>
      <c r="J3062" t="s">
        <v>108</v>
      </c>
      <c r="K3062" t="s">
        <v>109</v>
      </c>
      <c r="L3062" s="100">
        <v>11.35</v>
      </c>
      <c r="M3062" t="s">
        <v>206</v>
      </c>
      <c r="N3062" t="s">
        <v>279</v>
      </c>
      <c r="O3062" s="98">
        <v>0</v>
      </c>
      <c r="P3062" t="s">
        <v>207</v>
      </c>
      <c r="Q3062" s="100">
        <v>4300.26</v>
      </c>
    </row>
    <row r="3063" spans="1:17" x14ac:dyDescent="0.3">
      <c r="A3063"/>
      <c r="B3063"/>
      <c r="C3063"/>
      <c r="D3063"/>
      <c r="E3063" s="98"/>
      <c r="F3063"/>
      <c r="G3063" s="99">
        <v>46295</v>
      </c>
      <c r="H3063" t="s">
        <v>205</v>
      </c>
      <c r="I3063"/>
      <c r="J3063" t="s">
        <v>104</v>
      </c>
      <c r="K3063" t="s">
        <v>105</v>
      </c>
      <c r="L3063" s="100">
        <v>23.35</v>
      </c>
      <c r="M3063" t="s">
        <v>206</v>
      </c>
      <c r="N3063" t="s">
        <v>279</v>
      </c>
      <c r="O3063" s="98">
        <v>0</v>
      </c>
      <c r="P3063" t="s">
        <v>207</v>
      </c>
      <c r="Q3063" s="100">
        <v>4300.26</v>
      </c>
    </row>
    <row r="3064" spans="1:17" x14ac:dyDescent="0.3">
      <c r="A3064"/>
      <c r="B3064"/>
      <c r="C3064"/>
      <c r="D3064"/>
      <c r="E3064" s="98"/>
      <c r="F3064"/>
      <c r="G3064" s="99">
        <v>46295</v>
      </c>
      <c r="H3064" t="s">
        <v>205</v>
      </c>
      <c r="I3064"/>
      <c r="J3064" t="s">
        <v>92</v>
      </c>
      <c r="K3064" t="s">
        <v>93</v>
      </c>
      <c r="L3064" s="100">
        <v>64.5</v>
      </c>
      <c r="M3064" t="s">
        <v>206</v>
      </c>
      <c r="N3064" t="s">
        <v>279</v>
      </c>
      <c r="O3064" s="98">
        <v>0</v>
      </c>
      <c r="P3064" t="s">
        <v>207</v>
      </c>
      <c r="Q3064" s="100">
        <v>4300.26</v>
      </c>
    </row>
    <row r="3065" spans="1:17" x14ac:dyDescent="0.3">
      <c r="A3065"/>
      <c r="B3065"/>
      <c r="C3065"/>
      <c r="D3065"/>
      <c r="E3065" s="98"/>
      <c r="F3065"/>
      <c r="G3065" s="99">
        <v>46295</v>
      </c>
      <c r="H3065" t="s">
        <v>205</v>
      </c>
      <c r="I3065"/>
      <c r="J3065" t="s">
        <v>54</v>
      </c>
      <c r="K3065" t="s">
        <v>55</v>
      </c>
      <c r="L3065" s="100">
        <v>11.15</v>
      </c>
      <c r="M3065" t="s">
        <v>206</v>
      </c>
      <c r="N3065" t="s">
        <v>279</v>
      </c>
      <c r="O3065" s="98">
        <v>0</v>
      </c>
      <c r="P3065" t="s">
        <v>207</v>
      </c>
      <c r="Q3065" s="100">
        <v>4300.26</v>
      </c>
    </row>
    <row r="3066" spans="1:17" x14ac:dyDescent="0.3">
      <c r="A3066"/>
      <c r="B3066"/>
      <c r="C3066"/>
      <c r="D3066"/>
      <c r="E3066" s="98"/>
      <c r="F3066"/>
      <c r="G3066" s="99">
        <v>46295</v>
      </c>
      <c r="H3066" t="s">
        <v>205</v>
      </c>
      <c r="I3066"/>
      <c r="J3066" t="s">
        <v>36</v>
      </c>
      <c r="K3066" t="s">
        <v>37</v>
      </c>
      <c r="L3066" s="100">
        <v>55.36</v>
      </c>
      <c r="M3066" t="s">
        <v>206</v>
      </c>
      <c r="N3066" t="s">
        <v>279</v>
      </c>
      <c r="O3066" s="98">
        <v>0</v>
      </c>
      <c r="P3066" t="s">
        <v>207</v>
      </c>
      <c r="Q3066" s="100">
        <v>4300.26</v>
      </c>
    </row>
    <row r="3067" spans="1:17" x14ac:dyDescent="0.3">
      <c r="A3067"/>
      <c r="B3067"/>
      <c r="C3067"/>
      <c r="D3067"/>
      <c r="E3067" s="98"/>
      <c r="F3067"/>
      <c r="G3067" s="99">
        <v>46295</v>
      </c>
      <c r="H3067" t="s">
        <v>205</v>
      </c>
      <c r="I3067"/>
      <c r="J3067" t="s">
        <v>84</v>
      </c>
      <c r="K3067" t="s">
        <v>85</v>
      </c>
      <c r="L3067" s="100">
        <v>86.67</v>
      </c>
      <c r="M3067" t="s">
        <v>210</v>
      </c>
      <c r="N3067" t="s">
        <v>279</v>
      </c>
      <c r="O3067" s="98">
        <v>0</v>
      </c>
      <c r="P3067" t="s">
        <v>207</v>
      </c>
      <c r="Q3067" s="100">
        <v>4300.26</v>
      </c>
    </row>
    <row r="3068" spans="1:17" x14ac:dyDescent="0.3">
      <c r="A3068"/>
      <c r="B3068"/>
      <c r="C3068"/>
      <c r="D3068"/>
      <c r="E3068" s="98"/>
      <c r="F3068"/>
      <c r="G3068" s="99">
        <v>46295</v>
      </c>
      <c r="H3068" t="s">
        <v>205</v>
      </c>
      <c r="I3068"/>
      <c r="J3068" t="s">
        <v>56</v>
      </c>
      <c r="K3068" t="s">
        <v>57</v>
      </c>
      <c r="L3068" s="100">
        <v>11.15</v>
      </c>
      <c r="M3068" t="s">
        <v>130</v>
      </c>
      <c r="N3068" t="s">
        <v>279</v>
      </c>
      <c r="O3068" s="98">
        <v>0</v>
      </c>
      <c r="P3068" t="s">
        <v>207</v>
      </c>
      <c r="Q3068" s="100">
        <v>4300.26</v>
      </c>
    </row>
    <row r="3069" spans="1:17" x14ac:dyDescent="0.3">
      <c r="A3069"/>
      <c r="B3069"/>
      <c r="C3069"/>
      <c r="D3069"/>
      <c r="E3069" s="98"/>
      <c r="F3069"/>
      <c r="G3069" s="99">
        <v>46295</v>
      </c>
      <c r="H3069" t="s">
        <v>205</v>
      </c>
      <c r="I3069"/>
      <c r="J3069" t="s">
        <v>52</v>
      </c>
      <c r="K3069" t="s">
        <v>53</v>
      </c>
      <c r="L3069" s="100">
        <v>16.54</v>
      </c>
      <c r="M3069" t="s">
        <v>130</v>
      </c>
      <c r="N3069" t="s">
        <v>279</v>
      </c>
      <c r="O3069" s="98">
        <v>0</v>
      </c>
      <c r="P3069" t="s">
        <v>207</v>
      </c>
      <c r="Q3069" s="100">
        <v>4300.26</v>
      </c>
    </row>
    <row r="3070" spans="1:17" x14ac:dyDescent="0.3">
      <c r="A3070"/>
      <c r="B3070"/>
      <c r="C3070"/>
      <c r="D3070"/>
      <c r="E3070" s="98"/>
      <c r="F3070"/>
      <c r="G3070" s="99">
        <v>46295</v>
      </c>
      <c r="H3070" t="s">
        <v>205</v>
      </c>
      <c r="I3070"/>
      <c r="J3070" t="s">
        <v>106</v>
      </c>
      <c r="K3070" t="s">
        <v>107</v>
      </c>
      <c r="L3070" s="100">
        <v>13.89</v>
      </c>
      <c r="M3070" t="s">
        <v>130</v>
      </c>
      <c r="N3070" t="s">
        <v>279</v>
      </c>
      <c r="O3070" s="98">
        <v>0</v>
      </c>
      <c r="P3070" t="s">
        <v>207</v>
      </c>
      <c r="Q3070" s="100">
        <v>4300.26</v>
      </c>
    </row>
    <row r="3071" spans="1:17" x14ac:dyDescent="0.3">
      <c r="A3071"/>
      <c r="B3071"/>
      <c r="C3071"/>
      <c r="D3071"/>
      <c r="E3071" s="98"/>
      <c r="F3071"/>
      <c r="G3071" s="99">
        <v>46295</v>
      </c>
      <c r="H3071" t="s">
        <v>208</v>
      </c>
      <c r="I3071" t="s">
        <v>233</v>
      </c>
      <c r="J3071" t="s">
        <v>32</v>
      </c>
      <c r="K3071" t="s">
        <v>33</v>
      </c>
      <c r="L3071" s="100">
        <v>194</v>
      </c>
      <c r="M3071" t="s">
        <v>210</v>
      </c>
      <c r="N3071" t="s">
        <v>279</v>
      </c>
      <c r="O3071" s="98">
        <v>0</v>
      </c>
      <c r="P3071" t="s">
        <v>207</v>
      </c>
      <c r="Q3071" s="100">
        <v>4300.26</v>
      </c>
    </row>
    <row r="3072" spans="1:17" x14ac:dyDescent="0.3">
      <c r="A3072"/>
      <c r="B3072"/>
      <c r="C3072"/>
      <c r="D3072"/>
      <c r="E3072" s="98"/>
      <c r="F3072"/>
      <c r="G3072" s="99">
        <v>46295</v>
      </c>
      <c r="H3072" t="s">
        <v>211</v>
      </c>
      <c r="I3072" t="s">
        <v>215</v>
      </c>
      <c r="J3072" t="s">
        <v>38</v>
      </c>
      <c r="K3072" t="s">
        <v>39</v>
      </c>
      <c r="L3072" s="100">
        <v>16.48</v>
      </c>
      <c r="M3072" t="s">
        <v>206</v>
      </c>
      <c r="N3072" t="s">
        <v>279</v>
      </c>
      <c r="O3072" s="98">
        <v>0</v>
      </c>
      <c r="P3072" t="s">
        <v>207</v>
      </c>
      <c r="Q3072" s="100">
        <v>4300.26</v>
      </c>
    </row>
    <row r="3073" spans="1:17" x14ac:dyDescent="0.3">
      <c r="A3073"/>
      <c r="B3073"/>
      <c r="C3073"/>
      <c r="D3073"/>
      <c r="E3073" s="98"/>
      <c r="F3073"/>
      <c r="G3073" s="99">
        <v>46295</v>
      </c>
      <c r="H3073" t="s">
        <v>218</v>
      </c>
      <c r="I3073" t="s">
        <v>222</v>
      </c>
      <c r="J3073" t="s">
        <v>18</v>
      </c>
      <c r="K3073" t="s">
        <v>19</v>
      </c>
      <c r="L3073" s="100">
        <v>231.35</v>
      </c>
      <c r="M3073" t="s">
        <v>210</v>
      </c>
      <c r="N3073" t="s">
        <v>279</v>
      </c>
      <c r="O3073" s="98">
        <v>0</v>
      </c>
      <c r="P3073" t="s">
        <v>207</v>
      </c>
      <c r="Q3073" s="100">
        <v>4300.26</v>
      </c>
    </row>
    <row r="3074" spans="1:17" x14ac:dyDescent="0.3">
      <c r="A3074"/>
      <c r="B3074"/>
      <c r="C3074"/>
      <c r="D3074"/>
      <c r="E3074" s="98"/>
      <c r="F3074"/>
      <c r="G3074" s="99">
        <v>46295</v>
      </c>
      <c r="H3074" t="s">
        <v>218</v>
      </c>
      <c r="I3074" t="s">
        <v>222</v>
      </c>
      <c r="J3074" t="s">
        <v>18</v>
      </c>
      <c r="K3074" t="s">
        <v>19</v>
      </c>
      <c r="L3074" s="100">
        <v>239.95</v>
      </c>
      <c r="M3074" t="s">
        <v>130</v>
      </c>
      <c r="N3074" t="s">
        <v>279</v>
      </c>
      <c r="O3074" s="98">
        <v>0</v>
      </c>
      <c r="P3074" t="s">
        <v>207</v>
      </c>
      <c r="Q3074" s="100">
        <v>4300.26</v>
      </c>
    </row>
    <row r="3075" spans="1:17" x14ac:dyDescent="0.3">
      <c r="A3075"/>
      <c r="B3075"/>
      <c r="C3075"/>
      <c r="D3075"/>
      <c r="E3075" s="98"/>
      <c r="F3075"/>
      <c r="G3075" s="99">
        <v>46295</v>
      </c>
      <c r="H3075" t="s">
        <v>205</v>
      </c>
      <c r="I3075"/>
      <c r="J3075" t="s">
        <v>36</v>
      </c>
      <c r="K3075" t="s">
        <v>37</v>
      </c>
      <c r="L3075" s="100">
        <v>0.41</v>
      </c>
      <c r="M3075" t="s">
        <v>206</v>
      </c>
      <c r="N3075" t="s">
        <v>279</v>
      </c>
      <c r="O3075" s="98">
        <v>0</v>
      </c>
      <c r="P3075" t="s">
        <v>207</v>
      </c>
      <c r="Q3075" s="100">
        <v>3637.25</v>
      </c>
    </row>
    <row r="3076" spans="1:17" x14ac:dyDescent="0.3">
      <c r="A3076"/>
      <c r="B3076"/>
      <c r="C3076"/>
      <c r="D3076"/>
      <c r="E3076" s="98"/>
      <c r="F3076"/>
      <c r="G3076" s="99">
        <v>46295</v>
      </c>
      <c r="H3076" t="s">
        <v>205</v>
      </c>
      <c r="I3076"/>
      <c r="J3076" t="s">
        <v>108</v>
      </c>
      <c r="K3076" t="s">
        <v>109</v>
      </c>
      <c r="L3076" s="100">
        <v>9.6</v>
      </c>
      <c r="M3076" t="s">
        <v>206</v>
      </c>
      <c r="N3076" t="s">
        <v>279</v>
      </c>
      <c r="O3076" s="98">
        <v>0</v>
      </c>
      <c r="P3076" t="s">
        <v>207</v>
      </c>
      <c r="Q3076" s="100">
        <v>3637.25</v>
      </c>
    </row>
    <row r="3077" spans="1:17" x14ac:dyDescent="0.3">
      <c r="A3077"/>
      <c r="B3077"/>
      <c r="C3077"/>
      <c r="D3077"/>
      <c r="E3077" s="98"/>
      <c r="F3077"/>
      <c r="G3077" s="99">
        <v>46295</v>
      </c>
      <c r="H3077" t="s">
        <v>205</v>
      </c>
      <c r="I3077"/>
      <c r="J3077" t="s">
        <v>104</v>
      </c>
      <c r="K3077" t="s">
        <v>105</v>
      </c>
      <c r="L3077" s="100">
        <v>19.75</v>
      </c>
      <c r="M3077" t="s">
        <v>206</v>
      </c>
      <c r="N3077" t="s">
        <v>279</v>
      </c>
      <c r="O3077" s="98">
        <v>0</v>
      </c>
      <c r="P3077" t="s">
        <v>207</v>
      </c>
      <c r="Q3077" s="100">
        <v>3637.25</v>
      </c>
    </row>
    <row r="3078" spans="1:17" x14ac:dyDescent="0.3">
      <c r="A3078"/>
      <c r="B3078"/>
      <c r="C3078"/>
      <c r="D3078"/>
      <c r="E3078" s="98"/>
      <c r="F3078"/>
      <c r="G3078" s="99">
        <v>46295</v>
      </c>
      <c r="H3078" t="s">
        <v>205</v>
      </c>
      <c r="I3078"/>
      <c r="J3078" t="s">
        <v>54</v>
      </c>
      <c r="K3078" t="s">
        <v>55</v>
      </c>
      <c r="L3078" s="100">
        <v>11.15</v>
      </c>
      <c r="M3078" t="s">
        <v>206</v>
      </c>
      <c r="N3078" t="s">
        <v>279</v>
      </c>
      <c r="O3078" s="98">
        <v>0</v>
      </c>
      <c r="P3078" t="s">
        <v>207</v>
      </c>
      <c r="Q3078" s="100">
        <v>3637.25</v>
      </c>
    </row>
    <row r="3079" spans="1:17" x14ac:dyDescent="0.3">
      <c r="A3079"/>
      <c r="B3079"/>
      <c r="C3079"/>
      <c r="D3079"/>
      <c r="E3079" s="98"/>
      <c r="F3079"/>
      <c r="G3079" s="99">
        <v>46295</v>
      </c>
      <c r="H3079" t="s">
        <v>205</v>
      </c>
      <c r="I3079"/>
      <c r="J3079" t="s">
        <v>52</v>
      </c>
      <c r="K3079" t="s">
        <v>53</v>
      </c>
      <c r="L3079" s="100">
        <v>16.54</v>
      </c>
      <c r="M3079" t="s">
        <v>130</v>
      </c>
      <c r="N3079" t="s">
        <v>279</v>
      </c>
      <c r="O3079" s="98">
        <v>0</v>
      </c>
      <c r="P3079" t="s">
        <v>207</v>
      </c>
      <c r="Q3079" s="100">
        <v>3637.25</v>
      </c>
    </row>
    <row r="3080" spans="1:17" x14ac:dyDescent="0.3">
      <c r="A3080"/>
      <c r="B3080"/>
      <c r="C3080"/>
      <c r="D3080"/>
      <c r="E3080" s="98"/>
      <c r="F3080"/>
      <c r="G3080" s="99">
        <v>46295</v>
      </c>
      <c r="H3080" t="s">
        <v>205</v>
      </c>
      <c r="I3080"/>
      <c r="J3080" t="s">
        <v>106</v>
      </c>
      <c r="K3080" t="s">
        <v>107</v>
      </c>
      <c r="L3080" s="100">
        <v>11.75</v>
      </c>
      <c r="M3080" t="s">
        <v>130</v>
      </c>
      <c r="N3080" t="s">
        <v>279</v>
      </c>
      <c r="O3080" s="98">
        <v>0</v>
      </c>
      <c r="P3080" t="s">
        <v>207</v>
      </c>
      <c r="Q3080" s="100">
        <v>3637.25</v>
      </c>
    </row>
    <row r="3081" spans="1:17" x14ac:dyDescent="0.3">
      <c r="A3081"/>
      <c r="B3081"/>
      <c r="C3081"/>
      <c r="D3081"/>
      <c r="E3081" s="98"/>
      <c r="F3081"/>
      <c r="G3081" s="99">
        <v>46295</v>
      </c>
      <c r="H3081" t="s">
        <v>205</v>
      </c>
      <c r="I3081"/>
      <c r="J3081" t="s">
        <v>56</v>
      </c>
      <c r="K3081" t="s">
        <v>57</v>
      </c>
      <c r="L3081" s="100">
        <v>11.15</v>
      </c>
      <c r="M3081" t="s">
        <v>130</v>
      </c>
      <c r="N3081" t="s">
        <v>279</v>
      </c>
      <c r="O3081" s="98">
        <v>0</v>
      </c>
      <c r="P3081" t="s">
        <v>207</v>
      </c>
      <c r="Q3081" s="100">
        <v>3637.25</v>
      </c>
    </row>
    <row r="3082" spans="1:17" x14ac:dyDescent="0.3">
      <c r="A3082"/>
      <c r="B3082"/>
      <c r="C3082"/>
      <c r="D3082"/>
      <c r="E3082" s="98"/>
      <c r="F3082"/>
      <c r="G3082" s="99">
        <v>46295</v>
      </c>
      <c r="H3082" t="s">
        <v>208</v>
      </c>
      <c r="I3082" t="s">
        <v>244</v>
      </c>
      <c r="J3082" t="s">
        <v>68</v>
      </c>
      <c r="K3082" t="s">
        <v>69</v>
      </c>
      <c r="L3082" s="100">
        <v>150</v>
      </c>
      <c r="M3082" t="s">
        <v>210</v>
      </c>
      <c r="N3082" t="s">
        <v>279</v>
      </c>
      <c r="O3082" s="98">
        <v>0</v>
      </c>
      <c r="P3082" t="s">
        <v>207</v>
      </c>
      <c r="Q3082" s="100">
        <v>3637.25</v>
      </c>
    </row>
    <row r="3083" spans="1:17" x14ac:dyDescent="0.3">
      <c r="A3083"/>
      <c r="B3083"/>
      <c r="C3083"/>
      <c r="D3083"/>
      <c r="E3083" s="98"/>
      <c r="F3083"/>
      <c r="G3083" s="99">
        <v>46295</v>
      </c>
      <c r="H3083" t="s">
        <v>211</v>
      </c>
      <c r="I3083" t="s">
        <v>215</v>
      </c>
      <c r="J3083" t="s">
        <v>38</v>
      </c>
      <c r="K3083" t="s">
        <v>39</v>
      </c>
      <c r="L3083" s="100">
        <v>13.62</v>
      </c>
      <c r="M3083" t="s">
        <v>206</v>
      </c>
      <c r="N3083" t="s">
        <v>279</v>
      </c>
      <c r="O3083" s="98">
        <v>0</v>
      </c>
      <c r="P3083" t="s">
        <v>207</v>
      </c>
      <c r="Q3083" s="100">
        <v>3637.25</v>
      </c>
    </row>
    <row r="3084" spans="1:17" x14ac:dyDescent="0.3">
      <c r="A3084"/>
      <c r="B3084"/>
      <c r="C3084"/>
      <c r="D3084"/>
      <c r="E3084" s="98"/>
      <c r="F3084"/>
      <c r="G3084" s="99">
        <v>46295</v>
      </c>
      <c r="H3084" t="s">
        <v>218</v>
      </c>
      <c r="I3084" t="s">
        <v>250</v>
      </c>
      <c r="J3084" t="s">
        <v>28</v>
      </c>
      <c r="K3084" t="s">
        <v>29</v>
      </c>
      <c r="L3084" s="100">
        <v>181.86</v>
      </c>
      <c r="M3084" t="s">
        <v>210</v>
      </c>
      <c r="N3084" t="s">
        <v>279</v>
      </c>
      <c r="O3084" s="98">
        <v>0</v>
      </c>
      <c r="P3084" t="s">
        <v>207</v>
      </c>
      <c r="Q3084" s="100">
        <v>3637.25</v>
      </c>
    </row>
    <row r="3085" spans="1:17" x14ac:dyDescent="0.3">
      <c r="A3085"/>
      <c r="B3085"/>
      <c r="C3085"/>
      <c r="D3085"/>
      <c r="E3085" s="98"/>
      <c r="F3085"/>
      <c r="G3085" s="99">
        <v>46295</v>
      </c>
      <c r="H3085" t="s">
        <v>218</v>
      </c>
      <c r="I3085" t="s">
        <v>250</v>
      </c>
      <c r="J3085" t="s">
        <v>28</v>
      </c>
      <c r="K3085" t="s">
        <v>29</v>
      </c>
      <c r="L3085" s="100">
        <v>202.96</v>
      </c>
      <c r="M3085" t="s">
        <v>130</v>
      </c>
      <c r="N3085" t="s">
        <v>279</v>
      </c>
      <c r="O3085" s="98">
        <v>0</v>
      </c>
      <c r="P3085" t="s">
        <v>207</v>
      </c>
      <c r="Q3085" s="100">
        <v>3637.25</v>
      </c>
    </row>
    <row r="3086" spans="1:17" x14ac:dyDescent="0.3">
      <c r="A3086"/>
      <c r="B3086"/>
      <c r="C3086"/>
      <c r="D3086"/>
      <c r="E3086" s="98"/>
      <c r="F3086"/>
      <c r="G3086" s="99">
        <v>46295</v>
      </c>
      <c r="H3086" t="s">
        <v>205</v>
      </c>
      <c r="I3086"/>
      <c r="J3086" t="s">
        <v>108</v>
      </c>
      <c r="K3086" t="s">
        <v>109</v>
      </c>
      <c r="L3086" s="100">
        <v>7.41</v>
      </c>
      <c r="M3086" t="s">
        <v>206</v>
      </c>
      <c r="N3086" t="s">
        <v>279</v>
      </c>
      <c r="O3086" s="98">
        <v>0</v>
      </c>
      <c r="P3086" t="s">
        <v>207</v>
      </c>
      <c r="Q3086" s="100">
        <v>2806.08</v>
      </c>
    </row>
    <row r="3087" spans="1:17" x14ac:dyDescent="0.3">
      <c r="A3087"/>
      <c r="B3087"/>
      <c r="C3087"/>
      <c r="D3087"/>
      <c r="E3087" s="98"/>
      <c r="F3087"/>
      <c r="G3087" s="99">
        <v>46295</v>
      </c>
      <c r="H3087" t="s">
        <v>205</v>
      </c>
      <c r="I3087"/>
      <c r="J3087" t="s">
        <v>104</v>
      </c>
      <c r="K3087" t="s">
        <v>105</v>
      </c>
      <c r="L3087" s="100">
        <v>15.24</v>
      </c>
      <c r="M3087" t="s">
        <v>206</v>
      </c>
      <c r="N3087" t="s">
        <v>279</v>
      </c>
      <c r="O3087" s="98">
        <v>0</v>
      </c>
      <c r="P3087" t="s">
        <v>207</v>
      </c>
      <c r="Q3087" s="100">
        <v>2806.08</v>
      </c>
    </row>
    <row r="3088" spans="1:17" x14ac:dyDescent="0.3">
      <c r="A3088"/>
      <c r="B3088"/>
      <c r="C3088"/>
      <c r="D3088"/>
      <c r="E3088" s="98"/>
      <c r="F3088"/>
      <c r="G3088" s="99">
        <v>46295</v>
      </c>
      <c r="H3088" t="s">
        <v>205</v>
      </c>
      <c r="I3088"/>
      <c r="J3088" t="s">
        <v>54</v>
      </c>
      <c r="K3088" t="s">
        <v>55</v>
      </c>
      <c r="L3088" s="100">
        <v>11.15</v>
      </c>
      <c r="M3088" t="s">
        <v>206</v>
      </c>
      <c r="N3088" t="s">
        <v>279</v>
      </c>
      <c r="O3088" s="98">
        <v>0</v>
      </c>
      <c r="P3088" t="s">
        <v>207</v>
      </c>
      <c r="Q3088" s="100">
        <v>2806.08</v>
      </c>
    </row>
    <row r="3089" spans="1:17" x14ac:dyDescent="0.3">
      <c r="A3089"/>
      <c r="B3089"/>
      <c r="C3089"/>
      <c r="D3089"/>
      <c r="E3089" s="98"/>
      <c r="F3089"/>
      <c r="G3089" s="99">
        <v>46295</v>
      </c>
      <c r="H3089" t="s">
        <v>205</v>
      </c>
      <c r="I3089"/>
      <c r="J3089" t="s">
        <v>52</v>
      </c>
      <c r="K3089" t="s">
        <v>53</v>
      </c>
      <c r="L3089" s="100">
        <v>16.54</v>
      </c>
      <c r="M3089" t="s">
        <v>130</v>
      </c>
      <c r="N3089" t="s">
        <v>279</v>
      </c>
      <c r="O3089" s="98">
        <v>0</v>
      </c>
      <c r="P3089" t="s">
        <v>207</v>
      </c>
      <c r="Q3089" s="100">
        <v>2806.08</v>
      </c>
    </row>
    <row r="3090" spans="1:17" x14ac:dyDescent="0.3">
      <c r="A3090"/>
      <c r="B3090"/>
      <c r="C3090"/>
      <c r="D3090"/>
      <c r="E3090" s="98"/>
      <c r="F3090"/>
      <c r="G3090" s="99">
        <v>46295</v>
      </c>
      <c r="H3090" t="s">
        <v>205</v>
      </c>
      <c r="I3090"/>
      <c r="J3090" t="s">
        <v>106</v>
      </c>
      <c r="K3090" t="s">
        <v>107</v>
      </c>
      <c r="L3090" s="100">
        <v>9.06</v>
      </c>
      <c r="M3090" t="s">
        <v>130</v>
      </c>
      <c r="N3090" t="s">
        <v>279</v>
      </c>
      <c r="O3090" s="98">
        <v>0</v>
      </c>
      <c r="P3090" t="s">
        <v>207</v>
      </c>
      <c r="Q3090" s="100">
        <v>2806.08</v>
      </c>
    </row>
    <row r="3091" spans="1:17" x14ac:dyDescent="0.3">
      <c r="A3091"/>
      <c r="B3091"/>
      <c r="C3091"/>
      <c r="D3091"/>
      <c r="E3091" s="98"/>
      <c r="F3091"/>
      <c r="G3091" s="99">
        <v>46295</v>
      </c>
      <c r="H3091" t="s">
        <v>205</v>
      </c>
      <c r="I3091"/>
      <c r="J3091" t="s">
        <v>56</v>
      </c>
      <c r="K3091" t="s">
        <v>57</v>
      </c>
      <c r="L3091" s="100">
        <v>11.15</v>
      </c>
      <c r="M3091" t="s">
        <v>130</v>
      </c>
      <c r="N3091" t="s">
        <v>279</v>
      </c>
      <c r="O3091" s="98">
        <v>0</v>
      </c>
      <c r="P3091" t="s">
        <v>207</v>
      </c>
      <c r="Q3091" s="100">
        <v>2806.08</v>
      </c>
    </row>
    <row r="3092" spans="1:17" x14ac:dyDescent="0.3">
      <c r="A3092"/>
      <c r="B3092"/>
      <c r="C3092"/>
      <c r="D3092"/>
      <c r="E3092" s="98"/>
      <c r="F3092"/>
      <c r="G3092" s="99">
        <v>46295</v>
      </c>
      <c r="H3092" t="s">
        <v>211</v>
      </c>
      <c r="I3092" t="s">
        <v>215</v>
      </c>
      <c r="J3092" t="s">
        <v>38</v>
      </c>
      <c r="K3092" t="s">
        <v>39</v>
      </c>
      <c r="L3092" s="100">
        <v>10.95</v>
      </c>
      <c r="M3092" t="s">
        <v>206</v>
      </c>
      <c r="N3092" t="s">
        <v>279</v>
      </c>
      <c r="O3092" s="98">
        <v>0</v>
      </c>
      <c r="P3092" t="s">
        <v>207</v>
      </c>
      <c r="Q3092" s="100">
        <v>2806.08</v>
      </c>
    </row>
    <row r="3093" spans="1:17" x14ac:dyDescent="0.3">
      <c r="A3093"/>
      <c r="B3093"/>
      <c r="C3093"/>
      <c r="D3093"/>
      <c r="E3093" s="98"/>
      <c r="F3093"/>
      <c r="G3093" s="99">
        <v>46295</v>
      </c>
      <c r="H3093" t="s">
        <v>218</v>
      </c>
      <c r="I3093" t="s">
        <v>222</v>
      </c>
      <c r="J3093" t="s">
        <v>18</v>
      </c>
      <c r="K3093" t="s">
        <v>19</v>
      </c>
      <c r="L3093" s="100">
        <v>150.97</v>
      </c>
      <c r="M3093" t="s">
        <v>210</v>
      </c>
      <c r="N3093" t="s">
        <v>279</v>
      </c>
      <c r="O3093" s="98">
        <v>0</v>
      </c>
      <c r="P3093" t="s">
        <v>207</v>
      </c>
      <c r="Q3093" s="100">
        <v>2806.08</v>
      </c>
    </row>
    <row r="3094" spans="1:17" x14ac:dyDescent="0.3">
      <c r="A3094"/>
      <c r="B3094"/>
      <c r="C3094"/>
      <c r="D3094"/>
      <c r="E3094" s="98"/>
      <c r="F3094"/>
      <c r="G3094" s="99">
        <v>46295</v>
      </c>
      <c r="H3094" t="s">
        <v>218</v>
      </c>
      <c r="I3094" t="s">
        <v>222</v>
      </c>
      <c r="J3094" t="s">
        <v>18</v>
      </c>
      <c r="K3094" t="s">
        <v>19</v>
      </c>
      <c r="L3094" s="100">
        <v>156.58000000000001</v>
      </c>
      <c r="M3094" t="s">
        <v>130</v>
      </c>
      <c r="N3094" t="s">
        <v>279</v>
      </c>
      <c r="O3094" s="98">
        <v>0</v>
      </c>
      <c r="P3094" t="s">
        <v>207</v>
      </c>
      <c r="Q3094" s="100">
        <v>2806.08</v>
      </c>
    </row>
    <row r="3095" spans="1:17" x14ac:dyDescent="0.3">
      <c r="A3095"/>
      <c r="B3095"/>
      <c r="C3095"/>
      <c r="D3095"/>
      <c r="E3095" s="98"/>
      <c r="F3095"/>
      <c r="G3095" s="99">
        <v>46295</v>
      </c>
      <c r="H3095" t="s">
        <v>205</v>
      </c>
      <c r="I3095"/>
      <c r="J3095" t="s">
        <v>108</v>
      </c>
      <c r="K3095" t="s">
        <v>109</v>
      </c>
      <c r="L3095" s="100">
        <v>4.05</v>
      </c>
      <c r="M3095" t="s">
        <v>206</v>
      </c>
      <c r="N3095" t="s">
        <v>279</v>
      </c>
      <c r="O3095" s="98">
        <v>0</v>
      </c>
      <c r="P3095" t="s">
        <v>207</v>
      </c>
      <c r="Q3095" s="100">
        <v>1535.71</v>
      </c>
    </row>
    <row r="3096" spans="1:17" x14ac:dyDescent="0.3">
      <c r="A3096"/>
      <c r="B3096"/>
      <c r="C3096"/>
      <c r="D3096"/>
      <c r="E3096" s="98"/>
      <c r="F3096"/>
      <c r="G3096" s="99">
        <v>46295</v>
      </c>
      <c r="H3096" t="s">
        <v>205</v>
      </c>
      <c r="I3096"/>
      <c r="J3096" t="s">
        <v>104</v>
      </c>
      <c r="K3096" t="s">
        <v>105</v>
      </c>
      <c r="L3096" s="100">
        <v>8.34</v>
      </c>
      <c r="M3096" t="s">
        <v>206</v>
      </c>
      <c r="N3096" t="s">
        <v>279</v>
      </c>
      <c r="O3096" s="98">
        <v>0</v>
      </c>
      <c r="P3096" t="s">
        <v>207</v>
      </c>
      <c r="Q3096" s="100">
        <v>1535.71</v>
      </c>
    </row>
    <row r="3097" spans="1:17" x14ac:dyDescent="0.3">
      <c r="A3097"/>
      <c r="B3097"/>
      <c r="C3097"/>
      <c r="D3097"/>
      <c r="E3097" s="98"/>
      <c r="F3097"/>
      <c r="G3097" s="99">
        <v>46295</v>
      </c>
      <c r="H3097" t="s">
        <v>205</v>
      </c>
      <c r="I3097"/>
      <c r="J3097" t="s">
        <v>54</v>
      </c>
      <c r="K3097" t="s">
        <v>55</v>
      </c>
      <c r="L3097" s="100">
        <v>11.15</v>
      </c>
      <c r="M3097" t="s">
        <v>206</v>
      </c>
      <c r="N3097" t="s">
        <v>279</v>
      </c>
      <c r="O3097" s="98">
        <v>0</v>
      </c>
      <c r="P3097" t="s">
        <v>207</v>
      </c>
      <c r="Q3097" s="100">
        <v>1535.71</v>
      </c>
    </row>
    <row r="3098" spans="1:17" x14ac:dyDescent="0.3">
      <c r="A3098"/>
      <c r="B3098"/>
      <c r="C3098"/>
      <c r="D3098"/>
      <c r="E3098" s="98"/>
      <c r="F3098"/>
      <c r="G3098" s="99">
        <v>46295</v>
      </c>
      <c r="H3098" t="s">
        <v>205</v>
      </c>
      <c r="I3098"/>
      <c r="J3098" t="s">
        <v>56</v>
      </c>
      <c r="K3098" t="s">
        <v>57</v>
      </c>
      <c r="L3098" s="100">
        <v>11.15</v>
      </c>
      <c r="M3098" t="s">
        <v>130</v>
      </c>
      <c r="N3098" t="s">
        <v>279</v>
      </c>
      <c r="O3098" s="98">
        <v>0</v>
      </c>
      <c r="P3098" t="s">
        <v>207</v>
      </c>
      <c r="Q3098" s="100">
        <v>1535.71</v>
      </c>
    </row>
    <row r="3099" spans="1:17" x14ac:dyDescent="0.3">
      <c r="A3099"/>
      <c r="B3099"/>
      <c r="C3099"/>
      <c r="D3099"/>
      <c r="E3099" s="98"/>
      <c r="F3099"/>
      <c r="G3099" s="99">
        <v>46295</v>
      </c>
      <c r="H3099" t="s">
        <v>205</v>
      </c>
      <c r="I3099"/>
      <c r="J3099" t="s">
        <v>52</v>
      </c>
      <c r="K3099" t="s">
        <v>53</v>
      </c>
      <c r="L3099" s="100">
        <v>16.54</v>
      </c>
      <c r="M3099" t="s">
        <v>130</v>
      </c>
      <c r="N3099" t="s">
        <v>279</v>
      </c>
      <c r="O3099" s="98">
        <v>0</v>
      </c>
      <c r="P3099" t="s">
        <v>207</v>
      </c>
      <c r="Q3099" s="100">
        <v>1535.71</v>
      </c>
    </row>
    <row r="3100" spans="1:17" x14ac:dyDescent="0.3">
      <c r="A3100"/>
      <c r="B3100"/>
      <c r="C3100"/>
      <c r="D3100"/>
      <c r="E3100" s="98"/>
      <c r="F3100"/>
      <c r="G3100" s="99">
        <v>46295</v>
      </c>
      <c r="H3100" t="s">
        <v>205</v>
      </c>
      <c r="I3100"/>
      <c r="J3100" t="s">
        <v>106</v>
      </c>
      <c r="K3100" t="s">
        <v>107</v>
      </c>
      <c r="L3100" s="100">
        <v>4.96</v>
      </c>
      <c r="M3100" t="s">
        <v>130</v>
      </c>
      <c r="N3100" t="s">
        <v>279</v>
      </c>
      <c r="O3100" s="98">
        <v>0</v>
      </c>
      <c r="P3100" t="s">
        <v>207</v>
      </c>
      <c r="Q3100" s="100">
        <v>1535.71</v>
      </c>
    </row>
    <row r="3101" spans="1:17" x14ac:dyDescent="0.3">
      <c r="A3101"/>
      <c r="B3101"/>
      <c r="C3101"/>
      <c r="D3101"/>
      <c r="E3101" s="98"/>
      <c r="F3101"/>
      <c r="G3101" s="99">
        <v>46295</v>
      </c>
      <c r="H3101" t="s">
        <v>211</v>
      </c>
      <c r="I3101" t="s">
        <v>215</v>
      </c>
      <c r="J3101" t="s">
        <v>38</v>
      </c>
      <c r="K3101" t="s">
        <v>39</v>
      </c>
      <c r="L3101" s="100">
        <v>5.57</v>
      </c>
      <c r="M3101" t="s">
        <v>206</v>
      </c>
      <c r="N3101" t="s">
        <v>279</v>
      </c>
      <c r="O3101" s="98">
        <v>0</v>
      </c>
      <c r="P3101" t="s">
        <v>207</v>
      </c>
      <c r="Q3101" s="100">
        <v>1535.71</v>
      </c>
    </row>
    <row r="3102" spans="1:17" x14ac:dyDescent="0.3">
      <c r="A3102"/>
      <c r="B3102"/>
      <c r="C3102"/>
      <c r="D3102"/>
      <c r="E3102" s="98"/>
      <c r="F3102"/>
      <c r="G3102" s="99">
        <v>46295</v>
      </c>
      <c r="H3102" t="s">
        <v>218</v>
      </c>
      <c r="I3102" t="s">
        <v>222</v>
      </c>
      <c r="J3102" t="s">
        <v>18</v>
      </c>
      <c r="K3102" t="s">
        <v>19</v>
      </c>
      <c r="L3102" s="100">
        <v>82.62</v>
      </c>
      <c r="M3102" t="s">
        <v>210</v>
      </c>
      <c r="N3102" t="s">
        <v>279</v>
      </c>
      <c r="O3102" s="98">
        <v>0</v>
      </c>
      <c r="P3102" t="s">
        <v>207</v>
      </c>
      <c r="Q3102" s="100">
        <v>1535.71</v>
      </c>
    </row>
    <row r="3103" spans="1:17" x14ac:dyDescent="0.3">
      <c r="A3103"/>
      <c r="B3103"/>
      <c r="C3103"/>
      <c r="D3103"/>
      <c r="E3103" s="98"/>
      <c r="F3103"/>
      <c r="G3103" s="99">
        <v>46295</v>
      </c>
      <c r="H3103" t="s">
        <v>218</v>
      </c>
      <c r="I3103" t="s">
        <v>222</v>
      </c>
      <c r="J3103" t="s">
        <v>18</v>
      </c>
      <c r="K3103" t="s">
        <v>19</v>
      </c>
      <c r="L3103" s="100">
        <v>85.69</v>
      </c>
      <c r="M3103" t="s">
        <v>130</v>
      </c>
      <c r="N3103" t="s">
        <v>279</v>
      </c>
      <c r="O3103" s="98">
        <v>0</v>
      </c>
      <c r="P3103" t="s">
        <v>207</v>
      </c>
      <c r="Q3103" s="100">
        <v>1535.71</v>
      </c>
    </row>
    <row r="3104" spans="1:17" x14ac:dyDescent="0.3">
      <c r="A3104"/>
      <c r="B3104"/>
      <c r="C3104"/>
      <c r="D3104"/>
      <c r="E3104" s="98"/>
      <c r="F3104"/>
      <c r="G3104" s="99">
        <v>46295</v>
      </c>
      <c r="H3104" t="s">
        <v>205</v>
      </c>
      <c r="I3104"/>
      <c r="J3104" t="s">
        <v>104</v>
      </c>
      <c r="K3104" t="s">
        <v>105</v>
      </c>
      <c r="L3104" s="100">
        <v>7.99</v>
      </c>
      <c r="M3104" t="s">
        <v>206</v>
      </c>
      <c r="N3104" t="s">
        <v>279</v>
      </c>
      <c r="O3104" s="98">
        <v>0</v>
      </c>
      <c r="P3104" t="s">
        <v>207</v>
      </c>
      <c r="Q3104" s="100">
        <v>1471.4</v>
      </c>
    </row>
    <row r="3105" spans="1:17" x14ac:dyDescent="0.3">
      <c r="A3105"/>
      <c r="B3105"/>
      <c r="C3105"/>
      <c r="D3105"/>
      <c r="E3105" s="98"/>
      <c r="F3105"/>
      <c r="G3105" s="99">
        <v>46295</v>
      </c>
      <c r="H3105" t="s">
        <v>205</v>
      </c>
      <c r="I3105"/>
      <c r="J3105" t="s">
        <v>108</v>
      </c>
      <c r="K3105" t="s">
        <v>109</v>
      </c>
      <c r="L3105" s="100">
        <v>3.88</v>
      </c>
      <c r="M3105" t="s">
        <v>206</v>
      </c>
      <c r="N3105" t="s">
        <v>279</v>
      </c>
      <c r="O3105" s="98">
        <v>0</v>
      </c>
      <c r="P3105" t="s">
        <v>207</v>
      </c>
      <c r="Q3105" s="100">
        <v>1471.4</v>
      </c>
    </row>
    <row r="3106" spans="1:17" x14ac:dyDescent="0.3">
      <c r="A3106"/>
      <c r="B3106"/>
      <c r="C3106"/>
      <c r="D3106"/>
      <c r="E3106" s="98"/>
      <c r="F3106"/>
      <c r="G3106" s="99">
        <v>46295</v>
      </c>
      <c r="H3106" t="s">
        <v>205</v>
      </c>
      <c r="I3106"/>
      <c r="J3106" t="s">
        <v>54</v>
      </c>
      <c r="K3106" t="s">
        <v>55</v>
      </c>
      <c r="L3106" s="100">
        <v>9.75</v>
      </c>
      <c r="M3106" t="s">
        <v>206</v>
      </c>
      <c r="N3106" t="s">
        <v>279</v>
      </c>
      <c r="O3106" s="98">
        <v>0</v>
      </c>
      <c r="P3106" t="s">
        <v>207</v>
      </c>
      <c r="Q3106" s="100">
        <v>1471.4</v>
      </c>
    </row>
    <row r="3107" spans="1:17" x14ac:dyDescent="0.3">
      <c r="A3107"/>
      <c r="B3107"/>
      <c r="C3107"/>
      <c r="D3107"/>
      <c r="E3107" s="98"/>
      <c r="F3107"/>
      <c r="G3107" s="99">
        <v>46295</v>
      </c>
      <c r="H3107" t="s">
        <v>205</v>
      </c>
      <c r="I3107"/>
      <c r="J3107" t="s">
        <v>52</v>
      </c>
      <c r="K3107" t="s">
        <v>53</v>
      </c>
      <c r="L3107" s="100">
        <v>14.46</v>
      </c>
      <c r="M3107" t="s">
        <v>130</v>
      </c>
      <c r="N3107" t="s">
        <v>279</v>
      </c>
      <c r="O3107" s="98">
        <v>0</v>
      </c>
      <c r="P3107" t="s">
        <v>207</v>
      </c>
      <c r="Q3107" s="100">
        <v>1471.4</v>
      </c>
    </row>
    <row r="3108" spans="1:17" x14ac:dyDescent="0.3">
      <c r="A3108"/>
      <c r="B3108"/>
      <c r="C3108"/>
      <c r="D3108"/>
      <c r="E3108" s="98"/>
      <c r="F3108"/>
      <c r="G3108" s="99">
        <v>46295</v>
      </c>
      <c r="H3108" t="s">
        <v>205</v>
      </c>
      <c r="I3108"/>
      <c r="J3108" t="s">
        <v>106</v>
      </c>
      <c r="K3108" t="s">
        <v>107</v>
      </c>
      <c r="L3108" s="100">
        <v>4.75</v>
      </c>
      <c r="M3108" t="s">
        <v>130</v>
      </c>
      <c r="N3108" t="s">
        <v>279</v>
      </c>
      <c r="O3108" s="98">
        <v>0</v>
      </c>
      <c r="P3108" t="s">
        <v>207</v>
      </c>
      <c r="Q3108" s="100">
        <v>1471.4</v>
      </c>
    </row>
    <row r="3109" spans="1:17" x14ac:dyDescent="0.3">
      <c r="A3109"/>
      <c r="B3109"/>
      <c r="C3109"/>
      <c r="D3109"/>
      <c r="E3109" s="98"/>
      <c r="F3109"/>
      <c r="G3109" s="99">
        <v>46295</v>
      </c>
      <c r="H3109" t="s">
        <v>205</v>
      </c>
      <c r="I3109"/>
      <c r="J3109" t="s">
        <v>56</v>
      </c>
      <c r="K3109" t="s">
        <v>57</v>
      </c>
      <c r="L3109" s="100">
        <v>9.75</v>
      </c>
      <c r="M3109" t="s">
        <v>130</v>
      </c>
      <c r="N3109" t="s">
        <v>279</v>
      </c>
      <c r="O3109" s="98">
        <v>0</v>
      </c>
      <c r="P3109" t="s">
        <v>207</v>
      </c>
      <c r="Q3109" s="100">
        <v>1471.4</v>
      </c>
    </row>
    <row r="3110" spans="1:17" x14ac:dyDescent="0.3">
      <c r="A3110"/>
      <c r="B3110"/>
      <c r="C3110"/>
      <c r="D3110"/>
      <c r="E3110" s="98"/>
      <c r="F3110"/>
      <c r="G3110" s="99">
        <v>46295</v>
      </c>
      <c r="H3110" t="s">
        <v>218</v>
      </c>
      <c r="I3110" t="s">
        <v>222</v>
      </c>
      <c r="J3110" t="s">
        <v>18</v>
      </c>
      <c r="K3110" t="s">
        <v>19</v>
      </c>
      <c r="L3110" s="100">
        <v>79.16</v>
      </c>
      <c r="M3110" t="s">
        <v>210</v>
      </c>
      <c r="N3110" t="s">
        <v>279</v>
      </c>
      <c r="O3110" s="98">
        <v>0</v>
      </c>
      <c r="P3110" t="s">
        <v>207</v>
      </c>
      <c r="Q3110" s="100">
        <v>1471.4</v>
      </c>
    </row>
    <row r="3111" spans="1:17" x14ac:dyDescent="0.3">
      <c r="A3111"/>
      <c r="B3111"/>
      <c r="C3111"/>
      <c r="D3111"/>
      <c r="E3111" s="98"/>
      <c r="F3111"/>
      <c r="G3111" s="99">
        <v>46295</v>
      </c>
      <c r="H3111" t="s">
        <v>218</v>
      </c>
      <c r="I3111" t="s">
        <v>222</v>
      </c>
      <c r="J3111" t="s">
        <v>18</v>
      </c>
      <c r="K3111" t="s">
        <v>19</v>
      </c>
      <c r="L3111" s="100">
        <v>82.1</v>
      </c>
      <c r="M3111" t="s">
        <v>130</v>
      </c>
      <c r="N3111" t="s">
        <v>279</v>
      </c>
      <c r="O3111" s="98">
        <v>0</v>
      </c>
      <c r="P3111" t="s">
        <v>207</v>
      </c>
      <c r="Q3111" s="100">
        <v>1471.4</v>
      </c>
    </row>
    <row r="3112" spans="1:17" x14ac:dyDescent="0.3">
      <c r="A3112"/>
      <c r="B3112"/>
      <c r="C3112"/>
      <c r="D3112"/>
      <c r="E3112" s="98"/>
      <c r="F3112"/>
      <c r="G3112" s="99">
        <v>46295</v>
      </c>
      <c r="H3112" t="s">
        <v>205</v>
      </c>
      <c r="I3112"/>
      <c r="J3112" t="s">
        <v>36</v>
      </c>
      <c r="K3112" t="s">
        <v>37</v>
      </c>
      <c r="L3112" s="100">
        <v>29.03</v>
      </c>
      <c r="M3112" t="s">
        <v>206</v>
      </c>
      <c r="N3112" t="s">
        <v>279</v>
      </c>
      <c r="O3112" s="98">
        <v>0</v>
      </c>
      <c r="P3112" t="s">
        <v>207</v>
      </c>
      <c r="Q3112" s="100">
        <v>5056.0600000000004</v>
      </c>
    </row>
    <row r="3113" spans="1:17" x14ac:dyDescent="0.3">
      <c r="A3113"/>
      <c r="B3113"/>
      <c r="C3113"/>
      <c r="D3113"/>
      <c r="E3113" s="98"/>
      <c r="F3113"/>
      <c r="G3113" s="99">
        <v>46295</v>
      </c>
      <c r="H3113" t="s">
        <v>205</v>
      </c>
      <c r="I3113"/>
      <c r="J3113" t="s">
        <v>104</v>
      </c>
      <c r="K3113" t="s">
        <v>105</v>
      </c>
      <c r="L3113" s="100">
        <v>27.45</v>
      </c>
      <c r="M3113" t="s">
        <v>206</v>
      </c>
      <c r="N3113" t="s">
        <v>279</v>
      </c>
      <c r="O3113" s="98">
        <v>0</v>
      </c>
      <c r="P3113" t="s">
        <v>207</v>
      </c>
      <c r="Q3113" s="100">
        <v>5056.0600000000004</v>
      </c>
    </row>
    <row r="3114" spans="1:17" x14ac:dyDescent="0.3">
      <c r="A3114"/>
      <c r="B3114"/>
      <c r="C3114"/>
      <c r="D3114"/>
      <c r="E3114" s="98"/>
      <c r="F3114"/>
      <c r="G3114" s="99">
        <v>46295</v>
      </c>
      <c r="H3114" t="s">
        <v>205</v>
      </c>
      <c r="I3114"/>
      <c r="J3114" t="s">
        <v>54</v>
      </c>
      <c r="K3114" t="s">
        <v>55</v>
      </c>
      <c r="L3114" s="100">
        <v>11.15</v>
      </c>
      <c r="M3114" t="s">
        <v>206</v>
      </c>
      <c r="N3114" t="s">
        <v>279</v>
      </c>
      <c r="O3114" s="98">
        <v>0</v>
      </c>
      <c r="P3114" t="s">
        <v>207</v>
      </c>
      <c r="Q3114" s="100">
        <v>5056.0600000000004</v>
      </c>
    </row>
    <row r="3115" spans="1:17" x14ac:dyDescent="0.3">
      <c r="A3115"/>
      <c r="B3115"/>
      <c r="C3115"/>
      <c r="D3115"/>
      <c r="E3115" s="98"/>
      <c r="F3115"/>
      <c r="G3115" s="99">
        <v>46295</v>
      </c>
      <c r="H3115" t="s">
        <v>205</v>
      </c>
      <c r="I3115"/>
      <c r="J3115" t="s">
        <v>108</v>
      </c>
      <c r="K3115" t="s">
        <v>109</v>
      </c>
      <c r="L3115" s="100">
        <v>13.35</v>
      </c>
      <c r="M3115" t="s">
        <v>206</v>
      </c>
      <c r="N3115" t="s">
        <v>279</v>
      </c>
      <c r="O3115" s="98">
        <v>0</v>
      </c>
      <c r="P3115" t="s">
        <v>207</v>
      </c>
      <c r="Q3115" s="100">
        <v>5056.0600000000004</v>
      </c>
    </row>
    <row r="3116" spans="1:17" x14ac:dyDescent="0.3">
      <c r="A3116"/>
      <c r="B3116"/>
      <c r="C3116"/>
      <c r="D3116"/>
      <c r="E3116" s="98"/>
      <c r="F3116"/>
      <c r="G3116" s="99">
        <v>46295</v>
      </c>
      <c r="H3116" t="s">
        <v>205</v>
      </c>
      <c r="I3116"/>
      <c r="J3116" t="s">
        <v>23</v>
      </c>
      <c r="K3116" t="s">
        <v>24</v>
      </c>
      <c r="L3116" s="100">
        <v>6.57</v>
      </c>
      <c r="M3116" t="s">
        <v>130</v>
      </c>
      <c r="N3116" t="s">
        <v>279</v>
      </c>
      <c r="O3116" s="98">
        <v>0</v>
      </c>
      <c r="P3116" t="s">
        <v>207</v>
      </c>
      <c r="Q3116" s="100">
        <v>5056.0600000000004</v>
      </c>
    </row>
    <row r="3117" spans="1:17" x14ac:dyDescent="0.3">
      <c r="A3117"/>
      <c r="B3117"/>
      <c r="C3117"/>
      <c r="D3117"/>
      <c r="E3117" s="98"/>
      <c r="F3117"/>
      <c r="G3117" s="99">
        <v>46295</v>
      </c>
      <c r="H3117" t="s">
        <v>205</v>
      </c>
      <c r="I3117"/>
      <c r="J3117" t="s">
        <v>56</v>
      </c>
      <c r="K3117" t="s">
        <v>57</v>
      </c>
      <c r="L3117" s="100">
        <v>11.15</v>
      </c>
      <c r="M3117" t="s">
        <v>130</v>
      </c>
      <c r="N3117" t="s">
        <v>279</v>
      </c>
      <c r="O3117" s="98">
        <v>0</v>
      </c>
      <c r="P3117" t="s">
        <v>207</v>
      </c>
      <c r="Q3117" s="100">
        <v>5056.0600000000004</v>
      </c>
    </row>
    <row r="3118" spans="1:17" x14ac:dyDescent="0.3">
      <c r="A3118"/>
      <c r="B3118"/>
      <c r="C3118"/>
      <c r="D3118"/>
      <c r="E3118" s="98"/>
      <c r="F3118"/>
      <c r="G3118" s="99">
        <v>46295</v>
      </c>
      <c r="H3118" t="s">
        <v>205</v>
      </c>
      <c r="I3118"/>
      <c r="J3118" t="s">
        <v>52</v>
      </c>
      <c r="K3118" t="s">
        <v>53</v>
      </c>
      <c r="L3118" s="100">
        <v>16.54</v>
      </c>
      <c r="M3118" t="s">
        <v>130</v>
      </c>
      <c r="N3118" t="s">
        <v>279</v>
      </c>
      <c r="O3118" s="98">
        <v>0</v>
      </c>
      <c r="P3118" t="s">
        <v>207</v>
      </c>
      <c r="Q3118" s="100">
        <v>5056.0600000000004</v>
      </c>
    </row>
    <row r="3119" spans="1:17" x14ac:dyDescent="0.3">
      <c r="A3119"/>
      <c r="B3119"/>
      <c r="C3119"/>
      <c r="D3119"/>
      <c r="E3119" s="98"/>
      <c r="F3119"/>
      <c r="G3119" s="99">
        <v>46295</v>
      </c>
      <c r="H3119" t="s">
        <v>205</v>
      </c>
      <c r="I3119"/>
      <c r="J3119" t="s">
        <v>106</v>
      </c>
      <c r="K3119" t="s">
        <v>107</v>
      </c>
      <c r="L3119" s="100">
        <v>16.329999999999998</v>
      </c>
      <c r="M3119" t="s">
        <v>130</v>
      </c>
      <c r="N3119" t="s">
        <v>279</v>
      </c>
      <c r="O3119" s="98">
        <v>0</v>
      </c>
      <c r="P3119" t="s">
        <v>207</v>
      </c>
      <c r="Q3119" s="100">
        <v>5056.0600000000004</v>
      </c>
    </row>
    <row r="3120" spans="1:17" x14ac:dyDescent="0.3">
      <c r="A3120"/>
      <c r="B3120"/>
      <c r="C3120"/>
      <c r="D3120"/>
      <c r="E3120" s="98"/>
      <c r="F3120"/>
      <c r="G3120" s="99">
        <v>46295</v>
      </c>
      <c r="H3120" t="s">
        <v>208</v>
      </c>
      <c r="I3120" t="s">
        <v>233</v>
      </c>
      <c r="J3120" t="s">
        <v>32</v>
      </c>
      <c r="K3120" t="s">
        <v>33</v>
      </c>
      <c r="L3120" s="100">
        <v>141</v>
      </c>
      <c r="M3120" t="s">
        <v>210</v>
      </c>
      <c r="N3120" t="s">
        <v>279</v>
      </c>
      <c r="O3120" s="98">
        <v>0</v>
      </c>
      <c r="P3120" t="s">
        <v>207</v>
      </c>
      <c r="Q3120" s="100">
        <v>5056.0600000000004</v>
      </c>
    </row>
    <row r="3121" spans="1:17" x14ac:dyDescent="0.3">
      <c r="A3121"/>
      <c r="B3121"/>
      <c r="C3121"/>
      <c r="D3121"/>
      <c r="E3121" s="98"/>
      <c r="F3121"/>
      <c r="G3121" s="99">
        <v>46295</v>
      </c>
      <c r="H3121" t="s">
        <v>211</v>
      </c>
      <c r="I3121" t="s">
        <v>212</v>
      </c>
      <c r="J3121" t="s">
        <v>38</v>
      </c>
      <c r="K3121" t="s">
        <v>39</v>
      </c>
      <c r="L3121" s="100">
        <v>24.36</v>
      </c>
      <c r="M3121" t="s">
        <v>206</v>
      </c>
      <c r="N3121" t="s">
        <v>279</v>
      </c>
      <c r="O3121" s="98">
        <v>0</v>
      </c>
      <c r="P3121" t="s">
        <v>207</v>
      </c>
      <c r="Q3121" s="100">
        <v>5056.0600000000004</v>
      </c>
    </row>
    <row r="3122" spans="1:17" x14ac:dyDescent="0.3">
      <c r="A3122"/>
      <c r="B3122"/>
      <c r="C3122"/>
      <c r="D3122"/>
      <c r="E3122" s="98"/>
      <c r="F3122"/>
      <c r="G3122" s="99">
        <v>46295</v>
      </c>
      <c r="H3122" t="s">
        <v>213</v>
      </c>
      <c r="I3122" t="s">
        <v>229</v>
      </c>
      <c r="J3122" t="s">
        <v>14</v>
      </c>
      <c r="K3122" t="s">
        <v>15</v>
      </c>
      <c r="L3122" s="100">
        <v>505.61</v>
      </c>
      <c r="M3122" t="s">
        <v>210</v>
      </c>
      <c r="N3122" t="s">
        <v>279</v>
      </c>
      <c r="O3122" s="98">
        <v>0</v>
      </c>
      <c r="P3122" t="s">
        <v>207</v>
      </c>
      <c r="Q3122" s="100">
        <v>5056.0600000000004</v>
      </c>
    </row>
    <row r="3123" spans="1:17" x14ac:dyDescent="0.3">
      <c r="A3123"/>
      <c r="B3123"/>
      <c r="C3123"/>
      <c r="D3123"/>
      <c r="E3123" s="98"/>
      <c r="F3123"/>
      <c r="G3123" s="99">
        <v>46295</v>
      </c>
      <c r="H3123" t="s">
        <v>213</v>
      </c>
      <c r="I3123" t="s">
        <v>229</v>
      </c>
      <c r="J3123" t="s">
        <v>14</v>
      </c>
      <c r="K3123" t="s">
        <v>15</v>
      </c>
      <c r="L3123" s="100">
        <v>505.61</v>
      </c>
      <c r="M3123" t="s">
        <v>130</v>
      </c>
      <c r="N3123" t="s">
        <v>279</v>
      </c>
      <c r="O3123" s="98">
        <v>0</v>
      </c>
      <c r="P3123" t="s">
        <v>207</v>
      </c>
      <c r="Q3123" s="100">
        <v>5056.0600000000004</v>
      </c>
    </row>
    <row r="3124" spans="1:17" x14ac:dyDescent="0.3">
      <c r="A3124"/>
      <c r="B3124"/>
      <c r="C3124"/>
      <c r="D3124"/>
      <c r="E3124" s="98"/>
      <c r="F3124"/>
      <c r="G3124" s="99">
        <v>46295</v>
      </c>
      <c r="H3124" t="s">
        <v>205</v>
      </c>
      <c r="I3124"/>
      <c r="J3124" t="s">
        <v>104</v>
      </c>
      <c r="K3124" t="s">
        <v>105</v>
      </c>
      <c r="L3124" s="100">
        <v>13.97</v>
      </c>
      <c r="M3124" t="s">
        <v>206</v>
      </c>
      <c r="N3124" t="s">
        <v>279</v>
      </c>
      <c r="O3124" s="98">
        <v>0</v>
      </c>
      <c r="P3124" t="s">
        <v>207</v>
      </c>
      <c r="Q3124" s="100">
        <v>2572.75</v>
      </c>
    </row>
    <row r="3125" spans="1:17" x14ac:dyDescent="0.3">
      <c r="A3125"/>
      <c r="B3125"/>
      <c r="C3125"/>
      <c r="D3125"/>
      <c r="E3125" s="98"/>
      <c r="F3125"/>
      <c r="G3125" s="99">
        <v>46295</v>
      </c>
      <c r="H3125" t="s">
        <v>205</v>
      </c>
      <c r="I3125"/>
      <c r="J3125" t="s">
        <v>54</v>
      </c>
      <c r="K3125" t="s">
        <v>55</v>
      </c>
      <c r="L3125" s="100">
        <v>11.15</v>
      </c>
      <c r="M3125" t="s">
        <v>206</v>
      </c>
      <c r="N3125" t="s">
        <v>279</v>
      </c>
      <c r="O3125" s="98">
        <v>0</v>
      </c>
      <c r="P3125" t="s">
        <v>207</v>
      </c>
      <c r="Q3125" s="100">
        <v>2572.75</v>
      </c>
    </row>
    <row r="3126" spans="1:17" x14ac:dyDescent="0.3">
      <c r="A3126"/>
      <c r="B3126"/>
      <c r="C3126"/>
      <c r="D3126"/>
      <c r="E3126" s="98"/>
      <c r="F3126"/>
      <c r="G3126" s="99">
        <v>46295</v>
      </c>
      <c r="H3126" t="s">
        <v>205</v>
      </c>
      <c r="I3126"/>
      <c r="J3126" t="s">
        <v>108</v>
      </c>
      <c r="K3126" t="s">
        <v>109</v>
      </c>
      <c r="L3126" s="100">
        <v>6.79</v>
      </c>
      <c r="M3126" t="s">
        <v>206</v>
      </c>
      <c r="N3126" t="s">
        <v>279</v>
      </c>
      <c r="O3126" s="98">
        <v>0</v>
      </c>
      <c r="P3126" t="s">
        <v>207</v>
      </c>
      <c r="Q3126" s="100">
        <v>2572.75</v>
      </c>
    </row>
    <row r="3127" spans="1:17" x14ac:dyDescent="0.3">
      <c r="A3127"/>
      <c r="B3127"/>
      <c r="C3127"/>
      <c r="D3127"/>
      <c r="E3127" s="98"/>
      <c r="F3127"/>
      <c r="G3127" s="99">
        <v>46295</v>
      </c>
      <c r="H3127" t="s">
        <v>205</v>
      </c>
      <c r="I3127"/>
      <c r="J3127" t="s">
        <v>52</v>
      </c>
      <c r="K3127" t="s">
        <v>53</v>
      </c>
      <c r="L3127" s="100">
        <v>16.54</v>
      </c>
      <c r="M3127" t="s">
        <v>130</v>
      </c>
      <c r="N3127" t="s">
        <v>279</v>
      </c>
      <c r="O3127" s="98">
        <v>0</v>
      </c>
      <c r="P3127" t="s">
        <v>207</v>
      </c>
      <c r="Q3127" s="100">
        <v>2572.75</v>
      </c>
    </row>
    <row r="3128" spans="1:17" x14ac:dyDescent="0.3">
      <c r="A3128"/>
      <c r="B3128"/>
      <c r="C3128"/>
      <c r="D3128"/>
      <c r="E3128" s="98"/>
      <c r="F3128"/>
      <c r="G3128" s="99">
        <v>46295</v>
      </c>
      <c r="H3128" t="s">
        <v>205</v>
      </c>
      <c r="I3128"/>
      <c r="J3128" t="s">
        <v>106</v>
      </c>
      <c r="K3128" t="s">
        <v>107</v>
      </c>
      <c r="L3128" s="100">
        <v>8.31</v>
      </c>
      <c r="M3128" t="s">
        <v>130</v>
      </c>
      <c r="N3128" t="s">
        <v>279</v>
      </c>
      <c r="O3128" s="98">
        <v>0</v>
      </c>
      <c r="P3128" t="s">
        <v>207</v>
      </c>
      <c r="Q3128" s="100">
        <v>2572.75</v>
      </c>
    </row>
    <row r="3129" spans="1:17" x14ac:dyDescent="0.3">
      <c r="A3129"/>
      <c r="B3129"/>
      <c r="C3129"/>
      <c r="D3129"/>
      <c r="E3129" s="98"/>
      <c r="F3129"/>
      <c r="G3129" s="99">
        <v>46295</v>
      </c>
      <c r="H3129" t="s">
        <v>205</v>
      </c>
      <c r="I3129"/>
      <c r="J3129" t="s">
        <v>56</v>
      </c>
      <c r="K3129" t="s">
        <v>57</v>
      </c>
      <c r="L3129" s="100">
        <v>11.15</v>
      </c>
      <c r="M3129" t="s">
        <v>130</v>
      </c>
      <c r="N3129" t="s">
        <v>279</v>
      </c>
      <c r="O3129" s="98">
        <v>0</v>
      </c>
      <c r="P3129" t="s">
        <v>207</v>
      </c>
      <c r="Q3129" s="100">
        <v>2572.75</v>
      </c>
    </row>
    <row r="3130" spans="1:17" x14ac:dyDescent="0.3">
      <c r="A3130"/>
      <c r="B3130"/>
      <c r="C3130"/>
      <c r="D3130"/>
      <c r="E3130" s="98"/>
      <c r="F3130"/>
      <c r="G3130" s="99">
        <v>46295</v>
      </c>
      <c r="H3130" t="s">
        <v>208</v>
      </c>
      <c r="I3130" t="s">
        <v>209</v>
      </c>
      <c r="J3130" t="s">
        <v>26</v>
      </c>
      <c r="K3130" t="s">
        <v>27</v>
      </c>
      <c r="L3130" s="100">
        <v>127</v>
      </c>
      <c r="M3130" t="s">
        <v>210</v>
      </c>
      <c r="N3130" t="s">
        <v>279</v>
      </c>
      <c r="O3130" s="98">
        <v>0</v>
      </c>
      <c r="P3130" t="s">
        <v>207</v>
      </c>
      <c r="Q3130" s="100">
        <v>2572.75</v>
      </c>
    </row>
    <row r="3131" spans="1:17" x14ac:dyDescent="0.3">
      <c r="A3131"/>
      <c r="B3131"/>
      <c r="C3131"/>
      <c r="D3131"/>
      <c r="E3131" s="98"/>
      <c r="F3131"/>
      <c r="G3131" s="99">
        <v>46295</v>
      </c>
      <c r="H3131" t="s">
        <v>211</v>
      </c>
      <c r="I3131" t="s">
        <v>215</v>
      </c>
      <c r="J3131" t="s">
        <v>38</v>
      </c>
      <c r="K3131" t="s">
        <v>39</v>
      </c>
      <c r="L3131" s="100">
        <v>10.039999999999999</v>
      </c>
      <c r="M3131" t="s">
        <v>206</v>
      </c>
      <c r="N3131" t="s">
        <v>279</v>
      </c>
      <c r="O3131" s="98">
        <v>0</v>
      </c>
      <c r="P3131" t="s">
        <v>207</v>
      </c>
      <c r="Q3131" s="100">
        <v>2572.75</v>
      </c>
    </row>
    <row r="3132" spans="1:17" x14ac:dyDescent="0.3">
      <c r="A3132"/>
      <c r="B3132"/>
      <c r="C3132"/>
      <c r="D3132"/>
      <c r="E3132" s="98"/>
      <c r="F3132"/>
      <c r="G3132" s="99">
        <v>46295</v>
      </c>
      <c r="H3132" t="s">
        <v>218</v>
      </c>
      <c r="I3132" t="s">
        <v>222</v>
      </c>
      <c r="J3132" t="s">
        <v>18</v>
      </c>
      <c r="K3132" t="s">
        <v>19</v>
      </c>
      <c r="L3132" s="100">
        <v>138.41</v>
      </c>
      <c r="M3132" t="s">
        <v>210</v>
      </c>
      <c r="N3132" t="s">
        <v>279</v>
      </c>
      <c r="O3132" s="98">
        <v>0</v>
      </c>
      <c r="P3132" t="s">
        <v>207</v>
      </c>
      <c r="Q3132" s="100">
        <v>2572.75</v>
      </c>
    </row>
    <row r="3133" spans="1:17" x14ac:dyDescent="0.3">
      <c r="A3133"/>
      <c r="B3133"/>
      <c r="C3133"/>
      <c r="D3133"/>
      <c r="E3133" s="98"/>
      <c r="F3133"/>
      <c r="G3133" s="99">
        <v>46295</v>
      </c>
      <c r="H3133" t="s">
        <v>218</v>
      </c>
      <c r="I3133" t="s">
        <v>222</v>
      </c>
      <c r="J3133" t="s">
        <v>18</v>
      </c>
      <c r="K3133" t="s">
        <v>19</v>
      </c>
      <c r="L3133" s="100">
        <v>143.56</v>
      </c>
      <c r="M3133" t="s">
        <v>130</v>
      </c>
      <c r="N3133" t="s">
        <v>279</v>
      </c>
      <c r="O3133" s="98">
        <v>0</v>
      </c>
      <c r="P3133" t="s">
        <v>207</v>
      </c>
      <c r="Q3133" s="100">
        <v>2572.75</v>
      </c>
    </row>
    <row r="3134" spans="1:17" x14ac:dyDescent="0.3">
      <c r="A3134"/>
      <c r="B3134"/>
      <c r="C3134"/>
      <c r="D3134"/>
      <c r="E3134" s="98"/>
      <c r="F3134"/>
      <c r="G3134" s="99">
        <v>46295</v>
      </c>
      <c r="H3134" t="s">
        <v>205</v>
      </c>
      <c r="I3134"/>
      <c r="J3134" t="s">
        <v>108</v>
      </c>
      <c r="K3134" t="s">
        <v>109</v>
      </c>
      <c r="L3134" s="100">
        <v>5.18</v>
      </c>
      <c r="M3134" t="s">
        <v>206</v>
      </c>
      <c r="N3134" t="s">
        <v>279</v>
      </c>
      <c r="O3134" s="98">
        <v>0</v>
      </c>
      <c r="P3134" t="s">
        <v>207</v>
      </c>
      <c r="Q3134" s="100">
        <v>1962.4</v>
      </c>
    </row>
    <row r="3135" spans="1:17" x14ac:dyDescent="0.3">
      <c r="A3135"/>
      <c r="B3135"/>
      <c r="C3135"/>
      <c r="D3135"/>
      <c r="E3135" s="98"/>
      <c r="F3135"/>
      <c r="G3135" s="99">
        <v>46295</v>
      </c>
      <c r="H3135" t="s">
        <v>205</v>
      </c>
      <c r="I3135"/>
      <c r="J3135" t="s">
        <v>54</v>
      </c>
      <c r="K3135" t="s">
        <v>55</v>
      </c>
      <c r="L3135" s="100">
        <v>12.26</v>
      </c>
      <c r="M3135" t="s">
        <v>206</v>
      </c>
      <c r="N3135" t="s">
        <v>279</v>
      </c>
      <c r="O3135" s="98">
        <v>0</v>
      </c>
      <c r="P3135" t="s">
        <v>207</v>
      </c>
      <c r="Q3135" s="100">
        <v>1962.4</v>
      </c>
    </row>
    <row r="3136" spans="1:17" x14ac:dyDescent="0.3">
      <c r="A3136"/>
      <c r="B3136"/>
      <c r="C3136"/>
      <c r="D3136"/>
      <c r="E3136" s="98"/>
      <c r="F3136"/>
      <c r="G3136" s="99">
        <v>46295</v>
      </c>
      <c r="H3136" t="s">
        <v>205</v>
      </c>
      <c r="I3136"/>
      <c r="J3136" t="s">
        <v>104</v>
      </c>
      <c r="K3136" t="s">
        <v>105</v>
      </c>
      <c r="L3136" s="100">
        <v>10.66</v>
      </c>
      <c r="M3136" t="s">
        <v>206</v>
      </c>
      <c r="N3136" t="s">
        <v>279</v>
      </c>
      <c r="O3136" s="98">
        <v>0</v>
      </c>
      <c r="P3136" t="s">
        <v>207</v>
      </c>
      <c r="Q3136" s="100">
        <v>1962.4</v>
      </c>
    </row>
    <row r="3137" spans="1:17" x14ac:dyDescent="0.3">
      <c r="A3137"/>
      <c r="B3137"/>
      <c r="C3137"/>
      <c r="D3137"/>
      <c r="E3137" s="98"/>
      <c r="F3137"/>
      <c r="G3137" s="99">
        <v>46295</v>
      </c>
      <c r="H3137" t="s">
        <v>205</v>
      </c>
      <c r="I3137"/>
      <c r="J3137" t="s">
        <v>52</v>
      </c>
      <c r="K3137" t="s">
        <v>53</v>
      </c>
      <c r="L3137" s="100">
        <v>18.18</v>
      </c>
      <c r="M3137" t="s">
        <v>130</v>
      </c>
      <c r="N3137" t="s">
        <v>279</v>
      </c>
      <c r="O3137" s="98">
        <v>0</v>
      </c>
      <c r="P3137" t="s">
        <v>207</v>
      </c>
      <c r="Q3137" s="100">
        <v>1962.4</v>
      </c>
    </row>
    <row r="3138" spans="1:17" x14ac:dyDescent="0.3">
      <c r="A3138"/>
      <c r="B3138"/>
      <c r="C3138"/>
      <c r="D3138"/>
      <c r="E3138" s="98"/>
      <c r="F3138"/>
      <c r="G3138" s="99">
        <v>46295</v>
      </c>
      <c r="H3138" t="s">
        <v>205</v>
      </c>
      <c r="I3138"/>
      <c r="J3138" t="s">
        <v>106</v>
      </c>
      <c r="K3138" t="s">
        <v>107</v>
      </c>
      <c r="L3138" s="100">
        <v>6.34</v>
      </c>
      <c r="M3138" t="s">
        <v>130</v>
      </c>
      <c r="N3138" t="s">
        <v>279</v>
      </c>
      <c r="O3138" s="98">
        <v>0</v>
      </c>
      <c r="P3138" t="s">
        <v>207</v>
      </c>
      <c r="Q3138" s="100">
        <v>1962.4</v>
      </c>
    </row>
    <row r="3139" spans="1:17" x14ac:dyDescent="0.3">
      <c r="A3139"/>
      <c r="B3139"/>
      <c r="C3139"/>
      <c r="D3139"/>
      <c r="E3139" s="98"/>
      <c r="F3139"/>
      <c r="G3139" s="99">
        <v>46295</v>
      </c>
      <c r="H3139" t="s">
        <v>205</v>
      </c>
      <c r="I3139"/>
      <c r="J3139" t="s">
        <v>56</v>
      </c>
      <c r="K3139" t="s">
        <v>57</v>
      </c>
      <c r="L3139" s="100">
        <v>12.26</v>
      </c>
      <c r="M3139" t="s">
        <v>130</v>
      </c>
      <c r="N3139" t="s">
        <v>279</v>
      </c>
      <c r="O3139" s="98">
        <v>0</v>
      </c>
      <c r="P3139" t="s">
        <v>207</v>
      </c>
      <c r="Q3139" s="100">
        <v>1962.4</v>
      </c>
    </row>
    <row r="3140" spans="1:17" x14ac:dyDescent="0.3">
      <c r="A3140"/>
      <c r="B3140"/>
      <c r="C3140"/>
      <c r="D3140"/>
      <c r="E3140" s="98"/>
      <c r="F3140"/>
      <c r="G3140" s="99">
        <v>46295</v>
      </c>
      <c r="H3140" t="s">
        <v>208</v>
      </c>
      <c r="I3140" t="s">
        <v>209</v>
      </c>
      <c r="J3140" t="s">
        <v>26</v>
      </c>
      <c r="K3140" t="s">
        <v>27</v>
      </c>
      <c r="L3140" s="100">
        <v>127</v>
      </c>
      <c r="M3140" t="s">
        <v>210</v>
      </c>
      <c r="N3140" t="s">
        <v>279</v>
      </c>
      <c r="O3140" s="98">
        <v>0</v>
      </c>
      <c r="P3140" t="s">
        <v>207</v>
      </c>
      <c r="Q3140" s="100">
        <v>1962.4</v>
      </c>
    </row>
    <row r="3141" spans="1:17" x14ac:dyDescent="0.3">
      <c r="A3141"/>
      <c r="B3141"/>
      <c r="C3141"/>
      <c r="D3141"/>
      <c r="E3141" s="98"/>
      <c r="F3141"/>
      <c r="G3141" s="99">
        <v>46295</v>
      </c>
      <c r="H3141" t="s">
        <v>218</v>
      </c>
      <c r="I3141" t="s">
        <v>222</v>
      </c>
      <c r="J3141" t="s">
        <v>18</v>
      </c>
      <c r="K3141" t="s">
        <v>19</v>
      </c>
      <c r="L3141" s="100">
        <v>105.58</v>
      </c>
      <c r="M3141" t="s">
        <v>210</v>
      </c>
      <c r="N3141" t="s">
        <v>279</v>
      </c>
      <c r="O3141" s="98">
        <v>0</v>
      </c>
      <c r="P3141" t="s">
        <v>207</v>
      </c>
      <c r="Q3141" s="100">
        <v>1962.4</v>
      </c>
    </row>
    <row r="3142" spans="1:17" x14ac:dyDescent="0.3">
      <c r="A3142"/>
      <c r="B3142"/>
      <c r="C3142"/>
      <c r="D3142"/>
      <c r="E3142" s="98"/>
      <c r="F3142"/>
      <c r="G3142" s="99">
        <v>46295</v>
      </c>
      <c r="H3142" t="s">
        <v>218</v>
      </c>
      <c r="I3142" t="s">
        <v>222</v>
      </c>
      <c r="J3142" t="s">
        <v>18</v>
      </c>
      <c r="K3142" t="s">
        <v>19</v>
      </c>
      <c r="L3142" s="100">
        <v>109.5</v>
      </c>
      <c r="M3142" t="s">
        <v>130</v>
      </c>
      <c r="N3142" t="s">
        <v>279</v>
      </c>
      <c r="O3142" s="98">
        <v>0</v>
      </c>
      <c r="P3142" t="s">
        <v>207</v>
      </c>
      <c r="Q3142" s="100">
        <v>1962.4</v>
      </c>
    </row>
    <row r="3143" spans="1:17" x14ac:dyDescent="0.3">
      <c r="A3143"/>
      <c r="B3143"/>
      <c r="C3143"/>
      <c r="D3143"/>
      <c r="E3143" s="98"/>
      <c r="F3143"/>
      <c r="G3143" s="99">
        <v>46295</v>
      </c>
      <c r="H3143" t="s">
        <v>223</v>
      </c>
      <c r="I3143" t="s">
        <v>224</v>
      </c>
      <c r="J3143" t="s">
        <v>82</v>
      </c>
      <c r="K3143" t="s">
        <v>83</v>
      </c>
      <c r="L3143" s="100">
        <v>12.5</v>
      </c>
      <c r="M3143" t="s">
        <v>210</v>
      </c>
      <c r="N3143" t="s">
        <v>279</v>
      </c>
      <c r="O3143" s="98">
        <v>0</v>
      </c>
      <c r="P3143" t="s">
        <v>207</v>
      </c>
      <c r="Q3143" s="100">
        <v>1962.4</v>
      </c>
    </row>
    <row r="3144" spans="1:17" x14ac:dyDescent="0.3">
      <c r="A3144"/>
      <c r="B3144"/>
      <c r="C3144"/>
      <c r="D3144"/>
      <c r="E3144" s="98"/>
      <c r="F3144"/>
      <c r="G3144" s="99">
        <v>46295</v>
      </c>
      <c r="H3144" t="s">
        <v>205</v>
      </c>
      <c r="I3144"/>
      <c r="J3144" t="s">
        <v>60</v>
      </c>
      <c r="K3144" t="s">
        <v>61</v>
      </c>
      <c r="L3144" s="100">
        <v>21</v>
      </c>
      <c r="M3144" t="s">
        <v>206</v>
      </c>
      <c r="N3144" t="s">
        <v>279</v>
      </c>
      <c r="O3144" s="98">
        <v>0</v>
      </c>
      <c r="P3144" t="s">
        <v>207</v>
      </c>
      <c r="Q3144" s="100">
        <v>5101.3100000000004</v>
      </c>
    </row>
    <row r="3145" spans="1:17" x14ac:dyDescent="0.3">
      <c r="A3145"/>
      <c r="B3145"/>
      <c r="C3145"/>
      <c r="D3145"/>
      <c r="E3145" s="98"/>
      <c r="F3145"/>
      <c r="G3145" s="99">
        <v>46295</v>
      </c>
      <c r="H3145" t="s">
        <v>205</v>
      </c>
      <c r="I3145"/>
      <c r="J3145" t="s">
        <v>54</v>
      </c>
      <c r="K3145" t="s">
        <v>55</v>
      </c>
      <c r="L3145" s="100">
        <v>11.15</v>
      </c>
      <c r="M3145" t="s">
        <v>206</v>
      </c>
      <c r="N3145" t="s">
        <v>279</v>
      </c>
      <c r="O3145" s="98">
        <v>0</v>
      </c>
      <c r="P3145" t="s">
        <v>207</v>
      </c>
      <c r="Q3145" s="100">
        <v>5101.3100000000004</v>
      </c>
    </row>
    <row r="3146" spans="1:17" x14ac:dyDescent="0.3">
      <c r="A3146"/>
      <c r="B3146"/>
      <c r="C3146"/>
      <c r="D3146"/>
      <c r="E3146" s="98"/>
      <c r="F3146"/>
      <c r="G3146" s="99">
        <v>46295</v>
      </c>
      <c r="H3146" t="s">
        <v>205</v>
      </c>
      <c r="I3146"/>
      <c r="J3146" t="s">
        <v>46</v>
      </c>
      <c r="K3146" t="s">
        <v>47</v>
      </c>
      <c r="L3146" s="100">
        <v>5</v>
      </c>
      <c r="M3146" t="s">
        <v>206</v>
      </c>
      <c r="N3146" t="s">
        <v>279</v>
      </c>
      <c r="O3146" s="98">
        <v>0</v>
      </c>
      <c r="P3146" t="s">
        <v>207</v>
      </c>
      <c r="Q3146" s="100">
        <v>5101.3100000000004</v>
      </c>
    </row>
    <row r="3147" spans="1:17" x14ac:dyDescent="0.3">
      <c r="A3147"/>
      <c r="B3147"/>
      <c r="C3147"/>
      <c r="D3147"/>
      <c r="E3147" s="98"/>
      <c r="F3147"/>
      <c r="G3147" s="99">
        <v>46295</v>
      </c>
      <c r="H3147" t="s">
        <v>205</v>
      </c>
      <c r="I3147"/>
      <c r="J3147" t="s">
        <v>36</v>
      </c>
      <c r="K3147" t="s">
        <v>37</v>
      </c>
      <c r="L3147" s="100">
        <v>68.61</v>
      </c>
      <c r="M3147" t="s">
        <v>206</v>
      </c>
      <c r="N3147" t="s">
        <v>279</v>
      </c>
      <c r="O3147" s="98">
        <v>0</v>
      </c>
      <c r="P3147" t="s">
        <v>207</v>
      </c>
      <c r="Q3147" s="100">
        <v>5101.3100000000004</v>
      </c>
    </row>
    <row r="3148" spans="1:17" x14ac:dyDescent="0.3">
      <c r="A3148"/>
      <c r="B3148"/>
      <c r="C3148"/>
      <c r="D3148"/>
      <c r="E3148" s="98"/>
      <c r="F3148"/>
      <c r="G3148" s="99">
        <v>46295</v>
      </c>
      <c r="H3148" t="s">
        <v>205</v>
      </c>
      <c r="I3148"/>
      <c r="J3148" t="s">
        <v>108</v>
      </c>
      <c r="K3148" t="s">
        <v>109</v>
      </c>
      <c r="L3148" s="100">
        <v>13.47</v>
      </c>
      <c r="M3148" t="s">
        <v>206</v>
      </c>
      <c r="N3148" t="s">
        <v>279</v>
      </c>
      <c r="O3148" s="98">
        <v>0</v>
      </c>
      <c r="P3148" t="s">
        <v>207</v>
      </c>
      <c r="Q3148" s="100">
        <v>5101.3100000000004</v>
      </c>
    </row>
    <row r="3149" spans="1:17" x14ac:dyDescent="0.3">
      <c r="A3149"/>
      <c r="B3149"/>
      <c r="C3149"/>
      <c r="D3149"/>
      <c r="E3149" s="98"/>
      <c r="F3149"/>
      <c r="G3149" s="99">
        <v>46295</v>
      </c>
      <c r="H3149" t="s">
        <v>205</v>
      </c>
      <c r="I3149"/>
      <c r="J3149" t="s">
        <v>104</v>
      </c>
      <c r="K3149" t="s">
        <v>105</v>
      </c>
      <c r="L3149" s="100">
        <v>27.7</v>
      </c>
      <c r="M3149" t="s">
        <v>206</v>
      </c>
      <c r="N3149" t="s">
        <v>279</v>
      </c>
      <c r="O3149" s="98">
        <v>0</v>
      </c>
      <c r="P3149" t="s">
        <v>207</v>
      </c>
      <c r="Q3149" s="100">
        <v>5101.3100000000004</v>
      </c>
    </row>
    <row r="3150" spans="1:17" x14ac:dyDescent="0.3">
      <c r="A3150"/>
      <c r="B3150"/>
      <c r="C3150"/>
      <c r="D3150"/>
      <c r="E3150" s="98"/>
      <c r="F3150"/>
      <c r="G3150" s="99">
        <v>46295</v>
      </c>
      <c r="H3150" t="s">
        <v>205</v>
      </c>
      <c r="I3150"/>
      <c r="J3150" t="s">
        <v>100</v>
      </c>
      <c r="K3150" t="s">
        <v>101</v>
      </c>
      <c r="L3150" s="100">
        <v>10</v>
      </c>
      <c r="M3150" t="s">
        <v>206</v>
      </c>
      <c r="N3150" t="s">
        <v>279</v>
      </c>
      <c r="O3150" s="98">
        <v>0</v>
      </c>
      <c r="P3150" t="s">
        <v>207</v>
      </c>
      <c r="Q3150" s="100">
        <v>5101.3100000000004</v>
      </c>
    </row>
    <row r="3151" spans="1:17" x14ac:dyDescent="0.3">
      <c r="A3151"/>
      <c r="B3151"/>
      <c r="C3151"/>
      <c r="D3151"/>
      <c r="E3151" s="98"/>
      <c r="F3151"/>
      <c r="G3151" s="99">
        <v>46295</v>
      </c>
      <c r="H3151" t="s">
        <v>205</v>
      </c>
      <c r="I3151"/>
      <c r="J3151" t="s">
        <v>90</v>
      </c>
      <c r="K3151" t="s">
        <v>91</v>
      </c>
      <c r="L3151" s="100">
        <v>60.67</v>
      </c>
      <c r="M3151" t="s">
        <v>206</v>
      </c>
      <c r="N3151" t="s">
        <v>279</v>
      </c>
      <c r="O3151" s="98">
        <v>0</v>
      </c>
      <c r="P3151" t="s">
        <v>207</v>
      </c>
      <c r="Q3151" s="100">
        <v>5101.3100000000004</v>
      </c>
    </row>
    <row r="3152" spans="1:17" x14ac:dyDescent="0.3">
      <c r="A3152"/>
      <c r="B3152"/>
      <c r="C3152"/>
      <c r="D3152"/>
      <c r="E3152" s="98"/>
      <c r="F3152"/>
      <c r="G3152" s="99">
        <v>46295</v>
      </c>
      <c r="H3152" t="s">
        <v>205</v>
      </c>
      <c r="I3152"/>
      <c r="J3152" t="s">
        <v>98</v>
      </c>
      <c r="K3152" t="s">
        <v>99</v>
      </c>
      <c r="L3152" s="100">
        <v>21.85</v>
      </c>
      <c r="M3152" t="s">
        <v>206</v>
      </c>
      <c r="N3152" t="s">
        <v>279</v>
      </c>
      <c r="O3152" s="98">
        <v>0</v>
      </c>
      <c r="P3152" t="s">
        <v>207</v>
      </c>
      <c r="Q3152" s="100">
        <v>5101.3100000000004</v>
      </c>
    </row>
    <row r="3153" spans="1:17" x14ac:dyDescent="0.3">
      <c r="A3153"/>
      <c r="B3153"/>
      <c r="C3153"/>
      <c r="D3153"/>
      <c r="E3153" s="98"/>
      <c r="F3153"/>
      <c r="G3153" s="99">
        <v>46295</v>
      </c>
      <c r="H3153" t="s">
        <v>205</v>
      </c>
      <c r="I3153"/>
      <c r="J3153" t="s">
        <v>56</v>
      </c>
      <c r="K3153" t="s">
        <v>57</v>
      </c>
      <c r="L3153" s="100">
        <v>11.15</v>
      </c>
      <c r="M3153" t="s">
        <v>130</v>
      </c>
      <c r="N3153" t="s">
        <v>279</v>
      </c>
      <c r="O3153" s="98">
        <v>0</v>
      </c>
      <c r="P3153" t="s">
        <v>207</v>
      </c>
      <c r="Q3153" s="100">
        <v>5101.3100000000004</v>
      </c>
    </row>
    <row r="3154" spans="1:17" x14ac:dyDescent="0.3">
      <c r="A3154"/>
      <c r="B3154"/>
      <c r="C3154"/>
      <c r="D3154"/>
      <c r="E3154" s="98"/>
      <c r="F3154"/>
      <c r="G3154" s="99">
        <v>46295</v>
      </c>
      <c r="H3154" t="s">
        <v>205</v>
      </c>
      <c r="I3154"/>
      <c r="J3154" t="s">
        <v>52</v>
      </c>
      <c r="K3154" t="s">
        <v>53</v>
      </c>
      <c r="L3154" s="100">
        <v>16.54</v>
      </c>
      <c r="M3154" t="s">
        <v>130</v>
      </c>
      <c r="N3154" t="s">
        <v>279</v>
      </c>
      <c r="O3154" s="98">
        <v>0</v>
      </c>
      <c r="P3154" t="s">
        <v>207</v>
      </c>
      <c r="Q3154" s="100">
        <v>5101.3100000000004</v>
      </c>
    </row>
    <row r="3155" spans="1:17" x14ac:dyDescent="0.3">
      <c r="A3155"/>
      <c r="B3155"/>
      <c r="C3155"/>
      <c r="D3155"/>
      <c r="E3155" s="98"/>
      <c r="F3155"/>
      <c r="G3155" s="99">
        <v>46295</v>
      </c>
      <c r="H3155" t="s">
        <v>205</v>
      </c>
      <c r="I3155"/>
      <c r="J3155" t="s">
        <v>23</v>
      </c>
      <c r="K3155" t="s">
        <v>24</v>
      </c>
      <c r="L3155" s="100">
        <v>6.63</v>
      </c>
      <c r="M3155" t="s">
        <v>130</v>
      </c>
      <c r="N3155" t="s">
        <v>279</v>
      </c>
      <c r="O3155" s="98">
        <v>0</v>
      </c>
      <c r="P3155" t="s">
        <v>207</v>
      </c>
      <c r="Q3155" s="100">
        <v>5101.3100000000004</v>
      </c>
    </row>
    <row r="3156" spans="1:17" x14ac:dyDescent="0.3">
      <c r="A3156"/>
      <c r="B3156"/>
      <c r="C3156"/>
      <c r="D3156"/>
      <c r="E3156" s="98"/>
      <c r="F3156"/>
      <c r="G3156" s="99">
        <v>46295</v>
      </c>
      <c r="H3156" t="s">
        <v>205</v>
      </c>
      <c r="I3156"/>
      <c r="J3156" t="s">
        <v>106</v>
      </c>
      <c r="K3156" t="s">
        <v>107</v>
      </c>
      <c r="L3156" s="100">
        <v>16.48</v>
      </c>
      <c r="M3156" t="s">
        <v>130</v>
      </c>
      <c r="N3156" t="s">
        <v>279</v>
      </c>
      <c r="O3156" s="98">
        <v>0</v>
      </c>
      <c r="P3156" t="s">
        <v>207</v>
      </c>
      <c r="Q3156" s="100">
        <v>5101.3100000000004</v>
      </c>
    </row>
    <row r="3157" spans="1:17" x14ac:dyDescent="0.3">
      <c r="A3157"/>
      <c r="B3157"/>
      <c r="C3157"/>
      <c r="D3157"/>
      <c r="E3157" s="98"/>
      <c r="F3157"/>
      <c r="G3157" s="99">
        <v>46295</v>
      </c>
      <c r="H3157" t="s">
        <v>208</v>
      </c>
      <c r="I3157" t="s">
        <v>209</v>
      </c>
      <c r="J3157" t="s">
        <v>26</v>
      </c>
      <c r="K3157" t="s">
        <v>27</v>
      </c>
      <c r="L3157" s="100">
        <v>127</v>
      </c>
      <c r="M3157" t="s">
        <v>210</v>
      </c>
      <c r="N3157" t="s">
        <v>279</v>
      </c>
      <c r="O3157" s="98">
        <v>0</v>
      </c>
      <c r="P3157" t="s">
        <v>207</v>
      </c>
      <c r="Q3157" s="100">
        <v>5101.3100000000004</v>
      </c>
    </row>
    <row r="3158" spans="1:17" x14ac:dyDescent="0.3">
      <c r="A3158"/>
      <c r="B3158"/>
      <c r="C3158"/>
      <c r="D3158"/>
      <c r="E3158" s="98"/>
      <c r="F3158"/>
      <c r="G3158" s="99">
        <v>46295</v>
      </c>
      <c r="H3158" t="s">
        <v>211</v>
      </c>
      <c r="I3158" t="s">
        <v>212</v>
      </c>
      <c r="J3158" t="s">
        <v>38</v>
      </c>
      <c r="K3158" t="s">
        <v>39</v>
      </c>
      <c r="L3158" s="100">
        <v>24.59</v>
      </c>
      <c r="M3158" t="s">
        <v>206</v>
      </c>
      <c r="N3158" t="s">
        <v>279</v>
      </c>
      <c r="O3158" s="98">
        <v>0</v>
      </c>
      <c r="P3158" t="s">
        <v>207</v>
      </c>
      <c r="Q3158" s="100">
        <v>5101.3100000000004</v>
      </c>
    </row>
    <row r="3159" spans="1:17" x14ac:dyDescent="0.3">
      <c r="A3159"/>
      <c r="B3159"/>
      <c r="C3159"/>
      <c r="D3159"/>
      <c r="E3159" s="98"/>
      <c r="F3159"/>
      <c r="G3159" s="99">
        <v>46295</v>
      </c>
      <c r="H3159" t="s">
        <v>220</v>
      </c>
      <c r="I3159" t="s">
        <v>221</v>
      </c>
      <c r="J3159" t="s">
        <v>48</v>
      </c>
      <c r="K3159" t="s">
        <v>49</v>
      </c>
      <c r="L3159" s="100">
        <v>83.34</v>
      </c>
      <c r="M3159" t="s">
        <v>210</v>
      </c>
      <c r="N3159" t="s">
        <v>279</v>
      </c>
      <c r="O3159" s="98">
        <v>0</v>
      </c>
      <c r="P3159" t="s">
        <v>207</v>
      </c>
      <c r="Q3159" s="100">
        <v>5101.3100000000004</v>
      </c>
    </row>
    <row r="3160" spans="1:17" x14ac:dyDescent="0.3">
      <c r="A3160"/>
      <c r="B3160"/>
      <c r="C3160"/>
      <c r="D3160"/>
      <c r="E3160" s="98"/>
      <c r="F3160"/>
      <c r="G3160" s="99">
        <v>46295</v>
      </c>
      <c r="H3160" t="s">
        <v>213</v>
      </c>
      <c r="I3160" t="s">
        <v>229</v>
      </c>
      <c r="J3160" t="s">
        <v>14</v>
      </c>
      <c r="K3160" t="s">
        <v>15</v>
      </c>
      <c r="L3160" s="100">
        <v>510.13</v>
      </c>
      <c r="M3160" t="s">
        <v>210</v>
      </c>
      <c r="N3160" t="s">
        <v>279</v>
      </c>
      <c r="O3160" s="98">
        <v>0</v>
      </c>
      <c r="P3160" t="s">
        <v>207</v>
      </c>
      <c r="Q3160" s="100">
        <v>5101.3100000000004</v>
      </c>
    </row>
    <row r="3161" spans="1:17" x14ac:dyDescent="0.3">
      <c r="A3161"/>
      <c r="B3161"/>
      <c r="C3161"/>
      <c r="D3161"/>
      <c r="E3161" s="98"/>
      <c r="F3161"/>
      <c r="G3161" s="99">
        <v>46295</v>
      </c>
      <c r="H3161" t="s">
        <v>213</v>
      </c>
      <c r="I3161" t="s">
        <v>229</v>
      </c>
      <c r="J3161" t="s">
        <v>14</v>
      </c>
      <c r="K3161" t="s">
        <v>15</v>
      </c>
      <c r="L3161" s="100">
        <v>510.13</v>
      </c>
      <c r="M3161" t="s">
        <v>130</v>
      </c>
      <c r="N3161" t="s">
        <v>279</v>
      </c>
      <c r="O3161" s="98">
        <v>0</v>
      </c>
      <c r="P3161" t="s">
        <v>207</v>
      </c>
      <c r="Q3161" s="100">
        <v>5101.3100000000004</v>
      </c>
    </row>
    <row r="3162" spans="1:17" x14ac:dyDescent="0.3">
      <c r="A3162"/>
      <c r="B3162"/>
      <c r="C3162"/>
      <c r="D3162"/>
      <c r="E3162" s="98"/>
      <c r="F3162"/>
      <c r="G3162" s="99">
        <v>46295</v>
      </c>
      <c r="H3162" t="s">
        <v>205</v>
      </c>
      <c r="I3162"/>
      <c r="J3162" t="s">
        <v>104</v>
      </c>
      <c r="K3162" t="s">
        <v>105</v>
      </c>
      <c r="L3162" s="100">
        <v>23.85</v>
      </c>
      <c r="M3162" t="s">
        <v>206</v>
      </c>
      <c r="N3162" t="s">
        <v>279</v>
      </c>
      <c r="O3162" s="98">
        <v>0</v>
      </c>
      <c r="P3162" t="s">
        <v>207</v>
      </c>
      <c r="Q3162" s="100">
        <v>4391.82</v>
      </c>
    </row>
    <row r="3163" spans="1:17" x14ac:dyDescent="0.3">
      <c r="A3163"/>
      <c r="B3163"/>
      <c r="C3163"/>
      <c r="D3163"/>
      <c r="E3163" s="98"/>
      <c r="F3163"/>
      <c r="G3163" s="99">
        <v>46295</v>
      </c>
      <c r="H3163" t="s">
        <v>205</v>
      </c>
      <c r="I3163"/>
      <c r="J3163" t="s">
        <v>54</v>
      </c>
      <c r="K3163" t="s">
        <v>55</v>
      </c>
      <c r="L3163" s="100">
        <v>11.15</v>
      </c>
      <c r="M3163" t="s">
        <v>206</v>
      </c>
      <c r="N3163" t="s">
        <v>279</v>
      </c>
      <c r="O3163" s="98">
        <v>0</v>
      </c>
      <c r="P3163" t="s">
        <v>207</v>
      </c>
      <c r="Q3163" s="100">
        <v>4391.82</v>
      </c>
    </row>
    <row r="3164" spans="1:17" x14ac:dyDescent="0.3">
      <c r="A3164"/>
      <c r="B3164"/>
      <c r="C3164"/>
      <c r="D3164"/>
      <c r="E3164" s="98"/>
      <c r="F3164"/>
      <c r="G3164" s="99">
        <v>46295</v>
      </c>
      <c r="H3164" t="s">
        <v>205</v>
      </c>
      <c r="I3164"/>
      <c r="J3164" t="s">
        <v>36</v>
      </c>
      <c r="K3164" t="s">
        <v>37</v>
      </c>
      <c r="L3164" s="100">
        <v>5.4</v>
      </c>
      <c r="M3164" t="s">
        <v>206</v>
      </c>
      <c r="N3164" t="s">
        <v>279</v>
      </c>
      <c r="O3164" s="98">
        <v>0</v>
      </c>
      <c r="P3164" t="s">
        <v>207</v>
      </c>
      <c r="Q3164" s="100">
        <v>4391.82</v>
      </c>
    </row>
    <row r="3165" spans="1:17" x14ac:dyDescent="0.3">
      <c r="A3165"/>
      <c r="B3165"/>
      <c r="C3165"/>
      <c r="D3165"/>
      <c r="E3165" s="98"/>
      <c r="F3165"/>
      <c r="G3165" s="99">
        <v>46295</v>
      </c>
      <c r="H3165" t="s">
        <v>205</v>
      </c>
      <c r="I3165"/>
      <c r="J3165" t="s">
        <v>108</v>
      </c>
      <c r="K3165" t="s">
        <v>109</v>
      </c>
      <c r="L3165" s="100">
        <v>11.59</v>
      </c>
      <c r="M3165" t="s">
        <v>206</v>
      </c>
      <c r="N3165" t="s">
        <v>279</v>
      </c>
      <c r="O3165" s="98">
        <v>0</v>
      </c>
      <c r="P3165" t="s">
        <v>207</v>
      </c>
      <c r="Q3165" s="100">
        <v>4391.82</v>
      </c>
    </row>
    <row r="3166" spans="1:17" x14ac:dyDescent="0.3">
      <c r="A3166"/>
      <c r="B3166"/>
      <c r="C3166"/>
      <c r="D3166"/>
      <c r="E3166" s="98"/>
      <c r="F3166"/>
      <c r="G3166" s="99">
        <v>46295</v>
      </c>
      <c r="H3166" t="s">
        <v>205</v>
      </c>
      <c r="I3166"/>
      <c r="J3166" t="s">
        <v>106</v>
      </c>
      <c r="K3166" t="s">
        <v>107</v>
      </c>
      <c r="L3166" s="100">
        <v>14.19</v>
      </c>
      <c r="M3166" t="s">
        <v>130</v>
      </c>
      <c r="N3166" t="s">
        <v>279</v>
      </c>
      <c r="O3166" s="98">
        <v>0</v>
      </c>
      <c r="P3166" t="s">
        <v>207</v>
      </c>
      <c r="Q3166" s="100">
        <v>4391.82</v>
      </c>
    </row>
    <row r="3167" spans="1:17" x14ac:dyDescent="0.3">
      <c r="A3167"/>
      <c r="B3167"/>
      <c r="C3167"/>
      <c r="D3167"/>
      <c r="E3167" s="98"/>
      <c r="F3167"/>
      <c r="G3167" s="99">
        <v>46295</v>
      </c>
      <c r="H3167" t="s">
        <v>205</v>
      </c>
      <c r="I3167"/>
      <c r="J3167" t="s">
        <v>56</v>
      </c>
      <c r="K3167" t="s">
        <v>57</v>
      </c>
      <c r="L3167" s="100">
        <v>11.15</v>
      </c>
      <c r="M3167" t="s">
        <v>130</v>
      </c>
      <c r="N3167" t="s">
        <v>279</v>
      </c>
      <c r="O3167" s="98">
        <v>0</v>
      </c>
      <c r="P3167" t="s">
        <v>207</v>
      </c>
      <c r="Q3167" s="100">
        <v>4391.82</v>
      </c>
    </row>
    <row r="3168" spans="1:17" x14ac:dyDescent="0.3">
      <c r="A3168"/>
      <c r="B3168"/>
      <c r="C3168"/>
      <c r="D3168"/>
      <c r="E3168" s="98"/>
      <c r="F3168"/>
      <c r="G3168" s="99">
        <v>46295</v>
      </c>
      <c r="H3168" t="s">
        <v>205</v>
      </c>
      <c r="I3168"/>
      <c r="J3168" t="s">
        <v>52</v>
      </c>
      <c r="K3168" t="s">
        <v>53</v>
      </c>
      <c r="L3168" s="100">
        <v>16.54</v>
      </c>
      <c r="M3168" t="s">
        <v>130</v>
      </c>
      <c r="N3168" t="s">
        <v>279</v>
      </c>
      <c r="O3168" s="98">
        <v>0</v>
      </c>
      <c r="P3168" t="s">
        <v>207</v>
      </c>
      <c r="Q3168" s="100">
        <v>4391.82</v>
      </c>
    </row>
    <row r="3169" spans="1:17" x14ac:dyDescent="0.3">
      <c r="A3169"/>
      <c r="B3169"/>
      <c r="C3169"/>
      <c r="D3169"/>
      <c r="E3169" s="98"/>
      <c r="F3169"/>
      <c r="G3169" s="99">
        <v>46295</v>
      </c>
      <c r="H3169" t="s">
        <v>205</v>
      </c>
      <c r="I3169"/>
      <c r="J3169" t="s">
        <v>23</v>
      </c>
      <c r="K3169" t="s">
        <v>24</v>
      </c>
      <c r="L3169" s="100">
        <v>5.71</v>
      </c>
      <c r="M3169" t="s">
        <v>130</v>
      </c>
      <c r="N3169" t="s">
        <v>279</v>
      </c>
      <c r="O3169" s="98">
        <v>0</v>
      </c>
      <c r="P3169" t="s">
        <v>207</v>
      </c>
      <c r="Q3169" s="100">
        <v>4391.82</v>
      </c>
    </row>
    <row r="3170" spans="1:17" x14ac:dyDescent="0.3">
      <c r="A3170"/>
      <c r="B3170"/>
      <c r="C3170"/>
      <c r="D3170"/>
      <c r="E3170" s="98"/>
      <c r="F3170"/>
      <c r="G3170" s="99">
        <v>46295</v>
      </c>
      <c r="H3170" t="s">
        <v>208</v>
      </c>
      <c r="I3170" t="s">
        <v>226</v>
      </c>
      <c r="J3170" t="s">
        <v>62</v>
      </c>
      <c r="K3170" t="s">
        <v>63</v>
      </c>
      <c r="L3170" s="100">
        <v>41</v>
      </c>
      <c r="M3170" t="s">
        <v>210</v>
      </c>
      <c r="N3170" t="s">
        <v>279</v>
      </c>
      <c r="O3170" s="98">
        <v>0</v>
      </c>
      <c r="P3170" t="s">
        <v>207</v>
      </c>
      <c r="Q3170" s="100">
        <v>4391.82</v>
      </c>
    </row>
    <row r="3171" spans="1:17" x14ac:dyDescent="0.3">
      <c r="A3171"/>
      <c r="B3171"/>
      <c r="C3171"/>
      <c r="D3171"/>
      <c r="E3171" s="98"/>
      <c r="F3171"/>
      <c r="G3171" s="99">
        <v>46295</v>
      </c>
      <c r="H3171" t="s">
        <v>211</v>
      </c>
      <c r="I3171" t="s">
        <v>215</v>
      </c>
      <c r="J3171" t="s">
        <v>38</v>
      </c>
      <c r="K3171" t="s">
        <v>39</v>
      </c>
      <c r="L3171" s="100">
        <v>14.02</v>
      </c>
      <c r="M3171" t="s">
        <v>206</v>
      </c>
      <c r="N3171" t="s">
        <v>279</v>
      </c>
      <c r="O3171" s="98">
        <v>0</v>
      </c>
      <c r="P3171" t="s">
        <v>207</v>
      </c>
      <c r="Q3171" s="100">
        <v>4391.82</v>
      </c>
    </row>
    <row r="3172" spans="1:17" x14ac:dyDescent="0.3">
      <c r="A3172"/>
      <c r="B3172"/>
      <c r="C3172"/>
      <c r="D3172"/>
      <c r="E3172" s="98"/>
      <c r="F3172"/>
      <c r="G3172" s="99">
        <v>46295</v>
      </c>
      <c r="H3172" t="s">
        <v>213</v>
      </c>
      <c r="I3172" t="s">
        <v>214</v>
      </c>
      <c r="J3172" t="s">
        <v>14</v>
      </c>
      <c r="K3172" t="s">
        <v>15</v>
      </c>
      <c r="L3172" s="100">
        <v>329.39</v>
      </c>
      <c r="M3172" t="s">
        <v>210</v>
      </c>
      <c r="N3172" t="s">
        <v>279</v>
      </c>
      <c r="O3172" s="98">
        <v>0</v>
      </c>
      <c r="P3172" t="s">
        <v>207</v>
      </c>
      <c r="Q3172" s="100">
        <v>4391.82</v>
      </c>
    </row>
    <row r="3173" spans="1:17" x14ac:dyDescent="0.3">
      <c r="A3173"/>
      <c r="B3173"/>
      <c r="C3173"/>
      <c r="D3173"/>
      <c r="E3173" s="98"/>
      <c r="F3173"/>
      <c r="G3173" s="99">
        <v>46295</v>
      </c>
      <c r="H3173" t="s">
        <v>213</v>
      </c>
      <c r="I3173" t="s">
        <v>214</v>
      </c>
      <c r="J3173" t="s">
        <v>14</v>
      </c>
      <c r="K3173" t="s">
        <v>15</v>
      </c>
      <c r="L3173" s="100">
        <v>329.39</v>
      </c>
      <c r="M3173" t="s">
        <v>130</v>
      </c>
      <c r="N3173" t="s">
        <v>279</v>
      </c>
      <c r="O3173" s="98">
        <v>0</v>
      </c>
      <c r="P3173" t="s">
        <v>207</v>
      </c>
      <c r="Q3173" s="100">
        <v>4391.82</v>
      </c>
    </row>
    <row r="3174" spans="1:17" x14ac:dyDescent="0.3">
      <c r="A3174"/>
      <c r="B3174"/>
      <c r="C3174"/>
      <c r="D3174"/>
      <c r="E3174" s="98"/>
      <c r="F3174"/>
      <c r="G3174" s="99">
        <v>46295</v>
      </c>
      <c r="H3174" t="s">
        <v>205</v>
      </c>
      <c r="I3174"/>
      <c r="J3174" t="s">
        <v>104</v>
      </c>
      <c r="K3174" t="s">
        <v>105</v>
      </c>
      <c r="L3174" s="100">
        <v>7.89</v>
      </c>
      <c r="M3174" t="s">
        <v>206</v>
      </c>
      <c r="N3174" t="s">
        <v>279</v>
      </c>
      <c r="O3174" s="98">
        <v>0</v>
      </c>
      <c r="P3174" t="s">
        <v>207</v>
      </c>
      <c r="Q3174" s="100">
        <v>1452.3</v>
      </c>
    </row>
    <row r="3175" spans="1:17" x14ac:dyDescent="0.3">
      <c r="A3175"/>
      <c r="B3175"/>
      <c r="C3175"/>
      <c r="D3175"/>
      <c r="E3175" s="98"/>
      <c r="F3175"/>
      <c r="G3175" s="99">
        <v>46295</v>
      </c>
      <c r="H3175" t="s">
        <v>205</v>
      </c>
      <c r="I3175"/>
      <c r="J3175" t="s">
        <v>108</v>
      </c>
      <c r="K3175" t="s">
        <v>109</v>
      </c>
      <c r="L3175" s="100">
        <v>3.83</v>
      </c>
      <c r="M3175" t="s">
        <v>206</v>
      </c>
      <c r="N3175" t="s">
        <v>279</v>
      </c>
      <c r="O3175" s="98">
        <v>0</v>
      </c>
      <c r="P3175" t="s">
        <v>207</v>
      </c>
      <c r="Q3175" s="100">
        <v>1452.3</v>
      </c>
    </row>
    <row r="3176" spans="1:17" x14ac:dyDescent="0.3">
      <c r="A3176"/>
      <c r="B3176"/>
      <c r="C3176"/>
      <c r="D3176"/>
      <c r="E3176" s="98"/>
      <c r="F3176"/>
      <c r="G3176" s="99">
        <v>46295</v>
      </c>
      <c r="H3176" t="s">
        <v>205</v>
      </c>
      <c r="I3176"/>
      <c r="J3176" t="s">
        <v>54</v>
      </c>
      <c r="K3176" t="s">
        <v>55</v>
      </c>
      <c r="L3176" s="100">
        <v>9.82</v>
      </c>
      <c r="M3176" t="s">
        <v>206</v>
      </c>
      <c r="N3176" t="s">
        <v>279</v>
      </c>
      <c r="O3176" s="98">
        <v>0</v>
      </c>
      <c r="P3176" t="s">
        <v>207</v>
      </c>
      <c r="Q3176" s="100">
        <v>1452.3</v>
      </c>
    </row>
    <row r="3177" spans="1:17" x14ac:dyDescent="0.3">
      <c r="A3177"/>
      <c r="B3177"/>
      <c r="C3177"/>
      <c r="D3177"/>
      <c r="E3177" s="98"/>
      <c r="F3177"/>
      <c r="G3177" s="99">
        <v>46295</v>
      </c>
      <c r="H3177" t="s">
        <v>205</v>
      </c>
      <c r="I3177"/>
      <c r="J3177" t="s">
        <v>106</v>
      </c>
      <c r="K3177" t="s">
        <v>107</v>
      </c>
      <c r="L3177" s="100">
        <v>4.6900000000000004</v>
      </c>
      <c r="M3177" t="s">
        <v>130</v>
      </c>
      <c r="N3177" t="s">
        <v>279</v>
      </c>
      <c r="O3177" s="98">
        <v>0</v>
      </c>
      <c r="P3177" t="s">
        <v>207</v>
      </c>
      <c r="Q3177" s="100">
        <v>1452.3</v>
      </c>
    </row>
    <row r="3178" spans="1:17" x14ac:dyDescent="0.3">
      <c r="A3178"/>
      <c r="B3178"/>
      <c r="C3178"/>
      <c r="D3178"/>
      <c r="E3178" s="98"/>
      <c r="F3178"/>
      <c r="G3178" s="99">
        <v>46295</v>
      </c>
      <c r="H3178" t="s">
        <v>205</v>
      </c>
      <c r="I3178"/>
      <c r="J3178" t="s">
        <v>56</v>
      </c>
      <c r="K3178" t="s">
        <v>57</v>
      </c>
      <c r="L3178" s="100">
        <v>9.82</v>
      </c>
      <c r="M3178" t="s">
        <v>130</v>
      </c>
      <c r="N3178" t="s">
        <v>279</v>
      </c>
      <c r="O3178" s="98">
        <v>0</v>
      </c>
      <c r="P3178" t="s">
        <v>207</v>
      </c>
      <c r="Q3178" s="100">
        <v>1452.3</v>
      </c>
    </row>
    <row r="3179" spans="1:17" x14ac:dyDescent="0.3">
      <c r="A3179"/>
      <c r="B3179"/>
      <c r="C3179"/>
      <c r="D3179"/>
      <c r="E3179" s="98"/>
      <c r="F3179"/>
      <c r="G3179" s="99">
        <v>46295</v>
      </c>
      <c r="H3179" t="s">
        <v>205</v>
      </c>
      <c r="I3179"/>
      <c r="J3179" t="s">
        <v>52</v>
      </c>
      <c r="K3179" t="s">
        <v>53</v>
      </c>
      <c r="L3179" s="100">
        <v>14.57</v>
      </c>
      <c r="M3179" t="s">
        <v>130</v>
      </c>
      <c r="N3179" t="s">
        <v>279</v>
      </c>
      <c r="O3179" s="98">
        <v>0</v>
      </c>
      <c r="P3179" t="s">
        <v>207</v>
      </c>
      <c r="Q3179" s="100">
        <v>1452.3</v>
      </c>
    </row>
    <row r="3180" spans="1:17" x14ac:dyDescent="0.3">
      <c r="A3180"/>
      <c r="B3180"/>
      <c r="C3180"/>
      <c r="D3180"/>
      <c r="E3180" s="98"/>
      <c r="F3180"/>
      <c r="G3180" s="99">
        <v>46295</v>
      </c>
      <c r="H3180" t="s">
        <v>218</v>
      </c>
      <c r="I3180" t="s">
        <v>222</v>
      </c>
      <c r="J3180" t="s">
        <v>18</v>
      </c>
      <c r="K3180" t="s">
        <v>19</v>
      </c>
      <c r="L3180" s="100">
        <v>78.13</v>
      </c>
      <c r="M3180" t="s">
        <v>210</v>
      </c>
      <c r="N3180" t="s">
        <v>279</v>
      </c>
      <c r="O3180" s="98">
        <v>0</v>
      </c>
      <c r="P3180" t="s">
        <v>207</v>
      </c>
      <c r="Q3180" s="100">
        <v>1452.3</v>
      </c>
    </row>
    <row r="3181" spans="1:17" x14ac:dyDescent="0.3">
      <c r="A3181"/>
      <c r="B3181"/>
      <c r="C3181"/>
      <c r="D3181"/>
      <c r="E3181" s="98"/>
      <c r="F3181"/>
      <c r="G3181" s="99">
        <v>46295</v>
      </c>
      <c r="H3181" t="s">
        <v>218</v>
      </c>
      <c r="I3181" t="s">
        <v>222</v>
      </c>
      <c r="J3181" t="s">
        <v>18</v>
      </c>
      <c r="K3181" t="s">
        <v>19</v>
      </c>
      <c r="L3181" s="100">
        <v>81.040000000000006</v>
      </c>
      <c r="M3181" t="s">
        <v>130</v>
      </c>
      <c r="N3181" t="s">
        <v>279</v>
      </c>
      <c r="O3181" s="98">
        <v>0</v>
      </c>
      <c r="P3181" t="s">
        <v>207</v>
      </c>
      <c r="Q3181" s="100">
        <v>1452.3</v>
      </c>
    </row>
    <row r="3182" spans="1:17" x14ac:dyDescent="0.3">
      <c r="A3182"/>
      <c r="B3182"/>
      <c r="C3182"/>
      <c r="D3182"/>
      <c r="E3182" s="98"/>
      <c r="F3182"/>
      <c r="G3182" s="99">
        <v>46295</v>
      </c>
      <c r="H3182" t="s">
        <v>205</v>
      </c>
      <c r="I3182"/>
      <c r="J3182" t="s">
        <v>54</v>
      </c>
      <c r="K3182" t="s">
        <v>55</v>
      </c>
      <c r="L3182" s="100">
        <v>1.45</v>
      </c>
      <c r="M3182" t="s">
        <v>206</v>
      </c>
      <c r="N3182" t="s">
        <v>279</v>
      </c>
      <c r="O3182" s="98">
        <v>0</v>
      </c>
      <c r="P3182" t="s">
        <v>207</v>
      </c>
      <c r="Q3182" s="100">
        <v>585.41</v>
      </c>
    </row>
    <row r="3183" spans="1:17" x14ac:dyDescent="0.3">
      <c r="A3183"/>
      <c r="B3183"/>
      <c r="C3183"/>
      <c r="D3183"/>
      <c r="E3183" s="98"/>
      <c r="F3183"/>
      <c r="G3183" s="99">
        <v>46295</v>
      </c>
      <c r="H3183" t="s">
        <v>205</v>
      </c>
      <c r="I3183"/>
      <c r="J3183" t="s">
        <v>104</v>
      </c>
      <c r="K3183" t="s">
        <v>105</v>
      </c>
      <c r="L3183" s="100">
        <v>3.18</v>
      </c>
      <c r="M3183" t="s">
        <v>206</v>
      </c>
      <c r="N3183" t="s">
        <v>279</v>
      </c>
      <c r="O3183" s="98">
        <v>0</v>
      </c>
      <c r="P3183" t="s">
        <v>207</v>
      </c>
      <c r="Q3183" s="100">
        <v>585.41</v>
      </c>
    </row>
    <row r="3184" spans="1:17" x14ac:dyDescent="0.3">
      <c r="A3184"/>
      <c r="B3184"/>
      <c r="C3184"/>
      <c r="D3184"/>
      <c r="E3184" s="98"/>
      <c r="F3184"/>
      <c r="G3184" s="99">
        <v>46295</v>
      </c>
      <c r="H3184" t="s">
        <v>205</v>
      </c>
      <c r="I3184"/>
      <c r="J3184" t="s">
        <v>108</v>
      </c>
      <c r="K3184" t="s">
        <v>109</v>
      </c>
      <c r="L3184" s="100">
        <v>1.55</v>
      </c>
      <c r="M3184" t="s">
        <v>206</v>
      </c>
      <c r="N3184" t="s">
        <v>279</v>
      </c>
      <c r="O3184" s="98">
        <v>0</v>
      </c>
      <c r="P3184" t="s">
        <v>207</v>
      </c>
      <c r="Q3184" s="100">
        <v>585.41</v>
      </c>
    </row>
    <row r="3185" spans="1:17" x14ac:dyDescent="0.3">
      <c r="A3185"/>
      <c r="B3185"/>
      <c r="C3185"/>
      <c r="D3185"/>
      <c r="E3185" s="98"/>
      <c r="F3185"/>
      <c r="G3185" s="99">
        <v>46295</v>
      </c>
      <c r="H3185" t="s">
        <v>205</v>
      </c>
      <c r="I3185"/>
      <c r="J3185" t="s">
        <v>106</v>
      </c>
      <c r="K3185" t="s">
        <v>107</v>
      </c>
      <c r="L3185" s="100">
        <v>1.89</v>
      </c>
      <c r="M3185" t="s">
        <v>130</v>
      </c>
      <c r="N3185" t="s">
        <v>279</v>
      </c>
      <c r="O3185" s="98">
        <v>0</v>
      </c>
      <c r="P3185" t="s">
        <v>207</v>
      </c>
      <c r="Q3185" s="100">
        <v>585.41</v>
      </c>
    </row>
    <row r="3186" spans="1:17" x14ac:dyDescent="0.3">
      <c r="A3186"/>
      <c r="B3186"/>
      <c r="C3186"/>
      <c r="D3186"/>
      <c r="E3186" s="98"/>
      <c r="F3186"/>
      <c r="G3186" s="99">
        <v>46295</v>
      </c>
      <c r="H3186" t="s">
        <v>205</v>
      </c>
      <c r="I3186"/>
      <c r="J3186" t="s">
        <v>52</v>
      </c>
      <c r="K3186" t="s">
        <v>53</v>
      </c>
      <c r="L3186" s="100">
        <v>2.15</v>
      </c>
      <c r="M3186" t="s">
        <v>130</v>
      </c>
      <c r="N3186" t="s">
        <v>279</v>
      </c>
      <c r="O3186" s="98">
        <v>0</v>
      </c>
      <c r="P3186" t="s">
        <v>207</v>
      </c>
      <c r="Q3186" s="100">
        <v>585.41</v>
      </c>
    </row>
    <row r="3187" spans="1:17" x14ac:dyDescent="0.3">
      <c r="A3187"/>
      <c r="B3187"/>
      <c r="C3187"/>
      <c r="D3187"/>
      <c r="E3187" s="98"/>
      <c r="F3187"/>
      <c r="G3187" s="99">
        <v>46295</v>
      </c>
      <c r="H3187" t="s">
        <v>205</v>
      </c>
      <c r="I3187"/>
      <c r="J3187" t="s">
        <v>56</v>
      </c>
      <c r="K3187" t="s">
        <v>57</v>
      </c>
      <c r="L3187" s="100">
        <v>1.45</v>
      </c>
      <c r="M3187" t="s">
        <v>130</v>
      </c>
      <c r="N3187" t="s">
        <v>279</v>
      </c>
      <c r="O3187" s="98">
        <v>0</v>
      </c>
      <c r="P3187" t="s">
        <v>207</v>
      </c>
      <c r="Q3187" s="100">
        <v>585.41</v>
      </c>
    </row>
    <row r="3188" spans="1:17" x14ac:dyDescent="0.3">
      <c r="A3188"/>
      <c r="B3188"/>
      <c r="C3188"/>
      <c r="D3188"/>
      <c r="E3188" s="98"/>
      <c r="F3188"/>
      <c r="G3188" s="99">
        <v>46295</v>
      </c>
      <c r="H3188" t="s">
        <v>205</v>
      </c>
      <c r="I3188"/>
      <c r="J3188" t="s">
        <v>54</v>
      </c>
      <c r="K3188" t="s">
        <v>55</v>
      </c>
      <c r="L3188" s="100">
        <v>11.15</v>
      </c>
      <c r="M3188" t="s">
        <v>206</v>
      </c>
      <c r="N3188" t="s">
        <v>279</v>
      </c>
      <c r="O3188" s="98">
        <v>0</v>
      </c>
      <c r="P3188" t="s">
        <v>207</v>
      </c>
      <c r="Q3188" s="100">
        <v>4803.96</v>
      </c>
    </row>
    <row r="3189" spans="1:17" x14ac:dyDescent="0.3">
      <c r="A3189"/>
      <c r="B3189"/>
      <c r="C3189"/>
      <c r="D3189"/>
      <c r="E3189" s="98"/>
      <c r="F3189"/>
      <c r="G3189" s="99">
        <v>46295</v>
      </c>
      <c r="H3189" t="s">
        <v>205</v>
      </c>
      <c r="I3189"/>
      <c r="J3189" t="s">
        <v>104</v>
      </c>
      <c r="K3189" t="s">
        <v>105</v>
      </c>
      <c r="L3189" s="100">
        <v>26.09</v>
      </c>
      <c r="M3189" t="s">
        <v>206</v>
      </c>
      <c r="N3189" t="s">
        <v>279</v>
      </c>
      <c r="O3189" s="98">
        <v>0</v>
      </c>
      <c r="P3189" t="s">
        <v>207</v>
      </c>
      <c r="Q3189" s="100">
        <v>4803.96</v>
      </c>
    </row>
    <row r="3190" spans="1:17" x14ac:dyDescent="0.3">
      <c r="A3190"/>
      <c r="B3190"/>
      <c r="C3190"/>
      <c r="D3190"/>
      <c r="E3190" s="98"/>
      <c r="F3190"/>
      <c r="G3190" s="99">
        <v>46295</v>
      </c>
      <c r="H3190" t="s">
        <v>205</v>
      </c>
      <c r="I3190"/>
      <c r="J3190" t="s">
        <v>108</v>
      </c>
      <c r="K3190" t="s">
        <v>109</v>
      </c>
      <c r="L3190" s="100">
        <v>12.68</v>
      </c>
      <c r="M3190" t="s">
        <v>206</v>
      </c>
      <c r="N3190" t="s">
        <v>279</v>
      </c>
      <c r="O3190" s="98">
        <v>0</v>
      </c>
      <c r="P3190" t="s">
        <v>207</v>
      </c>
      <c r="Q3190" s="100">
        <v>4803.96</v>
      </c>
    </row>
    <row r="3191" spans="1:17" x14ac:dyDescent="0.3">
      <c r="A3191"/>
      <c r="B3191"/>
      <c r="C3191"/>
      <c r="D3191"/>
      <c r="E3191" s="98"/>
      <c r="F3191"/>
      <c r="G3191" s="99">
        <v>46295</v>
      </c>
      <c r="H3191" t="s">
        <v>205</v>
      </c>
      <c r="I3191"/>
      <c r="J3191" t="s">
        <v>90</v>
      </c>
      <c r="K3191" t="s">
        <v>91</v>
      </c>
      <c r="L3191" s="100">
        <v>60.67</v>
      </c>
      <c r="M3191" t="s">
        <v>206</v>
      </c>
      <c r="N3191" t="s">
        <v>279</v>
      </c>
      <c r="O3191" s="98">
        <v>0</v>
      </c>
      <c r="P3191" t="s">
        <v>207</v>
      </c>
      <c r="Q3191" s="100">
        <v>4803.96</v>
      </c>
    </row>
    <row r="3192" spans="1:17" x14ac:dyDescent="0.3">
      <c r="A3192"/>
      <c r="B3192"/>
      <c r="C3192"/>
      <c r="D3192"/>
      <c r="E3192" s="98"/>
      <c r="F3192"/>
      <c r="G3192" s="99">
        <v>46295</v>
      </c>
      <c r="H3192" t="s">
        <v>205</v>
      </c>
      <c r="I3192"/>
      <c r="J3192" t="s">
        <v>56</v>
      </c>
      <c r="K3192" t="s">
        <v>57</v>
      </c>
      <c r="L3192" s="100">
        <v>11.15</v>
      </c>
      <c r="M3192" t="s">
        <v>130</v>
      </c>
      <c r="N3192" t="s">
        <v>279</v>
      </c>
      <c r="O3192" s="98">
        <v>0</v>
      </c>
      <c r="P3192" t="s">
        <v>207</v>
      </c>
      <c r="Q3192" s="100">
        <v>4803.96</v>
      </c>
    </row>
    <row r="3193" spans="1:17" x14ac:dyDescent="0.3">
      <c r="A3193"/>
      <c r="B3193"/>
      <c r="C3193"/>
      <c r="D3193"/>
      <c r="E3193" s="98"/>
      <c r="F3193"/>
      <c r="G3193" s="99">
        <v>46295</v>
      </c>
      <c r="H3193" t="s">
        <v>205</v>
      </c>
      <c r="I3193"/>
      <c r="J3193" t="s">
        <v>106</v>
      </c>
      <c r="K3193" t="s">
        <v>107</v>
      </c>
      <c r="L3193" s="100">
        <v>15.52</v>
      </c>
      <c r="M3193" t="s">
        <v>130</v>
      </c>
      <c r="N3193" t="s">
        <v>279</v>
      </c>
      <c r="O3193" s="98">
        <v>0</v>
      </c>
      <c r="P3193" t="s">
        <v>207</v>
      </c>
      <c r="Q3193" s="100">
        <v>4803.96</v>
      </c>
    </row>
    <row r="3194" spans="1:17" x14ac:dyDescent="0.3">
      <c r="A3194"/>
      <c r="B3194"/>
      <c r="C3194"/>
      <c r="D3194"/>
      <c r="E3194" s="98"/>
      <c r="F3194"/>
      <c r="G3194" s="99">
        <v>46295</v>
      </c>
      <c r="H3194" t="s">
        <v>205</v>
      </c>
      <c r="I3194"/>
      <c r="J3194" t="s">
        <v>52</v>
      </c>
      <c r="K3194" t="s">
        <v>53</v>
      </c>
      <c r="L3194" s="100">
        <v>16.54</v>
      </c>
      <c r="M3194" t="s">
        <v>130</v>
      </c>
      <c r="N3194" t="s">
        <v>279</v>
      </c>
      <c r="O3194" s="98">
        <v>0</v>
      </c>
      <c r="P3194" t="s">
        <v>207</v>
      </c>
      <c r="Q3194" s="100">
        <v>4803.96</v>
      </c>
    </row>
    <row r="3195" spans="1:17" x14ac:dyDescent="0.3">
      <c r="A3195"/>
      <c r="B3195"/>
      <c r="C3195"/>
      <c r="D3195"/>
      <c r="E3195" s="98"/>
      <c r="F3195"/>
      <c r="G3195" s="99">
        <v>46295</v>
      </c>
      <c r="H3195" t="s">
        <v>205</v>
      </c>
      <c r="I3195"/>
      <c r="J3195" t="s">
        <v>23</v>
      </c>
      <c r="K3195" t="s">
        <v>24</v>
      </c>
      <c r="L3195" s="100">
        <v>6.25</v>
      </c>
      <c r="M3195" t="s">
        <v>130</v>
      </c>
      <c r="N3195" t="s">
        <v>279</v>
      </c>
      <c r="O3195" s="98">
        <v>0</v>
      </c>
      <c r="P3195" t="s">
        <v>207</v>
      </c>
      <c r="Q3195" s="100">
        <v>4803.96</v>
      </c>
    </row>
    <row r="3196" spans="1:17" x14ac:dyDescent="0.3">
      <c r="A3196"/>
      <c r="B3196"/>
      <c r="C3196"/>
      <c r="D3196"/>
      <c r="E3196" s="98"/>
      <c r="F3196"/>
      <c r="G3196" s="99">
        <v>46295</v>
      </c>
      <c r="H3196" t="s">
        <v>208</v>
      </c>
      <c r="I3196" t="s">
        <v>209</v>
      </c>
      <c r="J3196" t="s">
        <v>26</v>
      </c>
      <c r="K3196" t="s">
        <v>27</v>
      </c>
      <c r="L3196" s="100">
        <v>127</v>
      </c>
      <c r="M3196" t="s">
        <v>210</v>
      </c>
      <c r="N3196" t="s">
        <v>279</v>
      </c>
      <c r="O3196" s="98">
        <v>0</v>
      </c>
      <c r="P3196" t="s">
        <v>207</v>
      </c>
      <c r="Q3196" s="100">
        <v>4803.96</v>
      </c>
    </row>
    <row r="3197" spans="1:17" x14ac:dyDescent="0.3">
      <c r="A3197"/>
      <c r="B3197"/>
      <c r="C3197"/>
      <c r="D3197"/>
      <c r="E3197" s="98"/>
      <c r="F3197"/>
      <c r="G3197" s="99">
        <v>46295</v>
      </c>
      <c r="H3197" t="s">
        <v>211</v>
      </c>
      <c r="I3197" t="s">
        <v>212</v>
      </c>
      <c r="J3197" t="s">
        <v>38</v>
      </c>
      <c r="K3197" t="s">
        <v>39</v>
      </c>
      <c r="L3197" s="100">
        <v>24.02</v>
      </c>
      <c r="M3197" t="s">
        <v>206</v>
      </c>
      <c r="N3197" t="s">
        <v>279</v>
      </c>
      <c r="O3197" s="98">
        <v>0</v>
      </c>
      <c r="P3197" t="s">
        <v>207</v>
      </c>
      <c r="Q3197" s="100">
        <v>4803.96</v>
      </c>
    </row>
    <row r="3198" spans="1:17" x14ac:dyDescent="0.3">
      <c r="A3198"/>
      <c r="B3198"/>
      <c r="C3198"/>
      <c r="D3198"/>
      <c r="E3198" s="98"/>
      <c r="F3198"/>
      <c r="G3198" s="99">
        <v>46295</v>
      </c>
      <c r="H3198" t="s">
        <v>227</v>
      </c>
      <c r="I3198" t="s">
        <v>228</v>
      </c>
      <c r="J3198" t="s">
        <v>50</v>
      </c>
      <c r="K3198" t="s">
        <v>51</v>
      </c>
      <c r="L3198" s="100">
        <v>1080</v>
      </c>
      <c r="M3198" t="s">
        <v>206</v>
      </c>
      <c r="N3198" t="s">
        <v>279</v>
      </c>
      <c r="O3198" s="98">
        <v>0</v>
      </c>
      <c r="P3198" t="s">
        <v>207</v>
      </c>
      <c r="Q3198" s="100">
        <v>4803.96</v>
      </c>
    </row>
    <row r="3199" spans="1:17" x14ac:dyDescent="0.3">
      <c r="A3199"/>
      <c r="B3199"/>
      <c r="C3199"/>
      <c r="D3199"/>
      <c r="E3199" s="98"/>
      <c r="F3199"/>
      <c r="G3199" s="99">
        <v>46295</v>
      </c>
      <c r="H3199" t="s">
        <v>216</v>
      </c>
      <c r="I3199" t="s">
        <v>217</v>
      </c>
      <c r="J3199" t="s">
        <v>40</v>
      </c>
      <c r="K3199" t="s">
        <v>41</v>
      </c>
      <c r="L3199" s="100">
        <v>1125</v>
      </c>
      <c r="M3199" t="s">
        <v>210</v>
      </c>
      <c r="N3199" t="s">
        <v>279</v>
      </c>
      <c r="O3199" s="98">
        <v>0</v>
      </c>
      <c r="P3199" t="s">
        <v>207</v>
      </c>
      <c r="Q3199" s="100">
        <v>4803.96</v>
      </c>
    </row>
    <row r="3200" spans="1:17" x14ac:dyDescent="0.3">
      <c r="A3200"/>
      <c r="B3200"/>
      <c r="C3200"/>
      <c r="D3200"/>
      <c r="E3200" s="98"/>
      <c r="F3200"/>
      <c r="G3200" s="99">
        <v>46295</v>
      </c>
      <c r="H3200" t="s">
        <v>213</v>
      </c>
      <c r="I3200" t="s">
        <v>229</v>
      </c>
      <c r="J3200" t="s">
        <v>14</v>
      </c>
      <c r="K3200" t="s">
        <v>15</v>
      </c>
      <c r="L3200" s="100">
        <v>480.4</v>
      </c>
      <c r="M3200" t="s">
        <v>210</v>
      </c>
      <c r="N3200" t="s">
        <v>279</v>
      </c>
      <c r="O3200" s="98">
        <v>0</v>
      </c>
      <c r="P3200" t="s">
        <v>207</v>
      </c>
      <c r="Q3200" s="100">
        <v>4803.96</v>
      </c>
    </row>
    <row r="3201" spans="1:17" x14ac:dyDescent="0.3">
      <c r="A3201"/>
      <c r="B3201"/>
      <c r="C3201"/>
      <c r="D3201"/>
      <c r="E3201" s="98"/>
      <c r="F3201"/>
      <c r="G3201" s="99">
        <v>46295</v>
      </c>
      <c r="H3201" t="s">
        <v>213</v>
      </c>
      <c r="I3201" t="s">
        <v>229</v>
      </c>
      <c r="J3201" t="s">
        <v>14</v>
      </c>
      <c r="K3201" t="s">
        <v>15</v>
      </c>
      <c r="L3201" s="100">
        <v>480.4</v>
      </c>
      <c r="M3201" t="s">
        <v>130</v>
      </c>
      <c r="N3201" t="s">
        <v>279</v>
      </c>
      <c r="O3201" s="98">
        <v>0</v>
      </c>
      <c r="P3201" t="s">
        <v>207</v>
      </c>
      <c r="Q3201" s="100">
        <v>4803.96</v>
      </c>
    </row>
    <row r="3202" spans="1:17" x14ac:dyDescent="0.3">
      <c r="A3202"/>
      <c r="B3202"/>
      <c r="C3202"/>
      <c r="D3202"/>
      <c r="E3202" s="98"/>
      <c r="F3202"/>
      <c r="G3202" s="99">
        <v>46295</v>
      </c>
      <c r="H3202" t="s">
        <v>205</v>
      </c>
      <c r="I3202"/>
      <c r="J3202" t="s">
        <v>108</v>
      </c>
      <c r="K3202" t="s">
        <v>109</v>
      </c>
      <c r="L3202" s="100">
        <v>0.72</v>
      </c>
      <c r="M3202" t="s">
        <v>206</v>
      </c>
      <c r="N3202" t="s">
        <v>279</v>
      </c>
      <c r="O3202" s="98">
        <v>0</v>
      </c>
      <c r="P3202" t="s">
        <v>207</v>
      </c>
      <c r="Q3202" s="100">
        <v>274.08</v>
      </c>
    </row>
    <row r="3203" spans="1:17" x14ac:dyDescent="0.3">
      <c r="A3203"/>
      <c r="B3203"/>
      <c r="C3203"/>
      <c r="D3203"/>
      <c r="E3203" s="98"/>
      <c r="F3203"/>
      <c r="G3203" s="99">
        <v>46295</v>
      </c>
      <c r="H3203" t="s">
        <v>205</v>
      </c>
      <c r="I3203"/>
      <c r="J3203" t="s">
        <v>104</v>
      </c>
      <c r="K3203" t="s">
        <v>105</v>
      </c>
      <c r="L3203" s="100">
        <v>1.49</v>
      </c>
      <c r="M3203" t="s">
        <v>206</v>
      </c>
      <c r="N3203" t="s">
        <v>279</v>
      </c>
      <c r="O3203" s="98">
        <v>0</v>
      </c>
      <c r="P3203" t="s">
        <v>207</v>
      </c>
      <c r="Q3203" s="100">
        <v>274.08</v>
      </c>
    </row>
    <row r="3204" spans="1:17" x14ac:dyDescent="0.3">
      <c r="A3204"/>
      <c r="B3204"/>
      <c r="C3204"/>
      <c r="D3204"/>
      <c r="E3204" s="98"/>
      <c r="F3204"/>
      <c r="G3204" s="99">
        <v>46295</v>
      </c>
      <c r="H3204" t="s">
        <v>205</v>
      </c>
      <c r="I3204"/>
      <c r="J3204" t="s">
        <v>54</v>
      </c>
      <c r="K3204" t="s">
        <v>55</v>
      </c>
      <c r="L3204" s="100">
        <v>2.2200000000000002</v>
      </c>
      <c r="M3204" t="s">
        <v>206</v>
      </c>
      <c r="N3204" t="s">
        <v>279</v>
      </c>
      <c r="O3204" s="98">
        <v>0</v>
      </c>
      <c r="P3204" t="s">
        <v>207</v>
      </c>
      <c r="Q3204" s="100">
        <v>274.08</v>
      </c>
    </row>
    <row r="3205" spans="1:17" x14ac:dyDescent="0.3">
      <c r="A3205"/>
      <c r="B3205"/>
      <c r="C3205"/>
      <c r="D3205"/>
      <c r="E3205" s="98"/>
      <c r="F3205"/>
      <c r="G3205" s="99">
        <v>46295</v>
      </c>
      <c r="H3205" t="s">
        <v>205</v>
      </c>
      <c r="I3205"/>
      <c r="J3205" t="s">
        <v>56</v>
      </c>
      <c r="K3205" t="s">
        <v>57</v>
      </c>
      <c r="L3205" s="100">
        <v>2.2200000000000002</v>
      </c>
      <c r="M3205" t="s">
        <v>130</v>
      </c>
      <c r="N3205" t="s">
        <v>279</v>
      </c>
      <c r="O3205" s="98">
        <v>0</v>
      </c>
      <c r="P3205" t="s">
        <v>207</v>
      </c>
      <c r="Q3205" s="100">
        <v>274.08</v>
      </c>
    </row>
    <row r="3206" spans="1:17" x14ac:dyDescent="0.3">
      <c r="A3206"/>
      <c r="B3206"/>
      <c r="C3206"/>
      <c r="D3206"/>
      <c r="E3206" s="98"/>
      <c r="F3206"/>
      <c r="G3206" s="99">
        <v>46295</v>
      </c>
      <c r="H3206" t="s">
        <v>205</v>
      </c>
      <c r="I3206"/>
      <c r="J3206" t="s">
        <v>52</v>
      </c>
      <c r="K3206" t="s">
        <v>53</v>
      </c>
      <c r="L3206" s="100">
        <v>3.3</v>
      </c>
      <c r="M3206" t="s">
        <v>130</v>
      </c>
      <c r="N3206" t="s">
        <v>279</v>
      </c>
      <c r="O3206" s="98">
        <v>0</v>
      </c>
      <c r="P3206" t="s">
        <v>207</v>
      </c>
      <c r="Q3206" s="100">
        <v>274.08</v>
      </c>
    </row>
    <row r="3207" spans="1:17" x14ac:dyDescent="0.3">
      <c r="A3207"/>
      <c r="B3207"/>
      <c r="C3207"/>
      <c r="D3207"/>
      <c r="E3207" s="98"/>
      <c r="F3207"/>
      <c r="G3207" s="99">
        <v>46295</v>
      </c>
      <c r="H3207" t="s">
        <v>205</v>
      </c>
      <c r="I3207"/>
      <c r="J3207" t="s">
        <v>106</v>
      </c>
      <c r="K3207" t="s">
        <v>107</v>
      </c>
      <c r="L3207" s="100">
        <v>0.89</v>
      </c>
      <c r="M3207" t="s">
        <v>130</v>
      </c>
      <c r="N3207" t="s">
        <v>279</v>
      </c>
      <c r="O3207" s="98">
        <v>0</v>
      </c>
      <c r="P3207" t="s">
        <v>207</v>
      </c>
      <c r="Q3207" s="100">
        <v>274.08</v>
      </c>
    </row>
    <row r="3208" spans="1:17" x14ac:dyDescent="0.3">
      <c r="A3208"/>
      <c r="B3208"/>
      <c r="C3208"/>
      <c r="D3208"/>
      <c r="E3208" s="98"/>
      <c r="F3208"/>
      <c r="G3208" s="99">
        <v>46295</v>
      </c>
      <c r="H3208" t="s">
        <v>205</v>
      </c>
      <c r="I3208"/>
      <c r="J3208" t="s">
        <v>108</v>
      </c>
      <c r="K3208" t="s">
        <v>109</v>
      </c>
      <c r="L3208" s="100">
        <v>20.75</v>
      </c>
      <c r="M3208" t="s">
        <v>206</v>
      </c>
      <c r="N3208" t="s">
        <v>279</v>
      </c>
      <c r="O3208" s="98">
        <v>0</v>
      </c>
      <c r="P3208" t="s">
        <v>207</v>
      </c>
      <c r="Q3208" s="100">
        <v>7858.9</v>
      </c>
    </row>
    <row r="3209" spans="1:17" x14ac:dyDescent="0.3">
      <c r="A3209"/>
      <c r="B3209"/>
      <c r="C3209"/>
      <c r="D3209"/>
      <c r="E3209" s="98"/>
      <c r="F3209"/>
      <c r="G3209" s="99">
        <v>46295</v>
      </c>
      <c r="H3209" t="s">
        <v>205</v>
      </c>
      <c r="I3209"/>
      <c r="J3209" t="s">
        <v>104</v>
      </c>
      <c r="K3209" t="s">
        <v>105</v>
      </c>
      <c r="L3209" s="100">
        <v>42.67</v>
      </c>
      <c r="M3209" t="s">
        <v>206</v>
      </c>
      <c r="N3209" t="s">
        <v>279</v>
      </c>
      <c r="O3209" s="98">
        <v>0</v>
      </c>
      <c r="P3209" t="s">
        <v>207</v>
      </c>
      <c r="Q3209" s="100">
        <v>7858.9</v>
      </c>
    </row>
    <row r="3210" spans="1:17" x14ac:dyDescent="0.3">
      <c r="A3210"/>
      <c r="B3210"/>
      <c r="C3210"/>
      <c r="D3210"/>
      <c r="E3210" s="98"/>
      <c r="F3210"/>
      <c r="G3210" s="99">
        <v>46295</v>
      </c>
      <c r="H3210" t="s">
        <v>205</v>
      </c>
      <c r="I3210"/>
      <c r="J3210" t="s">
        <v>90</v>
      </c>
      <c r="K3210" t="s">
        <v>91</v>
      </c>
      <c r="L3210" s="100">
        <v>60.67</v>
      </c>
      <c r="M3210" t="s">
        <v>206</v>
      </c>
      <c r="N3210" t="s">
        <v>279</v>
      </c>
      <c r="O3210" s="98">
        <v>0</v>
      </c>
      <c r="P3210" t="s">
        <v>207</v>
      </c>
      <c r="Q3210" s="100">
        <v>7858.9</v>
      </c>
    </row>
    <row r="3211" spans="1:17" x14ac:dyDescent="0.3">
      <c r="A3211"/>
      <c r="B3211"/>
      <c r="C3211"/>
      <c r="D3211"/>
      <c r="E3211" s="98"/>
      <c r="F3211"/>
      <c r="G3211" s="99">
        <v>46295</v>
      </c>
      <c r="H3211" t="s">
        <v>205</v>
      </c>
      <c r="I3211"/>
      <c r="J3211" t="s">
        <v>54</v>
      </c>
      <c r="K3211" t="s">
        <v>55</v>
      </c>
      <c r="L3211" s="100">
        <v>11.15</v>
      </c>
      <c r="M3211" t="s">
        <v>206</v>
      </c>
      <c r="N3211" t="s">
        <v>279</v>
      </c>
      <c r="O3211" s="98">
        <v>0</v>
      </c>
      <c r="P3211" t="s">
        <v>207</v>
      </c>
      <c r="Q3211" s="100">
        <v>7858.9</v>
      </c>
    </row>
    <row r="3212" spans="1:17" x14ac:dyDescent="0.3">
      <c r="A3212"/>
      <c r="B3212"/>
      <c r="C3212"/>
      <c r="D3212"/>
      <c r="E3212" s="98"/>
      <c r="F3212"/>
      <c r="G3212" s="99">
        <v>46295</v>
      </c>
      <c r="H3212" t="s">
        <v>205</v>
      </c>
      <c r="I3212"/>
      <c r="J3212" t="s">
        <v>36</v>
      </c>
      <c r="K3212" t="s">
        <v>37</v>
      </c>
      <c r="L3212" s="100">
        <v>34.94</v>
      </c>
      <c r="M3212" t="s">
        <v>206</v>
      </c>
      <c r="N3212" t="s">
        <v>279</v>
      </c>
      <c r="O3212" s="98">
        <v>0</v>
      </c>
      <c r="P3212" t="s">
        <v>207</v>
      </c>
      <c r="Q3212" s="100">
        <v>7858.9</v>
      </c>
    </row>
    <row r="3213" spans="1:17" x14ac:dyDescent="0.3">
      <c r="A3213"/>
      <c r="B3213"/>
      <c r="C3213"/>
      <c r="D3213"/>
      <c r="E3213" s="98"/>
      <c r="F3213"/>
      <c r="G3213" s="99">
        <v>46295</v>
      </c>
      <c r="H3213" t="s">
        <v>205</v>
      </c>
      <c r="I3213"/>
      <c r="J3213" t="s">
        <v>23</v>
      </c>
      <c r="K3213" t="s">
        <v>24</v>
      </c>
      <c r="L3213" s="100">
        <v>10.220000000000001</v>
      </c>
      <c r="M3213" t="s">
        <v>130</v>
      </c>
      <c r="N3213" t="s">
        <v>279</v>
      </c>
      <c r="O3213" s="98">
        <v>0</v>
      </c>
      <c r="P3213" t="s">
        <v>207</v>
      </c>
      <c r="Q3213" s="100">
        <v>7858.9</v>
      </c>
    </row>
    <row r="3214" spans="1:17" x14ac:dyDescent="0.3">
      <c r="A3214"/>
      <c r="B3214"/>
      <c r="C3214"/>
      <c r="D3214"/>
      <c r="E3214" s="98"/>
      <c r="F3214"/>
      <c r="G3214" s="99">
        <v>46295</v>
      </c>
      <c r="H3214" t="s">
        <v>205</v>
      </c>
      <c r="I3214"/>
      <c r="J3214" t="s">
        <v>106</v>
      </c>
      <c r="K3214" t="s">
        <v>107</v>
      </c>
      <c r="L3214" s="100">
        <v>25.38</v>
      </c>
      <c r="M3214" t="s">
        <v>130</v>
      </c>
      <c r="N3214" t="s">
        <v>279</v>
      </c>
      <c r="O3214" s="98">
        <v>0</v>
      </c>
      <c r="P3214" t="s">
        <v>207</v>
      </c>
      <c r="Q3214" s="100">
        <v>7858.9</v>
      </c>
    </row>
    <row r="3215" spans="1:17" x14ac:dyDescent="0.3">
      <c r="A3215"/>
      <c r="B3215"/>
      <c r="C3215"/>
      <c r="D3215"/>
      <c r="E3215" s="98"/>
      <c r="F3215"/>
      <c r="G3215" s="99">
        <v>46295</v>
      </c>
      <c r="H3215" t="s">
        <v>205</v>
      </c>
      <c r="I3215"/>
      <c r="J3215" t="s">
        <v>56</v>
      </c>
      <c r="K3215" t="s">
        <v>57</v>
      </c>
      <c r="L3215" s="100">
        <v>11.15</v>
      </c>
      <c r="M3215" t="s">
        <v>130</v>
      </c>
      <c r="N3215" t="s">
        <v>279</v>
      </c>
      <c r="O3215" s="98">
        <v>0</v>
      </c>
      <c r="P3215" t="s">
        <v>207</v>
      </c>
      <c r="Q3215" s="100">
        <v>7858.9</v>
      </c>
    </row>
    <row r="3216" spans="1:17" x14ac:dyDescent="0.3">
      <c r="A3216"/>
      <c r="B3216"/>
      <c r="C3216"/>
      <c r="D3216"/>
      <c r="E3216" s="98"/>
      <c r="F3216"/>
      <c r="G3216" s="99">
        <v>46295</v>
      </c>
      <c r="H3216" t="s">
        <v>205</v>
      </c>
      <c r="I3216"/>
      <c r="J3216" t="s">
        <v>52</v>
      </c>
      <c r="K3216" t="s">
        <v>53</v>
      </c>
      <c r="L3216" s="100">
        <v>16.54</v>
      </c>
      <c r="M3216" t="s">
        <v>130</v>
      </c>
      <c r="N3216" t="s">
        <v>279</v>
      </c>
      <c r="O3216" s="98">
        <v>0</v>
      </c>
      <c r="P3216" t="s">
        <v>207</v>
      </c>
      <c r="Q3216" s="100">
        <v>7858.9</v>
      </c>
    </row>
    <row r="3217" spans="1:17" x14ac:dyDescent="0.3">
      <c r="A3217"/>
      <c r="B3217"/>
      <c r="C3217"/>
      <c r="D3217"/>
      <c r="E3217" s="98"/>
      <c r="F3217"/>
      <c r="G3217" s="99">
        <v>46295</v>
      </c>
      <c r="H3217" t="s">
        <v>208</v>
      </c>
      <c r="I3217" t="s">
        <v>209</v>
      </c>
      <c r="J3217" t="s">
        <v>26</v>
      </c>
      <c r="K3217" t="s">
        <v>27</v>
      </c>
      <c r="L3217" s="100">
        <v>72.5</v>
      </c>
      <c r="M3217" t="s">
        <v>210</v>
      </c>
      <c r="N3217" t="s">
        <v>279</v>
      </c>
      <c r="O3217" s="98">
        <v>0</v>
      </c>
      <c r="P3217" t="s">
        <v>207</v>
      </c>
      <c r="Q3217" s="100">
        <v>7858.9</v>
      </c>
    </row>
    <row r="3218" spans="1:17" x14ac:dyDescent="0.3">
      <c r="A3218"/>
      <c r="B3218"/>
      <c r="C3218"/>
      <c r="D3218"/>
      <c r="E3218" s="98"/>
      <c r="F3218"/>
      <c r="G3218" s="99">
        <v>46295</v>
      </c>
      <c r="H3218" t="s">
        <v>211</v>
      </c>
      <c r="I3218" t="s">
        <v>212</v>
      </c>
      <c r="J3218" t="s">
        <v>38</v>
      </c>
      <c r="K3218" t="s">
        <v>39</v>
      </c>
      <c r="L3218" s="100">
        <v>24.59</v>
      </c>
      <c r="M3218" t="s">
        <v>206</v>
      </c>
      <c r="N3218" t="s">
        <v>279</v>
      </c>
      <c r="O3218" s="98">
        <v>0</v>
      </c>
      <c r="P3218" t="s">
        <v>207</v>
      </c>
      <c r="Q3218" s="100">
        <v>7858.9</v>
      </c>
    </row>
    <row r="3219" spans="1:17" x14ac:dyDescent="0.3">
      <c r="A3219"/>
      <c r="B3219"/>
      <c r="C3219"/>
      <c r="D3219"/>
      <c r="E3219" s="98"/>
      <c r="F3219"/>
      <c r="G3219" s="99">
        <v>46295</v>
      </c>
      <c r="H3219" t="s">
        <v>220</v>
      </c>
      <c r="I3219" t="s">
        <v>221</v>
      </c>
      <c r="J3219" t="s">
        <v>48</v>
      </c>
      <c r="K3219" t="s">
        <v>49</v>
      </c>
      <c r="L3219" s="100">
        <v>125</v>
      </c>
      <c r="M3219" t="s">
        <v>210</v>
      </c>
      <c r="N3219" t="s">
        <v>279</v>
      </c>
      <c r="O3219" s="98">
        <v>0</v>
      </c>
      <c r="P3219" t="s">
        <v>207</v>
      </c>
      <c r="Q3219" s="100">
        <v>7858.9</v>
      </c>
    </row>
    <row r="3220" spans="1:17" x14ac:dyDescent="0.3">
      <c r="A3220"/>
      <c r="B3220"/>
      <c r="C3220"/>
      <c r="D3220"/>
      <c r="E3220" s="98"/>
      <c r="F3220"/>
      <c r="G3220" s="99">
        <v>46295</v>
      </c>
      <c r="H3220" t="s">
        <v>213</v>
      </c>
      <c r="I3220" t="s">
        <v>229</v>
      </c>
      <c r="J3220" t="s">
        <v>14</v>
      </c>
      <c r="K3220" t="s">
        <v>15</v>
      </c>
      <c r="L3220" s="100">
        <v>785.89</v>
      </c>
      <c r="M3220" t="s">
        <v>210</v>
      </c>
      <c r="N3220" t="s">
        <v>279</v>
      </c>
      <c r="O3220" s="98">
        <v>0</v>
      </c>
      <c r="P3220" t="s">
        <v>207</v>
      </c>
      <c r="Q3220" s="100">
        <v>7858.9</v>
      </c>
    </row>
    <row r="3221" spans="1:17" x14ac:dyDescent="0.3">
      <c r="A3221"/>
      <c r="B3221"/>
      <c r="C3221"/>
      <c r="D3221"/>
      <c r="E3221" s="98"/>
      <c r="F3221"/>
      <c r="G3221" s="99">
        <v>46295</v>
      </c>
      <c r="H3221" t="s">
        <v>213</v>
      </c>
      <c r="I3221" t="s">
        <v>229</v>
      </c>
      <c r="J3221" t="s">
        <v>14</v>
      </c>
      <c r="K3221" t="s">
        <v>15</v>
      </c>
      <c r="L3221" s="100">
        <v>785.89</v>
      </c>
      <c r="M3221" t="s">
        <v>130</v>
      </c>
      <c r="N3221" t="s">
        <v>279</v>
      </c>
      <c r="O3221" s="98">
        <v>0</v>
      </c>
      <c r="P3221" t="s">
        <v>207</v>
      </c>
      <c r="Q3221" s="100">
        <v>7858.9</v>
      </c>
    </row>
    <row r="3222" spans="1:17" x14ac:dyDescent="0.3">
      <c r="A3222"/>
      <c r="B3222"/>
      <c r="C3222"/>
      <c r="D3222"/>
      <c r="E3222" s="98"/>
      <c r="F3222"/>
      <c r="G3222" s="99">
        <v>46295</v>
      </c>
      <c r="H3222" t="s">
        <v>205</v>
      </c>
      <c r="I3222"/>
      <c r="J3222" t="s">
        <v>88</v>
      </c>
      <c r="K3222" t="s">
        <v>89</v>
      </c>
      <c r="L3222" s="100">
        <v>39.770000000000003</v>
      </c>
      <c r="M3222" t="s">
        <v>206</v>
      </c>
      <c r="N3222" t="s">
        <v>279</v>
      </c>
      <c r="O3222" s="98">
        <v>0</v>
      </c>
      <c r="P3222" t="s">
        <v>207</v>
      </c>
      <c r="Q3222" s="100">
        <v>4232.96</v>
      </c>
    </row>
    <row r="3223" spans="1:17" x14ac:dyDescent="0.3">
      <c r="A3223"/>
      <c r="B3223"/>
      <c r="C3223"/>
      <c r="D3223"/>
      <c r="E3223" s="98"/>
      <c r="F3223"/>
      <c r="G3223" s="99">
        <v>46295</v>
      </c>
      <c r="H3223" t="s">
        <v>205</v>
      </c>
      <c r="I3223"/>
      <c r="J3223" t="s">
        <v>108</v>
      </c>
      <c r="K3223" t="s">
        <v>109</v>
      </c>
      <c r="L3223" s="100">
        <v>11.18</v>
      </c>
      <c r="M3223" t="s">
        <v>206</v>
      </c>
      <c r="N3223" t="s">
        <v>279</v>
      </c>
      <c r="O3223" s="98">
        <v>0</v>
      </c>
      <c r="P3223" t="s">
        <v>207</v>
      </c>
      <c r="Q3223" s="100">
        <v>4232.96</v>
      </c>
    </row>
    <row r="3224" spans="1:17" x14ac:dyDescent="0.3">
      <c r="A3224"/>
      <c r="B3224"/>
      <c r="C3224"/>
      <c r="D3224"/>
      <c r="E3224" s="98"/>
      <c r="F3224"/>
      <c r="G3224" s="99">
        <v>46295</v>
      </c>
      <c r="H3224" t="s">
        <v>205</v>
      </c>
      <c r="I3224"/>
      <c r="J3224" t="s">
        <v>104</v>
      </c>
      <c r="K3224" t="s">
        <v>105</v>
      </c>
      <c r="L3224" s="100">
        <v>22.98</v>
      </c>
      <c r="M3224" t="s">
        <v>206</v>
      </c>
      <c r="N3224" t="s">
        <v>279</v>
      </c>
      <c r="O3224" s="98">
        <v>0</v>
      </c>
      <c r="P3224" t="s">
        <v>207</v>
      </c>
      <c r="Q3224" s="100">
        <v>4232.96</v>
      </c>
    </row>
    <row r="3225" spans="1:17" x14ac:dyDescent="0.3">
      <c r="A3225"/>
      <c r="B3225"/>
      <c r="C3225"/>
      <c r="D3225"/>
      <c r="E3225" s="98"/>
      <c r="F3225"/>
      <c r="G3225" s="99">
        <v>46295</v>
      </c>
      <c r="H3225" t="s">
        <v>205</v>
      </c>
      <c r="I3225"/>
      <c r="J3225" t="s">
        <v>118</v>
      </c>
      <c r="K3225" t="s">
        <v>119</v>
      </c>
      <c r="L3225" s="100">
        <v>222.15</v>
      </c>
      <c r="M3225" t="s">
        <v>206</v>
      </c>
      <c r="N3225" t="s">
        <v>279</v>
      </c>
      <c r="O3225" s="98">
        <v>0</v>
      </c>
      <c r="P3225" t="s">
        <v>207</v>
      </c>
      <c r="Q3225" s="100">
        <v>4232.96</v>
      </c>
    </row>
    <row r="3226" spans="1:17" x14ac:dyDescent="0.3">
      <c r="A3226"/>
      <c r="B3226"/>
      <c r="C3226"/>
      <c r="D3226"/>
      <c r="E3226" s="98"/>
      <c r="F3226"/>
      <c r="G3226" s="99">
        <v>46295</v>
      </c>
      <c r="H3226" t="s">
        <v>205</v>
      </c>
      <c r="I3226"/>
      <c r="J3226" t="s">
        <v>54</v>
      </c>
      <c r="K3226" t="s">
        <v>55</v>
      </c>
      <c r="L3226" s="100">
        <v>11.15</v>
      </c>
      <c r="M3226" t="s">
        <v>206</v>
      </c>
      <c r="N3226" t="s">
        <v>279</v>
      </c>
      <c r="O3226" s="98">
        <v>0</v>
      </c>
      <c r="P3226" t="s">
        <v>207</v>
      </c>
      <c r="Q3226" s="100">
        <v>4232.96</v>
      </c>
    </row>
    <row r="3227" spans="1:17" x14ac:dyDescent="0.3">
      <c r="A3227"/>
      <c r="B3227"/>
      <c r="C3227"/>
      <c r="D3227"/>
      <c r="E3227" s="98"/>
      <c r="F3227"/>
      <c r="G3227" s="99">
        <v>46295</v>
      </c>
      <c r="H3227" t="s">
        <v>205</v>
      </c>
      <c r="I3227"/>
      <c r="J3227" t="s">
        <v>56</v>
      </c>
      <c r="K3227" t="s">
        <v>57</v>
      </c>
      <c r="L3227" s="100">
        <v>11.15</v>
      </c>
      <c r="M3227" t="s">
        <v>130</v>
      </c>
      <c r="N3227" t="s">
        <v>279</v>
      </c>
      <c r="O3227" s="98">
        <v>0</v>
      </c>
      <c r="P3227" t="s">
        <v>207</v>
      </c>
      <c r="Q3227" s="100">
        <v>4232.96</v>
      </c>
    </row>
    <row r="3228" spans="1:17" x14ac:dyDescent="0.3">
      <c r="A3228"/>
      <c r="B3228"/>
      <c r="C3228"/>
      <c r="D3228"/>
      <c r="E3228" s="98"/>
      <c r="F3228"/>
      <c r="G3228" s="99">
        <v>46295</v>
      </c>
      <c r="H3228" t="s">
        <v>205</v>
      </c>
      <c r="I3228"/>
      <c r="J3228" t="s">
        <v>106</v>
      </c>
      <c r="K3228" t="s">
        <v>107</v>
      </c>
      <c r="L3228" s="100">
        <v>13.67</v>
      </c>
      <c r="M3228" t="s">
        <v>130</v>
      </c>
      <c r="N3228" t="s">
        <v>279</v>
      </c>
      <c r="O3228" s="98">
        <v>0</v>
      </c>
      <c r="P3228" t="s">
        <v>207</v>
      </c>
      <c r="Q3228" s="100">
        <v>4232.96</v>
      </c>
    </row>
    <row r="3229" spans="1:17" x14ac:dyDescent="0.3">
      <c r="A3229"/>
      <c r="B3229"/>
      <c r="C3229"/>
      <c r="D3229"/>
      <c r="E3229" s="98"/>
      <c r="F3229"/>
      <c r="G3229" s="99">
        <v>46295</v>
      </c>
      <c r="H3229" t="s">
        <v>205</v>
      </c>
      <c r="I3229"/>
      <c r="J3229" t="s">
        <v>52</v>
      </c>
      <c r="K3229" t="s">
        <v>53</v>
      </c>
      <c r="L3229" s="100">
        <v>16.54</v>
      </c>
      <c r="M3229" t="s">
        <v>130</v>
      </c>
      <c r="N3229" t="s">
        <v>279</v>
      </c>
      <c r="O3229" s="98">
        <v>0</v>
      </c>
      <c r="P3229" t="s">
        <v>207</v>
      </c>
      <c r="Q3229" s="100">
        <v>4232.96</v>
      </c>
    </row>
    <row r="3230" spans="1:17" x14ac:dyDescent="0.3">
      <c r="A3230"/>
      <c r="B3230"/>
      <c r="C3230"/>
      <c r="D3230"/>
      <c r="E3230" s="98"/>
      <c r="F3230"/>
      <c r="G3230" s="99">
        <v>46295</v>
      </c>
      <c r="H3230" t="s">
        <v>208</v>
      </c>
      <c r="I3230" t="s">
        <v>233</v>
      </c>
      <c r="J3230" t="s">
        <v>32</v>
      </c>
      <c r="K3230" t="s">
        <v>33</v>
      </c>
      <c r="L3230" s="100">
        <v>123.5</v>
      </c>
      <c r="M3230" t="s">
        <v>210</v>
      </c>
      <c r="N3230" t="s">
        <v>279</v>
      </c>
      <c r="O3230" s="98">
        <v>0</v>
      </c>
      <c r="P3230" t="s">
        <v>207</v>
      </c>
      <c r="Q3230" s="100">
        <v>4232.96</v>
      </c>
    </row>
    <row r="3231" spans="1:17" x14ac:dyDescent="0.3">
      <c r="A3231"/>
      <c r="B3231"/>
      <c r="C3231"/>
      <c r="D3231"/>
      <c r="E3231" s="98"/>
      <c r="F3231"/>
      <c r="G3231" s="99">
        <v>46295</v>
      </c>
      <c r="H3231" t="s">
        <v>216</v>
      </c>
      <c r="I3231" t="s">
        <v>217</v>
      </c>
      <c r="J3231" t="s">
        <v>40</v>
      </c>
      <c r="K3231" t="s">
        <v>41</v>
      </c>
      <c r="L3231" s="100">
        <v>126.99</v>
      </c>
      <c r="M3231" t="s">
        <v>210</v>
      </c>
      <c r="N3231" t="s">
        <v>279</v>
      </c>
      <c r="O3231" s="98">
        <v>0</v>
      </c>
      <c r="P3231" t="s">
        <v>207</v>
      </c>
      <c r="Q3231" s="100">
        <v>4232.96</v>
      </c>
    </row>
    <row r="3232" spans="1:17" x14ac:dyDescent="0.3">
      <c r="A3232"/>
      <c r="B3232"/>
      <c r="C3232"/>
      <c r="D3232"/>
      <c r="E3232" s="98"/>
      <c r="F3232"/>
      <c r="G3232" s="99">
        <v>46295</v>
      </c>
      <c r="H3232" t="s">
        <v>218</v>
      </c>
      <c r="I3232" t="s">
        <v>258</v>
      </c>
      <c r="J3232" t="s">
        <v>30</v>
      </c>
      <c r="K3232" t="s">
        <v>31</v>
      </c>
      <c r="L3232" s="100">
        <v>253.98</v>
      </c>
      <c r="M3232" t="s">
        <v>210</v>
      </c>
      <c r="N3232" t="s">
        <v>279</v>
      </c>
      <c r="O3232" s="98">
        <v>0</v>
      </c>
      <c r="P3232" t="s">
        <v>207</v>
      </c>
      <c r="Q3232" s="100">
        <v>4232.96</v>
      </c>
    </row>
    <row r="3233" spans="1:17" x14ac:dyDescent="0.3">
      <c r="A3233"/>
      <c r="B3233"/>
      <c r="C3233"/>
      <c r="D3233"/>
      <c r="E3233" s="98"/>
      <c r="F3233"/>
      <c r="G3233" s="99">
        <v>46295</v>
      </c>
      <c r="H3233" t="s">
        <v>218</v>
      </c>
      <c r="I3233" t="s">
        <v>258</v>
      </c>
      <c r="J3233" t="s">
        <v>30</v>
      </c>
      <c r="K3233" t="s">
        <v>31</v>
      </c>
      <c r="L3233" s="100">
        <v>236.2</v>
      </c>
      <c r="M3233" t="s">
        <v>130</v>
      </c>
      <c r="N3233" t="s">
        <v>279</v>
      </c>
      <c r="O3233" s="98">
        <v>0</v>
      </c>
      <c r="P3233" t="s">
        <v>207</v>
      </c>
      <c r="Q3233" s="100">
        <v>4232.96</v>
      </c>
    </row>
    <row r="3234" spans="1:17" x14ac:dyDescent="0.3">
      <c r="A3234"/>
      <c r="B3234"/>
      <c r="C3234"/>
      <c r="D3234"/>
      <c r="E3234" s="98"/>
      <c r="F3234"/>
      <c r="G3234" s="99">
        <v>46295</v>
      </c>
      <c r="H3234" t="s">
        <v>205</v>
      </c>
      <c r="I3234"/>
      <c r="J3234" t="s">
        <v>54</v>
      </c>
      <c r="K3234" t="s">
        <v>55</v>
      </c>
      <c r="L3234" s="100">
        <v>11.15</v>
      </c>
      <c r="M3234" t="s">
        <v>206</v>
      </c>
      <c r="N3234" t="s">
        <v>279</v>
      </c>
      <c r="O3234" s="98">
        <v>0</v>
      </c>
      <c r="P3234" t="s">
        <v>207</v>
      </c>
      <c r="Q3234" s="100">
        <v>6517.02</v>
      </c>
    </row>
    <row r="3235" spans="1:17" x14ac:dyDescent="0.3">
      <c r="A3235"/>
      <c r="B3235"/>
      <c r="C3235"/>
      <c r="D3235"/>
      <c r="E3235" s="98"/>
      <c r="F3235"/>
      <c r="G3235" s="99">
        <v>46295</v>
      </c>
      <c r="H3235" t="s">
        <v>205</v>
      </c>
      <c r="I3235"/>
      <c r="J3235" t="s">
        <v>104</v>
      </c>
      <c r="K3235" t="s">
        <v>105</v>
      </c>
      <c r="L3235" s="100">
        <v>35.39</v>
      </c>
      <c r="M3235" t="s">
        <v>206</v>
      </c>
      <c r="N3235" t="s">
        <v>279</v>
      </c>
      <c r="O3235" s="98">
        <v>0</v>
      </c>
      <c r="P3235" t="s">
        <v>207</v>
      </c>
      <c r="Q3235" s="100">
        <v>6517.02</v>
      </c>
    </row>
    <row r="3236" spans="1:17" x14ac:dyDescent="0.3">
      <c r="A3236"/>
      <c r="B3236"/>
      <c r="C3236"/>
      <c r="D3236"/>
      <c r="E3236" s="98"/>
      <c r="F3236"/>
      <c r="G3236" s="99">
        <v>46295</v>
      </c>
      <c r="H3236" t="s">
        <v>205</v>
      </c>
      <c r="I3236"/>
      <c r="J3236" t="s">
        <v>100</v>
      </c>
      <c r="K3236" t="s">
        <v>101</v>
      </c>
      <c r="L3236" s="100">
        <v>12.5</v>
      </c>
      <c r="M3236" t="s">
        <v>206</v>
      </c>
      <c r="N3236" t="s">
        <v>279</v>
      </c>
      <c r="O3236" s="98">
        <v>0</v>
      </c>
      <c r="P3236" t="s">
        <v>207</v>
      </c>
      <c r="Q3236" s="100">
        <v>6517.02</v>
      </c>
    </row>
    <row r="3237" spans="1:17" x14ac:dyDescent="0.3">
      <c r="A3237"/>
      <c r="B3237"/>
      <c r="C3237"/>
      <c r="D3237"/>
      <c r="E3237" s="98"/>
      <c r="F3237"/>
      <c r="G3237" s="99">
        <v>46295</v>
      </c>
      <c r="H3237" t="s">
        <v>205</v>
      </c>
      <c r="I3237"/>
      <c r="J3237" t="s">
        <v>90</v>
      </c>
      <c r="K3237" t="s">
        <v>91</v>
      </c>
      <c r="L3237" s="100">
        <v>57.42</v>
      </c>
      <c r="M3237" t="s">
        <v>206</v>
      </c>
      <c r="N3237" t="s">
        <v>279</v>
      </c>
      <c r="O3237" s="98">
        <v>0</v>
      </c>
      <c r="P3237" t="s">
        <v>207</v>
      </c>
      <c r="Q3237" s="100">
        <v>6517.02</v>
      </c>
    </row>
    <row r="3238" spans="1:17" x14ac:dyDescent="0.3">
      <c r="A3238"/>
      <c r="B3238"/>
      <c r="C3238"/>
      <c r="D3238"/>
      <c r="E3238" s="98"/>
      <c r="F3238"/>
      <c r="G3238" s="99">
        <v>46295</v>
      </c>
      <c r="H3238" t="s">
        <v>205</v>
      </c>
      <c r="I3238"/>
      <c r="J3238" t="s">
        <v>108</v>
      </c>
      <c r="K3238" t="s">
        <v>109</v>
      </c>
      <c r="L3238" s="100">
        <v>17.2</v>
      </c>
      <c r="M3238" t="s">
        <v>206</v>
      </c>
      <c r="N3238" t="s">
        <v>279</v>
      </c>
      <c r="O3238" s="98">
        <v>0</v>
      </c>
      <c r="P3238" t="s">
        <v>207</v>
      </c>
      <c r="Q3238" s="100">
        <v>6517.02</v>
      </c>
    </row>
    <row r="3239" spans="1:17" x14ac:dyDescent="0.3">
      <c r="A3239"/>
      <c r="B3239"/>
      <c r="C3239"/>
      <c r="D3239"/>
      <c r="E3239" s="98"/>
      <c r="F3239"/>
      <c r="G3239" s="99">
        <v>46295</v>
      </c>
      <c r="H3239" t="s">
        <v>205</v>
      </c>
      <c r="I3239"/>
      <c r="J3239" t="s">
        <v>52</v>
      </c>
      <c r="K3239" t="s">
        <v>53</v>
      </c>
      <c r="L3239" s="100">
        <v>16.54</v>
      </c>
      <c r="M3239" t="s">
        <v>130</v>
      </c>
      <c r="N3239" t="s">
        <v>279</v>
      </c>
      <c r="O3239" s="98">
        <v>0</v>
      </c>
      <c r="P3239" t="s">
        <v>207</v>
      </c>
      <c r="Q3239" s="100">
        <v>6517.02</v>
      </c>
    </row>
    <row r="3240" spans="1:17" x14ac:dyDescent="0.3">
      <c r="A3240"/>
      <c r="B3240"/>
      <c r="C3240"/>
      <c r="D3240"/>
      <c r="E3240" s="98"/>
      <c r="F3240"/>
      <c r="G3240" s="99">
        <v>46295</v>
      </c>
      <c r="H3240" t="s">
        <v>205</v>
      </c>
      <c r="I3240"/>
      <c r="J3240" t="s">
        <v>106</v>
      </c>
      <c r="K3240" t="s">
        <v>107</v>
      </c>
      <c r="L3240" s="100">
        <v>21.05</v>
      </c>
      <c r="M3240" t="s">
        <v>130</v>
      </c>
      <c r="N3240" t="s">
        <v>279</v>
      </c>
      <c r="O3240" s="98">
        <v>0</v>
      </c>
      <c r="P3240" t="s">
        <v>207</v>
      </c>
      <c r="Q3240" s="100">
        <v>6517.02</v>
      </c>
    </row>
    <row r="3241" spans="1:17" x14ac:dyDescent="0.3">
      <c r="A3241"/>
      <c r="B3241"/>
      <c r="C3241"/>
      <c r="D3241"/>
      <c r="E3241" s="98"/>
      <c r="F3241"/>
      <c r="G3241" s="99">
        <v>46295</v>
      </c>
      <c r="H3241" t="s">
        <v>205</v>
      </c>
      <c r="I3241"/>
      <c r="J3241" t="s">
        <v>56</v>
      </c>
      <c r="K3241" t="s">
        <v>57</v>
      </c>
      <c r="L3241" s="100">
        <v>11.15</v>
      </c>
      <c r="M3241" t="s">
        <v>130</v>
      </c>
      <c r="N3241" t="s">
        <v>279</v>
      </c>
      <c r="O3241" s="98">
        <v>0</v>
      </c>
      <c r="P3241" t="s">
        <v>207</v>
      </c>
      <c r="Q3241" s="100">
        <v>6517.02</v>
      </c>
    </row>
    <row r="3242" spans="1:17" x14ac:dyDescent="0.3">
      <c r="A3242"/>
      <c r="B3242"/>
      <c r="C3242"/>
      <c r="D3242"/>
      <c r="E3242" s="98"/>
      <c r="F3242"/>
      <c r="G3242" s="99">
        <v>46295</v>
      </c>
      <c r="H3242" t="s">
        <v>205</v>
      </c>
      <c r="I3242"/>
      <c r="J3242" t="s">
        <v>23</v>
      </c>
      <c r="K3242" t="s">
        <v>24</v>
      </c>
      <c r="L3242" s="100">
        <v>8.4700000000000006</v>
      </c>
      <c r="M3242" t="s">
        <v>130</v>
      </c>
      <c r="N3242" t="s">
        <v>279</v>
      </c>
      <c r="O3242" s="98">
        <v>0</v>
      </c>
      <c r="P3242" t="s">
        <v>207</v>
      </c>
      <c r="Q3242" s="100">
        <v>6517.02</v>
      </c>
    </row>
    <row r="3243" spans="1:17" x14ac:dyDescent="0.3">
      <c r="A3243"/>
      <c r="B3243"/>
      <c r="C3243"/>
      <c r="D3243"/>
      <c r="E3243" s="98"/>
      <c r="F3243"/>
      <c r="G3243" s="99">
        <v>46295</v>
      </c>
      <c r="H3243" t="s">
        <v>208</v>
      </c>
      <c r="I3243" t="s">
        <v>230</v>
      </c>
      <c r="J3243" t="s">
        <v>66</v>
      </c>
      <c r="K3243" t="s">
        <v>67</v>
      </c>
      <c r="L3243" s="100">
        <v>28.5</v>
      </c>
      <c r="M3243" t="s">
        <v>210</v>
      </c>
      <c r="N3243" t="s">
        <v>279</v>
      </c>
      <c r="O3243" s="98">
        <v>0</v>
      </c>
      <c r="P3243" t="s">
        <v>207</v>
      </c>
      <c r="Q3243" s="100">
        <v>6517.02</v>
      </c>
    </row>
    <row r="3244" spans="1:17" x14ac:dyDescent="0.3">
      <c r="A3244"/>
      <c r="B3244"/>
      <c r="C3244"/>
      <c r="D3244"/>
      <c r="E3244" s="98"/>
      <c r="F3244"/>
      <c r="G3244" s="99">
        <v>46295</v>
      </c>
      <c r="H3244" t="s">
        <v>216</v>
      </c>
      <c r="I3244" t="s">
        <v>217</v>
      </c>
      <c r="J3244" t="s">
        <v>40</v>
      </c>
      <c r="K3244" t="s">
        <v>41</v>
      </c>
      <c r="L3244" s="100">
        <v>195.51</v>
      </c>
      <c r="M3244" t="s">
        <v>210</v>
      </c>
      <c r="N3244" t="s">
        <v>279</v>
      </c>
      <c r="O3244" s="98">
        <v>0</v>
      </c>
      <c r="P3244" t="s">
        <v>207</v>
      </c>
      <c r="Q3244" s="100">
        <v>6517.02</v>
      </c>
    </row>
    <row r="3245" spans="1:17" x14ac:dyDescent="0.3">
      <c r="A3245"/>
      <c r="B3245"/>
      <c r="C3245"/>
      <c r="D3245"/>
      <c r="E3245" s="98"/>
      <c r="F3245"/>
      <c r="G3245" s="99">
        <v>46295</v>
      </c>
      <c r="H3245" t="s">
        <v>213</v>
      </c>
      <c r="I3245" t="s">
        <v>214</v>
      </c>
      <c r="J3245" t="s">
        <v>14</v>
      </c>
      <c r="K3245" t="s">
        <v>15</v>
      </c>
      <c r="L3245" s="100">
        <v>488.78</v>
      </c>
      <c r="M3245" t="s">
        <v>210</v>
      </c>
      <c r="N3245" t="s">
        <v>279</v>
      </c>
      <c r="O3245" s="98">
        <v>0</v>
      </c>
      <c r="P3245" t="s">
        <v>207</v>
      </c>
      <c r="Q3245" s="100">
        <v>6517.02</v>
      </c>
    </row>
    <row r="3246" spans="1:17" x14ac:dyDescent="0.3">
      <c r="A3246"/>
      <c r="B3246"/>
      <c r="C3246"/>
      <c r="D3246"/>
      <c r="E3246" s="98"/>
      <c r="F3246"/>
      <c r="G3246" s="99">
        <v>46295</v>
      </c>
      <c r="H3246" t="s">
        <v>213</v>
      </c>
      <c r="I3246" t="s">
        <v>214</v>
      </c>
      <c r="J3246" t="s">
        <v>14</v>
      </c>
      <c r="K3246" t="s">
        <v>15</v>
      </c>
      <c r="L3246" s="100">
        <v>488.78</v>
      </c>
      <c r="M3246" t="s">
        <v>130</v>
      </c>
      <c r="N3246" t="s">
        <v>279</v>
      </c>
      <c r="O3246" s="98">
        <v>0</v>
      </c>
      <c r="P3246" t="s">
        <v>207</v>
      </c>
      <c r="Q3246" s="100">
        <v>6517.02</v>
      </c>
    </row>
    <row r="3247" spans="1:17" x14ac:dyDescent="0.3">
      <c r="A3247"/>
      <c r="B3247"/>
      <c r="C3247"/>
      <c r="D3247"/>
      <c r="E3247" s="98"/>
      <c r="F3247"/>
      <c r="G3247" s="99">
        <v>46295</v>
      </c>
      <c r="H3247" t="s">
        <v>205</v>
      </c>
      <c r="I3247"/>
      <c r="J3247" t="s">
        <v>104</v>
      </c>
      <c r="K3247" t="s">
        <v>105</v>
      </c>
      <c r="L3247" s="100">
        <v>26.37</v>
      </c>
      <c r="M3247" t="s">
        <v>206</v>
      </c>
      <c r="N3247" t="s">
        <v>279</v>
      </c>
      <c r="O3247" s="98">
        <v>0</v>
      </c>
      <c r="P3247" t="s">
        <v>207</v>
      </c>
      <c r="Q3247" s="100">
        <v>4855.59</v>
      </c>
    </row>
    <row r="3248" spans="1:17" x14ac:dyDescent="0.3">
      <c r="A3248"/>
      <c r="B3248"/>
      <c r="C3248"/>
      <c r="D3248"/>
      <c r="E3248" s="98"/>
      <c r="F3248"/>
      <c r="G3248" s="99">
        <v>46295</v>
      </c>
      <c r="H3248" t="s">
        <v>205</v>
      </c>
      <c r="I3248"/>
      <c r="J3248" t="s">
        <v>54</v>
      </c>
      <c r="K3248" t="s">
        <v>55</v>
      </c>
      <c r="L3248" s="100">
        <v>11.15</v>
      </c>
      <c r="M3248" t="s">
        <v>206</v>
      </c>
      <c r="N3248" t="s">
        <v>279</v>
      </c>
      <c r="O3248" s="98">
        <v>0</v>
      </c>
      <c r="P3248" t="s">
        <v>207</v>
      </c>
      <c r="Q3248" s="100">
        <v>4855.59</v>
      </c>
    </row>
    <row r="3249" spans="1:17" x14ac:dyDescent="0.3">
      <c r="A3249"/>
      <c r="B3249"/>
      <c r="C3249"/>
      <c r="D3249"/>
      <c r="E3249" s="98"/>
      <c r="F3249"/>
      <c r="G3249" s="99">
        <v>46295</v>
      </c>
      <c r="H3249" t="s">
        <v>205</v>
      </c>
      <c r="I3249"/>
      <c r="J3249" t="s">
        <v>108</v>
      </c>
      <c r="K3249" t="s">
        <v>109</v>
      </c>
      <c r="L3249" s="100">
        <v>12.82</v>
      </c>
      <c r="M3249" t="s">
        <v>206</v>
      </c>
      <c r="N3249" t="s">
        <v>279</v>
      </c>
      <c r="O3249" s="98">
        <v>0</v>
      </c>
      <c r="P3249" t="s">
        <v>207</v>
      </c>
      <c r="Q3249" s="100">
        <v>4855.59</v>
      </c>
    </row>
    <row r="3250" spans="1:17" x14ac:dyDescent="0.3">
      <c r="A3250"/>
      <c r="B3250"/>
      <c r="C3250"/>
      <c r="D3250"/>
      <c r="E3250" s="98"/>
      <c r="F3250"/>
      <c r="G3250" s="99">
        <v>46295</v>
      </c>
      <c r="H3250" t="s">
        <v>205</v>
      </c>
      <c r="I3250"/>
      <c r="J3250" t="s">
        <v>46</v>
      </c>
      <c r="K3250" t="s">
        <v>47</v>
      </c>
      <c r="L3250" s="100">
        <v>5</v>
      </c>
      <c r="M3250" t="s">
        <v>206</v>
      </c>
      <c r="N3250" t="s">
        <v>279</v>
      </c>
      <c r="O3250" s="98">
        <v>0</v>
      </c>
      <c r="P3250" t="s">
        <v>207</v>
      </c>
      <c r="Q3250" s="100">
        <v>4855.59</v>
      </c>
    </row>
    <row r="3251" spans="1:17" x14ac:dyDescent="0.3">
      <c r="A3251"/>
      <c r="B3251"/>
      <c r="C3251"/>
      <c r="D3251"/>
      <c r="E3251" s="98"/>
      <c r="F3251"/>
      <c r="G3251" s="99">
        <v>46295</v>
      </c>
      <c r="H3251" t="s">
        <v>205</v>
      </c>
      <c r="I3251"/>
      <c r="J3251" t="s">
        <v>36</v>
      </c>
      <c r="K3251" t="s">
        <v>37</v>
      </c>
      <c r="L3251" s="100">
        <v>7.16</v>
      </c>
      <c r="M3251" t="s">
        <v>206</v>
      </c>
      <c r="N3251" t="s">
        <v>279</v>
      </c>
      <c r="O3251" s="98">
        <v>0</v>
      </c>
      <c r="P3251" t="s">
        <v>207</v>
      </c>
      <c r="Q3251" s="100">
        <v>4855.59</v>
      </c>
    </row>
    <row r="3252" spans="1:17" x14ac:dyDescent="0.3">
      <c r="A3252"/>
      <c r="B3252"/>
      <c r="C3252"/>
      <c r="D3252"/>
      <c r="E3252" s="98"/>
      <c r="F3252"/>
      <c r="G3252" s="99">
        <v>46295</v>
      </c>
      <c r="H3252" t="s">
        <v>205</v>
      </c>
      <c r="I3252"/>
      <c r="J3252" t="s">
        <v>106</v>
      </c>
      <c r="K3252" t="s">
        <v>107</v>
      </c>
      <c r="L3252" s="100">
        <v>15.68</v>
      </c>
      <c r="M3252" t="s">
        <v>130</v>
      </c>
      <c r="N3252" t="s">
        <v>279</v>
      </c>
      <c r="O3252" s="98">
        <v>0</v>
      </c>
      <c r="P3252" t="s">
        <v>207</v>
      </c>
      <c r="Q3252" s="100">
        <v>4855.59</v>
      </c>
    </row>
    <row r="3253" spans="1:17" x14ac:dyDescent="0.3">
      <c r="A3253"/>
      <c r="B3253"/>
      <c r="C3253"/>
      <c r="D3253"/>
      <c r="E3253" s="98"/>
      <c r="F3253"/>
      <c r="G3253" s="99">
        <v>46295</v>
      </c>
      <c r="H3253" t="s">
        <v>205</v>
      </c>
      <c r="I3253"/>
      <c r="J3253" t="s">
        <v>56</v>
      </c>
      <c r="K3253" t="s">
        <v>57</v>
      </c>
      <c r="L3253" s="100">
        <v>11.15</v>
      </c>
      <c r="M3253" t="s">
        <v>130</v>
      </c>
      <c r="N3253" t="s">
        <v>279</v>
      </c>
      <c r="O3253" s="98">
        <v>0</v>
      </c>
      <c r="P3253" t="s">
        <v>207</v>
      </c>
      <c r="Q3253" s="100">
        <v>4855.59</v>
      </c>
    </row>
    <row r="3254" spans="1:17" x14ac:dyDescent="0.3">
      <c r="A3254"/>
      <c r="B3254"/>
      <c r="C3254"/>
      <c r="D3254"/>
      <c r="E3254" s="98"/>
      <c r="F3254"/>
      <c r="G3254" s="99">
        <v>46295</v>
      </c>
      <c r="H3254" t="s">
        <v>205</v>
      </c>
      <c r="I3254"/>
      <c r="J3254" t="s">
        <v>52</v>
      </c>
      <c r="K3254" t="s">
        <v>53</v>
      </c>
      <c r="L3254" s="100">
        <v>16.54</v>
      </c>
      <c r="M3254" t="s">
        <v>130</v>
      </c>
      <c r="N3254" t="s">
        <v>279</v>
      </c>
      <c r="O3254" s="98">
        <v>0</v>
      </c>
      <c r="P3254" t="s">
        <v>207</v>
      </c>
      <c r="Q3254" s="100">
        <v>4855.59</v>
      </c>
    </row>
    <row r="3255" spans="1:17" x14ac:dyDescent="0.3">
      <c r="A3255"/>
      <c r="B3255"/>
      <c r="C3255"/>
      <c r="D3255"/>
      <c r="E3255" s="98"/>
      <c r="F3255"/>
      <c r="G3255" s="99">
        <v>46295</v>
      </c>
      <c r="H3255" t="s">
        <v>205</v>
      </c>
      <c r="I3255"/>
      <c r="J3255" t="s">
        <v>23</v>
      </c>
      <c r="K3255" t="s">
        <v>24</v>
      </c>
      <c r="L3255" s="100">
        <v>6.31</v>
      </c>
      <c r="M3255" t="s">
        <v>130</v>
      </c>
      <c r="N3255" t="s">
        <v>279</v>
      </c>
      <c r="O3255" s="98">
        <v>0</v>
      </c>
      <c r="P3255" t="s">
        <v>207</v>
      </c>
      <c r="Q3255" s="100">
        <v>4855.59</v>
      </c>
    </row>
    <row r="3256" spans="1:17" x14ac:dyDescent="0.3">
      <c r="A3256"/>
      <c r="B3256"/>
      <c r="C3256"/>
      <c r="D3256"/>
      <c r="E3256" s="98"/>
      <c r="F3256"/>
      <c r="G3256" s="99">
        <v>46295</v>
      </c>
      <c r="H3256" t="s">
        <v>208</v>
      </c>
      <c r="I3256" t="s">
        <v>209</v>
      </c>
      <c r="J3256" t="s">
        <v>26</v>
      </c>
      <c r="K3256" t="s">
        <v>27</v>
      </c>
      <c r="L3256" s="100">
        <v>145</v>
      </c>
      <c r="M3256" t="s">
        <v>210</v>
      </c>
      <c r="N3256" t="s">
        <v>279</v>
      </c>
      <c r="O3256" s="98">
        <v>0</v>
      </c>
      <c r="P3256" t="s">
        <v>207</v>
      </c>
      <c r="Q3256" s="100">
        <v>4855.59</v>
      </c>
    </row>
    <row r="3257" spans="1:17" x14ac:dyDescent="0.3">
      <c r="A3257"/>
      <c r="B3257"/>
      <c r="C3257"/>
      <c r="D3257"/>
      <c r="E3257" s="98"/>
      <c r="F3257"/>
      <c r="G3257" s="99">
        <v>46295</v>
      </c>
      <c r="H3257" t="s">
        <v>211</v>
      </c>
      <c r="I3257" t="s">
        <v>237</v>
      </c>
      <c r="J3257" t="s">
        <v>38</v>
      </c>
      <c r="K3257" t="s">
        <v>39</v>
      </c>
      <c r="L3257" s="100">
        <v>14.57</v>
      </c>
      <c r="M3257" t="s">
        <v>206</v>
      </c>
      <c r="N3257" t="s">
        <v>279</v>
      </c>
      <c r="O3257" s="98">
        <v>0</v>
      </c>
      <c r="P3257" t="s">
        <v>207</v>
      </c>
      <c r="Q3257" s="100">
        <v>4855.59</v>
      </c>
    </row>
    <row r="3258" spans="1:17" x14ac:dyDescent="0.3">
      <c r="A3258"/>
      <c r="B3258"/>
      <c r="C3258"/>
      <c r="D3258"/>
      <c r="E3258" s="98"/>
      <c r="F3258"/>
      <c r="G3258" s="99">
        <v>46295</v>
      </c>
      <c r="H3258" t="s">
        <v>213</v>
      </c>
      <c r="I3258" t="s">
        <v>229</v>
      </c>
      <c r="J3258" t="s">
        <v>14</v>
      </c>
      <c r="K3258" t="s">
        <v>15</v>
      </c>
      <c r="L3258" s="100">
        <v>485.56</v>
      </c>
      <c r="M3258" t="s">
        <v>210</v>
      </c>
      <c r="N3258" t="s">
        <v>279</v>
      </c>
      <c r="O3258" s="98">
        <v>0</v>
      </c>
      <c r="P3258" t="s">
        <v>207</v>
      </c>
      <c r="Q3258" s="100">
        <v>4855.59</v>
      </c>
    </row>
    <row r="3259" spans="1:17" x14ac:dyDescent="0.3">
      <c r="A3259"/>
      <c r="B3259"/>
      <c r="C3259"/>
      <c r="D3259"/>
      <c r="E3259" s="98"/>
      <c r="F3259"/>
      <c r="G3259" s="99">
        <v>46295</v>
      </c>
      <c r="H3259" t="s">
        <v>213</v>
      </c>
      <c r="I3259" t="s">
        <v>229</v>
      </c>
      <c r="J3259" t="s">
        <v>14</v>
      </c>
      <c r="K3259" t="s">
        <v>15</v>
      </c>
      <c r="L3259" s="100">
        <v>485.56</v>
      </c>
      <c r="M3259" t="s">
        <v>130</v>
      </c>
      <c r="N3259" t="s">
        <v>279</v>
      </c>
      <c r="O3259" s="98">
        <v>0</v>
      </c>
      <c r="P3259" t="s">
        <v>207</v>
      </c>
      <c r="Q3259" s="100">
        <v>4855.59</v>
      </c>
    </row>
    <row r="3260" spans="1:17" x14ac:dyDescent="0.3">
      <c r="A3260"/>
      <c r="B3260"/>
      <c r="C3260"/>
      <c r="D3260"/>
      <c r="E3260" s="98"/>
      <c r="F3260"/>
      <c r="G3260" s="99">
        <v>46295</v>
      </c>
      <c r="H3260" t="s">
        <v>205</v>
      </c>
      <c r="I3260"/>
      <c r="J3260" t="s">
        <v>108</v>
      </c>
      <c r="K3260" t="s">
        <v>109</v>
      </c>
      <c r="L3260" s="100">
        <v>7.6</v>
      </c>
      <c r="M3260" t="s">
        <v>206</v>
      </c>
      <c r="N3260" t="s">
        <v>279</v>
      </c>
      <c r="O3260" s="98">
        <v>0</v>
      </c>
      <c r="P3260" t="s">
        <v>207</v>
      </c>
      <c r="Q3260" s="100">
        <v>2877.04</v>
      </c>
    </row>
    <row r="3261" spans="1:17" x14ac:dyDescent="0.3">
      <c r="A3261"/>
      <c r="B3261"/>
      <c r="C3261"/>
      <c r="D3261"/>
      <c r="E3261" s="98"/>
      <c r="F3261"/>
      <c r="G3261" s="99">
        <v>46295</v>
      </c>
      <c r="H3261" t="s">
        <v>205</v>
      </c>
      <c r="I3261"/>
      <c r="J3261" t="s">
        <v>104</v>
      </c>
      <c r="K3261" t="s">
        <v>105</v>
      </c>
      <c r="L3261" s="100">
        <v>15.62</v>
      </c>
      <c r="M3261" t="s">
        <v>206</v>
      </c>
      <c r="N3261" t="s">
        <v>279</v>
      </c>
      <c r="O3261" s="98">
        <v>0</v>
      </c>
      <c r="P3261" t="s">
        <v>207</v>
      </c>
      <c r="Q3261" s="100">
        <v>2877.04</v>
      </c>
    </row>
    <row r="3262" spans="1:17" x14ac:dyDescent="0.3">
      <c r="A3262"/>
      <c r="B3262"/>
      <c r="C3262"/>
      <c r="D3262"/>
      <c r="E3262" s="98"/>
      <c r="F3262"/>
      <c r="G3262" s="99">
        <v>46295</v>
      </c>
      <c r="H3262" t="s">
        <v>205</v>
      </c>
      <c r="I3262"/>
      <c r="J3262" t="s">
        <v>88</v>
      </c>
      <c r="K3262" t="s">
        <v>89</v>
      </c>
      <c r="L3262" s="100">
        <v>39.770000000000003</v>
      </c>
      <c r="M3262" t="s">
        <v>206</v>
      </c>
      <c r="N3262" t="s">
        <v>279</v>
      </c>
      <c r="O3262" s="98">
        <v>0</v>
      </c>
      <c r="P3262" t="s">
        <v>207</v>
      </c>
      <c r="Q3262" s="100">
        <v>2877.04</v>
      </c>
    </row>
    <row r="3263" spans="1:17" x14ac:dyDescent="0.3">
      <c r="A3263"/>
      <c r="B3263"/>
      <c r="C3263"/>
      <c r="D3263"/>
      <c r="E3263" s="98"/>
      <c r="F3263"/>
      <c r="G3263" s="99">
        <v>46295</v>
      </c>
      <c r="H3263" t="s">
        <v>205</v>
      </c>
      <c r="I3263"/>
      <c r="J3263" t="s">
        <v>54</v>
      </c>
      <c r="K3263" t="s">
        <v>55</v>
      </c>
      <c r="L3263" s="100">
        <v>11.15</v>
      </c>
      <c r="M3263" t="s">
        <v>206</v>
      </c>
      <c r="N3263" t="s">
        <v>279</v>
      </c>
      <c r="O3263" s="98">
        <v>0</v>
      </c>
      <c r="P3263" t="s">
        <v>207</v>
      </c>
      <c r="Q3263" s="100">
        <v>2877.04</v>
      </c>
    </row>
    <row r="3264" spans="1:17" x14ac:dyDescent="0.3">
      <c r="A3264"/>
      <c r="B3264"/>
      <c r="C3264"/>
      <c r="D3264"/>
      <c r="E3264" s="98"/>
      <c r="F3264"/>
      <c r="G3264" s="99">
        <v>46295</v>
      </c>
      <c r="H3264" t="s">
        <v>205</v>
      </c>
      <c r="I3264"/>
      <c r="J3264" t="s">
        <v>36</v>
      </c>
      <c r="K3264" t="s">
        <v>37</v>
      </c>
      <c r="L3264" s="100">
        <v>21.6</v>
      </c>
      <c r="M3264" t="s">
        <v>206</v>
      </c>
      <c r="N3264" t="s">
        <v>279</v>
      </c>
      <c r="O3264" s="98">
        <v>0</v>
      </c>
      <c r="P3264" t="s">
        <v>207</v>
      </c>
      <c r="Q3264" s="100">
        <v>2877.04</v>
      </c>
    </row>
    <row r="3265" spans="1:17" x14ac:dyDescent="0.3">
      <c r="A3265"/>
      <c r="B3265"/>
      <c r="C3265"/>
      <c r="D3265"/>
      <c r="E3265" s="98"/>
      <c r="F3265"/>
      <c r="G3265" s="99">
        <v>46295</v>
      </c>
      <c r="H3265" t="s">
        <v>205</v>
      </c>
      <c r="I3265"/>
      <c r="J3265" t="s">
        <v>52</v>
      </c>
      <c r="K3265" t="s">
        <v>53</v>
      </c>
      <c r="L3265" s="100">
        <v>16.54</v>
      </c>
      <c r="M3265" t="s">
        <v>130</v>
      </c>
      <c r="N3265" t="s">
        <v>279</v>
      </c>
      <c r="O3265" s="98">
        <v>0</v>
      </c>
      <c r="P3265" t="s">
        <v>207</v>
      </c>
      <c r="Q3265" s="100">
        <v>2877.04</v>
      </c>
    </row>
    <row r="3266" spans="1:17" x14ac:dyDescent="0.3">
      <c r="A3266"/>
      <c r="B3266"/>
      <c r="C3266"/>
      <c r="D3266"/>
      <c r="E3266" s="98"/>
      <c r="F3266"/>
      <c r="G3266" s="99">
        <v>46295</v>
      </c>
      <c r="H3266" t="s">
        <v>205</v>
      </c>
      <c r="I3266"/>
      <c r="J3266" t="s">
        <v>106</v>
      </c>
      <c r="K3266" t="s">
        <v>107</v>
      </c>
      <c r="L3266" s="100">
        <v>9.2899999999999991</v>
      </c>
      <c r="M3266" t="s">
        <v>130</v>
      </c>
      <c r="N3266" t="s">
        <v>279</v>
      </c>
      <c r="O3266" s="98">
        <v>0</v>
      </c>
      <c r="P3266" t="s">
        <v>207</v>
      </c>
      <c r="Q3266" s="100">
        <v>2877.04</v>
      </c>
    </row>
    <row r="3267" spans="1:17" x14ac:dyDescent="0.3">
      <c r="A3267"/>
      <c r="B3267"/>
      <c r="C3267"/>
      <c r="D3267"/>
      <c r="E3267" s="98"/>
      <c r="F3267"/>
      <c r="G3267" s="99">
        <v>46295</v>
      </c>
      <c r="H3267" t="s">
        <v>205</v>
      </c>
      <c r="I3267"/>
      <c r="J3267" t="s">
        <v>56</v>
      </c>
      <c r="K3267" t="s">
        <v>57</v>
      </c>
      <c r="L3267" s="100">
        <v>11.15</v>
      </c>
      <c r="M3267" t="s">
        <v>130</v>
      </c>
      <c r="N3267" t="s">
        <v>279</v>
      </c>
      <c r="O3267" s="98">
        <v>0</v>
      </c>
      <c r="P3267" t="s">
        <v>207</v>
      </c>
      <c r="Q3267" s="100">
        <v>2877.04</v>
      </c>
    </row>
    <row r="3268" spans="1:17" x14ac:dyDescent="0.3">
      <c r="A3268"/>
      <c r="B3268"/>
      <c r="C3268"/>
      <c r="D3268"/>
      <c r="E3268" s="98"/>
      <c r="F3268"/>
      <c r="G3268" s="99">
        <v>46295</v>
      </c>
      <c r="H3268" t="s">
        <v>208</v>
      </c>
      <c r="I3268" t="s">
        <v>209</v>
      </c>
      <c r="J3268" t="s">
        <v>26</v>
      </c>
      <c r="K3268" t="s">
        <v>27</v>
      </c>
      <c r="L3268" s="100">
        <v>145</v>
      </c>
      <c r="M3268" t="s">
        <v>210</v>
      </c>
      <c r="N3268" t="s">
        <v>279</v>
      </c>
      <c r="O3268" s="98">
        <v>0</v>
      </c>
      <c r="P3268" t="s">
        <v>207</v>
      </c>
      <c r="Q3268" s="100">
        <v>2877.04</v>
      </c>
    </row>
    <row r="3269" spans="1:17" x14ac:dyDescent="0.3">
      <c r="A3269"/>
      <c r="B3269"/>
      <c r="C3269"/>
      <c r="D3269"/>
      <c r="E3269" s="98"/>
      <c r="F3269"/>
      <c r="G3269" s="99">
        <v>46295</v>
      </c>
      <c r="H3269" t="s">
        <v>211</v>
      </c>
      <c r="I3269" t="s">
        <v>215</v>
      </c>
      <c r="J3269" t="s">
        <v>38</v>
      </c>
      <c r="K3269" t="s">
        <v>39</v>
      </c>
      <c r="L3269" s="100">
        <v>11.09</v>
      </c>
      <c r="M3269" t="s">
        <v>206</v>
      </c>
      <c r="N3269" t="s">
        <v>279</v>
      </c>
      <c r="O3269" s="98">
        <v>0</v>
      </c>
      <c r="P3269" t="s">
        <v>207</v>
      </c>
      <c r="Q3269" s="100">
        <v>2877.04</v>
      </c>
    </row>
    <row r="3270" spans="1:17" x14ac:dyDescent="0.3">
      <c r="A3270"/>
      <c r="B3270"/>
      <c r="C3270"/>
      <c r="D3270"/>
      <c r="E3270" s="98"/>
      <c r="F3270"/>
      <c r="G3270" s="99">
        <v>46295</v>
      </c>
      <c r="H3270" t="s">
        <v>216</v>
      </c>
      <c r="I3270" t="s">
        <v>217</v>
      </c>
      <c r="J3270" t="s">
        <v>40</v>
      </c>
      <c r="K3270" t="s">
        <v>41</v>
      </c>
      <c r="L3270" s="100">
        <v>86.31</v>
      </c>
      <c r="M3270" t="s">
        <v>210</v>
      </c>
      <c r="N3270" t="s">
        <v>279</v>
      </c>
      <c r="O3270" s="98">
        <v>0</v>
      </c>
      <c r="P3270" t="s">
        <v>207</v>
      </c>
      <c r="Q3270" s="100">
        <v>2877.04</v>
      </c>
    </row>
    <row r="3271" spans="1:17" x14ac:dyDescent="0.3">
      <c r="A3271"/>
      <c r="B3271"/>
      <c r="C3271"/>
      <c r="D3271"/>
      <c r="E3271" s="98"/>
      <c r="F3271"/>
      <c r="G3271" s="99">
        <v>46295</v>
      </c>
      <c r="H3271" t="s">
        <v>218</v>
      </c>
      <c r="I3271" t="s">
        <v>222</v>
      </c>
      <c r="J3271" t="s">
        <v>18</v>
      </c>
      <c r="K3271" t="s">
        <v>19</v>
      </c>
      <c r="L3271" s="100">
        <v>154.78</v>
      </c>
      <c r="M3271" t="s">
        <v>210</v>
      </c>
      <c r="N3271" t="s">
        <v>279</v>
      </c>
      <c r="O3271" s="98">
        <v>0</v>
      </c>
      <c r="P3271" t="s">
        <v>207</v>
      </c>
      <c r="Q3271" s="100">
        <v>2877.04</v>
      </c>
    </row>
    <row r="3272" spans="1:17" x14ac:dyDescent="0.3">
      <c r="A3272"/>
      <c r="B3272"/>
      <c r="C3272"/>
      <c r="D3272"/>
      <c r="E3272" s="98"/>
      <c r="F3272"/>
      <c r="G3272" s="99">
        <v>46295</v>
      </c>
      <c r="H3272" t="s">
        <v>218</v>
      </c>
      <c r="I3272" t="s">
        <v>222</v>
      </c>
      <c r="J3272" t="s">
        <v>18</v>
      </c>
      <c r="K3272" t="s">
        <v>19</v>
      </c>
      <c r="L3272" s="100">
        <v>160.54</v>
      </c>
      <c r="M3272" t="s">
        <v>130</v>
      </c>
      <c r="N3272" t="s">
        <v>279</v>
      </c>
      <c r="O3272" s="98">
        <v>0</v>
      </c>
      <c r="P3272" t="s">
        <v>207</v>
      </c>
      <c r="Q3272" s="100">
        <v>2877.04</v>
      </c>
    </row>
    <row r="3273" spans="1:17" x14ac:dyDescent="0.3">
      <c r="A3273"/>
      <c r="B3273"/>
      <c r="C3273"/>
      <c r="D3273"/>
      <c r="E3273" s="98"/>
      <c r="F3273"/>
      <c r="G3273" s="99">
        <v>46295</v>
      </c>
      <c r="H3273" t="s">
        <v>205</v>
      </c>
      <c r="I3273"/>
      <c r="J3273" t="s">
        <v>108</v>
      </c>
      <c r="K3273" t="s">
        <v>109</v>
      </c>
      <c r="L3273" s="100">
        <v>8.3699999999999992</v>
      </c>
      <c r="M3273" t="s">
        <v>206</v>
      </c>
      <c r="N3273" t="s">
        <v>279</v>
      </c>
      <c r="O3273" s="98">
        <v>0</v>
      </c>
      <c r="P3273" t="s">
        <v>207</v>
      </c>
      <c r="Q3273" s="100">
        <v>3170.34</v>
      </c>
    </row>
    <row r="3274" spans="1:17" x14ac:dyDescent="0.3">
      <c r="A3274"/>
      <c r="B3274"/>
      <c r="C3274"/>
      <c r="D3274"/>
      <c r="E3274" s="98"/>
      <c r="F3274"/>
      <c r="G3274" s="99">
        <v>46295</v>
      </c>
      <c r="H3274" t="s">
        <v>205</v>
      </c>
      <c r="I3274"/>
      <c r="J3274" t="s">
        <v>104</v>
      </c>
      <c r="K3274" t="s">
        <v>105</v>
      </c>
      <c r="L3274" s="100">
        <v>17.21</v>
      </c>
      <c r="M3274" t="s">
        <v>206</v>
      </c>
      <c r="N3274" t="s">
        <v>279</v>
      </c>
      <c r="O3274" s="98">
        <v>0</v>
      </c>
      <c r="P3274" t="s">
        <v>207</v>
      </c>
      <c r="Q3274" s="100">
        <v>3170.34</v>
      </c>
    </row>
    <row r="3275" spans="1:17" x14ac:dyDescent="0.3">
      <c r="A3275"/>
      <c r="B3275"/>
      <c r="C3275"/>
      <c r="D3275"/>
      <c r="E3275" s="98"/>
      <c r="F3275"/>
      <c r="G3275" s="99">
        <v>46295</v>
      </c>
      <c r="H3275" t="s">
        <v>205</v>
      </c>
      <c r="I3275"/>
      <c r="J3275" t="s">
        <v>54</v>
      </c>
      <c r="K3275" t="s">
        <v>55</v>
      </c>
      <c r="L3275" s="100">
        <v>11.15</v>
      </c>
      <c r="M3275" t="s">
        <v>206</v>
      </c>
      <c r="N3275" t="s">
        <v>279</v>
      </c>
      <c r="O3275" s="98">
        <v>0</v>
      </c>
      <c r="P3275" t="s">
        <v>207</v>
      </c>
      <c r="Q3275" s="100">
        <v>3170.34</v>
      </c>
    </row>
    <row r="3276" spans="1:17" x14ac:dyDescent="0.3">
      <c r="A3276"/>
      <c r="B3276"/>
      <c r="C3276"/>
      <c r="D3276"/>
      <c r="E3276" s="98"/>
      <c r="F3276"/>
      <c r="G3276" s="99">
        <v>46295</v>
      </c>
      <c r="H3276" t="s">
        <v>205</v>
      </c>
      <c r="I3276"/>
      <c r="J3276" t="s">
        <v>106</v>
      </c>
      <c r="K3276" t="s">
        <v>107</v>
      </c>
      <c r="L3276" s="100">
        <v>10.24</v>
      </c>
      <c r="M3276" t="s">
        <v>130</v>
      </c>
      <c r="N3276" t="s">
        <v>279</v>
      </c>
      <c r="O3276" s="98">
        <v>0</v>
      </c>
      <c r="P3276" t="s">
        <v>207</v>
      </c>
      <c r="Q3276" s="100">
        <v>3170.34</v>
      </c>
    </row>
    <row r="3277" spans="1:17" x14ac:dyDescent="0.3">
      <c r="A3277"/>
      <c r="B3277"/>
      <c r="C3277"/>
      <c r="D3277"/>
      <c r="E3277" s="98"/>
      <c r="F3277"/>
      <c r="G3277" s="99">
        <v>46295</v>
      </c>
      <c r="H3277" t="s">
        <v>205</v>
      </c>
      <c r="I3277"/>
      <c r="J3277" t="s">
        <v>52</v>
      </c>
      <c r="K3277" t="s">
        <v>53</v>
      </c>
      <c r="L3277" s="100">
        <v>16.54</v>
      </c>
      <c r="M3277" t="s">
        <v>130</v>
      </c>
      <c r="N3277" t="s">
        <v>279</v>
      </c>
      <c r="O3277" s="98">
        <v>0</v>
      </c>
      <c r="P3277" t="s">
        <v>207</v>
      </c>
      <c r="Q3277" s="100">
        <v>3170.34</v>
      </c>
    </row>
    <row r="3278" spans="1:17" x14ac:dyDescent="0.3">
      <c r="A3278"/>
      <c r="B3278"/>
      <c r="C3278"/>
      <c r="D3278"/>
      <c r="E3278" s="98"/>
      <c r="F3278"/>
      <c r="G3278" s="99">
        <v>46295</v>
      </c>
      <c r="H3278" t="s">
        <v>205</v>
      </c>
      <c r="I3278"/>
      <c r="J3278" t="s">
        <v>56</v>
      </c>
      <c r="K3278" t="s">
        <v>57</v>
      </c>
      <c r="L3278" s="100">
        <v>11.15</v>
      </c>
      <c r="M3278" t="s">
        <v>130</v>
      </c>
      <c r="N3278" t="s">
        <v>279</v>
      </c>
      <c r="O3278" s="98">
        <v>0</v>
      </c>
      <c r="P3278" t="s">
        <v>207</v>
      </c>
      <c r="Q3278" s="100">
        <v>3170.34</v>
      </c>
    </row>
    <row r="3279" spans="1:17" x14ac:dyDescent="0.3">
      <c r="A3279"/>
      <c r="B3279"/>
      <c r="C3279"/>
      <c r="D3279"/>
      <c r="E3279" s="98"/>
      <c r="F3279"/>
      <c r="G3279" s="99">
        <v>46295</v>
      </c>
      <c r="H3279" t="s">
        <v>208</v>
      </c>
      <c r="I3279" t="s">
        <v>209</v>
      </c>
      <c r="J3279" t="s">
        <v>26</v>
      </c>
      <c r="K3279" t="s">
        <v>27</v>
      </c>
      <c r="L3279" s="100">
        <v>72.5</v>
      </c>
      <c r="M3279" t="s">
        <v>210</v>
      </c>
      <c r="N3279" t="s">
        <v>279</v>
      </c>
      <c r="O3279" s="98">
        <v>0</v>
      </c>
      <c r="P3279" t="s">
        <v>207</v>
      </c>
      <c r="Q3279" s="100">
        <v>3170.34</v>
      </c>
    </row>
    <row r="3280" spans="1:17" x14ac:dyDescent="0.3">
      <c r="A3280"/>
      <c r="B3280"/>
      <c r="C3280"/>
      <c r="D3280"/>
      <c r="E3280" s="98"/>
      <c r="F3280"/>
      <c r="G3280" s="99">
        <v>46295</v>
      </c>
      <c r="H3280" t="s">
        <v>218</v>
      </c>
      <c r="I3280" t="s">
        <v>243</v>
      </c>
      <c r="J3280" t="s">
        <v>28</v>
      </c>
      <c r="K3280" t="s">
        <v>29</v>
      </c>
      <c r="L3280" s="100">
        <v>237.78</v>
      </c>
      <c r="M3280" t="s">
        <v>210</v>
      </c>
      <c r="N3280" t="s">
        <v>279</v>
      </c>
      <c r="O3280" s="98">
        <v>0</v>
      </c>
      <c r="P3280" t="s">
        <v>207</v>
      </c>
      <c r="Q3280" s="100">
        <v>3170.34</v>
      </c>
    </row>
    <row r="3281" spans="1:17" x14ac:dyDescent="0.3">
      <c r="A3281"/>
      <c r="B3281"/>
      <c r="C3281"/>
      <c r="D3281"/>
      <c r="E3281" s="98"/>
      <c r="F3281"/>
      <c r="G3281" s="99">
        <v>46295</v>
      </c>
      <c r="H3281" t="s">
        <v>218</v>
      </c>
      <c r="I3281" t="s">
        <v>243</v>
      </c>
      <c r="J3281" t="s">
        <v>28</v>
      </c>
      <c r="K3281" t="s">
        <v>29</v>
      </c>
      <c r="L3281" s="100">
        <v>176.9</v>
      </c>
      <c r="M3281" t="s">
        <v>130</v>
      </c>
      <c r="N3281" t="s">
        <v>279</v>
      </c>
      <c r="O3281" s="98">
        <v>0</v>
      </c>
      <c r="P3281" t="s">
        <v>207</v>
      </c>
      <c r="Q3281" s="100">
        <v>3170.34</v>
      </c>
    </row>
    <row r="3282" spans="1:17" x14ac:dyDescent="0.3">
      <c r="A3282"/>
      <c r="B3282"/>
      <c r="C3282"/>
      <c r="D3282"/>
      <c r="E3282" s="98"/>
      <c r="F3282"/>
      <c r="G3282" s="99">
        <v>46295</v>
      </c>
      <c r="H3282" t="s">
        <v>205</v>
      </c>
      <c r="I3282"/>
      <c r="J3282" t="s">
        <v>108</v>
      </c>
      <c r="K3282" t="s">
        <v>109</v>
      </c>
      <c r="L3282" s="100">
        <v>4.09</v>
      </c>
      <c r="M3282" t="s">
        <v>206</v>
      </c>
      <c r="N3282" t="s">
        <v>279</v>
      </c>
      <c r="O3282" s="98">
        <v>0</v>
      </c>
      <c r="P3282" t="s">
        <v>207</v>
      </c>
      <c r="Q3282" s="100">
        <v>1548.67</v>
      </c>
    </row>
    <row r="3283" spans="1:17" x14ac:dyDescent="0.3">
      <c r="A3283"/>
      <c r="B3283"/>
      <c r="C3283"/>
      <c r="D3283"/>
      <c r="E3283" s="98"/>
      <c r="F3283"/>
      <c r="G3283" s="99">
        <v>46295</v>
      </c>
      <c r="H3283" t="s">
        <v>205</v>
      </c>
      <c r="I3283"/>
      <c r="J3283" t="s">
        <v>104</v>
      </c>
      <c r="K3283" t="s">
        <v>105</v>
      </c>
      <c r="L3283" s="100">
        <v>8.41</v>
      </c>
      <c r="M3283" t="s">
        <v>206</v>
      </c>
      <c r="N3283" t="s">
        <v>279</v>
      </c>
      <c r="O3283" s="98">
        <v>0</v>
      </c>
      <c r="P3283" t="s">
        <v>207</v>
      </c>
      <c r="Q3283" s="100">
        <v>1548.67</v>
      </c>
    </row>
    <row r="3284" spans="1:17" x14ac:dyDescent="0.3">
      <c r="A3284"/>
      <c r="B3284"/>
      <c r="C3284"/>
      <c r="D3284"/>
      <c r="E3284" s="98"/>
      <c r="F3284"/>
      <c r="G3284" s="99">
        <v>46295</v>
      </c>
      <c r="H3284" t="s">
        <v>205</v>
      </c>
      <c r="I3284"/>
      <c r="J3284" t="s">
        <v>54</v>
      </c>
      <c r="K3284" t="s">
        <v>55</v>
      </c>
      <c r="L3284" s="100">
        <v>11.15</v>
      </c>
      <c r="M3284" t="s">
        <v>206</v>
      </c>
      <c r="N3284" t="s">
        <v>279</v>
      </c>
      <c r="O3284" s="98">
        <v>0</v>
      </c>
      <c r="P3284" t="s">
        <v>207</v>
      </c>
      <c r="Q3284" s="100">
        <v>1548.67</v>
      </c>
    </row>
    <row r="3285" spans="1:17" x14ac:dyDescent="0.3">
      <c r="A3285"/>
      <c r="B3285"/>
      <c r="C3285"/>
      <c r="D3285"/>
      <c r="E3285" s="98"/>
      <c r="F3285"/>
      <c r="G3285" s="99">
        <v>46295</v>
      </c>
      <c r="H3285" t="s">
        <v>205</v>
      </c>
      <c r="I3285"/>
      <c r="J3285" t="s">
        <v>88</v>
      </c>
      <c r="K3285" t="s">
        <v>89</v>
      </c>
      <c r="L3285" s="100">
        <v>30.61</v>
      </c>
      <c r="M3285" t="s">
        <v>206</v>
      </c>
      <c r="N3285" t="s">
        <v>279</v>
      </c>
      <c r="O3285" s="98">
        <v>0</v>
      </c>
      <c r="P3285" t="s">
        <v>207</v>
      </c>
      <c r="Q3285" s="100">
        <v>1548.67</v>
      </c>
    </row>
    <row r="3286" spans="1:17" x14ac:dyDescent="0.3">
      <c r="A3286"/>
      <c r="B3286"/>
      <c r="C3286"/>
      <c r="D3286"/>
      <c r="E3286" s="98"/>
      <c r="F3286"/>
      <c r="G3286" s="99">
        <v>46295</v>
      </c>
      <c r="H3286" t="s">
        <v>205</v>
      </c>
      <c r="I3286"/>
      <c r="J3286" t="s">
        <v>52</v>
      </c>
      <c r="K3286" t="s">
        <v>53</v>
      </c>
      <c r="L3286" s="100">
        <v>16.54</v>
      </c>
      <c r="M3286" t="s">
        <v>130</v>
      </c>
      <c r="N3286" t="s">
        <v>279</v>
      </c>
      <c r="O3286" s="98">
        <v>0</v>
      </c>
      <c r="P3286" t="s">
        <v>207</v>
      </c>
      <c r="Q3286" s="100">
        <v>1548.67</v>
      </c>
    </row>
    <row r="3287" spans="1:17" x14ac:dyDescent="0.3">
      <c r="A3287"/>
      <c r="B3287"/>
      <c r="C3287"/>
      <c r="D3287"/>
      <c r="E3287" s="98"/>
      <c r="F3287"/>
      <c r="G3287" s="99">
        <v>46295</v>
      </c>
      <c r="H3287" t="s">
        <v>205</v>
      </c>
      <c r="I3287"/>
      <c r="J3287" t="s">
        <v>106</v>
      </c>
      <c r="K3287" t="s">
        <v>107</v>
      </c>
      <c r="L3287" s="100">
        <v>5</v>
      </c>
      <c r="M3287" t="s">
        <v>130</v>
      </c>
      <c r="N3287" t="s">
        <v>279</v>
      </c>
      <c r="O3287" s="98">
        <v>0</v>
      </c>
      <c r="P3287" t="s">
        <v>207</v>
      </c>
      <c r="Q3287" s="100">
        <v>1548.67</v>
      </c>
    </row>
    <row r="3288" spans="1:17" x14ac:dyDescent="0.3">
      <c r="A3288"/>
      <c r="B3288"/>
      <c r="C3288"/>
      <c r="D3288"/>
      <c r="E3288" s="98"/>
      <c r="F3288"/>
      <c r="G3288" s="99">
        <v>46295</v>
      </c>
      <c r="H3288" t="s">
        <v>205</v>
      </c>
      <c r="I3288"/>
      <c r="J3288" t="s">
        <v>56</v>
      </c>
      <c r="K3288" t="s">
        <v>57</v>
      </c>
      <c r="L3288" s="100">
        <v>11.15</v>
      </c>
      <c r="M3288" t="s">
        <v>130</v>
      </c>
      <c r="N3288" t="s">
        <v>279</v>
      </c>
      <c r="O3288" s="98">
        <v>0</v>
      </c>
      <c r="P3288" t="s">
        <v>207</v>
      </c>
      <c r="Q3288" s="100">
        <v>1548.67</v>
      </c>
    </row>
    <row r="3289" spans="1:17" x14ac:dyDescent="0.3">
      <c r="A3289"/>
      <c r="B3289"/>
      <c r="C3289"/>
      <c r="D3289"/>
      <c r="E3289" s="98"/>
      <c r="F3289"/>
      <c r="G3289" s="99">
        <v>46295</v>
      </c>
      <c r="H3289" t="s">
        <v>208</v>
      </c>
      <c r="I3289" t="s">
        <v>226</v>
      </c>
      <c r="J3289" t="s">
        <v>62</v>
      </c>
      <c r="K3289" t="s">
        <v>63</v>
      </c>
      <c r="L3289" s="100">
        <v>41</v>
      </c>
      <c r="M3289" t="s">
        <v>210</v>
      </c>
      <c r="N3289" t="s">
        <v>279</v>
      </c>
      <c r="O3289" s="98">
        <v>0</v>
      </c>
      <c r="P3289" t="s">
        <v>207</v>
      </c>
      <c r="Q3289" s="100">
        <v>1548.67</v>
      </c>
    </row>
    <row r="3290" spans="1:17" x14ac:dyDescent="0.3">
      <c r="A3290"/>
      <c r="B3290"/>
      <c r="C3290"/>
      <c r="D3290"/>
      <c r="E3290" s="98"/>
      <c r="F3290"/>
      <c r="G3290" s="99">
        <v>46295</v>
      </c>
      <c r="H3290" t="s">
        <v>216</v>
      </c>
      <c r="I3290" t="s">
        <v>217</v>
      </c>
      <c r="J3290" t="s">
        <v>40</v>
      </c>
      <c r="K3290" t="s">
        <v>41</v>
      </c>
      <c r="L3290" s="100">
        <v>46.46</v>
      </c>
      <c r="M3290" t="s">
        <v>210</v>
      </c>
      <c r="N3290" t="s">
        <v>279</v>
      </c>
      <c r="O3290" s="98">
        <v>0</v>
      </c>
      <c r="P3290" t="s">
        <v>207</v>
      </c>
      <c r="Q3290" s="100">
        <v>1548.67</v>
      </c>
    </row>
    <row r="3291" spans="1:17" x14ac:dyDescent="0.3">
      <c r="A3291"/>
      <c r="B3291"/>
      <c r="C3291"/>
      <c r="D3291"/>
      <c r="E3291" s="98"/>
      <c r="F3291"/>
      <c r="G3291" s="99">
        <v>46295</v>
      </c>
      <c r="H3291" t="s">
        <v>218</v>
      </c>
      <c r="I3291" t="s">
        <v>222</v>
      </c>
      <c r="J3291" t="s">
        <v>18</v>
      </c>
      <c r="K3291" t="s">
        <v>19</v>
      </c>
      <c r="L3291" s="100">
        <v>83.32</v>
      </c>
      <c r="M3291" t="s">
        <v>210</v>
      </c>
      <c r="N3291" t="s">
        <v>279</v>
      </c>
      <c r="O3291" s="98">
        <v>0</v>
      </c>
      <c r="P3291" t="s">
        <v>207</v>
      </c>
      <c r="Q3291" s="100">
        <v>1548.67</v>
      </c>
    </row>
    <row r="3292" spans="1:17" x14ac:dyDescent="0.3">
      <c r="A3292"/>
      <c r="B3292"/>
      <c r="C3292"/>
      <c r="D3292"/>
      <c r="E3292" s="98"/>
      <c r="F3292"/>
      <c r="G3292" s="99">
        <v>46295</v>
      </c>
      <c r="H3292" t="s">
        <v>218</v>
      </c>
      <c r="I3292" t="s">
        <v>222</v>
      </c>
      <c r="J3292" t="s">
        <v>18</v>
      </c>
      <c r="K3292" t="s">
        <v>19</v>
      </c>
      <c r="L3292" s="100">
        <v>86.42</v>
      </c>
      <c r="M3292" t="s">
        <v>130</v>
      </c>
      <c r="N3292" t="s">
        <v>279</v>
      </c>
      <c r="O3292" s="98">
        <v>0</v>
      </c>
      <c r="P3292" t="s">
        <v>207</v>
      </c>
      <c r="Q3292" s="100">
        <v>1548.67</v>
      </c>
    </row>
    <row r="3293" spans="1:17" x14ac:dyDescent="0.3">
      <c r="A3293"/>
      <c r="B3293"/>
      <c r="C3293"/>
      <c r="D3293"/>
      <c r="E3293" s="98"/>
      <c r="F3293"/>
      <c r="G3293" s="99">
        <v>46295</v>
      </c>
      <c r="H3293" t="s">
        <v>205</v>
      </c>
      <c r="I3293"/>
      <c r="J3293" t="s">
        <v>54</v>
      </c>
      <c r="K3293" t="s">
        <v>55</v>
      </c>
      <c r="L3293" s="100">
        <v>11.15</v>
      </c>
      <c r="M3293" t="s">
        <v>206</v>
      </c>
      <c r="N3293" t="s">
        <v>279</v>
      </c>
      <c r="O3293" s="98">
        <v>0</v>
      </c>
      <c r="P3293" t="s">
        <v>207</v>
      </c>
      <c r="Q3293" s="100">
        <v>6571.98</v>
      </c>
    </row>
    <row r="3294" spans="1:17" x14ac:dyDescent="0.3">
      <c r="A3294"/>
      <c r="B3294"/>
      <c r="C3294"/>
      <c r="D3294"/>
      <c r="E3294" s="98"/>
      <c r="F3294"/>
      <c r="G3294" s="99">
        <v>46295</v>
      </c>
      <c r="H3294" t="s">
        <v>205</v>
      </c>
      <c r="I3294"/>
      <c r="J3294" t="s">
        <v>108</v>
      </c>
      <c r="K3294" t="s">
        <v>109</v>
      </c>
      <c r="L3294" s="100">
        <v>17.350000000000001</v>
      </c>
      <c r="M3294" t="s">
        <v>206</v>
      </c>
      <c r="N3294" t="s">
        <v>279</v>
      </c>
      <c r="O3294" s="98">
        <v>0</v>
      </c>
      <c r="P3294" t="s">
        <v>207</v>
      </c>
      <c r="Q3294" s="100">
        <v>6571.98</v>
      </c>
    </row>
    <row r="3295" spans="1:17" x14ac:dyDescent="0.3">
      <c r="A3295"/>
      <c r="B3295"/>
      <c r="C3295"/>
      <c r="D3295"/>
      <c r="E3295" s="98"/>
      <c r="F3295"/>
      <c r="G3295" s="99">
        <v>46295</v>
      </c>
      <c r="H3295" t="s">
        <v>205</v>
      </c>
      <c r="I3295"/>
      <c r="J3295" t="s">
        <v>104</v>
      </c>
      <c r="K3295" t="s">
        <v>105</v>
      </c>
      <c r="L3295" s="100">
        <v>35.69</v>
      </c>
      <c r="M3295" t="s">
        <v>206</v>
      </c>
      <c r="N3295" t="s">
        <v>279</v>
      </c>
      <c r="O3295" s="98">
        <v>0</v>
      </c>
      <c r="P3295" t="s">
        <v>207</v>
      </c>
      <c r="Q3295" s="100">
        <v>6571.98</v>
      </c>
    </row>
    <row r="3296" spans="1:17" x14ac:dyDescent="0.3">
      <c r="A3296"/>
      <c r="B3296"/>
      <c r="C3296"/>
      <c r="D3296"/>
      <c r="E3296" s="98"/>
      <c r="F3296"/>
      <c r="G3296" s="99">
        <v>46295</v>
      </c>
      <c r="H3296" t="s">
        <v>205</v>
      </c>
      <c r="I3296"/>
      <c r="J3296" t="s">
        <v>90</v>
      </c>
      <c r="K3296" t="s">
        <v>91</v>
      </c>
      <c r="L3296" s="100">
        <v>60.67</v>
      </c>
      <c r="M3296" t="s">
        <v>206</v>
      </c>
      <c r="N3296" t="s">
        <v>279</v>
      </c>
      <c r="O3296" s="98">
        <v>0</v>
      </c>
      <c r="P3296" t="s">
        <v>207</v>
      </c>
      <c r="Q3296" s="100">
        <v>6571.98</v>
      </c>
    </row>
    <row r="3297" spans="1:17" x14ac:dyDescent="0.3">
      <c r="A3297"/>
      <c r="B3297"/>
      <c r="C3297"/>
      <c r="D3297"/>
      <c r="E3297" s="98"/>
      <c r="F3297"/>
      <c r="G3297" s="99">
        <v>46295</v>
      </c>
      <c r="H3297" t="s">
        <v>205</v>
      </c>
      <c r="I3297"/>
      <c r="J3297" t="s">
        <v>60</v>
      </c>
      <c r="K3297" t="s">
        <v>61</v>
      </c>
      <c r="L3297" s="100">
        <v>18.75</v>
      </c>
      <c r="M3297" t="s">
        <v>206</v>
      </c>
      <c r="N3297" t="s">
        <v>279</v>
      </c>
      <c r="O3297" s="98">
        <v>0</v>
      </c>
      <c r="P3297" t="s">
        <v>207</v>
      </c>
      <c r="Q3297" s="100">
        <v>6571.98</v>
      </c>
    </row>
    <row r="3298" spans="1:17" x14ac:dyDescent="0.3">
      <c r="A3298"/>
      <c r="B3298"/>
      <c r="C3298"/>
      <c r="D3298"/>
      <c r="E3298" s="98"/>
      <c r="F3298"/>
      <c r="G3298" s="99">
        <v>46295</v>
      </c>
      <c r="H3298" t="s">
        <v>205</v>
      </c>
      <c r="I3298"/>
      <c r="J3298" t="s">
        <v>106</v>
      </c>
      <c r="K3298" t="s">
        <v>107</v>
      </c>
      <c r="L3298" s="100">
        <v>21.23</v>
      </c>
      <c r="M3298" t="s">
        <v>130</v>
      </c>
      <c r="N3298" t="s">
        <v>279</v>
      </c>
      <c r="O3298" s="98">
        <v>0</v>
      </c>
      <c r="P3298" t="s">
        <v>207</v>
      </c>
      <c r="Q3298" s="100">
        <v>6571.98</v>
      </c>
    </row>
    <row r="3299" spans="1:17" x14ac:dyDescent="0.3">
      <c r="A3299"/>
      <c r="B3299"/>
      <c r="C3299"/>
      <c r="D3299"/>
      <c r="E3299" s="98"/>
      <c r="F3299"/>
      <c r="G3299" s="99">
        <v>46295</v>
      </c>
      <c r="H3299" t="s">
        <v>205</v>
      </c>
      <c r="I3299"/>
      <c r="J3299" t="s">
        <v>52</v>
      </c>
      <c r="K3299" t="s">
        <v>53</v>
      </c>
      <c r="L3299" s="100">
        <v>16.54</v>
      </c>
      <c r="M3299" t="s">
        <v>130</v>
      </c>
      <c r="N3299" t="s">
        <v>279</v>
      </c>
      <c r="O3299" s="98">
        <v>0</v>
      </c>
      <c r="P3299" t="s">
        <v>207</v>
      </c>
      <c r="Q3299" s="100">
        <v>6571.98</v>
      </c>
    </row>
    <row r="3300" spans="1:17" x14ac:dyDescent="0.3">
      <c r="A3300"/>
      <c r="B3300"/>
      <c r="C3300"/>
      <c r="D3300"/>
      <c r="E3300" s="98"/>
      <c r="F3300"/>
      <c r="G3300" s="99">
        <v>46295</v>
      </c>
      <c r="H3300" t="s">
        <v>205</v>
      </c>
      <c r="I3300"/>
      <c r="J3300" t="s">
        <v>23</v>
      </c>
      <c r="K3300" t="s">
        <v>24</v>
      </c>
      <c r="L3300" s="100">
        <v>8.5399999999999991</v>
      </c>
      <c r="M3300" t="s">
        <v>130</v>
      </c>
      <c r="N3300" t="s">
        <v>279</v>
      </c>
      <c r="O3300" s="98">
        <v>0</v>
      </c>
      <c r="P3300" t="s">
        <v>207</v>
      </c>
      <c r="Q3300" s="100">
        <v>6571.98</v>
      </c>
    </row>
    <row r="3301" spans="1:17" x14ac:dyDescent="0.3">
      <c r="A3301"/>
      <c r="B3301"/>
      <c r="C3301"/>
      <c r="D3301"/>
      <c r="E3301" s="98"/>
      <c r="F3301"/>
      <c r="G3301" s="99">
        <v>46295</v>
      </c>
      <c r="H3301" t="s">
        <v>205</v>
      </c>
      <c r="I3301"/>
      <c r="J3301" t="s">
        <v>56</v>
      </c>
      <c r="K3301" t="s">
        <v>57</v>
      </c>
      <c r="L3301" s="100">
        <v>11.15</v>
      </c>
      <c r="M3301" t="s">
        <v>130</v>
      </c>
      <c r="N3301" t="s">
        <v>279</v>
      </c>
      <c r="O3301" s="98">
        <v>0</v>
      </c>
      <c r="P3301" t="s">
        <v>207</v>
      </c>
      <c r="Q3301" s="100">
        <v>6571.98</v>
      </c>
    </row>
    <row r="3302" spans="1:17" x14ac:dyDescent="0.3">
      <c r="A3302"/>
      <c r="B3302"/>
      <c r="C3302"/>
      <c r="D3302"/>
      <c r="E3302" s="98"/>
      <c r="F3302"/>
      <c r="G3302" s="99">
        <v>46295</v>
      </c>
      <c r="H3302" t="s">
        <v>208</v>
      </c>
      <c r="I3302" t="s">
        <v>209</v>
      </c>
      <c r="J3302" t="s">
        <v>26</v>
      </c>
      <c r="K3302" t="s">
        <v>27</v>
      </c>
      <c r="L3302" s="100">
        <v>199.5</v>
      </c>
      <c r="M3302" t="s">
        <v>210</v>
      </c>
      <c r="N3302" t="s">
        <v>279</v>
      </c>
      <c r="O3302" s="98">
        <v>0</v>
      </c>
      <c r="P3302" t="s">
        <v>207</v>
      </c>
      <c r="Q3302" s="100">
        <v>6571.98</v>
      </c>
    </row>
    <row r="3303" spans="1:17" x14ac:dyDescent="0.3">
      <c r="A3303"/>
      <c r="B3303"/>
      <c r="C3303"/>
      <c r="D3303"/>
      <c r="E3303" s="98"/>
      <c r="F3303"/>
      <c r="G3303" s="99">
        <v>46295</v>
      </c>
      <c r="H3303" t="s">
        <v>211</v>
      </c>
      <c r="I3303" t="s">
        <v>212</v>
      </c>
      <c r="J3303" t="s">
        <v>38</v>
      </c>
      <c r="K3303" t="s">
        <v>39</v>
      </c>
      <c r="L3303" s="100">
        <v>27.39</v>
      </c>
      <c r="M3303" t="s">
        <v>206</v>
      </c>
      <c r="N3303" t="s">
        <v>279</v>
      </c>
      <c r="O3303" s="98">
        <v>0</v>
      </c>
      <c r="P3303" t="s">
        <v>207</v>
      </c>
      <c r="Q3303" s="100">
        <v>6571.98</v>
      </c>
    </row>
    <row r="3304" spans="1:17" x14ac:dyDescent="0.3">
      <c r="A3304"/>
      <c r="B3304"/>
      <c r="C3304"/>
      <c r="D3304"/>
      <c r="E3304" s="98"/>
      <c r="F3304"/>
      <c r="G3304" s="99">
        <v>46295</v>
      </c>
      <c r="H3304" t="s">
        <v>227</v>
      </c>
      <c r="I3304" t="s">
        <v>228</v>
      </c>
      <c r="J3304" t="s">
        <v>50</v>
      </c>
      <c r="K3304" t="s">
        <v>51</v>
      </c>
      <c r="L3304" s="100">
        <v>500</v>
      </c>
      <c r="M3304" t="s">
        <v>206</v>
      </c>
      <c r="N3304" t="s">
        <v>279</v>
      </c>
      <c r="O3304" s="98">
        <v>0</v>
      </c>
      <c r="P3304" t="s">
        <v>207</v>
      </c>
      <c r="Q3304" s="100">
        <v>6571.98</v>
      </c>
    </row>
    <row r="3305" spans="1:17" x14ac:dyDescent="0.3">
      <c r="A3305"/>
      <c r="B3305"/>
      <c r="C3305"/>
      <c r="D3305"/>
      <c r="E3305" s="98"/>
      <c r="F3305"/>
      <c r="G3305" s="99">
        <v>46295</v>
      </c>
      <c r="H3305" t="s">
        <v>227</v>
      </c>
      <c r="I3305" t="s">
        <v>228</v>
      </c>
      <c r="J3305" t="s">
        <v>50</v>
      </c>
      <c r="K3305" t="s">
        <v>51</v>
      </c>
      <c r="L3305" s="100">
        <v>500</v>
      </c>
      <c r="M3305" t="s">
        <v>210</v>
      </c>
      <c r="N3305" t="s">
        <v>279</v>
      </c>
      <c r="O3305" s="98">
        <v>0</v>
      </c>
      <c r="P3305" t="s">
        <v>207</v>
      </c>
      <c r="Q3305" s="100">
        <v>6571.98</v>
      </c>
    </row>
    <row r="3306" spans="1:17" x14ac:dyDescent="0.3">
      <c r="A3306"/>
      <c r="B3306"/>
      <c r="C3306"/>
      <c r="D3306"/>
      <c r="E3306" s="98"/>
      <c r="F3306"/>
      <c r="G3306" s="99">
        <v>46295</v>
      </c>
      <c r="H3306" t="s">
        <v>216</v>
      </c>
      <c r="I3306" t="s">
        <v>217</v>
      </c>
      <c r="J3306" t="s">
        <v>40</v>
      </c>
      <c r="K3306" t="s">
        <v>41</v>
      </c>
      <c r="L3306" s="100">
        <v>250</v>
      </c>
      <c r="M3306" t="s">
        <v>210</v>
      </c>
      <c r="N3306" t="s">
        <v>279</v>
      </c>
      <c r="O3306" s="98">
        <v>0</v>
      </c>
      <c r="P3306" t="s">
        <v>207</v>
      </c>
      <c r="Q3306" s="100">
        <v>6571.98</v>
      </c>
    </row>
    <row r="3307" spans="1:17" x14ac:dyDescent="0.3">
      <c r="A3307"/>
      <c r="B3307"/>
      <c r="C3307"/>
      <c r="D3307"/>
      <c r="E3307" s="98"/>
      <c r="F3307"/>
      <c r="G3307" s="99">
        <v>46295</v>
      </c>
      <c r="H3307" t="s">
        <v>213</v>
      </c>
      <c r="I3307" t="s">
        <v>229</v>
      </c>
      <c r="J3307" t="s">
        <v>14</v>
      </c>
      <c r="K3307" t="s">
        <v>15</v>
      </c>
      <c r="L3307" s="100">
        <v>657.2</v>
      </c>
      <c r="M3307" t="s">
        <v>210</v>
      </c>
      <c r="N3307" t="s">
        <v>279</v>
      </c>
      <c r="O3307" s="98">
        <v>0</v>
      </c>
      <c r="P3307" t="s">
        <v>207</v>
      </c>
      <c r="Q3307" s="100">
        <v>6571.98</v>
      </c>
    </row>
    <row r="3308" spans="1:17" x14ac:dyDescent="0.3">
      <c r="A3308"/>
      <c r="B3308"/>
      <c r="C3308"/>
      <c r="D3308"/>
      <c r="E3308" s="98"/>
      <c r="F3308"/>
      <c r="G3308" s="99">
        <v>46295</v>
      </c>
      <c r="H3308" t="s">
        <v>213</v>
      </c>
      <c r="I3308" t="s">
        <v>229</v>
      </c>
      <c r="J3308" t="s">
        <v>14</v>
      </c>
      <c r="K3308" t="s">
        <v>15</v>
      </c>
      <c r="L3308" s="100">
        <v>657.2</v>
      </c>
      <c r="M3308" t="s">
        <v>130</v>
      </c>
      <c r="N3308" t="s">
        <v>279</v>
      </c>
      <c r="O3308" s="98">
        <v>0</v>
      </c>
      <c r="P3308" t="s">
        <v>207</v>
      </c>
      <c r="Q3308" s="100">
        <v>6571.98</v>
      </c>
    </row>
    <row r="3309" spans="1:17" x14ac:dyDescent="0.3">
      <c r="A3309"/>
      <c r="B3309"/>
      <c r="C3309"/>
      <c r="D3309"/>
      <c r="E3309" s="98"/>
      <c r="F3309"/>
      <c r="G3309" s="99">
        <v>46295</v>
      </c>
      <c r="H3309" t="s">
        <v>205</v>
      </c>
      <c r="I3309"/>
      <c r="J3309" t="s">
        <v>108</v>
      </c>
      <c r="K3309" t="s">
        <v>109</v>
      </c>
      <c r="L3309" s="100">
        <v>5.62</v>
      </c>
      <c r="M3309" t="s">
        <v>206</v>
      </c>
      <c r="N3309" t="s">
        <v>279</v>
      </c>
      <c r="O3309" s="98">
        <v>0</v>
      </c>
      <c r="P3309" t="s">
        <v>207</v>
      </c>
      <c r="Q3309" s="100">
        <v>2129.17</v>
      </c>
    </row>
    <row r="3310" spans="1:17" x14ac:dyDescent="0.3">
      <c r="A3310"/>
      <c r="B3310"/>
      <c r="C3310"/>
      <c r="D3310"/>
      <c r="E3310" s="98"/>
      <c r="F3310"/>
      <c r="G3310" s="99">
        <v>46295</v>
      </c>
      <c r="H3310" t="s">
        <v>205</v>
      </c>
      <c r="I3310"/>
      <c r="J3310" t="s">
        <v>104</v>
      </c>
      <c r="K3310" t="s">
        <v>105</v>
      </c>
      <c r="L3310" s="100">
        <v>11.56</v>
      </c>
      <c r="M3310" t="s">
        <v>206</v>
      </c>
      <c r="N3310" t="s">
        <v>279</v>
      </c>
      <c r="O3310" s="98">
        <v>0</v>
      </c>
      <c r="P3310" t="s">
        <v>207</v>
      </c>
      <c r="Q3310" s="100">
        <v>2129.17</v>
      </c>
    </row>
    <row r="3311" spans="1:17" x14ac:dyDescent="0.3">
      <c r="A3311"/>
      <c r="B3311"/>
      <c r="C3311"/>
      <c r="D3311"/>
      <c r="E3311" s="98"/>
      <c r="F3311"/>
      <c r="G3311" s="99">
        <v>46295</v>
      </c>
      <c r="H3311" t="s">
        <v>205</v>
      </c>
      <c r="I3311"/>
      <c r="J3311" t="s">
        <v>54</v>
      </c>
      <c r="K3311" t="s">
        <v>55</v>
      </c>
      <c r="L3311" s="100">
        <v>11.15</v>
      </c>
      <c r="M3311" t="s">
        <v>206</v>
      </c>
      <c r="N3311" t="s">
        <v>279</v>
      </c>
      <c r="O3311" s="98">
        <v>0</v>
      </c>
      <c r="P3311" t="s">
        <v>207</v>
      </c>
      <c r="Q3311" s="100">
        <v>2129.17</v>
      </c>
    </row>
    <row r="3312" spans="1:17" x14ac:dyDescent="0.3">
      <c r="A3312"/>
      <c r="B3312"/>
      <c r="C3312"/>
      <c r="D3312"/>
      <c r="E3312" s="98"/>
      <c r="F3312"/>
      <c r="G3312" s="99">
        <v>46295</v>
      </c>
      <c r="H3312" t="s">
        <v>205</v>
      </c>
      <c r="I3312"/>
      <c r="J3312" t="s">
        <v>106</v>
      </c>
      <c r="K3312" t="s">
        <v>107</v>
      </c>
      <c r="L3312" s="100">
        <v>6.88</v>
      </c>
      <c r="M3312" t="s">
        <v>130</v>
      </c>
      <c r="N3312" t="s">
        <v>279</v>
      </c>
      <c r="O3312" s="98">
        <v>0</v>
      </c>
      <c r="P3312" t="s">
        <v>207</v>
      </c>
      <c r="Q3312" s="100">
        <v>2129.17</v>
      </c>
    </row>
    <row r="3313" spans="1:17" x14ac:dyDescent="0.3">
      <c r="A3313"/>
      <c r="B3313"/>
      <c r="C3313"/>
      <c r="D3313"/>
      <c r="E3313" s="98"/>
      <c r="F3313"/>
      <c r="G3313" s="99">
        <v>46295</v>
      </c>
      <c r="H3313" t="s">
        <v>205</v>
      </c>
      <c r="I3313"/>
      <c r="J3313" t="s">
        <v>56</v>
      </c>
      <c r="K3313" t="s">
        <v>57</v>
      </c>
      <c r="L3313" s="100">
        <v>11.15</v>
      </c>
      <c r="M3313" t="s">
        <v>130</v>
      </c>
      <c r="N3313" t="s">
        <v>279</v>
      </c>
      <c r="O3313" s="98">
        <v>0</v>
      </c>
      <c r="P3313" t="s">
        <v>207</v>
      </c>
      <c r="Q3313" s="100">
        <v>2129.17</v>
      </c>
    </row>
    <row r="3314" spans="1:17" x14ac:dyDescent="0.3">
      <c r="A3314"/>
      <c r="B3314"/>
      <c r="C3314"/>
      <c r="D3314"/>
      <c r="E3314" s="98"/>
      <c r="F3314"/>
      <c r="G3314" s="99">
        <v>46295</v>
      </c>
      <c r="H3314" t="s">
        <v>205</v>
      </c>
      <c r="I3314"/>
      <c r="J3314" t="s">
        <v>52</v>
      </c>
      <c r="K3314" t="s">
        <v>53</v>
      </c>
      <c r="L3314" s="100">
        <v>16.54</v>
      </c>
      <c r="M3314" t="s">
        <v>130</v>
      </c>
      <c r="N3314" t="s">
        <v>279</v>
      </c>
      <c r="O3314" s="98">
        <v>0</v>
      </c>
      <c r="P3314" t="s">
        <v>207</v>
      </c>
      <c r="Q3314" s="100">
        <v>2129.17</v>
      </c>
    </row>
    <row r="3315" spans="1:17" x14ac:dyDescent="0.3">
      <c r="A3315"/>
      <c r="B3315"/>
      <c r="C3315"/>
      <c r="D3315"/>
      <c r="E3315" s="98"/>
      <c r="F3315"/>
      <c r="G3315" s="99">
        <v>46295</v>
      </c>
      <c r="H3315" t="s">
        <v>208</v>
      </c>
      <c r="I3315" t="s">
        <v>209</v>
      </c>
      <c r="J3315" t="s">
        <v>26</v>
      </c>
      <c r="K3315" t="s">
        <v>27</v>
      </c>
      <c r="L3315" s="100">
        <v>145</v>
      </c>
      <c r="M3315" t="s">
        <v>210</v>
      </c>
      <c r="N3315" t="s">
        <v>279</v>
      </c>
      <c r="O3315" s="98">
        <v>0</v>
      </c>
      <c r="P3315" t="s">
        <v>207</v>
      </c>
      <c r="Q3315" s="100">
        <v>2129.17</v>
      </c>
    </row>
    <row r="3316" spans="1:17" x14ac:dyDescent="0.3">
      <c r="A3316"/>
      <c r="B3316"/>
      <c r="C3316"/>
      <c r="D3316"/>
      <c r="E3316" s="98"/>
      <c r="F3316"/>
      <c r="G3316" s="99">
        <v>46295</v>
      </c>
      <c r="H3316" t="s">
        <v>211</v>
      </c>
      <c r="I3316" t="s">
        <v>215</v>
      </c>
      <c r="J3316" t="s">
        <v>38</v>
      </c>
      <c r="K3316" t="s">
        <v>39</v>
      </c>
      <c r="L3316" s="100">
        <v>8.31</v>
      </c>
      <c r="M3316" t="s">
        <v>206</v>
      </c>
      <c r="N3316" t="s">
        <v>279</v>
      </c>
      <c r="O3316" s="98">
        <v>0</v>
      </c>
      <c r="P3316" t="s">
        <v>207</v>
      </c>
      <c r="Q3316" s="100">
        <v>2129.17</v>
      </c>
    </row>
    <row r="3317" spans="1:17" x14ac:dyDescent="0.3">
      <c r="A3317"/>
      <c r="B3317"/>
      <c r="C3317"/>
      <c r="D3317"/>
      <c r="E3317" s="98"/>
      <c r="F3317"/>
      <c r="G3317" s="99">
        <v>46295</v>
      </c>
      <c r="H3317" t="s">
        <v>216</v>
      </c>
      <c r="I3317" t="s">
        <v>217</v>
      </c>
      <c r="J3317" t="s">
        <v>40</v>
      </c>
      <c r="K3317" t="s">
        <v>41</v>
      </c>
      <c r="L3317" s="100">
        <v>50</v>
      </c>
      <c r="M3317" t="s">
        <v>210</v>
      </c>
      <c r="N3317" t="s">
        <v>279</v>
      </c>
      <c r="O3317" s="98">
        <v>0</v>
      </c>
      <c r="P3317" t="s">
        <v>207</v>
      </c>
      <c r="Q3317" s="100">
        <v>2129.17</v>
      </c>
    </row>
    <row r="3318" spans="1:17" x14ac:dyDescent="0.3">
      <c r="A3318"/>
      <c r="B3318"/>
      <c r="C3318"/>
      <c r="D3318"/>
      <c r="E3318" s="98"/>
      <c r="F3318"/>
      <c r="G3318" s="99">
        <v>46295</v>
      </c>
      <c r="H3318" t="s">
        <v>218</v>
      </c>
      <c r="I3318" t="s">
        <v>222</v>
      </c>
      <c r="J3318" t="s">
        <v>18</v>
      </c>
      <c r="K3318" t="s">
        <v>19</v>
      </c>
      <c r="L3318" s="100">
        <v>114.55</v>
      </c>
      <c r="M3318" t="s">
        <v>210</v>
      </c>
      <c r="N3318" t="s">
        <v>279</v>
      </c>
      <c r="O3318" s="98">
        <v>0</v>
      </c>
      <c r="P3318" t="s">
        <v>207</v>
      </c>
      <c r="Q3318" s="100">
        <v>2129.17</v>
      </c>
    </row>
    <row r="3319" spans="1:17" x14ac:dyDescent="0.3">
      <c r="A3319"/>
      <c r="B3319"/>
      <c r="C3319"/>
      <c r="D3319"/>
      <c r="E3319" s="98"/>
      <c r="F3319"/>
      <c r="G3319" s="99">
        <v>46295</v>
      </c>
      <c r="H3319" t="s">
        <v>218</v>
      </c>
      <c r="I3319" t="s">
        <v>222</v>
      </c>
      <c r="J3319" t="s">
        <v>18</v>
      </c>
      <c r="K3319" t="s">
        <v>19</v>
      </c>
      <c r="L3319" s="100">
        <v>118.81</v>
      </c>
      <c r="M3319" t="s">
        <v>130</v>
      </c>
      <c r="N3319" t="s">
        <v>279</v>
      </c>
      <c r="O3319" s="98">
        <v>0</v>
      </c>
      <c r="P3319" t="s">
        <v>207</v>
      </c>
      <c r="Q3319" s="100">
        <v>2129.17</v>
      </c>
    </row>
    <row r="3320" spans="1:17" x14ac:dyDescent="0.3">
      <c r="A3320"/>
      <c r="B3320"/>
      <c r="C3320"/>
      <c r="D3320"/>
      <c r="E3320" s="98"/>
      <c r="F3320"/>
      <c r="G3320" s="99">
        <v>46295</v>
      </c>
      <c r="H3320" t="s">
        <v>205</v>
      </c>
      <c r="I3320"/>
      <c r="J3320" t="s">
        <v>36</v>
      </c>
      <c r="K3320" t="s">
        <v>37</v>
      </c>
      <c r="L3320" s="100">
        <v>8.3699999999999992</v>
      </c>
      <c r="M3320" t="s">
        <v>206</v>
      </c>
      <c r="N3320" t="s">
        <v>279</v>
      </c>
      <c r="O3320" s="98">
        <v>0</v>
      </c>
      <c r="P3320" t="s">
        <v>207</v>
      </c>
      <c r="Q3320" s="100">
        <v>2129.17</v>
      </c>
    </row>
    <row r="3321" spans="1:17" x14ac:dyDescent="0.3">
      <c r="A3321"/>
      <c r="B3321"/>
      <c r="C3321"/>
      <c r="D3321"/>
      <c r="E3321" s="98"/>
      <c r="F3321"/>
      <c r="G3321" s="99">
        <v>46295</v>
      </c>
      <c r="H3321" t="s">
        <v>205</v>
      </c>
      <c r="I3321"/>
      <c r="J3321" t="s">
        <v>108</v>
      </c>
      <c r="K3321" t="s">
        <v>109</v>
      </c>
      <c r="L3321" s="100">
        <v>5.62</v>
      </c>
      <c r="M3321" t="s">
        <v>206</v>
      </c>
      <c r="N3321" t="s">
        <v>279</v>
      </c>
      <c r="O3321" s="98">
        <v>0</v>
      </c>
      <c r="P3321" t="s">
        <v>207</v>
      </c>
      <c r="Q3321" s="100">
        <v>2129.17</v>
      </c>
    </row>
    <row r="3322" spans="1:17" x14ac:dyDescent="0.3">
      <c r="A3322"/>
      <c r="B3322"/>
      <c r="C3322"/>
      <c r="D3322"/>
      <c r="E3322" s="98"/>
      <c r="F3322"/>
      <c r="G3322" s="99">
        <v>46295</v>
      </c>
      <c r="H3322" t="s">
        <v>205</v>
      </c>
      <c r="I3322"/>
      <c r="J3322" t="s">
        <v>104</v>
      </c>
      <c r="K3322" t="s">
        <v>105</v>
      </c>
      <c r="L3322" s="100">
        <v>11.56</v>
      </c>
      <c r="M3322" t="s">
        <v>206</v>
      </c>
      <c r="N3322" t="s">
        <v>279</v>
      </c>
      <c r="O3322" s="98">
        <v>0</v>
      </c>
      <c r="P3322" t="s">
        <v>207</v>
      </c>
      <c r="Q3322" s="100">
        <v>2129.17</v>
      </c>
    </row>
    <row r="3323" spans="1:17" x14ac:dyDescent="0.3">
      <c r="A3323"/>
      <c r="B3323"/>
      <c r="C3323"/>
      <c r="D3323"/>
      <c r="E3323" s="98"/>
      <c r="F3323"/>
      <c r="G3323" s="99">
        <v>46295</v>
      </c>
      <c r="H3323" t="s">
        <v>205</v>
      </c>
      <c r="I3323"/>
      <c r="J3323" t="s">
        <v>54</v>
      </c>
      <c r="K3323" t="s">
        <v>55</v>
      </c>
      <c r="L3323" s="100">
        <v>11.15</v>
      </c>
      <c r="M3323" t="s">
        <v>206</v>
      </c>
      <c r="N3323" t="s">
        <v>279</v>
      </c>
      <c r="O3323" s="98">
        <v>0</v>
      </c>
      <c r="P3323" t="s">
        <v>207</v>
      </c>
      <c r="Q3323" s="100">
        <v>2129.17</v>
      </c>
    </row>
    <row r="3324" spans="1:17" x14ac:dyDescent="0.3">
      <c r="A3324"/>
      <c r="B3324"/>
      <c r="C3324"/>
      <c r="D3324"/>
      <c r="E3324" s="98"/>
      <c r="F3324"/>
      <c r="G3324" s="99">
        <v>46295</v>
      </c>
      <c r="H3324" t="s">
        <v>205</v>
      </c>
      <c r="I3324"/>
      <c r="J3324" t="s">
        <v>106</v>
      </c>
      <c r="K3324" t="s">
        <v>107</v>
      </c>
      <c r="L3324" s="100">
        <v>6.88</v>
      </c>
      <c r="M3324" t="s">
        <v>130</v>
      </c>
      <c r="N3324" t="s">
        <v>279</v>
      </c>
      <c r="O3324" s="98">
        <v>0</v>
      </c>
      <c r="P3324" t="s">
        <v>207</v>
      </c>
      <c r="Q3324" s="100">
        <v>2129.17</v>
      </c>
    </row>
    <row r="3325" spans="1:17" x14ac:dyDescent="0.3">
      <c r="A3325"/>
      <c r="B3325"/>
      <c r="C3325"/>
      <c r="D3325"/>
      <c r="E3325" s="98"/>
      <c r="F3325"/>
      <c r="G3325" s="99">
        <v>46295</v>
      </c>
      <c r="H3325" t="s">
        <v>205</v>
      </c>
      <c r="I3325"/>
      <c r="J3325" t="s">
        <v>56</v>
      </c>
      <c r="K3325" t="s">
        <v>57</v>
      </c>
      <c r="L3325" s="100">
        <v>11.15</v>
      </c>
      <c r="M3325" t="s">
        <v>130</v>
      </c>
      <c r="N3325" t="s">
        <v>279</v>
      </c>
      <c r="O3325" s="98">
        <v>0</v>
      </c>
      <c r="P3325" t="s">
        <v>207</v>
      </c>
      <c r="Q3325" s="100">
        <v>2129.17</v>
      </c>
    </row>
    <row r="3326" spans="1:17" x14ac:dyDescent="0.3">
      <c r="A3326"/>
      <c r="B3326"/>
      <c r="C3326"/>
      <c r="D3326"/>
      <c r="E3326" s="98"/>
      <c r="F3326"/>
      <c r="G3326" s="99">
        <v>46295</v>
      </c>
      <c r="H3326" t="s">
        <v>205</v>
      </c>
      <c r="I3326"/>
      <c r="J3326" t="s">
        <v>52</v>
      </c>
      <c r="K3326" t="s">
        <v>53</v>
      </c>
      <c r="L3326" s="100">
        <v>16.54</v>
      </c>
      <c r="M3326" t="s">
        <v>130</v>
      </c>
      <c r="N3326" t="s">
        <v>279</v>
      </c>
      <c r="O3326" s="98">
        <v>0</v>
      </c>
      <c r="P3326" t="s">
        <v>207</v>
      </c>
      <c r="Q3326" s="100">
        <v>2129.17</v>
      </c>
    </row>
    <row r="3327" spans="1:17" x14ac:dyDescent="0.3">
      <c r="A3327"/>
      <c r="B3327"/>
      <c r="C3327"/>
      <c r="D3327"/>
      <c r="E3327" s="98"/>
      <c r="F3327"/>
      <c r="G3327" s="99">
        <v>46295</v>
      </c>
      <c r="H3327" t="s">
        <v>208</v>
      </c>
      <c r="I3327" t="s">
        <v>209</v>
      </c>
      <c r="J3327" t="s">
        <v>26</v>
      </c>
      <c r="K3327" t="s">
        <v>27</v>
      </c>
      <c r="L3327" s="100">
        <v>127</v>
      </c>
      <c r="M3327" t="s">
        <v>210</v>
      </c>
      <c r="N3327" t="s">
        <v>279</v>
      </c>
      <c r="O3327" s="98">
        <v>0</v>
      </c>
      <c r="P3327" t="s">
        <v>207</v>
      </c>
      <c r="Q3327" s="100">
        <v>2129.17</v>
      </c>
    </row>
    <row r="3328" spans="1:17" x14ac:dyDescent="0.3">
      <c r="A3328"/>
      <c r="B3328"/>
      <c r="C3328"/>
      <c r="D3328"/>
      <c r="E3328" s="98"/>
      <c r="F3328"/>
      <c r="G3328" s="99">
        <v>46295</v>
      </c>
      <c r="H3328" t="s">
        <v>211</v>
      </c>
      <c r="I3328" t="s">
        <v>215</v>
      </c>
      <c r="J3328" t="s">
        <v>38</v>
      </c>
      <c r="K3328" t="s">
        <v>39</v>
      </c>
      <c r="L3328" s="100">
        <v>8.31</v>
      </c>
      <c r="M3328" t="s">
        <v>206</v>
      </c>
      <c r="N3328" t="s">
        <v>279</v>
      </c>
      <c r="O3328" s="98">
        <v>0</v>
      </c>
      <c r="P3328" t="s">
        <v>207</v>
      </c>
      <c r="Q3328" s="100">
        <v>2129.17</v>
      </c>
    </row>
    <row r="3329" spans="1:17" x14ac:dyDescent="0.3">
      <c r="A3329"/>
      <c r="B3329"/>
      <c r="C3329"/>
      <c r="D3329"/>
      <c r="E3329" s="98"/>
      <c r="F3329"/>
      <c r="G3329" s="99">
        <v>46295</v>
      </c>
      <c r="H3329" t="s">
        <v>216</v>
      </c>
      <c r="I3329" t="s">
        <v>217</v>
      </c>
      <c r="J3329" t="s">
        <v>40</v>
      </c>
      <c r="K3329" t="s">
        <v>41</v>
      </c>
      <c r="L3329" s="100">
        <v>63.88</v>
      </c>
      <c r="M3329" t="s">
        <v>210</v>
      </c>
      <c r="N3329" t="s">
        <v>279</v>
      </c>
      <c r="O3329" s="98">
        <v>0</v>
      </c>
      <c r="P3329" t="s">
        <v>207</v>
      </c>
      <c r="Q3329" s="100">
        <v>2129.17</v>
      </c>
    </row>
    <row r="3330" spans="1:17" x14ac:dyDescent="0.3">
      <c r="A3330"/>
      <c r="B3330"/>
      <c r="C3330"/>
      <c r="D3330"/>
      <c r="E3330" s="98"/>
      <c r="F3330"/>
      <c r="G3330" s="99">
        <v>46295</v>
      </c>
      <c r="H3330" t="s">
        <v>218</v>
      </c>
      <c r="I3330" t="s">
        <v>222</v>
      </c>
      <c r="J3330" t="s">
        <v>18</v>
      </c>
      <c r="K3330" t="s">
        <v>19</v>
      </c>
      <c r="L3330" s="100">
        <v>114.55</v>
      </c>
      <c r="M3330" t="s">
        <v>210</v>
      </c>
      <c r="N3330" t="s">
        <v>279</v>
      </c>
      <c r="O3330" s="98">
        <v>0</v>
      </c>
      <c r="P3330" t="s">
        <v>207</v>
      </c>
      <c r="Q3330" s="100">
        <v>2129.17</v>
      </c>
    </row>
    <row r="3331" spans="1:17" x14ac:dyDescent="0.3">
      <c r="A3331"/>
      <c r="B3331"/>
      <c r="C3331"/>
      <c r="D3331"/>
      <c r="E3331" s="98"/>
      <c r="F3331"/>
      <c r="G3331" s="99">
        <v>46295</v>
      </c>
      <c r="H3331" t="s">
        <v>218</v>
      </c>
      <c r="I3331" t="s">
        <v>222</v>
      </c>
      <c r="J3331" t="s">
        <v>18</v>
      </c>
      <c r="K3331" t="s">
        <v>19</v>
      </c>
      <c r="L3331" s="100">
        <v>118.81</v>
      </c>
      <c r="M3331" t="s">
        <v>130</v>
      </c>
      <c r="N3331" t="s">
        <v>279</v>
      </c>
      <c r="O3331" s="98">
        <v>0</v>
      </c>
      <c r="P3331" t="s">
        <v>207</v>
      </c>
      <c r="Q3331" s="100">
        <v>2129.17</v>
      </c>
    </row>
    <row r="3332" spans="1:17" x14ac:dyDescent="0.3">
      <c r="A3332"/>
      <c r="B3332"/>
      <c r="C3332"/>
      <c r="D3332"/>
      <c r="E3332" s="98"/>
      <c r="F3332"/>
      <c r="G3332" s="99">
        <v>46295</v>
      </c>
      <c r="H3332" t="s">
        <v>205</v>
      </c>
      <c r="I3332"/>
      <c r="J3332" t="s">
        <v>54</v>
      </c>
      <c r="K3332" t="s">
        <v>55</v>
      </c>
      <c r="L3332" s="100">
        <v>0</v>
      </c>
      <c r="M3332" t="s">
        <v>206</v>
      </c>
      <c r="N3332" t="s">
        <v>279</v>
      </c>
      <c r="O3332" s="98">
        <v>0</v>
      </c>
      <c r="P3332" t="s">
        <v>207</v>
      </c>
      <c r="Q3332" s="100">
        <v>0</v>
      </c>
    </row>
    <row r="3333" spans="1:17" x14ac:dyDescent="0.3">
      <c r="A3333"/>
      <c r="B3333"/>
      <c r="C3333"/>
      <c r="D3333"/>
      <c r="E3333" s="98"/>
      <c r="F3333"/>
      <c r="G3333" s="99">
        <v>46295</v>
      </c>
      <c r="H3333" t="s">
        <v>205</v>
      </c>
      <c r="I3333"/>
      <c r="J3333" t="s">
        <v>84</v>
      </c>
      <c r="K3333" t="s">
        <v>85</v>
      </c>
      <c r="L3333" s="100">
        <v>0</v>
      </c>
      <c r="M3333" t="s">
        <v>210</v>
      </c>
      <c r="N3333" t="s">
        <v>279</v>
      </c>
      <c r="O3333" s="98">
        <v>0</v>
      </c>
      <c r="P3333" t="s">
        <v>207</v>
      </c>
      <c r="Q3333" s="100">
        <v>0</v>
      </c>
    </row>
    <row r="3334" spans="1:17" x14ac:dyDescent="0.3">
      <c r="A3334"/>
      <c r="B3334"/>
      <c r="C3334"/>
      <c r="D3334"/>
      <c r="E3334" s="98"/>
      <c r="F3334"/>
      <c r="G3334" s="99">
        <v>46295</v>
      </c>
      <c r="H3334" t="s">
        <v>205</v>
      </c>
      <c r="I3334"/>
      <c r="J3334" t="s">
        <v>52</v>
      </c>
      <c r="K3334" t="s">
        <v>53</v>
      </c>
      <c r="L3334" s="100">
        <v>16.54</v>
      </c>
      <c r="M3334" t="s">
        <v>130</v>
      </c>
      <c r="N3334" t="s">
        <v>279</v>
      </c>
      <c r="O3334" s="98">
        <v>0</v>
      </c>
      <c r="P3334" t="s">
        <v>207</v>
      </c>
      <c r="Q3334" s="100">
        <v>0</v>
      </c>
    </row>
    <row r="3335" spans="1:17" x14ac:dyDescent="0.3">
      <c r="A3335"/>
      <c r="B3335"/>
      <c r="C3335"/>
      <c r="D3335"/>
      <c r="E3335" s="98"/>
      <c r="F3335"/>
      <c r="G3335" s="99">
        <v>46295</v>
      </c>
      <c r="H3335" t="s">
        <v>205</v>
      </c>
      <c r="I3335"/>
      <c r="J3335" t="s">
        <v>56</v>
      </c>
      <c r="K3335" t="s">
        <v>57</v>
      </c>
      <c r="L3335" s="100">
        <v>11.15</v>
      </c>
      <c r="M3335" t="s">
        <v>130</v>
      </c>
      <c r="N3335" t="s">
        <v>279</v>
      </c>
      <c r="O3335" s="98">
        <v>0</v>
      </c>
      <c r="P3335" t="s">
        <v>207</v>
      </c>
      <c r="Q3335" s="100">
        <v>0</v>
      </c>
    </row>
    <row r="3336" spans="1:17" x14ac:dyDescent="0.3">
      <c r="A3336"/>
      <c r="B3336"/>
      <c r="C3336"/>
      <c r="D3336"/>
      <c r="E3336" s="98"/>
      <c r="F3336"/>
      <c r="G3336" s="99">
        <v>46295</v>
      </c>
      <c r="H3336" t="s">
        <v>205</v>
      </c>
      <c r="I3336"/>
      <c r="J3336" t="s">
        <v>104</v>
      </c>
      <c r="K3336" t="s">
        <v>105</v>
      </c>
      <c r="L3336" s="100">
        <v>6.36</v>
      </c>
      <c r="M3336" t="s">
        <v>206</v>
      </c>
      <c r="N3336" t="s">
        <v>279</v>
      </c>
      <c r="O3336" s="98">
        <v>0</v>
      </c>
      <c r="P3336" t="s">
        <v>207</v>
      </c>
      <c r="Q3336" s="100">
        <v>1170.83</v>
      </c>
    </row>
    <row r="3337" spans="1:17" x14ac:dyDescent="0.3">
      <c r="A3337"/>
      <c r="B3337"/>
      <c r="C3337"/>
      <c r="D3337"/>
      <c r="E3337" s="98"/>
      <c r="F3337"/>
      <c r="G3337" s="99">
        <v>46295</v>
      </c>
      <c r="H3337" t="s">
        <v>205</v>
      </c>
      <c r="I3337"/>
      <c r="J3337" t="s">
        <v>54</v>
      </c>
      <c r="K3337" t="s">
        <v>55</v>
      </c>
      <c r="L3337" s="100">
        <v>2.9</v>
      </c>
      <c r="M3337" t="s">
        <v>206</v>
      </c>
      <c r="N3337" t="s">
        <v>279</v>
      </c>
      <c r="O3337" s="98">
        <v>0</v>
      </c>
      <c r="P3337" t="s">
        <v>207</v>
      </c>
      <c r="Q3337" s="100">
        <v>1170.83</v>
      </c>
    </row>
    <row r="3338" spans="1:17" x14ac:dyDescent="0.3">
      <c r="A3338"/>
      <c r="B3338"/>
      <c r="C3338"/>
      <c r="D3338"/>
      <c r="E3338" s="98"/>
      <c r="F3338"/>
      <c r="G3338" s="99">
        <v>46295</v>
      </c>
      <c r="H3338" t="s">
        <v>205</v>
      </c>
      <c r="I3338"/>
      <c r="J3338" t="s">
        <v>108</v>
      </c>
      <c r="K3338" t="s">
        <v>109</v>
      </c>
      <c r="L3338" s="100">
        <v>3.09</v>
      </c>
      <c r="M3338" t="s">
        <v>206</v>
      </c>
      <c r="N3338" t="s">
        <v>279</v>
      </c>
      <c r="O3338" s="98">
        <v>0</v>
      </c>
      <c r="P3338" t="s">
        <v>207</v>
      </c>
      <c r="Q3338" s="100">
        <v>1170.83</v>
      </c>
    </row>
    <row r="3339" spans="1:17" x14ac:dyDescent="0.3">
      <c r="A3339"/>
      <c r="B3339"/>
      <c r="C3339"/>
      <c r="D3339"/>
      <c r="E3339" s="98"/>
      <c r="F3339"/>
      <c r="G3339" s="99">
        <v>46295</v>
      </c>
      <c r="H3339" t="s">
        <v>205</v>
      </c>
      <c r="I3339"/>
      <c r="J3339" t="s">
        <v>56</v>
      </c>
      <c r="K3339" t="s">
        <v>57</v>
      </c>
      <c r="L3339" s="100">
        <v>2.9</v>
      </c>
      <c r="M3339" t="s">
        <v>130</v>
      </c>
      <c r="N3339" t="s">
        <v>279</v>
      </c>
      <c r="O3339" s="98">
        <v>0</v>
      </c>
      <c r="P3339" t="s">
        <v>207</v>
      </c>
      <c r="Q3339" s="100">
        <v>1170.83</v>
      </c>
    </row>
    <row r="3340" spans="1:17" x14ac:dyDescent="0.3">
      <c r="A3340"/>
      <c r="B3340"/>
      <c r="C3340"/>
      <c r="D3340"/>
      <c r="E3340" s="98"/>
      <c r="F3340"/>
      <c r="G3340" s="99">
        <v>46295</v>
      </c>
      <c r="H3340" t="s">
        <v>205</v>
      </c>
      <c r="I3340"/>
      <c r="J3340" t="s">
        <v>52</v>
      </c>
      <c r="K3340" t="s">
        <v>53</v>
      </c>
      <c r="L3340" s="100">
        <v>4.3</v>
      </c>
      <c r="M3340" t="s">
        <v>130</v>
      </c>
      <c r="N3340" t="s">
        <v>279</v>
      </c>
      <c r="O3340" s="98">
        <v>0</v>
      </c>
      <c r="P3340" t="s">
        <v>207</v>
      </c>
      <c r="Q3340" s="100">
        <v>1170.83</v>
      </c>
    </row>
    <row r="3341" spans="1:17" x14ac:dyDescent="0.3">
      <c r="A3341"/>
      <c r="B3341"/>
      <c r="C3341"/>
      <c r="D3341"/>
      <c r="E3341" s="98"/>
      <c r="F3341"/>
      <c r="G3341" s="99">
        <v>46295</v>
      </c>
      <c r="H3341" t="s">
        <v>205</v>
      </c>
      <c r="I3341"/>
      <c r="J3341" t="s">
        <v>106</v>
      </c>
      <c r="K3341" t="s">
        <v>107</v>
      </c>
      <c r="L3341" s="100">
        <v>3.78</v>
      </c>
      <c r="M3341" t="s">
        <v>130</v>
      </c>
      <c r="N3341" t="s">
        <v>279</v>
      </c>
      <c r="O3341" s="98">
        <v>0</v>
      </c>
      <c r="P3341" t="s">
        <v>207</v>
      </c>
      <c r="Q3341" s="100">
        <v>1170.83</v>
      </c>
    </row>
    <row r="3342" spans="1:17" x14ac:dyDescent="0.3">
      <c r="A3342"/>
      <c r="B3342"/>
      <c r="C3342"/>
      <c r="D3342"/>
      <c r="E3342" s="98"/>
      <c r="F3342"/>
      <c r="G3342" s="99">
        <v>46295</v>
      </c>
      <c r="H3342" t="s">
        <v>235</v>
      </c>
      <c r="I3342" t="s">
        <v>236</v>
      </c>
      <c r="J3342" t="s">
        <v>16</v>
      </c>
      <c r="K3342" t="s">
        <v>17</v>
      </c>
      <c r="L3342" s="100">
        <v>70.25</v>
      </c>
      <c r="M3342" t="s">
        <v>210</v>
      </c>
      <c r="N3342" t="s">
        <v>279</v>
      </c>
      <c r="O3342" s="98">
        <v>0</v>
      </c>
      <c r="P3342" t="s">
        <v>207</v>
      </c>
      <c r="Q3342" s="100">
        <v>1170.83</v>
      </c>
    </row>
    <row r="3343" spans="1:17" x14ac:dyDescent="0.3">
      <c r="A3343"/>
      <c r="B3343"/>
      <c r="C3343"/>
      <c r="D3343"/>
      <c r="E3343" s="98"/>
      <c r="F3343"/>
      <c r="G3343" s="99">
        <v>46295</v>
      </c>
      <c r="H3343" t="s">
        <v>235</v>
      </c>
      <c r="I3343" t="s">
        <v>236</v>
      </c>
      <c r="J3343" t="s">
        <v>16</v>
      </c>
      <c r="K3343" t="s">
        <v>17</v>
      </c>
      <c r="L3343" s="100">
        <v>90.62</v>
      </c>
      <c r="M3343" t="s">
        <v>130</v>
      </c>
      <c r="N3343" t="s">
        <v>279</v>
      </c>
      <c r="O3343" s="98">
        <v>0</v>
      </c>
      <c r="P3343" t="s">
        <v>207</v>
      </c>
      <c r="Q3343" s="100">
        <v>1170.83</v>
      </c>
    </row>
    <row r="3344" spans="1:17" x14ac:dyDescent="0.3">
      <c r="A3344"/>
      <c r="B3344"/>
      <c r="C3344"/>
      <c r="D3344"/>
      <c r="E3344" s="98"/>
      <c r="F3344"/>
      <c r="G3344" s="99">
        <v>46295</v>
      </c>
      <c r="H3344" t="s">
        <v>205</v>
      </c>
      <c r="I3344"/>
      <c r="J3344" t="s">
        <v>36</v>
      </c>
      <c r="K3344" t="s">
        <v>37</v>
      </c>
      <c r="L3344" s="100">
        <v>21.6</v>
      </c>
      <c r="M3344" t="s">
        <v>206</v>
      </c>
      <c r="N3344" t="s">
        <v>279</v>
      </c>
      <c r="O3344" s="98">
        <v>0</v>
      </c>
      <c r="P3344" t="s">
        <v>207</v>
      </c>
      <c r="Q3344" s="100">
        <v>3691.77</v>
      </c>
    </row>
    <row r="3345" spans="1:17" x14ac:dyDescent="0.3">
      <c r="A3345"/>
      <c r="B3345"/>
      <c r="C3345"/>
      <c r="D3345"/>
      <c r="E3345" s="98"/>
      <c r="F3345"/>
      <c r="G3345" s="99">
        <v>46295</v>
      </c>
      <c r="H3345" t="s">
        <v>205</v>
      </c>
      <c r="I3345"/>
      <c r="J3345" t="s">
        <v>108</v>
      </c>
      <c r="K3345" t="s">
        <v>109</v>
      </c>
      <c r="L3345" s="100">
        <v>9.75</v>
      </c>
      <c r="M3345" t="s">
        <v>206</v>
      </c>
      <c r="N3345" t="s">
        <v>279</v>
      </c>
      <c r="O3345" s="98">
        <v>0</v>
      </c>
      <c r="P3345" t="s">
        <v>207</v>
      </c>
      <c r="Q3345" s="100">
        <v>3691.77</v>
      </c>
    </row>
    <row r="3346" spans="1:17" x14ac:dyDescent="0.3">
      <c r="A3346"/>
      <c r="B3346"/>
      <c r="C3346"/>
      <c r="D3346"/>
      <c r="E3346" s="98"/>
      <c r="F3346"/>
      <c r="G3346" s="99">
        <v>46295</v>
      </c>
      <c r="H3346" t="s">
        <v>205</v>
      </c>
      <c r="I3346"/>
      <c r="J3346" t="s">
        <v>104</v>
      </c>
      <c r="K3346" t="s">
        <v>105</v>
      </c>
      <c r="L3346" s="100">
        <v>20.05</v>
      </c>
      <c r="M3346" t="s">
        <v>206</v>
      </c>
      <c r="N3346" t="s">
        <v>279</v>
      </c>
      <c r="O3346" s="98">
        <v>0</v>
      </c>
      <c r="P3346" t="s">
        <v>207</v>
      </c>
      <c r="Q3346" s="100">
        <v>3691.77</v>
      </c>
    </row>
    <row r="3347" spans="1:17" x14ac:dyDescent="0.3">
      <c r="A3347"/>
      <c r="B3347"/>
      <c r="C3347"/>
      <c r="D3347"/>
      <c r="E3347" s="98"/>
      <c r="F3347"/>
      <c r="G3347" s="99">
        <v>46295</v>
      </c>
      <c r="H3347" t="s">
        <v>205</v>
      </c>
      <c r="I3347"/>
      <c r="J3347" t="s">
        <v>92</v>
      </c>
      <c r="K3347" t="s">
        <v>93</v>
      </c>
      <c r="L3347" s="100">
        <v>55.38</v>
      </c>
      <c r="M3347" t="s">
        <v>206</v>
      </c>
      <c r="N3347" t="s">
        <v>279</v>
      </c>
      <c r="O3347" s="98">
        <v>0</v>
      </c>
      <c r="P3347" t="s">
        <v>207</v>
      </c>
      <c r="Q3347" s="100">
        <v>3691.77</v>
      </c>
    </row>
    <row r="3348" spans="1:17" x14ac:dyDescent="0.3">
      <c r="A3348"/>
      <c r="B3348"/>
      <c r="C3348"/>
      <c r="D3348"/>
      <c r="E3348" s="98"/>
      <c r="F3348"/>
      <c r="G3348" s="99">
        <v>46295</v>
      </c>
      <c r="H3348" t="s">
        <v>205</v>
      </c>
      <c r="I3348"/>
      <c r="J3348" t="s">
        <v>54</v>
      </c>
      <c r="K3348" t="s">
        <v>55</v>
      </c>
      <c r="L3348" s="100">
        <v>11.15</v>
      </c>
      <c r="M3348" t="s">
        <v>206</v>
      </c>
      <c r="N3348" t="s">
        <v>279</v>
      </c>
      <c r="O3348" s="98">
        <v>0</v>
      </c>
      <c r="P3348" t="s">
        <v>207</v>
      </c>
      <c r="Q3348" s="100">
        <v>3691.77</v>
      </c>
    </row>
    <row r="3349" spans="1:17" x14ac:dyDescent="0.3">
      <c r="A3349"/>
      <c r="B3349"/>
      <c r="C3349"/>
      <c r="D3349"/>
      <c r="E3349" s="98"/>
      <c r="F3349"/>
      <c r="G3349" s="99">
        <v>46295</v>
      </c>
      <c r="H3349" t="s">
        <v>205</v>
      </c>
      <c r="I3349"/>
      <c r="J3349" t="s">
        <v>84</v>
      </c>
      <c r="K3349" t="s">
        <v>85</v>
      </c>
      <c r="L3349" s="100">
        <v>88.67</v>
      </c>
      <c r="M3349" t="s">
        <v>210</v>
      </c>
      <c r="N3349" t="s">
        <v>279</v>
      </c>
      <c r="O3349" s="98">
        <v>0</v>
      </c>
      <c r="P3349" t="s">
        <v>207</v>
      </c>
      <c r="Q3349" s="100">
        <v>3691.77</v>
      </c>
    </row>
    <row r="3350" spans="1:17" x14ac:dyDescent="0.3">
      <c r="A3350"/>
      <c r="B3350"/>
      <c r="C3350"/>
      <c r="D3350"/>
      <c r="E3350" s="98"/>
      <c r="F3350"/>
      <c r="G3350" s="99">
        <v>46295</v>
      </c>
      <c r="H3350" t="s">
        <v>205</v>
      </c>
      <c r="I3350"/>
      <c r="J3350" t="s">
        <v>106</v>
      </c>
      <c r="K3350" t="s">
        <v>107</v>
      </c>
      <c r="L3350" s="100">
        <v>11.92</v>
      </c>
      <c r="M3350" t="s">
        <v>130</v>
      </c>
      <c r="N3350" t="s">
        <v>279</v>
      </c>
      <c r="O3350" s="98">
        <v>0</v>
      </c>
      <c r="P3350" t="s">
        <v>207</v>
      </c>
      <c r="Q3350" s="100">
        <v>3691.77</v>
      </c>
    </row>
    <row r="3351" spans="1:17" x14ac:dyDescent="0.3">
      <c r="A3351"/>
      <c r="B3351"/>
      <c r="C3351"/>
      <c r="D3351"/>
      <c r="E3351" s="98"/>
      <c r="F3351"/>
      <c r="G3351" s="99">
        <v>46295</v>
      </c>
      <c r="H3351" t="s">
        <v>205</v>
      </c>
      <c r="I3351"/>
      <c r="J3351" t="s">
        <v>56</v>
      </c>
      <c r="K3351" t="s">
        <v>57</v>
      </c>
      <c r="L3351" s="100">
        <v>11.15</v>
      </c>
      <c r="M3351" t="s">
        <v>130</v>
      </c>
      <c r="N3351" t="s">
        <v>279</v>
      </c>
      <c r="O3351" s="98">
        <v>0</v>
      </c>
      <c r="P3351" t="s">
        <v>207</v>
      </c>
      <c r="Q3351" s="100">
        <v>3691.77</v>
      </c>
    </row>
    <row r="3352" spans="1:17" x14ac:dyDescent="0.3">
      <c r="A3352"/>
      <c r="B3352"/>
      <c r="C3352"/>
      <c r="D3352"/>
      <c r="E3352" s="98"/>
      <c r="F3352"/>
      <c r="G3352" s="99">
        <v>46295</v>
      </c>
      <c r="H3352" t="s">
        <v>205</v>
      </c>
      <c r="I3352"/>
      <c r="J3352" t="s">
        <v>52</v>
      </c>
      <c r="K3352" t="s">
        <v>53</v>
      </c>
      <c r="L3352" s="100">
        <v>16.54</v>
      </c>
      <c r="M3352" t="s">
        <v>130</v>
      </c>
      <c r="N3352" t="s">
        <v>279</v>
      </c>
      <c r="O3352" s="98">
        <v>0</v>
      </c>
      <c r="P3352" t="s">
        <v>207</v>
      </c>
      <c r="Q3352" s="100">
        <v>3691.77</v>
      </c>
    </row>
    <row r="3353" spans="1:17" x14ac:dyDescent="0.3">
      <c r="A3353"/>
      <c r="B3353"/>
      <c r="C3353"/>
      <c r="D3353"/>
      <c r="E3353" s="98"/>
      <c r="F3353"/>
      <c r="G3353" s="99">
        <v>46295</v>
      </c>
      <c r="H3353" t="s">
        <v>208</v>
      </c>
      <c r="I3353" t="s">
        <v>244</v>
      </c>
      <c r="J3353" t="s">
        <v>68</v>
      </c>
      <c r="K3353" t="s">
        <v>69</v>
      </c>
      <c r="L3353" s="100">
        <v>75</v>
      </c>
      <c r="M3353" t="s">
        <v>210</v>
      </c>
      <c r="N3353" t="s">
        <v>279</v>
      </c>
      <c r="O3353" s="98">
        <v>0</v>
      </c>
      <c r="P3353" t="s">
        <v>207</v>
      </c>
      <c r="Q3353" s="100">
        <v>3691.77</v>
      </c>
    </row>
    <row r="3354" spans="1:17" x14ac:dyDescent="0.3">
      <c r="A3354"/>
      <c r="B3354"/>
      <c r="C3354"/>
      <c r="D3354"/>
      <c r="E3354" s="98"/>
      <c r="F3354"/>
      <c r="G3354" s="99">
        <v>46295</v>
      </c>
      <c r="H3354" t="s">
        <v>211</v>
      </c>
      <c r="I3354" t="s">
        <v>215</v>
      </c>
      <c r="J3354" t="s">
        <v>38</v>
      </c>
      <c r="K3354" t="s">
        <v>39</v>
      </c>
      <c r="L3354" s="100">
        <v>13.92</v>
      </c>
      <c r="M3354" t="s">
        <v>206</v>
      </c>
      <c r="N3354" t="s">
        <v>279</v>
      </c>
      <c r="O3354" s="98">
        <v>0</v>
      </c>
      <c r="P3354" t="s">
        <v>207</v>
      </c>
      <c r="Q3354" s="100">
        <v>3691.77</v>
      </c>
    </row>
    <row r="3355" spans="1:17" x14ac:dyDescent="0.3">
      <c r="A3355"/>
      <c r="B3355"/>
      <c r="C3355"/>
      <c r="D3355"/>
      <c r="E3355" s="98"/>
      <c r="F3355"/>
      <c r="G3355" s="99">
        <v>46295</v>
      </c>
      <c r="H3355" t="s">
        <v>216</v>
      </c>
      <c r="I3355" t="s">
        <v>217</v>
      </c>
      <c r="J3355" t="s">
        <v>40</v>
      </c>
      <c r="K3355" t="s">
        <v>41</v>
      </c>
      <c r="L3355" s="100">
        <v>250</v>
      </c>
      <c r="M3355" t="s">
        <v>206</v>
      </c>
      <c r="N3355" t="s">
        <v>279</v>
      </c>
      <c r="O3355" s="98">
        <v>0</v>
      </c>
      <c r="P3355" t="s">
        <v>207</v>
      </c>
      <c r="Q3355" s="100">
        <v>3691.77</v>
      </c>
    </row>
    <row r="3356" spans="1:17" x14ac:dyDescent="0.3">
      <c r="A3356"/>
      <c r="B3356"/>
      <c r="C3356"/>
      <c r="D3356"/>
      <c r="E3356" s="98"/>
      <c r="F3356"/>
      <c r="G3356" s="99">
        <v>46295</v>
      </c>
      <c r="H3356" t="s">
        <v>216</v>
      </c>
      <c r="I3356" t="s">
        <v>217</v>
      </c>
      <c r="J3356" t="s">
        <v>40</v>
      </c>
      <c r="K3356" t="s">
        <v>41</v>
      </c>
      <c r="L3356" s="100">
        <v>850</v>
      </c>
      <c r="M3356" t="s">
        <v>210</v>
      </c>
      <c r="N3356" t="s">
        <v>279</v>
      </c>
      <c r="O3356" s="98">
        <v>0</v>
      </c>
      <c r="P3356" t="s">
        <v>207</v>
      </c>
      <c r="Q3356" s="100">
        <v>3691.77</v>
      </c>
    </row>
    <row r="3357" spans="1:17" x14ac:dyDescent="0.3">
      <c r="A3357"/>
      <c r="B3357"/>
      <c r="C3357"/>
      <c r="D3357"/>
      <c r="E3357" s="98"/>
      <c r="F3357"/>
      <c r="G3357" s="99">
        <v>46295</v>
      </c>
      <c r="H3357" t="s">
        <v>218</v>
      </c>
      <c r="I3357" t="s">
        <v>222</v>
      </c>
      <c r="J3357" t="s">
        <v>18</v>
      </c>
      <c r="K3357" t="s">
        <v>19</v>
      </c>
      <c r="L3357" s="100">
        <v>198.62</v>
      </c>
      <c r="M3357" t="s">
        <v>210</v>
      </c>
      <c r="N3357" t="s">
        <v>279</v>
      </c>
      <c r="O3357" s="98">
        <v>0</v>
      </c>
      <c r="P3357" t="s">
        <v>207</v>
      </c>
      <c r="Q3357" s="100">
        <v>3691.77</v>
      </c>
    </row>
    <row r="3358" spans="1:17" x14ac:dyDescent="0.3">
      <c r="A3358"/>
      <c r="B3358"/>
      <c r="C3358"/>
      <c r="D3358"/>
      <c r="E3358" s="98"/>
      <c r="F3358"/>
      <c r="G3358" s="99">
        <v>46295</v>
      </c>
      <c r="H3358" t="s">
        <v>218</v>
      </c>
      <c r="I3358" t="s">
        <v>222</v>
      </c>
      <c r="J3358" t="s">
        <v>18</v>
      </c>
      <c r="K3358" t="s">
        <v>19</v>
      </c>
      <c r="L3358" s="100">
        <v>206</v>
      </c>
      <c r="M3358" t="s">
        <v>130</v>
      </c>
      <c r="N3358" t="s">
        <v>279</v>
      </c>
      <c r="O3358" s="98">
        <v>0</v>
      </c>
      <c r="P3358" t="s">
        <v>207</v>
      </c>
      <c r="Q3358" s="100">
        <v>3691.77</v>
      </c>
    </row>
    <row r="3359" spans="1:17" x14ac:dyDescent="0.3">
      <c r="A3359"/>
      <c r="B3359"/>
      <c r="C3359"/>
      <c r="D3359"/>
      <c r="E3359" s="98"/>
      <c r="F3359"/>
      <c r="G3359" s="99">
        <v>46295</v>
      </c>
      <c r="H3359" t="s">
        <v>205</v>
      </c>
      <c r="I3359"/>
      <c r="J3359" t="s">
        <v>108</v>
      </c>
      <c r="K3359" t="s">
        <v>109</v>
      </c>
      <c r="L3359" s="100">
        <v>5.12</v>
      </c>
      <c r="M3359" t="s">
        <v>206</v>
      </c>
      <c r="N3359" t="s">
        <v>279</v>
      </c>
      <c r="O3359" s="98">
        <v>0</v>
      </c>
      <c r="P3359" t="s">
        <v>207</v>
      </c>
      <c r="Q3359" s="100">
        <v>1939.92</v>
      </c>
    </row>
    <row r="3360" spans="1:17" x14ac:dyDescent="0.3">
      <c r="A3360"/>
      <c r="B3360"/>
      <c r="C3360"/>
      <c r="D3360"/>
      <c r="E3360" s="98"/>
      <c r="F3360"/>
      <c r="G3360" s="99">
        <v>46295</v>
      </c>
      <c r="H3360" t="s">
        <v>205</v>
      </c>
      <c r="I3360"/>
      <c r="J3360" t="s">
        <v>104</v>
      </c>
      <c r="K3360" t="s">
        <v>105</v>
      </c>
      <c r="L3360" s="100">
        <v>10.53</v>
      </c>
      <c r="M3360" t="s">
        <v>206</v>
      </c>
      <c r="N3360" t="s">
        <v>279</v>
      </c>
      <c r="O3360" s="98">
        <v>0</v>
      </c>
      <c r="P3360" t="s">
        <v>207</v>
      </c>
      <c r="Q3360" s="100">
        <v>1939.92</v>
      </c>
    </row>
    <row r="3361" spans="1:17" x14ac:dyDescent="0.3">
      <c r="A3361"/>
      <c r="B3361"/>
      <c r="C3361"/>
      <c r="D3361"/>
      <c r="E3361" s="98"/>
      <c r="F3361"/>
      <c r="G3361" s="99">
        <v>46295</v>
      </c>
      <c r="H3361" t="s">
        <v>205</v>
      </c>
      <c r="I3361"/>
      <c r="J3361" t="s">
        <v>106</v>
      </c>
      <c r="K3361" t="s">
        <v>107</v>
      </c>
      <c r="L3361" s="100">
        <v>6.27</v>
      </c>
      <c r="M3361" t="s">
        <v>130</v>
      </c>
      <c r="N3361" t="s">
        <v>279</v>
      </c>
      <c r="O3361" s="98">
        <v>0</v>
      </c>
      <c r="P3361" t="s">
        <v>207</v>
      </c>
      <c r="Q3361" s="100">
        <v>1939.92</v>
      </c>
    </row>
    <row r="3362" spans="1:17" x14ac:dyDescent="0.3">
      <c r="A3362"/>
      <c r="B3362"/>
      <c r="C3362"/>
      <c r="D3362"/>
      <c r="E3362" s="98"/>
      <c r="F3362"/>
      <c r="G3362" s="99">
        <v>46295</v>
      </c>
      <c r="H3362" t="s">
        <v>208</v>
      </c>
      <c r="I3362" t="s">
        <v>230</v>
      </c>
      <c r="J3362" t="s">
        <v>66</v>
      </c>
      <c r="K3362" t="s">
        <v>67</v>
      </c>
      <c r="L3362" s="100">
        <v>144.13999999999999</v>
      </c>
      <c r="M3362" t="s">
        <v>210</v>
      </c>
      <c r="N3362" t="s">
        <v>279</v>
      </c>
      <c r="O3362" s="98">
        <v>0</v>
      </c>
      <c r="P3362" t="s">
        <v>207</v>
      </c>
      <c r="Q3362" s="100">
        <v>1939.92</v>
      </c>
    </row>
    <row r="3363" spans="1:17" x14ac:dyDescent="0.3">
      <c r="A3363"/>
      <c r="B3363"/>
      <c r="C3363"/>
      <c r="D3363"/>
      <c r="E3363" s="98"/>
      <c r="F3363"/>
      <c r="G3363" s="99">
        <v>46295</v>
      </c>
      <c r="H3363" t="s">
        <v>211</v>
      </c>
      <c r="I3363" t="s">
        <v>215</v>
      </c>
      <c r="J3363" t="s">
        <v>38</v>
      </c>
      <c r="K3363" t="s">
        <v>39</v>
      </c>
      <c r="L3363" s="100">
        <v>44.82</v>
      </c>
      <c r="M3363" t="s">
        <v>206</v>
      </c>
      <c r="N3363" t="s">
        <v>279</v>
      </c>
      <c r="O3363" s="98">
        <v>0</v>
      </c>
      <c r="P3363" t="s">
        <v>207</v>
      </c>
      <c r="Q3363" s="100">
        <v>1939.92</v>
      </c>
    </row>
    <row r="3364" spans="1:17" x14ac:dyDescent="0.3">
      <c r="A3364"/>
      <c r="B3364"/>
      <c r="C3364"/>
      <c r="D3364"/>
      <c r="E3364" s="98"/>
      <c r="F3364"/>
      <c r="G3364" s="99">
        <v>46295</v>
      </c>
      <c r="H3364" t="s">
        <v>218</v>
      </c>
      <c r="I3364" t="s">
        <v>222</v>
      </c>
      <c r="J3364" t="s">
        <v>18</v>
      </c>
      <c r="K3364" t="s">
        <v>19</v>
      </c>
      <c r="L3364" s="100">
        <v>104.37</v>
      </c>
      <c r="M3364" t="s">
        <v>210</v>
      </c>
      <c r="N3364" t="s">
        <v>279</v>
      </c>
      <c r="O3364" s="98">
        <v>0</v>
      </c>
      <c r="P3364" t="s">
        <v>207</v>
      </c>
      <c r="Q3364" s="100">
        <v>1939.92</v>
      </c>
    </row>
    <row r="3365" spans="1:17" x14ac:dyDescent="0.3">
      <c r="A3365"/>
      <c r="B3365"/>
      <c r="C3365"/>
      <c r="D3365"/>
      <c r="E3365" s="98"/>
      <c r="F3365"/>
      <c r="G3365" s="99">
        <v>46295</v>
      </c>
      <c r="H3365" t="s">
        <v>218</v>
      </c>
      <c r="I3365" t="s">
        <v>222</v>
      </c>
      <c r="J3365" t="s">
        <v>18</v>
      </c>
      <c r="K3365" t="s">
        <v>19</v>
      </c>
      <c r="L3365" s="100">
        <v>108.25</v>
      </c>
      <c r="M3365" t="s">
        <v>130</v>
      </c>
      <c r="N3365" t="s">
        <v>279</v>
      </c>
      <c r="O3365" s="98">
        <v>0</v>
      </c>
      <c r="P3365" t="s">
        <v>207</v>
      </c>
      <c r="Q3365" s="100">
        <v>1939.92</v>
      </c>
    </row>
    <row r="3366" spans="1:17" x14ac:dyDescent="0.3">
      <c r="A3366"/>
      <c r="B3366"/>
      <c r="C3366"/>
      <c r="D3366"/>
      <c r="E3366" s="98"/>
      <c r="F3366"/>
      <c r="G3366" s="99">
        <v>46295</v>
      </c>
      <c r="H3366" t="s">
        <v>205</v>
      </c>
      <c r="I3366"/>
      <c r="J3366" t="s">
        <v>108</v>
      </c>
      <c r="K3366" t="s">
        <v>109</v>
      </c>
      <c r="L3366" s="100">
        <v>0.68</v>
      </c>
      <c r="M3366" t="s">
        <v>206</v>
      </c>
      <c r="N3366" t="s">
        <v>279</v>
      </c>
      <c r="O3366" s="98">
        <v>0</v>
      </c>
      <c r="P3366" t="s">
        <v>207</v>
      </c>
      <c r="Q3366" s="100">
        <v>256.95</v>
      </c>
    </row>
    <row r="3367" spans="1:17" x14ac:dyDescent="0.3">
      <c r="A3367"/>
      <c r="B3367"/>
      <c r="C3367"/>
      <c r="D3367"/>
      <c r="E3367" s="98"/>
      <c r="F3367"/>
      <c r="G3367" s="99">
        <v>46295</v>
      </c>
      <c r="H3367" t="s">
        <v>205</v>
      </c>
      <c r="I3367"/>
      <c r="J3367" t="s">
        <v>104</v>
      </c>
      <c r="K3367" t="s">
        <v>105</v>
      </c>
      <c r="L3367" s="100">
        <v>1.4</v>
      </c>
      <c r="M3367" t="s">
        <v>206</v>
      </c>
      <c r="N3367" t="s">
        <v>279</v>
      </c>
      <c r="O3367" s="98">
        <v>0</v>
      </c>
      <c r="P3367" t="s">
        <v>207</v>
      </c>
      <c r="Q3367" s="100">
        <v>256.95</v>
      </c>
    </row>
    <row r="3368" spans="1:17" x14ac:dyDescent="0.3">
      <c r="A3368"/>
      <c r="B3368"/>
      <c r="C3368"/>
      <c r="D3368"/>
      <c r="E3368" s="98"/>
      <c r="F3368"/>
      <c r="G3368" s="99">
        <v>46295</v>
      </c>
      <c r="H3368" t="s">
        <v>205</v>
      </c>
      <c r="I3368"/>
      <c r="J3368" t="s">
        <v>54</v>
      </c>
      <c r="K3368" t="s">
        <v>55</v>
      </c>
      <c r="L3368" s="100">
        <v>2.09</v>
      </c>
      <c r="M3368" t="s">
        <v>206</v>
      </c>
      <c r="N3368" t="s">
        <v>279</v>
      </c>
      <c r="O3368" s="98">
        <v>0</v>
      </c>
      <c r="P3368" t="s">
        <v>207</v>
      </c>
      <c r="Q3368" s="100">
        <v>256.95</v>
      </c>
    </row>
    <row r="3369" spans="1:17" x14ac:dyDescent="0.3">
      <c r="A3369"/>
      <c r="B3369"/>
      <c r="C3369"/>
      <c r="D3369"/>
      <c r="E3369" s="98"/>
      <c r="F3369"/>
      <c r="G3369" s="99">
        <v>46295</v>
      </c>
      <c r="H3369" t="s">
        <v>205</v>
      </c>
      <c r="I3369"/>
      <c r="J3369" t="s">
        <v>56</v>
      </c>
      <c r="K3369" t="s">
        <v>57</v>
      </c>
      <c r="L3369" s="100">
        <v>2.09</v>
      </c>
      <c r="M3369" t="s">
        <v>130</v>
      </c>
      <c r="N3369" t="s">
        <v>279</v>
      </c>
      <c r="O3369" s="98">
        <v>0</v>
      </c>
      <c r="P3369" t="s">
        <v>207</v>
      </c>
      <c r="Q3369" s="100">
        <v>256.95</v>
      </c>
    </row>
    <row r="3370" spans="1:17" x14ac:dyDescent="0.3">
      <c r="A3370"/>
      <c r="B3370"/>
      <c r="C3370"/>
      <c r="D3370"/>
      <c r="E3370" s="98"/>
      <c r="F3370"/>
      <c r="G3370" s="99">
        <v>46295</v>
      </c>
      <c r="H3370" t="s">
        <v>205</v>
      </c>
      <c r="I3370"/>
      <c r="J3370" t="s">
        <v>52</v>
      </c>
      <c r="K3370" t="s">
        <v>53</v>
      </c>
      <c r="L3370" s="100">
        <v>3.1</v>
      </c>
      <c r="M3370" t="s">
        <v>130</v>
      </c>
      <c r="N3370" t="s">
        <v>279</v>
      </c>
      <c r="O3370" s="98">
        <v>0</v>
      </c>
      <c r="P3370" t="s">
        <v>207</v>
      </c>
      <c r="Q3370" s="100">
        <v>256.95</v>
      </c>
    </row>
    <row r="3371" spans="1:17" x14ac:dyDescent="0.3">
      <c r="A3371"/>
      <c r="B3371"/>
      <c r="C3371"/>
      <c r="D3371"/>
      <c r="E3371" s="98"/>
      <c r="F3371"/>
      <c r="G3371" s="99">
        <v>46295</v>
      </c>
      <c r="H3371" t="s">
        <v>205</v>
      </c>
      <c r="I3371"/>
      <c r="J3371" t="s">
        <v>106</v>
      </c>
      <c r="K3371" t="s">
        <v>107</v>
      </c>
      <c r="L3371" s="100">
        <v>0.83</v>
      </c>
      <c r="M3371" t="s">
        <v>130</v>
      </c>
      <c r="N3371" t="s">
        <v>279</v>
      </c>
      <c r="O3371" s="98">
        <v>0</v>
      </c>
      <c r="P3371" t="s">
        <v>207</v>
      </c>
      <c r="Q3371" s="100">
        <v>256.95</v>
      </c>
    </row>
    <row r="3372" spans="1:17" x14ac:dyDescent="0.3">
      <c r="A3372"/>
      <c r="B3372"/>
      <c r="C3372"/>
      <c r="D3372"/>
      <c r="E3372" s="98"/>
      <c r="F3372"/>
      <c r="G3372" s="99">
        <v>46295</v>
      </c>
      <c r="H3372" t="s">
        <v>205</v>
      </c>
      <c r="I3372"/>
      <c r="J3372" t="s">
        <v>104</v>
      </c>
      <c r="K3372" t="s">
        <v>105</v>
      </c>
      <c r="L3372" s="100">
        <v>18.39</v>
      </c>
      <c r="M3372" t="s">
        <v>206</v>
      </c>
      <c r="N3372" t="s">
        <v>279</v>
      </c>
      <c r="O3372" s="98">
        <v>0</v>
      </c>
      <c r="P3372" t="s">
        <v>207</v>
      </c>
      <c r="Q3372" s="100">
        <v>3386.13</v>
      </c>
    </row>
    <row r="3373" spans="1:17" x14ac:dyDescent="0.3">
      <c r="A3373"/>
      <c r="B3373"/>
      <c r="C3373"/>
      <c r="D3373"/>
      <c r="E3373" s="98"/>
      <c r="F3373"/>
      <c r="G3373" s="99">
        <v>46295</v>
      </c>
      <c r="H3373" t="s">
        <v>205</v>
      </c>
      <c r="I3373"/>
      <c r="J3373" t="s">
        <v>54</v>
      </c>
      <c r="K3373" t="s">
        <v>55</v>
      </c>
      <c r="L3373" s="100">
        <v>11.15</v>
      </c>
      <c r="M3373" t="s">
        <v>206</v>
      </c>
      <c r="N3373" t="s">
        <v>279</v>
      </c>
      <c r="O3373" s="98">
        <v>0</v>
      </c>
      <c r="P3373" t="s">
        <v>207</v>
      </c>
      <c r="Q3373" s="100">
        <v>3386.13</v>
      </c>
    </row>
    <row r="3374" spans="1:17" x14ac:dyDescent="0.3">
      <c r="A3374"/>
      <c r="B3374"/>
      <c r="C3374"/>
      <c r="D3374"/>
      <c r="E3374" s="98"/>
      <c r="F3374"/>
      <c r="G3374" s="99">
        <v>46295</v>
      </c>
      <c r="H3374" t="s">
        <v>205</v>
      </c>
      <c r="I3374"/>
      <c r="J3374" t="s">
        <v>108</v>
      </c>
      <c r="K3374" t="s">
        <v>109</v>
      </c>
      <c r="L3374" s="100">
        <v>8.94</v>
      </c>
      <c r="M3374" t="s">
        <v>206</v>
      </c>
      <c r="N3374" t="s">
        <v>279</v>
      </c>
      <c r="O3374" s="98">
        <v>0</v>
      </c>
      <c r="P3374" t="s">
        <v>207</v>
      </c>
      <c r="Q3374" s="100">
        <v>3386.13</v>
      </c>
    </row>
    <row r="3375" spans="1:17" x14ac:dyDescent="0.3">
      <c r="A3375"/>
      <c r="B3375"/>
      <c r="C3375"/>
      <c r="D3375"/>
      <c r="E3375" s="98"/>
      <c r="F3375"/>
      <c r="G3375" s="99">
        <v>46295</v>
      </c>
      <c r="H3375" t="s">
        <v>205</v>
      </c>
      <c r="I3375"/>
      <c r="J3375" t="s">
        <v>52</v>
      </c>
      <c r="K3375" t="s">
        <v>53</v>
      </c>
      <c r="L3375" s="100">
        <v>16.54</v>
      </c>
      <c r="M3375" t="s">
        <v>130</v>
      </c>
      <c r="N3375" t="s">
        <v>279</v>
      </c>
      <c r="O3375" s="98">
        <v>0</v>
      </c>
      <c r="P3375" t="s">
        <v>207</v>
      </c>
      <c r="Q3375" s="100">
        <v>3386.13</v>
      </c>
    </row>
    <row r="3376" spans="1:17" x14ac:dyDescent="0.3">
      <c r="A3376"/>
      <c r="B3376"/>
      <c r="C3376"/>
      <c r="D3376"/>
      <c r="E3376" s="98"/>
      <c r="F3376"/>
      <c r="G3376" s="99">
        <v>46295</v>
      </c>
      <c r="H3376" t="s">
        <v>205</v>
      </c>
      <c r="I3376"/>
      <c r="J3376" t="s">
        <v>106</v>
      </c>
      <c r="K3376" t="s">
        <v>107</v>
      </c>
      <c r="L3376" s="100">
        <v>10.94</v>
      </c>
      <c r="M3376" t="s">
        <v>130</v>
      </c>
      <c r="N3376" t="s">
        <v>279</v>
      </c>
      <c r="O3376" s="98">
        <v>0</v>
      </c>
      <c r="P3376" t="s">
        <v>207</v>
      </c>
      <c r="Q3376" s="100">
        <v>3386.13</v>
      </c>
    </row>
    <row r="3377" spans="1:17" x14ac:dyDescent="0.3">
      <c r="A3377"/>
      <c r="B3377"/>
      <c r="C3377"/>
      <c r="D3377"/>
      <c r="E3377" s="98"/>
      <c r="F3377"/>
      <c r="G3377" s="99">
        <v>46295</v>
      </c>
      <c r="H3377" t="s">
        <v>205</v>
      </c>
      <c r="I3377"/>
      <c r="J3377" t="s">
        <v>56</v>
      </c>
      <c r="K3377" t="s">
        <v>57</v>
      </c>
      <c r="L3377" s="100">
        <v>11.15</v>
      </c>
      <c r="M3377" t="s">
        <v>130</v>
      </c>
      <c r="N3377" t="s">
        <v>279</v>
      </c>
      <c r="O3377" s="98">
        <v>0</v>
      </c>
      <c r="P3377" t="s">
        <v>207</v>
      </c>
      <c r="Q3377" s="100">
        <v>3386.13</v>
      </c>
    </row>
    <row r="3378" spans="1:17" x14ac:dyDescent="0.3">
      <c r="A3378"/>
      <c r="B3378"/>
      <c r="C3378"/>
      <c r="D3378"/>
      <c r="E3378" s="98"/>
      <c r="F3378"/>
      <c r="G3378" s="99">
        <v>46295</v>
      </c>
      <c r="H3378" t="s">
        <v>208</v>
      </c>
      <c r="I3378" t="s">
        <v>209</v>
      </c>
      <c r="J3378" t="s">
        <v>26</v>
      </c>
      <c r="K3378" t="s">
        <v>27</v>
      </c>
      <c r="L3378" s="100">
        <v>72.5</v>
      </c>
      <c r="M3378" t="s">
        <v>210</v>
      </c>
      <c r="N3378" t="s">
        <v>279</v>
      </c>
      <c r="O3378" s="98">
        <v>0</v>
      </c>
      <c r="P3378" t="s">
        <v>207</v>
      </c>
      <c r="Q3378" s="100">
        <v>3386.13</v>
      </c>
    </row>
    <row r="3379" spans="1:17" x14ac:dyDescent="0.3">
      <c r="A3379"/>
      <c r="B3379"/>
      <c r="C3379"/>
      <c r="D3379"/>
      <c r="E3379" s="98"/>
      <c r="F3379"/>
      <c r="G3379" s="99">
        <v>46295</v>
      </c>
      <c r="H3379" t="s">
        <v>216</v>
      </c>
      <c r="I3379" t="s">
        <v>217</v>
      </c>
      <c r="J3379" t="s">
        <v>40</v>
      </c>
      <c r="K3379" t="s">
        <v>41</v>
      </c>
      <c r="L3379" s="100">
        <v>101.58</v>
      </c>
      <c r="M3379" t="s">
        <v>210</v>
      </c>
      <c r="N3379" t="s">
        <v>279</v>
      </c>
      <c r="O3379" s="98">
        <v>0</v>
      </c>
      <c r="P3379" t="s">
        <v>207</v>
      </c>
      <c r="Q3379" s="100">
        <v>3386.13</v>
      </c>
    </row>
    <row r="3380" spans="1:17" x14ac:dyDescent="0.3">
      <c r="A3380"/>
      <c r="B3380"/>
      <c r="C3380"/>
      <c r="D3380"/>
      <c r="E3380" s="98"/>
      <c r="F3380"/>
      <c r="G3380" s="99">
        <v>46295</v>
      </c>
      <c r="H3380" t="s">
        <v>218</v>
      </c>
      <c r="I3380" t="s">
        <v>222</v>
      </c>
      <c r="J3380" t="s">
        <v>18</v>
      </c>
      <c r="K3380" t="s">
        <v>19</v>
      </c>
      <c r="L3380" s="100">
        <v>182.17</v>
      </c>
      <c r="M3380" t="s">
        <v>210</v>
      </c>
      <c r="N3380" t="s">
        <v>279</v>
      </c>
      <c r="O3380" s="98">
        <v>0</v>
      </c>
      <c r="P3380" t="s">
        <v>207</v>
      </c>
      <c r="Q3380" s="100">
        <v>3386.13</v>
      </c>
    </row>
    <row r="3381" spans="1:17" x14ac:dyDescent="0.3">
      <c r="A3381"/>
      <c r="B3381"/>
      <c r="C3381"/>
      <c r="D3381"/>
      <c r="E3381" s="98"/>
      <c r="F3381"/>
      <c r="G3381" s="99">
        <v>46295</v>
      </c>
      <c r="H3381" t="s">
        <v>218</v>
      </c>
      <c r="I3381" t="s">
        <v>222</v>
      </c>
      <c r="J3381" t="s">
        <v>18</v>
      </c>
      <c r="K3381" t="s">
        <v>19</v>
      </c>
      <c r="L3381" s="100">
        <v>188.95</v>
      </c>
      <c r="M3381" t="s">
        <v>130</v>
      </c>
      <c r="N3381" t="s">
        <v>279</v>
      </c>
      <c r="O3381" s="98">
        <v>0</v>
      </c>
      <c r="P3381" t="s">
        <v>207</v>
      </c>
      <c r="Q3381" s="100">
        <v>3386.13</v>
      </c>
    </row>
    <row r="3382" spans="1:17" x14ac:dyDescent="0.3">
      <c r="A3382"/>
      <c r="B3382"/>
      <c r="C3382"/>
      <c r="D3382"/>
      <c r="E3382" s="98"/>
      <c r="F3382"/>
      <c r="G3382" s="99">
        <v>46295</v>
      </c>
      <c r="H3382" t="s">
        <v>205</v>
      </c>
      <c r="I3382"/>
      <c r="J3382" t="s">
        <v>108</v>
      </c>
      <c r="K3382" t="s">
        <v>109</v>
      </c>
      <c r="L3382" s="100">
        <v>1.55</v>
      </c>
      <c r="M3382" t="s">
        <v>206</v>
      </c>
      <c r="N3382" t="s">
        <v>279</v>
      </c>
      <c r="O3382" s="98">
        <v>0</v>
      </c>
      <c r="P3382" t="s">
        <v>207</v>
      </c>
      <c r="Q3382" s="100">
        <v>585.41</v>
      </c>
    </row>
    <row r="3383" spans="1:17" x14ac:dyDescent="0.3">
      <c r="A3383"/>
      <c r="B3383"/>
      <c r="C3383"/>
      <c r="D3383"/>
      <c r="E3383" s="98"/>
      <c r="F3383"/>
      <c r="G3383" s="99">
        <v>46295</v>
      </c>
      <c r="H3383" t="s">
        <v>205</v>
      </c>
      <c r="I3383"/>
      <c r="J3383" t="s">
        <v>104</v>
      </c>
      <c r="K3383" t="s">
        <v>105</v>
      </c>
      <c r="L3383" s="100">
        <v>3.18</v>
      </c>
      <c r="M3383" t="s">
        <v>206</v>
      </c>
      <c r="N3383" t="s">
        <v>279</v>
      </c>
      <c r="O3383" s="98">
        <v>0</v>
      </c>
      <c r="P3383" t="s">
        <v>207</v>
      </c>
      <c r="Q3383" s="100">
        <v>585.41</v>
      </c>
    </row>
    <row r="3384" spans="1:17" x14ac:dyDescent="0.3">
      <c r="A3384"/>
      <c r="B3384"/>
      <c r="C3384"/>
      <c r="D3384"/>
      <c r="E3384" s="98"/>
      <c r="F3384"/>
      <c r="G3384" s="99">
        <v>46295</v>
      </c>
      <c r="H3384" t="s">
        <v>205</v>
      </c>
      <c r="I3384"/>
      <c r="J3384" t="s">
        <v>54</v>
      </c>
      <c r="K3384" t="s">
        <v>55</v>
      </c>
      <c r="L3384" s="100">
        <v>1.45</v>
      </c>
      <c r="M3384" t="s">
        <v>206</v>
      </c>
      <c r="N3384" t="s">
        <v>279</v>
      </c>
      <c r="O3384" s="98">
        <v>0</v>
      </c>
      <c r="P3384" t="s">
        <v>207</v>
      </c>
      <c r="Q3384" s="100">
        <v>585.41</v>
      </c>
    </row>
    <row r="3385" spans="1:17" x14ac:dyDescent="0.3">
      <c r="A3385"/>
      <c r="B3385"/>
      <c r="C3385"/>
      <c r="D3385"/>
      <c r="E3385" s="98"/>
      <c r="F3385"/>
      <c r="G3385" s="99">
        <v>46295</v>
      </c>
      <c r="H3385" t="s">
        <v>205</v>
      </c>
      <c r="I3385"/>
      <c r="J3385" t="s">
        <v>56</v>
      </c>
      <c r="K3385" t="s">
        <v>57</v>
      </c>
      <c r="L3385" s="100">
        <v>1.45</v>
      </c>
      <c r="M3385" t="s">
        <v>130</v>
      </c>
      <c r="N3385" t="s">
        <v>279</v>
      </c>
      <c r="O3385" s="98">
        <v>0</v>
      </c>
      <c r="P3385" t="s">
        <v>207</v>
      </c>
      <c r="Q3385" s="100">
        <v>585.41</v>
      </c>
    </row>
    <row r="3386" spans="1:17" x14ac:dyDescent="0.3">
      <c r="A3386"/>
      <c r="B3386"/>
      <c r="C3386"/>
      <c r="D3386"/>
      <c r="E3386" s="98"/>
      <c r="F3386"/>
      <c r="G3386" s="99">
        <v>46295</v>
      </c>
      <c r="H3386" t="s">
        <v>205</v>
      </c>
      <c r="I3386"/>
      <c r="J3386" t="s">
        <v>52</v>
      </c>
      <c r="K3386" t="s">
        <v>53</v>
      </c>
      <c r="L3386" s="100">
        <v>2.15</v>
      </c>
      <c r="M3386" t="s">
        <v>130</v>
      </c>
      <c r="N3386" t="s">
        <v>279</v>
      </c>
      <c r="O3386" s="98">
        <v>0</v>
      </c>
      <c r="P3386" t="s">
        <v>207</v>
      </c>
      <c r="Q3386" s="100">
        <v>585.41</v>
      </c>
    </row>
    <row r="3387" spans="1:17" x14ac:dyDescent="0.3">
      <c r="A3387"/>
      <c r="B3387"/>
      <c r="C3387"/>
      <c r="D3387"/>
      <c r="E3387" s="98"/>
      <c r="F3387"/>
      <c r="G3387" s="99">
        <v>46295</v>
      </c>
      <c r="H3387" t="s">
        <v>205</v>
      </c>
      <c r="I3387"/>
      <c r="J3387" t="s">
        <v>106</v>
      </c>
      <c r="K3387" t="s">
        <v>107</v>
      </c>
      <c r="L3387" s="100">
        <v>1.89</v>
      </c>
      <c r="M3387" t="s">
        <v>130</v>
      </c>
      <c r="N3387" t="s">
        <v>279</v>
      </c>
      <c r="O3387" s="98">
        <v>0</v>
      </c>
      <c r="P3387" t="s">
        <v>207</v>
      </c>
      <c r="Q3387" s="100">
        <v>585.41</v>
      </c>
    </row>
    <row r="3388" spans="1:17" x14ac:dyDescent="0.3">
      <c r="A3388"/>
      <c r="B3388"/>
      <c r="C3388"/>
      <c r="D3388"/>
      <c r="E3388" s="98"/>
      <c r="F3388"/>
      <c r="G3388" s="99">
        <v>46295</v>
      </c>
      <c r="H3388" t="s">
        <v>235</v>
      </c>
      <c r="I3388" t="s">
        <v>246</v>
      </c>
      <c r="J3388" t="s">
        <v>34</v>
      </c>
      <c r="K3388" t="s">
        <v>35</v>
      </c>
      <c r="L3388" s="100">
        <v>58.54</v>
      </c>
      <c r="M3388" t="s">
        <v>210</v>
      </c>
      <c r="N3388" t="s">
        <v>279</v>
      </c>
      <c r="O3388" s="98">
        <v>0</v>
      </c>
      <c r="P3388" t="s">
        <v>207</v>
      </c>
      <c r="Q3388" s="100">
        <v>585.41</v>
      </c>
    </row>
    <row r="3389" spans="1:17" x14ac:dyDescent="0.3">
      <c r="A3389"/>
      <c r="B3389"/>
      <c r="C3389"/>
      <c r="D3389"/>
      <c r="E3389" s="98"/>
      <c r="F3389"/>
      <c r="G3389" s="99">
        <v>46295</v>
      </c>
      <c r="H3389" t="s">
        <v>235</v>
      </c>
      <c r="I3389" t="s">
        <v>246</v>
      </c>
      <c r="J3389" t="s">
        <v>34</v>
      </c>
      <c r="K3389" t="s">
        <v>35</v>
      </c>
      <c r="L3389" s="100">
        <v>45.31</v>
      </c>
      <c r="M3389" t="s">
        <v>130</v>
      </c>
      <c r="N3389" t="s">
        <v>279</v>
      </c>
      <c r="O3389" s="98">
        <v>0</v>
      </c>
      <c r="P3389" t="s">
        <v>207</v>
      </c>
      <c r="Q3389" s="100">
        <v>585.41</v>
      </c>
    </row>
    <row r="3390" spans="1:17" x14ac:dyDescent="0.3">
      <c r="A3390"/>
      <c r="B3390"/>
      <c r="C3390"/>
      <c r="D3390"/>
      <c r="E3390" s="98"/>
      <c r="F3390"/>
      <c r="G3390" s="99">
        <v>46295</v>
      </c>
      <c r="H3390" t="s">
        <v>205</v>
      </c>
      <c r="I3390"/>
      <c r="J3390" t="s">
        <v>92</v>
      </c>
      <c r="K3390" t="s">
        <v>93</v>
      </c>
      <c r="L3390" s="100">
        <v>54.65</v>
      </c>
      <c r="M3390" t="s">
        <v>206</v>
      </c>
      <c r="N3390" t="s">
        <v>279</v>
      </c>
      <c r="O3390" s="98">
        <v>0</v>
      </c>
      <c r="P3390" t="s">
        <v>207</v>
      </c>
      <c r="Q3390" s="100">
        <v>3643.35</v>
      </c>
    </row>
    <row r="3391" spans="1:17" x14ac:dyDescent="0.3">
      <c r="A3391"/>
      <c r="B3391"/>
      <c r="C3391"/>
      <c r="D3391"/>
      <c r="E3391" s="98"/>
      <c r="F3391"/>
      <c r="G3391" s="99">
        <v>46295</v>
      </c>
      <c r="H3391" t="s">
        <v>205</v>
      </c>
      <c r="I3391"/>
      <c r="J3391" t="s">
        <v>54</v>
      </c>
      <c r="K3391" t="s">
        <v>55</v>
      </c>
      <c r="L3391" s="100">
        <v>11.15</v>
      </c>
      <c r="M3391" t="s">
        <v>206</v>
      </c>
      <c r="N3391" t="s">
        <v>279</v>
      </c>
      <c r="O3391" s="98">
        <v>0</v>
      </c>
      <c r="P3391" t="s">
        <v>207</v>
      </c>
      <c r="Q3391" s="100">
        <v>3643.35</v>
      </c>
    </row>
    <row r="3392" spans="1:17" x14ac:dyDescent="0.3">
      <c r="A3392"/>
      <c r="B3392"/>
      <c r="C3392"/>
      <c r="D3392"/>
      <c r="E3392" s="98"/>
      <c r="F3392"/>
      <c r="G3392" s="99">
        <v>46295</v>
      </c>
      <c r="H3392" t="s">
        <v>205</v>
      </c>
      <c r="I3392"/>
      <c r="J3392" t="s">
        <v>100</v>
      </c>
      <c r="K3392" t="s">
        <v>101</v>
      </c>
      <c r="L3392" s="100">
        <v>12.5</v>
      </c>
      <c r="M3392" t="s">
        <v>206</v>
      </c>
      <c r="N3392" t="s">
        <v>279</v>
      </c>
      <c r="O3392" s="98">
        <v>0</v>
      </c>
      <c r="P3392" t="s">
        <v>207</v>
      </c>
      <c r="Q3392" s="100">
        <v>3643.35</v>
      </c>
    </row>
    <row r="3393" spans="1:17" x14ac:dyDescent="0.3">
      <c r="A3393"/>
      <c r="B3393"/>
      <c r="C3393"/>
      <c r="D3393"/>
      <c r="E3393" s="98"/>
      <c r="F3393"/>
      <c r="G3393" s="99">
        <v>46295</v>
      </c>
      <c r="H3393" t="s">
        <v>205</v>
      </c>
      <c r="I3393"/>
      <c r="J3393" t="s">
        <v>108</v>
      </c>
      <c r="K3393" t="s">
        <v>109</v>
      </c>
      <c r="L3393" s="100">
        <v>9.6199999999999992</v>
      </c>
      <c r="M3393" t="s">
        <v>206</v>
      </c>
      <c r="N3393" t="s">
        <v>279</v>
      </c>
      <c r="O3393" s="98">
        <v>0</v>
      </c>
      <c r="P3393" t="s">
        <v>207</v>
      </c>
      <c r="Q3393" s="100">
        <v>3643.35</v>
      </c>
    </row>
    <row r="3394" spans="1:17" x14ac:dyDescent="0.3">
      <c r="A3394"/>
      <c r="B3394"/>
      <c r="C3394"/>
      <c r="D3394"/>
      <c r="E3394" s="98"/>
      <c r="F3394"/>
      <c r="G3394" s="99">
        <v>46295</v>
      </c>
      <c r="H3394" t="s">
        <v>205</v>
      </c>
      <c r="I3394"/>
      <c r="J3394" t="s">
        <v>104</v>
      </c>
      <c r="K3394" t="s">
        <v>105</v>
      </c>
      <c r="L3394" s="100">
        <v>19.78</v>
      </c>
      <c r="M3394" t="s">
        <v>206</v>
      </c>
      <c r="N3394" t="s">
        <v>279</v>
      </c>
      <c r="O3394" s="98">
        <v>0</v>
      </c>
      <c r="P3394" t="s">
        <v>207</v>
      </c>
      <c r="Q3394" s="100">
        <v>3643.35</v>
      </c>
    </row>
    <row r="3395" spans="1:17" x14ac:dyDescent="0.3">
      <c r="A3395"/>
      <c r="B3395"/>
      <c r="C3395"/>
      <c r="D3395"/>
      <c r="E3395" s="98"/>
      <c r="F3395"/>
      <c r="G3395" s="99">
        <v>46295</v>
      </c>
      <c r="H3395" t="s">
        <v>205</v>
      </c>
      <c r="I3395"/>
      <c r="J3395" t="s">
        <v>96</v>
      </c>
      <c r="K3395" t="s">
        <v>97</v>
      </c>
      <c r="L3395" s="100">
        <v>45.83</v>
      </c>
      <c r="M3395" t="s">
        <v>210</v>
      </c>
      <c r="N3395" t="s">
        <v>279</v>
      </c>
      <c r="O3395" s="98">
        <v>0</v>
      </c>
      <c r="P3395" t="s">
        <v>207</v>
      </c>
      <c r="Q3395" s="100">
        <v>3643.35</v>
      </c>
    </row>
    <row r="3396" spans="1:17" x14ac:dyDescent="0.3">
      <c r="A3396"/>
      <c r="B3396"/>
      <c r="C3396"/>
      <c r="D3396"/>
      <c r="E3396" s="98"/>
      <c r="F3396"/>
      <c r="G3396" s="99">
        <v>46295</v>
      </c>
      <c r="H3396" t="s">
        <v>205</v>
      </c>
      <c r="I3396"/>
      <c r="J3396" t="s">
        <v>56</v>
      </c>
      <c r="K3396" t="s">
        <v>57</v>
      </c>
      <c r="L3396" s="100">
        <v>11.15</v>
      </c>
      <c r="M3396" t="s">
        <v>130</v>
      </c>
      <c r="N3396" t="s">
        <v>279</v>
      </c>
      <c r="O3396" s="98">
        <v>0</v>
      </c>
      <c r="P3396" t="s">
        <v>207</v>
      </c>
      <c r="Q3396" s="100">
        <v>3643.35</v>
      </c>
    </row>
    <row r="3397" spans="1:17" x14ac:dyDescent="0.3">
      <c r="A3397"/>
      <c r="B3397"/>
      <c r="C3397"/>
      <c r="D3397"/>
      <c r="E3397" s="98"/>
      <c r="F3397"/>
      <c r="G3397" s="99">
        <v>46295</v>
      </c>
      <c r="H3397" t="s">
        <v>205</v>
      </c>
      <c r="I3397"/>
      <c r="J3397" t="s">
        <v>52</v>
      </c>
      <c r="K3397" t="s">
        <v>53</v>
      </c>
      <c r="L3397" s="100">
        <v>16.54</v>
      </c>
      <c r="M3397" t="s">
        <v>130</v>
      </c>
      <c r="N3397" t="s">
        <v>279</v>
      </c>
      <c r="O3397" s="98">
        <v>0</v>
      </c>
      <c r="P3397" t="s">
        <v>207</v>
      </c>
      <c r="Q3397" s="100">
        <v>3643.35</v>
      </c>
    </row>
    <row r="3398" spans="1:17" x14ac:dyDescent="0.3">
      <c r="A3398"/>
      <c r="B3398"/>
      <c r="C3398"/>
      <c r="D3398"/>
      <c r="E3398" s="98"/>
      <c r="F3398"/>
      <c r="G3398" s="99">
        <v>46295</v>
      </c>
      <c r="H3398" t="s">
        <v>205</v>
      </c>
      <c r="I3398"/>
      <c r="J3398" t="s">
        <v>106</v>
      </c>
      <c r="K3398" t="s">
        <v>107</v>
      </c>
      <c r="L3398" s="100">
        <v>11.77</v>
      </c>
      <c r="M3398" t="s">
        <v>130</v>
      </c>
      <c r="N3398" t="s">
        <v>279</v>
      </c>
      <c r="O3398" s="98">
        <v>0</v>
      </c>
      <c r="P3398" t="s">
        <v>207</v>
      </c>
      <c r="Q3398" s="100">
        <v>3643.35</v>
      </c>
    </row>
    <row r="3399" spans="1:17" x14ac:dyDescent="0.3">
      <c r="A3399"/>
      <c r="B3399"/>
      <c r="C3399"/>
      <c r="D3399"/>
      <c r="E3399" s="98"/>
      <c r="F3399"/>
      <c r="G3399" s="99">
        <v>46295</v>
      </c>
      <c r="H3399" t="s">
        <v>208</v>
      </c>
      <c r="I3399" t="s">
        <v>244</v>
      </c>
      <c r="J3399" t="s">
        <v>68</v>
      </c>
      <c r="K3399" t="s">
        <v>69</v>
      </c>
      <c r="L3399" s="100">
        <v>75</v>
      </c>
      <c r="M3399" t="s">
        <v>210</v>
      </c>
      <c r="N3399" t="s">
        <v>279</v>
      </c>
      <c r="O3399" s="98">
        <v>0</v>
      </c>
      <c r="P3399" t="s">
        <v>207</v>
      </c>
      <c r="Q3399" s="100">
        <v>3643.35</v>
      </c>
    </row>
    <row r="3400" spans="1:17" x14ac:dyDescent="0.3">
      <c r="A3400"/>
      <c r="B3400"/>
      <c r="C3400"/>
      <c r="D3400"/>
      <c r="E3400" s="98"/>
      <c r="F3400"/>
      <c r="G3400" s="99">
        <v>46295</v>
      </c>
      <c r="H3400" t="s">
        <v>216</v>
      </c>
      <c r="I3400" t="s">
        <v>217</v>
      </c>
      <c r="J3400" t="s">
        <v>40</v>
      </c>
      <c r="K3400" t="s">
        <v>41</v>
      </c>
      <c r="L3400" s="100">
        <v>145.72999999999999</v>
      </c>
      <c r="M3400" t="s">
        <v>210</v>
      </c>
      <c r="N3400" t="s">
        <v>279</v>
      </c>
      <c r="O3400" s="98">
        <v>0</v>
      </c>
      <c r="P3400" t="s">
        <v>207</v>
      </c>
      <c r="Q3400" s="100">
        <v>3643.35</v>
      </c>
    </row>
    <row r="3401" spans="1:17" x14ac:dyDescent="0.3">
      <c r="A3401"/>
      <c r="B3401"/>
      <c r="C3401"/>
      <c r="D3401"/>
      <c r="E3401" s="98"/>
      <c r="F3401"/>
      <c r="G3401" s="99">
        <v>46295</v>
      </c>
      <c r="H3401" t="s">
        <v>220</v>
      </c>
      <c r="I3401" t="s">
        <v>221</v>
      </c>
      <c r="J3401" t="s">
        <v>48</v>
      </c>
      <c r="K3401" t="s">
        <v>49</v>
      </c>
      <c r="L3401" s="100">
        <v>104.17</v>
      </c>
      <c r="M3401" t="s">
        <v>210</v>
      </c>
      <c r="N3401" t="s">
        <v>279</v>
      </c>
      <c r="O3401" s="98">
        <v>0</v>
      </c>
      <c r="P3401" t="s">
        <v>207</v>
      </c>
      <c r="Q3401" s="100">
        <v>3643.35</v>
      </c>
    </row>
    <row r="3402" spans="1:17" x14ac:dyDescent="0.3">
      <c r="A3402"/>
      <c r="B3402"/>
      <c r="C3402"/>
      <c r="D3402"/>
      <c r="E3402" s="98"/>
      <c r="F3402"/>
      <c r="G3402" s="99">
        <v>46295</v>
      </c>
      <c r="H3402" t="s">
        <v>218</v>
      </c>
      <c r="I3402" t="s">
        <v>222</v>
      </c>
      <c r="J3402" t="s">
        <v>18</v>
      </c>
      <c r="K3402" t="s">
        <v>19</v>
      </c>
      <c r="L3402" s="100">
        <v>196.01</v>
      </c>
      <c r="M3402" t="s">
        <v>210</v>
      </c>
      <c r="N3402" t="s">
        <v>279</v>
      </c>
      <c r="O3402" s="98">
        <v>0</v>
      </c>
      <c r="P3402" t="s">
        <v>207</v>
      </c>
      <c r="Q3402" s="100">
        <v>3643.35</v>
      </c>
    </row>
    <row r="3403" spans="1:17" x14ac:dyDescent="0.3">
      <c r="A3403"/>
      <c r="B3403"/>
      <c r="C3403"/>
      <c r="D3403"/>
      <c r="E3403" s="98"/>
      <c r="F3403"/>
      <c r="G3403" s="99">
        <v>46295</v>
      </c>
      <c r="H3403" t="s">
        <v>218</v>
      </c>
      <c r="I3403" t="s">
        <v>222</v>
      </c>
      <c r="J3403" t="s">
        <v>18</v>
      </c>
      <c r="K3403" t="s">
        <v>19</v>
      </c>
      <c r="L3403" s="100">
        <v>203.3</v>
      </c>
      <c r="M3403" t="s">
        <v>130</v>
      </c>
      <c r="N3403" t="s">
        <v>279</v>
      </c>
      <c r="O3403" s="98">
        <v>0</v>
      </c>
      <c r="P3403" t="s">
        <v>207</v>
      </c>
      <c r="Q3403" s="100">
        <v>3643.35</v>
      </c>
    </row>
    <row r="3404" spans="1:17" x14ac:dyDescent="0.3">
      <c r="A3404"/>
      <c r="B3404"/>
      <c r="C3404"/>
      <c r="D3404"/>
      <c r="E3404" s="98"/>
      <c r="F3404"/>
      <c r="G3404" s="99">
        <v>46295</v>
      </c>
      <c r="H3404" t="s">
        <v>205</v>
      </c>
      <c r="I3404"/>
      <c r="J3404" t="s">
        <v>54</v>
      </c>
      <c r="K3404" t="s">
        <v>55</v>
      </c>
      <c r="L3404" s="100">
        <v>0.83</v>
      </c>
      <c r="M3404" t="s">
        <v>206</v>
      </c>
      <c r="N3404" t="s">
        <v>279</v>
      </c>
      <c r="O3404" s="98">
        <v>0</v>
      </c>
      <c r="P3404" t="s">
        <v>207</v>
      </c>
      <c r="Q3404" s="100">
        <v>421.2</v>
      </c>
    </row>
    <row r="3405" spans="1:17" x14ac:dyDescent="0.3">
      <c r="A3405"/>
      <c r="B3405"/>
      <c r="C3405"/>
      <c r="D3405"/>
      <c r="E3405" s="98"/>
      <c r="F3405"/>
      <c r="G3405" s="99">
        <v>46295</v>
      </c>
      <c r="H3405" t="s">
        <v>205</v>
      </c>
      <c r="I3405"/>
      <c r="J3405" t="s">
        <v>104</v>
      </c>
      <c r="K3405" t="s">
        <v>105</v>
      </c>
      <c r="L3405" s="100">
        <v>2.29</v>
      </c>
      <c r="M3405" t="s">
        <v>206</v>
      </c>
      <c r="N3405" t="s">
        <v>279</v>
      </c>
      <c r="O3405" s="98">
        <v>0</v>
      </c>
      <c r="P3405" t="s">
        <v>207</v>
      </c>
      <c r="Q3405" s="100">
        <v>421.2</v>
      </c>
    </row>
    <row r="3406" spans="1:17" x14ac:dyDescent="0.3">
      <c r="A3406"/>
      <c r="B3406"/>
      <c r="C3406"/>
      <c r="D3406"/>
      <c r="E3406" s="98"/>
      <c r="F3406"/>
      <c r="G3406" s="99">
        <v>46295</v>
      </c>
      <c r="H3406" t="s">
        <v>205</v>
      </c>
      <c r="I3406"/>
      <c r="J3406" t="s">
        <v>108</v>
      </c>
      <c r="K3406" t="s">
        <v>109</v>
      </c>
      <c r="L3406" s="100">
        <v>1.1100000000000001</v>
      </c>
      <c r="M3406" t="s">
        <v>206</v>
      </c>
      <c r="N3406" t="s">
        <v>279</v>
      </c>
      <c r="O3406" s="98">
        <v>0</v>
      </c>
      <c r="P3406" t="s">
        <v>207</v>
      </c>
      <c r="Q3406" s="100">
        <v>421.2</v>
      </c>
    </row>
    <row r="3407" spans="1:17" x14ac:dyDescent="0.3">
      <c r="A3407"/>
      <c r="B3407"/>
      <c r="C3407"/>
      <c r="D3407"/>
      <c r="E3407" s="98"/>
      <c r="F3407"/>
      <c r="G3407" s="99">
        <v>46295</v>
      </c>
      <c r="H3407" t="s">
        <v>205</v>
      </c>
      <c r="I3407"/>
      <c r="J3407" t="s">
        <v>106</v>
      </c>
      <c r="K3407" t="s">
        <v>107</v>
      </c>
      <c r="L3407" s="100">
        <v>1.36</v>
      </c>
      <c r="M3407" t="s">
        <v>130</v>
      </c>
      <c r="N3407" t="s">
        <v>279</v>
      </c>
      <c r="O3407" s="98">
        <v>0</v>
      </c>
      <c r="P3407" t="s">
        <v>207</v>
      </c>
      <c r="Q3407" s="100">
        <v>421.2</v>
      </c>
    </row>
    <row r="3408" spans="1:17" x14ac:dyDescent="0.3">
      <c r="A3408"/>
      <c r="B3408"/>
      <c r="C3408"/>
      <c r="D3408"/>
      <c r="E3408" s="98"/>
      <c r="F3408"/>
      <c r="G3408" s="99">
        <v>46295</v>
      </c>
      <c r="H3408" t="s">
        <v>205</v>
      </c>
      <c r="I3408"/>
      <c r="J3408" t="s">
        <v>52</v>
      </c>
      <c r="K3408" t="s">
        <v>53</v>
      </c>
      <c r="L3408" s="100">
        <v>1.24</v>
      </c>
      <c r="M3408" t="s">
        <v>130</v>
      </c>
      <c r="N3408" t="s">
        <v>279</v>
      </c>
      <c r="O3408" s="98">
        <v>0</v>
      </c>
      <c r="P3408" t="s">
        <v>207</v>
      </c>
      <c r="Q3408" s="100">
        <v>421.2</v>
      </c>
    </row>
    <row r="3409" spans="1:17" x14ac:dyDescent="0.3">
      <c r="A3409"/>
      <c r="B3409"/>
      <c r="C3409"/>
      <c r="D3409"/>
      <c r="E3409" s="98"/>
      <c r="F3409"/>
      <c r="G3409" s="99">
        <v>46295</v>
      </c>
      <c r="H3409" t="s">
        <v>205</v>
      </c>
      <c r="I3409"/>
      <c r="J3409" t="s">
        <v>56</v>
      </c>
      <c r="K3409" t="s">
        <v>57</v>
      </c>
      <c r="L3409" s="100">
        <v>0.83</v>
      </c>
      <c r="M3409" t="s">
        <v>130</v>
      </c>
      <c r="N3409" t="s">
        <v>279</v>
      </c>
      <c r="O3409" s="98">
        <v>0</v>
      </c>
      <c r="P3409" t="s">
        <v>207</v>
      </c>
      <c r="Q3409" s="100">
        <v>421.2</v>
      </c>
    </row>
    <row r="3410" spans="1:17" x14ac:dyDescent="0.3">
      <c r="A3410"/>
      <c r="B3410"/>
      <c r="C3410"/>
      <c r="D3410"/>
      <c r="E3410" s="98"/>
      <c r="F3410"/>
      <c r="G3410" s="99">
        <v>46295</v>
      </c>
      <c r="H3410" t="s">
        <v>205</v>
      </c>
      <c r="I3410"/>
      <c r="J3410" t="s">
        <v>108</v>
      </c>
      <c r="K3410" t="s">
        <v>109</v>
      </c>
      <c r="L3410" s="100">
        <v>1.05</v>
      </c>
      <c r="M3410" t="s">
        <v>206</v>
      </c>
      <c r="N3410" t="s">
        <v>279</v>
      </c>
      <c r="O3410" s="98">
        <v>0</v>
      </c>
      <c r="P3410" t="s">
        <v>207</v>
      </c>
      <c r="Q3410" s="100">
        <v>396.9</v>
      </c>
    </row>
    <row r="3411" spans="1:17" x14ac:dyDescent="0.3">
      <c r="A3411"/>
      <c r="B3411"/>
      <c r="C3411"/>
      <c r="D3411"/>
      <c r="E3411" s="98"/>
      <c r="F3411"/>
      <c r="G3411" s="99">
        <v>46295</v>
      </c>
      <c r="H3411" t="s">
        <v>205</v>
      </c>
      <c r="I3411"/>
      <c r="J3411" t="s">
        <v>54</v>
      </c>
      <c r="K3411" t="s">
        <v>55</v>
      </c>
      <c r="L3411" s="100">
        <v>3.22</v>
      </c>
      <c r="M3411" t="s">
        <v>206</v>
      </c>
      <c r="N3411" t="s">
        <v>279</v>
      </c>
      <c r="O3411" s="98">
        <v>0</v>
      </c>
      <c r="P3411" t="s">
        <v>207</v>
      </c>
      <c r="Q3411" s="100">
        <v>396.9</v>
      </c>
    </row>
    <row r="3412" spans="1:17" x14ac:dyDescent="0.3">
      <c r="A3412"/>
      <c r="B3412"/>
      <c r="C3412"/>
      <c r="D3412"/>
      <c r="E3412" s="98"/>
      <c r="F3412"/>
      <c r="G3412" s="99">
        <v>46295</v>
      </c>
      <c r="H3412" t="s">
        <v>205</v>
      </c>
      <c r="I3412"/>
      <c r="J3412" t="s">
        <v>104</v>
      </c>
      <c r="K3412" t="s">
        <v>105</v>
      </c>
      <c r="L3412" s="100">
        <v>2.16</v>
      </c>
      <c r="M3412" t="s">
        <v>206</v>
      </c>
      <c r="N3412" t="s">
        <v>279</v>
      </c>
      <c r="O3412" s="98">
        <v>0</v>
      </c>
      <c r="P3412" t="s">
        <v>207</v>
      </c>
      <c r="Q3412" s="100">
        <v>396.9</v>
      </c>
    </row>
    <row r="3413" spans="1:17" x14ac:dyDescent="0.3">
      <c r="A3413"/>
      <c r="B3413"/>
      <c r="C3413"/>
      <c r="D3413"/>
      <c r="E3413" s="98"/>
      <c r="F3413"/>
      <c r="G3413" s="99">
        <v>46295</v>
      </c>
      <c r="H3413" t="s">
        <v>205</v>
      </c>
      <c r="I3413"/>
      <c r="J3413" t="s">
        <v>106</v>
      </c>
      <c r="K3413" t="s">
        <v>107</v>
      </c>
      <c r="L3413" s="100">
        <v>1.28</v>
      </c>
      <c r="M3413" t="s">
        <v>130</v>
      </c>
      <c r="N3413" t="s">
        <v>279</v>
      </c>
      <c r="O3413" s="98">
        <v>0</v>
      </c>
      <c r="P3413" t="s">
        <v>207</v>
      </c>
      <c r="Q3413" s="100">
        <v>396.9</v>
      </c>
    </row>
    <row r="3414" spans="1:17" x14ac:dyDescent="0.3">
      <c r="A3414"/>
      <c r="B3414"/>
      <c r="C3414"/>
      <c r="D3414"/>
      <c r="E3414" s="98"/>
      <c r="F3414"/>
      <c r="G3414" s="99">
        <v>46295</v>
      </c>
      <c r="H3414" t="s">
        <v>205</v>
      </c>
      <c r="I3414"/>
      <c r="J3414" t="s">
        <v>56</v>
      </c>
      <c r="K3414" t="s">
        <v>57</v>
      </c>
      <c r="L3414" s="100">
        <v>3.22</v>
      </c>
      <c r="M3414" t="s">
        <v>130</v>
      </c>
      <c r="N3414" t="s">
        <v>279</v>
      </c>
      <c r="O3414" s="98">
        <v>0</v>
      </c>
      <c r="P3414" t="s">
        <v>207</v>
      </c>
      <c r="Q3414" s="100">
        <v>396.9</v>
      </c>
    </row>
    <row r="3415" spans="1:17" x14ac:dyDescent="0.3">
      <c r="A3415"/>
      <c r="B3415"/>
      <c r="C3415"/>
      <c r="D3415"/>
      <c r="E3415" s="98"/>
      <c r="F3415"/>
      <c r="G3415" s="99">
        <v>46295</v>
      </c>
      <c r="H3415" t="s">
        <v>205</v>
      </c>
      <c r="I3415"/>
      <c r="J3415" t="s">
        <v>52</v>
      </c>
      <c r="K3415" t="s">
        <v>53</v>
      </c>
      <c r="L3415" s="100">
        <v>4.78</v>
      </c>
      <c r="M3415" t="s">
        <v>130</v>
      </c>
      <c r="N3415" t="s">
        <v>279</v>
      </c>
      <c r="O3415" s="98">
        <v>0</v>
      </c>
      <c r="P3415" t="s">
        <v>207</v>
      </c>
      <c r="Q3415" s="100">
        <v>396.9</v>
      </c>
    </row>
    <row r="3416" spans="1:17" x14ac:dyDescent="0.3">
      <c r="A3416"/>
      <c r="B3416"/>
      <c r="C3416"/>
      <c r="D3416"/>
      <c r="E3416" s="98"/>
      <c r="F3416"/>
      <c r="G3416" s="99">
        <v>46295</v>
      </c>
      <c r="H3416" t="s">
        <v>205</v>
      </c>
      <c r="I3416"/>
      <c r="J3416" t="s">
        <v>104</v>
      </c>
      <c r="K3416" t="s">
        <v>105</v>
      </c>
      <c r="L3416" s="100">
        <v>2.13</v>
      </c>
      <c r="M3416" t="s">
        <v>206</v>
      </c>
      <c r="N3416" t="s">
        <v>279</v>
      </c>
      <c r="O3416" s="98">
        <v>0</v>
      </c>
      <c r="P3416" t="s">
        <v>207</v>
      </c>
      <c r="Q3416" s="100">
        <v>391.95</v>
      </c>
    </row>
    <row r="3417" spans="1:17" x14ac:dyDescent="0.3">
      <c r="A3417"/>
      <c r="B3417"/>
      <c r="C3417"/>
      <c r="D3417"/>
      <c r="E3417" s="98"/>
      <c r="F3417"/>
      <c r="G3417" s="99">
        <v>46295</v>
      </c>
      <c r="H3417" t="s">
        <v>205</v>
      </c>
      <c r="I3417"/>
      <c r="J3417" t="s">
        <v>54</v>
      </c>
      <c r="K3417" t="s">
        <v>55</v>
      </c>
      <c r="L3417" s="100">
        <v>0.77</v>
      </c>
      <c r="M3417" t="s">
        <v>206</v>
      </c>
      <c r="N3417" t="s">
        <v>279</v>
      </c>
      <c r="O3417" s="98">
        <v>0</v>
      </c>
      <c r="P3417" t="s">
        <v>207</v>
      </c>
      <c r="Q3417" s="100">
        <v>391.95</v>
      </c>
    </row>
    <row r="3418" spans="1:17" x14ac:dyDescent="0.3">
      <c r="A3418"/>
      <c r="B3418"/>
      <c r="C3418"/>
      <c r="D3418"/>
      <c r="E3418" s="98"/>
      <c r="F3418"/>
      <c r="G3418" s="99">
        <v>46295</v>
      </c>
      <c r="H3418" t="s">
        <v>205</v>
      </c>
      <c r="I3418"/>
      <c r="J3418" t="s">
        <v>108</v>
      </c>
      <c r="K3418" t="s">
        <v>109</v>
      </c>
      <c r="L3418" s="100">
        <v>1.03</v>
      </c>
      <c r="M3418" t="s">
        <v>206</v>
      </c>
      <c r="N3418" t="s">
        <v>279</v>
      </c>
      <c r="O3418" s="98">
        <v>0</v>
      </c>
      <c r="P3418" t="s">
        <v>207</v>
      </c>
      <c r="Q3418" s="100">
        <v>391.95</v>
      </c>
    </row>
    <row r="3419" spans="1:17" x14ac:dyDescent="0.3">
      <c r="A3419"/>
      <c r="B3419"/>
      <c r="C3419"/>
      <c r="D3419"/>
      <c r="E3419" s="98"/>
      <c r="F3419"/>
      <c r="G3419" s="99">
        <v>46295</v>
      </c>
      <c r="H3419" t="s">
        <v>205</v>
      </c>
      <c r="I3419"/>
      <c r="J3419" t="s">
        <v>56</v>
      </c>
      <c r="K3419" t="s">
        <v>57</v>
      </c>
      <c r="L3419" s="100">
        <v>0.77</v>
      </c>
      <c r="M3419" t="s">
        <v>130</v>
      </c>
      <c r="N3419" t="s">
        <v>279</v>
      </c>
      <c r="O3419" s="98">
        <v>0</v>
      </c>
      <c r="P3419" t="s">
        <v>207</v>
      </c>
      <c r="Q3419" s="100">
        <v>391.95</v>
      </c>
    </row>
    <row r="3420" spans="1:17" x14ac:dyDescent="0.3">
      <c r="A3420"/>
      <c r="B3420"/>
      <c r="C3420"/>
      <c r="D3420"/>
      <c r="E3420" s="98"/>
      <c r="F3420"/>
      <c r="G3420" s="99">
        <v>46295</v>
      </c>
      <c r="H3420" t="s">
        <v>205</v>
      </c>
      <c r="I3420"/>
      <c r="J3420" t="s">
        <v>52</v>
      </c>
      <c r="K3420" t="s">
        <v>53</v>
      </c>
      <c r="L3420" s="100">
        <v>1.1499999999999999</v>
      </c>
      <c r="M3420" t="s">
        <v>130</v>
      </c>
      <c r="N3420" t="s">
        <v>279</v>
      </c>
      <c r="O3420" s="98">
        <v>0</v>
      </c>
      <c r="P3420" t="s">
        <v>207</v>
      </c>
      <c r="Q3420" s="100">
        <v>391.95</v>
      </c>
    </row>
    <row r="3421" spans="1:17" x14ac:dyDescent="0.3">
      <c r="A3421"/>
      <c r="B3421"/>
      <c r="C3421"/>
      <c r="D3421"/>
      <c r="E3421" s="98"/>
      <c r="F3421"/>
      <c r="G3421" s="99">
        <v>46295</v>
      </c>
      <c r="H3421" t="s">
        <v>205</v>
      </c>
      <c r="I3421"/>
      <c r="J3421" t="s">
        <v>106</v>
      </c>
      <c r="K3421" t="s">
        <v>107</v>
      </c>
      <c r="L3421" s="100">
        <v>1.27</v>
      </c>
      <c r="M3421" t="s">
        <v>130</v>
      </c>
      <c r="N3421" t="s">
        <v>279</v>
      </c>
      <c r="O3421" s="98">
        <v>0</v>
      </c>
      <c r="P3421" t="s">
        <v>207</v>
      </c>
      <c r="Q3421" s="100">
        <v>391.95</v>
      </c>
    </row>
    <row r="3422" spans="1:17" x14ac:dyDescent="0.3">
      <c r="A3422"/>
      <c r="B3422"/>
      <c r="C3422"/>
      <c r="D3422"/>
      <c r="E3422" s="98"/>
      <c r="F3422"/>
      <c r="G3422" s="99">
        <v>46295</v>
      </c>
      <c r="H3422" t="s">
        <v>205</v>
      </c>
      <c r="I3422"/>
      <c r="J3422" t="s">
        <v>36</v>
      </c>
      <c r="K3422" t="s">
        <v>37</v>
      </c>
      <c r="L3422" s="100">
        <v>68.19</v>
      </c>
      <c r="M3422" t="s">
        <v>206</v>
      </c>
      <c r="N3422" t="s">
        <v>279</v>
      </c>
      <c r="O3422" s="98">
        <v>0</v>
      </c>
      <c r="P3422" t="s">
        <v>207</v>
      </c>
      <c r="Q3422" s="100">
        <v>4403.16</v>
      </c>
    </row>
    <row r="3423" spans="1:17" x14ac:dyDescent="0.3">
      <c r="A3423"/>
      <c r="B3423"/>
      <c r="C3423"/>
      <c r="D3423"/>
      <c r="E3423" s="98"/>
      <c r="F3423"/>
      <c r="G3423" s="99">
        <v>46295</v>
      </c>
      <c r="H3423" t="s">
        <v>205</v>
      </c>
      <c r="I3423"/>
      <c r="J3423" t="s">
        <v>104</v>
      </c>
      <c r="K3423" t="s">
        <v>105</v>
      </c>
      <c r="L3423" s="100">
        <v>23.91</v>
      </c>
      <c r="M3423" t="s">
        <v>206</v>
      </c>
      <c r="N3423" t="s">
        <v>279</v>
      </c>
      <c r="O3423" s="98">
        <v>0</v>
      </c>
      <c r="P3423" t="s">
        <v>207</v>
      </c>
      <c r="Q3423" s="100">
        <v>4403.16</v>
      </c>
    </row>
    <row r="3424" spans="1:17" x14ac:dyDescent="0.3">
      <c r="A3424"/>
      <c r="B3424"/>
      <c r="C3424"/>
      <c r="D3424"/>
      <c r="E3424" s="98"/>
      <c r="F3424"/>
      <c r="G3424" s="99">
        <v>46295</v>
      </c>
      <c r="H3424" t="s">
        <v>205</v>
      </c>
      <c r="I3424"/>
      <c r="J3424" t="s">
        <v>108</v>
      </c>
      <c r="K3424" t="s">
        <v>109</v>
      </c>
      <c r="L3424" s="100">
        <v>11.62</v>
      </c>
      <c r="M3424" t="s">
        <v>206</v>
      </c>
      <c r="N3424" t="s">
        <v>279</v>
      </c>
      <c r="O3424" s="98">
        <v>0</v>
      </c>
      <c r="P3424" t="s">
        <v>207</v>
      </c>
      <c r="Q3424" s="100">
        <v>4403.16</v>
      </c>
    </row>
    <row r="3425" spans="1:17" x14ac:dyDescent="0.3">
      <c r="A3425"/>
      <c r="B3425"/>
      <c r="C3425"/>
      <c r="D3425"/>
      <c r="E3425" s="98"/>
      <c r="F3425"/>
      <c r="G3425" s="99">
        <v>46295</v>
      </c>
      <c r="H3425" t="s">
        <v>205</v>
      </c>
      <c r="I3425"/>
      <c r="J3425" t="s">
        <v>100</v>
      </c>
      <c r="K3425" t="s">
        <v>101</v>
      </c>
      <c r="L3425" s="100">
        <v>20</v>
      </c>
      <c r="M3425" t="s">
        <v>206</v>
      </c>
      <c r="N3425" t="s">
        <v>279</v>
      </c>
      <c r="O3425" s="98">
        <v>0</v>
      </c>
      <c r="P3425" t="s">
        <v>207</v>
      </c>
      <c r="Q3425" s="100">
        <v>4403.16</v>
      </c>
    </row>
    <row r="3426" spans="1:17" x14ac:dyDescent="0.3">
      <c r="A3426"/>
      <c r="B3426"/>
      <c r="C3426"/>
      <c r="D3426"/>
      <c r="E3426" s="98"/>
      <c r="F3426"/>
      <c r="G3426" s="99">
        <v>46295</v>
      </c>
      <c r="H3426" t="s">
        <v>205</v>
      </c>
      <c r="I3426"/>
      <c r="J3426" t="s">
        <v>90</v>
      </c>
      <c r="K3426" t="s">
        <v>91</v>
      </c>
      <c r="L3426" s="100">
        <v>60.67</v>
      </c>
      <c r="M3426" t="s">
        <v>206</v>
      </c>
      <c r="N3426" t="s">
        <v>279</v>
      </c>
      <c r="O3426" s="98">
        <v>0</v>
      </c>
      <c r="P3426" t="s">
        <v>207</v>
      </c>
      <c r="Q3426" s="100">
        <v>4403.16</v>
      </c>
    </row>
    <row r="3427" spans="1:17" x14ac:dyDescent="0.3">
      <c r="A3427"/>
      <c r="B3427"/>
      <c r="C3427"/>
      <c r="D3427"/>
      <c r="E3427" s="98"/>
      <c r="F3427"/>
      <c r="G3427" s="99">
        <v>46295</v>
      </c>
      <c r="H3427" t="s">
        <v>205</v>
      </c>
      <c r="I3427"/>
      <c r="J3427" t="s">
        <v>54</v>
      </c>
      <c r="K3427" t="s">
        <v>55</v>
      </c>
      <c r="L3427" s="100">
        <v>11.15</v>
      </c>
      <c r="M3427" t="s">
        <v>206</v>
      </c>
      <c r="N3427" t="s">
        <v>279</v>
      </c>
      <c r="O3427" s="98">
        <v>0</v>
      </c>
      <c r="P3427" t="s">
        <v>207</v>
      </c>
      <c r="Q3427" s="100">
        <v>4403.16</v>
      </c>
    </row>
    <row r="3428" spans="1:17" x14ac:dyDescent="0.3">
      <c r="A3428"/>
      <c r="B3428"/>
      <c r="C3428"/>
      <c r="D3428"/>
      <c r="E3428" s="98"/>
      <c r="F3428"/>
      <c r="G3428" s="99">
        <v>46295</v>
      </c>
      <c r="H3428" t="s">
        <v>205</v>
      </c>
      <c r="I3428"/>
      <c r="J3428" t="s">
        <v>56</v>
      </c>
      <c r="K3428" t="s">
        <v>57</v>
      </c>
      <c r="L3428" s="100">
        <v>11.15</v>
      </c>
      <c r="M3428" t="s">
        <v>130</v>
      </c>
      <c r="N3428" t="s">
        <v>279</v>
      </c>
      <c r="O3428" s="98">
        <v>0</v>
      </c>
      <c r="P3428" t="s">
        <v>207</v>
      </c>
      <c r="Q3428" s="100">
        <v>4403.16</v>
      </c>
    </row>
    <row r="3429" spans="1:17" x14ac:dyDescent="0.3">
      <c r="A3429"/>
      <c r="B3429"/>
      <c r="C3429"/>
      <c r="D3429"/>
      <c r="E3429" s="98"/>
      <c r="F3429"/>
      <c r="G3429" s="99">
        <v>46295</v>
      </c>
      <c r="H3429" t="s">
        <v>205</v>
      </c>
      <c r="I3429"/>
      <c r="J3429" t="s">
        <v>106</v>
      </c>
      <c r="K3429" t="s">
        <v>107</v>
      </c>
      <c r="L3429" s="100">
        <v>14.22</v>
      </c>
      <c r="M3429" t="s">
        <v>130</v>
      </c>
      <c r="N3429" t="s">
        <v>279</v>
      </c>
      <c r="O3429" s="98">
        <v>0</v>
      </c>
      <c r="P3429" t="s">
        <v>207</v>
      </c>
      <c r="Q3429" s="100">
        <v>4403.16</v>
      </c>
    </row>
    <row r="3430" spans="1:17" x14ac:dyDescent="0.3">
      <c r="A3430"/>
      <c r="B3430"/>
      <c r="C3430"/>
      <c r="D3430"/>
      <c r="E3430" s="98"/>
      <c r="F3430"/>
      <c r="G3430" s="99">
        <v>46295</v>
      </c>
      <c r="H3430" t="s">
        <v>205</v>
      </c>
      <c r="I3430"/>
      <c r="J3430" t="s">
        <v>52</v>
      </c>
      <c r="K3430" t="s">
        <v>53</v>
      </c>
      <c r="L3430" s="100">
        <v>16.54</v>
      </c>
      <c r="M3430" t="s">
        <v>130</v>
      </c>
      <c r="N3430" t="s">
        <v>279</v>
      </c>
      <c r="O3430" s="98">
        <v>0</v>
      </c>
      <c r="P3430" t="s">
        <v>207</v>
      </c>
      <c r="Q3430" s="100">
        <v>4403.16</v>
      </c>
    </row>
    <row r="3431" spans="1:17" x14ac:dyDescent="0.3">
      <c r="A3431"/>
      <c r="B3431"/>
      <c r="C3431"/>
      <c r="D3431"/>
      <c r="E3431" s="98"/>
      <c r="F3431"/>
      <c r="G3431" s="99">
        <v>46295</v>
      </c>
      <c r="H3431" t="s">
        <v>205</v>
      </c>
      <c r="I3431"/>
      <c r="J3431" t="s">
        <v>23</v>
      </c>
      <c r="K3431" t="s">
        <v>24</v>
      </c>
      <c r="L3431" s="100">
        <v>5.72</v>
      </c>
      <c r="M3431" t="s">
        <v>130</v>
      </c>
      <c r="N3431" t="s">
        <v>279</v>
      </c>
      <c r="O3431" s="98">
        <v>0</v>
      </c>
      <c r="P3431" t="s">
        <v>207</v>
      </c>
      <c r="Q3431" s="100">
        <v>4403.16</v>
      </c>
    </row>
    <row r="3432" spans="1:17" x14ac:dyDescent="0.3">
      <c r="A3432"/>
      <c r="B3432"/>
      <c r="C3432"/>
      <c r="D3432"/>
      <c r="E3432" s="98"/>
      <c r="F3432"/>
      <c r="G3432" s="99">
        <v>46295</v>
      </c>
      <c r="H3432" t="s">
        <v>208</v>
      </c>
      <c r="I3432" t="s">
        <v>233</v>
      </c>
      <c r="J3432" t="s">
        <v>32</v>
      </c>
      <c r="K3432" t="s">
        <v>33</v>
      </c>
      <c r="L3432" s="100">
        <v>70.5</v>
      </c>
      <c r="M3432" t="s">
        <v>210</v>
      </c>
      <c r="N3432" t="s">
        <v>279</v>
      </c>
      <c r="O3432" s="98">
        <v>0</v>
      </c>
      <c r="P3432" t="s">
        <v>207</v>
      </c>
      <c r="Q3432" s="100">
        <v>4403.16</v>
      </c>
    </row>
    <row r="3433" spans="1:17" x14ac:dyDescent="0.3">
      <c r="A3433"/>
      <c r="B3433"/>
      <c r="C3433"/>
      <c r="D3433"/>
      <c r="E3433" s="98"/>
      <c r="F3433"/>
      <c r="G3433" s="99">
        <v>46295</v>
      </c>
      <c r="H3433" t="s">
        <v>211</v>
      </c>
      <c r="I3433" t="s">
        <v>237</v>
      </c>
      <c r="J3433" t="s">
        <v>38</v>
      </c>
      <c r="K3433" t="s">
        <v>39</v>
      </c>
      <c r="L3433" s="100">
        <v>12.66</v>
      </c>
      <c r="M3433" t="s">
        <v>206</v>
      </c>
      <c r="N3433" t="s">
        <v>279</v>
      </c>
      <c r="O3433" s="98">
        <v>0</v>
      </c>
      <c r="P3433" t="s">
        <v>207</v>
      </c>
      <c r="Q3433" s="100">
        <v>4403.16</v>
      </c>
    </row>
    <row r="3434" spans="1:17" x14ac:dyDescent="0.3">
      <c r="A3434"/>
      <c r="B3434"/>
      <c r="C3434"/>
      <c r="D3434"/>
      <c r="E3434" s="98"/>
      <c r="F3434"/>
      <c r="G3434" s="99">
        <v>46295</v>
      </c>
      <c r="H3434" t="s">
        <v>227</v>
      </c>
      <c r="I3434" t="s">
        <v>228</v>
      </c>
      <c r="J3434" t="s">
        <v>50</v>
      </c>
      <c r="K3434" t="s">
        <v>51</v>
      </c>
      <c r="L3434" s="100">
        <v>100</v>
      </c>
      <c r="M3434" t="s">
        <v>210</v>
      </c>
      <c r="N3434" t="s">
        <v>279</v>
      </c>
      <c r="O3434" s="98">
        <v>0</v>
      </c>
      <c r="P3434" t="s">
        <v>207</v>
      </c>
      <c r="Q3434" s="100">
        <v>4403.16</v>
      </c>
    </row>
    <row r="3435" spans="1:17" x14ac:dyDescent="0.3">
      <c r="A3435"/>
      <c r="B3435"/>
      <c r="C3435"/>
      <c r="D3435"/>
      <c r="E3435" s="98"/>
      <c r="F3435"/>
      <c r="G3435" s="99">
        <v>46295</v>
      </c>
      <c r="H3435" t="s">
        <v>213</v>
      </c>
      <c r="I3435" t="s">
        <v>229</v>
      </c>
      <c r="J3435" t="s">
        <v>14</v>
      </c>
      <c r="K3435" t="s">
        <v>15</v>
      </c>
      <c r="L3435" s="100">
        <v>440.32</v>
      </c>
      <c r="M3435" t="s">
        <v>210</v>
      </c>
      <c r="N3435" t="s">
        <v>279</v>
      </c>
      <c r="O3435" s="98">
        <v>0</v>
      </c>
      <c r="P3435" t="s">
        <v>207</v>
      </c>
      <c r="Q3435" s="100">
        <v>4403.16</v>
      </c>
    </row>
    <row r="3436" spans="1:17" x14ac:dyDescent="0.3">
      <c r="A3436"/>
      <c r="B3436"/>
      <c r="C3436"/>
      <c r="D3436"/>
      <c r="E3436" s="98"/>
      <c r="F3436"/>
      <c r="G3436" s="99">
        <v>46295</v>
      </c>
      <c r="H3436" t="s">
        <v>213</v>
      </c>
      <c r="I3436" t="s">
        <v>229</v>
      </c>
      <c r="J3436" t="s">
        <v>14</v>
      </c>
      <c r="K3436" t="s">
        <v>15</v>
      </c>
      <c r="L3436" s="100">
        <v>440.32</v>
      </c>
      <c r="M3436" t="s">
        <v>130</v>
      </c>
      <c r="N3436" t="s">
        <v>279</v>
      </c>
      <c r="O3436" s="98">
        <v>0</v>
      </c>
      <c r="P3436" t="s">
        <v>207</v>
      </c>
      <c r="Q3436" s="100">
        <v>4403.16</v>
      </c>
    </row>
    <row r="3437" spans="1:17" x14ac:dyDescent="0.3">
      <c r="A3437"/>
      <c r="B3437"/>
      <c r="C3437"/>
      <c r="D3437"/>
      <c r="E3437" s="98"/>
      <c r="F3437"/>
      <c r="G3437" s="99">
        <v>46295</v>
      </c>
      <c r="H3437" t="s">
        <v>205</v>
      </c>
      <c r="I3437"/>
      <c r="J3437" t="s">
        <v>108</v>
      </c>
      <c r="K3437" t="s">
        <v>109</v>
      </c>
      <c r="L3437" s="100">
        <v>11.55</v>
      </c>
      <c r="M3437" t="s">
        <v>206</v>
      </c>
      <c r="N3437" t="s">
        <v>279</v>
      </c>
      <c r="O3437" s="98">
        <v>0</v>
      </c>
      <c r="P3437" t="s">
        <v>207</v>
      </c>
      <c r="Q3437" s="100">
        <v>4375</v>
      </c>
    </row>
    <row r="3438" spans="1:17" x14ac:dyDescent="0.3">
      <c r="A3438"/>
      <c r="B3438"/>
      <c r="C3438"/>
      <c r="D3438"/>
      <c r="E3438" s="98"/>
      <c r="F3438"/>
      <c r="G3438" s="99">
        <v>46295</v>
      </c>
      <c r="H3438" t="s">
        <v>205</v>
      </c>
      <c r="I3438"/>
      <c r="J3438" t="s">
        <v>54</v>
      </c>
      <c r="K3438" t="s">
        <v>55</v>
      </c>
      <c r="L3438" s="100">
        <v>11.15</v>
      </c>
      <c r="M3438" t="s">
        <v>206</v>
      </c>
      <c r="N3438" t="s">
        <v>279</v>
      </c>
      <c r="O3438" s="98">
        <v>0</v>
      </c>
      <c r="P3438" t="s">
        <v>207</v>
      </c>
      <c r="Q3438" s="100">
        <v>4375</v>
      </c>
    </row>
    <row r="3439" spans="1:17" x14ac:dyDescent="0.3">
      <c r="A3439"/>
      <c r="B3439"/>
      <c r="C3439"/>
      <c r="D3439"/>
      <c r="E3439" s="98"/>
      <c r="F3439"/>
      <c r="G3439" s="99">
        <v>46295</v>
      </c>
      <c r="H3439" t="s">
        <v>205</v>
      </c>
      <c r="I3439"/>
      <c r="J3439" t="s">
        <v>104</v>
      </c>
      <c r="K3439" t="s">
        <v>105</v>
      </c>
      <c r="L3439" s="100">
        <v>23.76</v>
      </c>
      <c r="M3439" t="s">
        <v>206</v>
      </c>
      <c r="N3439" t="s">
        <v>279</v>
      </c>
      <c r="O3439" s="98">
        <v>0</v>
      </c>
      <c r="P3439" t="s">
        <v>207</v>
      </c>
      <c r="Q3439" s="100">
        <v>4375</v>
      </c>
    </row>
    <row r="3440" spans="1:17" x14ac:dyDescent="0.3">
      <c r="A3440"/>
      <c r="B3440"/>
      <c r="C3440"/>
      <c r="D3440"/>
      <c r="E3440" s="98"/>
      <c r="F3440"/>
      <c r="G3440" s="99">
        <v>46295</v>
      </c>
      <c r="H3440" t="s">
        <v>205</v>
      </c>
      <c r="I3440"/>
      <c r="J3440" t="s">
        <v>23</v>
      </c>
      <c r="K3440" t="s">
        <v>24</v>
      </c>
      <c r="L3440" s="100">
        <v>5.69</v>
      </c>
      <c r="M3440" t="s">
        <v>130</v>
      </c>
      <c r="N3440" t="s">
        <v>279</v>
      </c>
      <c r="O3440" s="98">
        <v>0</v>
      </c>
      <c r="P3440" t="s">
        <v>207</v>
      </c>
      <c r="Q3440" s="100">
        <v>4375</v>
      </c>
    </row>
    <row r="3441" spans="1:17" x14ac:dyDescent="0.3">
      <c r="A3441"/>
      <c r="B3441"/>
      <c r="C3441"/>
      <c r="D3441"/>
      <c r="E3441" s="98"/>
      <c r="F3441"/>
      <c r="G3441" s="99">
        <v>46295</v>
      </c>
      <c r="H3441" t="s">
        <v>205</v>
      </c>
      <c r="I3441"/>
      <c r="J3441" t="s">
        <v>52</v>
      </c>
      <c r="K3441" t="s">
        <v>53</v>
      </c>
      <c r="L3441" s="100">
        <v>16.54</v>
      </c>
      <c r="M3441" t="s">
        <v>130</v>
      </c>
      <c r="N3441" t="s">
        <v>279</v>
      </c>
      <c r="O3441" s="98">
        <v>0</v>
      </c>
      <c r="P3441" t="s">
        <v>207</v>
      </c>
      <c r="Q3441" s="100">
        <v>4375</v>
      </c>
    </row>
    <row r="3442" spans="1:17" x14ac:dyDescent="0.3">
      <c r="A3442"/>
      <c r="B3442"/>
      <c r="C3442"/>
      <c r="D3442"/>
      <c r="E3442" s="98"/>
      <c r="F3442"/>
      <c r="G3442" s="99">
        <v>46295</v>
      </c>
      <c r="H3442" t="s">
        <v>205</v>
      </c>
      <c r="I3442"/>
      <c r="J3442" t="s">
        <v>106</v>
      </c>
      <c r="K3442" t="s">
        <v>107</v>
      </c>
      <c r="L3442" s="100">
        <v>14.13</v>
      </c>
      <c r="M3442" t="s">
        <v>130</v>
      </c>
      <c r="N3442" t="s">
        <v>279</v>
      </c>
      <c r="O3442" s="98">
        <v>0</v>
      </c>
      <c r="P3442" t="s">
        <v>207</v>
      </c>
      <c r="Q3442" s="100">
        <v>4375</v>
      </c>
    </row>
    <row r="3443" spans="1:17" x14ac:dyDescent="0.3">
      <c r="A3443"/>
      <c r="B3443"/>
      <c r="C3443"/>
      <c r="D3443"/>
      <c r="E3443" s="98"/>
      <c r="F3443"/>
      <c r="G3443" s="99">
        <v>46295</v>
      </c>
      <c r="H3443" t="s">
        <v>205</v>
      </c>
      <c r="I3443"/>
      <c r="J3443" t="s">
        <v>56</v>
      </c>
      <c r="K3443" t="s">
        <v>57</v>
      </c>
      <c r="L3443" s="100">
        <v>11.15</v>
      </c>
      <c r="M3443" t="s">
        <v>130</v>
      </c>
      <c r="N3443" t="s">
        <v>279</v>
      </c>
      <c r="O3443" s="98">
        <v>0</v>
      </c>
      <c r="P3443" t="s">
        <v>207</v>
      </c>
      <c r="Q3443" s="100">
        <v>4375</v>
      </c>
    </row>
    <row r="3444" spans="1:17" x14ac:dyDescent="0.3">
      <c r="A3444"/>
      <c r="B3444"/>
      <c r="C3444"/>
      <c r="D3444"/>
      <c r="E3444" s="98"/>
      <c r="F3444"/>
      <c r="G3444" s="99">
        <v>46295</v>
      </c>
      <c r="H3444" t="s">
        <v>208</v>
      </c>
      <c r="I3444" t="s">
        <v>225</v>
      </c>
      <c r="J3444" t="s">
        <v>70</v>
      </c>
      <c r="K3444" t="s">
        <v>71</v>
      </c>
      <c r="L3444" s="100">
        <v>51</v>
      </c>
      <c r="M3444" t="s">
        <v>210</v>
      </c>
      <c r="N3444" t="s">
        <v>279</v>
      </c>
      <c r="O3444" s="98">
        <v>0</v>
      </c>
      <c r="P3444" t="s">
        <v>207</v>
      </c>
      <c r="Q3444" s="100">
        <v>4375</v>
      </c>
    </row>
    <row r="3445" spans="1:17" x14ac:dyDescent="0.3">
      <c r="A3445"/>
      <c r="B3445"/>
      <c r="C3445"/>
      <c r="D3445"/>
      <c r="E3445" s="98"/>
      <c r="F3445"/>
      <c r="G3445" s="99">
        <v>46295</v>
      </c>
      <c r="H3445" t="s">
        <v>213</v>
      </c>
      <c r="I3445" t="s">
        <v>238</v>
      </c>
      <c r="J3445" t="s">
        <v>14</v>
      </c>
      <c r="K3445" t="s">
        <v>15</v>
      </c>
      <c r="L3445" s="100">
        <v>218.75</v>
      </c>
      <c r="M3445" t="s">
        <v>210</v>
      </c>
      <c r="N3445" t="s">
        <v>279</v>
      </c>
      <c r="O3445" s="98">
        <v>0</v>
      </c>
      <c r="P3445" t="s">
        <v>207</v>
      </c>
      <c r="Q3445" s="100">
        <v>4375</v>
      </c>
    </row>
    <row r="3446" spans="1:17" x14ac:dyDescent="0.3">
      <c r="A3446"/>
      <c r="B3446"/>
      <c r="C3446"/>
      <c r="D3446"/>
      <c r="E3446" s="98"/>
      <c r="F3446"/>
      <c r="G3446" s="99">
        <v>46295</v>
      </c>
      <c r="H3446" t="s">
        <v>213</v>
      </c>
      <c r="I3446" t="s">
        <v>238</v>
      </c>
      <c r="J3446" t="s">
        <v>14</v>
      </c>
      <c r="K3446" t="s">
        <v>15</v>
      </c>
      <c r="L3446" s="100">
        <v>218.75</v>
      </c>
      <c r="M3446" t="s">
        <v>130</v>
      </c>
      <c r="N3446" t="s">
        <v>279</v>
      </c>
      <c r="O3446" s="98">
        <v>0</v>
      </c>
      <c r="P3446" t="s">
        <v>207</v>
      </c>
      <c r="Q3446" s="100">
        <v>4375</v>
      </c>
    </row>
    <row r="3447" spans="1:17" x14ac:dyDescent="0.3">
      <c r="A3447"/>
      <c r="B3447"/>
      <c r="C3447"/>
      <c r="D3447"/>
      <c r="E3447" s="98"/>
      <c r="F3447"/>
      <c r="G3447" s="99">
        <v>46295</v>
      </c>
      <c r="H3447" t="s">
        <v>205</v>
      </c>
      <c r="I3447"/>
      <c r="J3447" t="s">
        <v>36</v>
      </c>
      <c r="K3447" t="s">
        <v>37</v>
      </c>
      <c r="L3447" s="100">
        <v>14.37</v>
      </c>
      <c r="M3447" t="s">
        <v>206</v>
      </c>
      <c r="N3447" t="s">
        <v>279</v>
      </c>
      <c r="O3447" s="98">
        <v>0</v>
      </c>
      <c r="P3447" t="s">
        <v>207</v>
      </c>
      <c r="Q3447" s="100">
        <v>5790.77</v>
      </c>
    </row>
    <row r="3448" spans="1:17" x14ac:dyDescent="0.3">
      <c r="A3448"/>
      <c r="B3448"/>
      <c r="C3448"/>
      <c r="D3448"/>
      <c r="E3448" s="98"/>
      <c r="F3448"/>
      <c r="G3448" s="99">
        <v>46295</v>
      </c>
      <c r="H3448" t="s">
        <v>205</v>
      </c>
      <c r="I3448"/>
      <c r="J3448" t="s">
        <v>104</v>
      </c>
      <c r="K3448" t="s">
        <v>105</v>
      </c>
      <c r="L3448" s="100">
        <v>31.44</v>
      </c>
      <c r="M3448" t="s">
        <v>206</v>
      </c>
      <c r="N3448" t="s">
        <v>279</v>
      </c>
      <c r="O3448" s="98">
        <v>0</v>
      </c>
      <c r="P3448" t="s">
        <v>207</v>
      </c>
      <c r="Q3448" s="100">
        <v>5790.77</v>
      </c>
    </row>
    <row r="3449" spans="1:17" x14ac:dyDescent="0.3">
      <c r="A3449"/>
      <c r="B3449"/>
      <c r="C3449"/>
      <c r="D3449"/>
      <c r="E3449" s="98"/>
      <c r="F3449"/>
      <c r="G3449" s="99">
        <v>46295</v>
      </c>
      <c r="H3449" t="s">
        <v>205</v>
      </c>
      <c r="I3449"/>
      <c r="J3449" t="s">
        <v>54</v>
      </c>
      <c r="K3449" t="s">
        <v>55</v>
      </c>
      <c r="L3449" s="100">
        <v>11.15</v>
      </c>
      <c r="M3449" t="s">
        <v>206</v>
      </c>
      <c r="N3449" t="s">
        <v>279</v>
      </c>
      <c r="O3449" s="98">
        <v>0</v>
      </c>
      <c r="P3449" t="s">
        <v>207</v>
      </c>
      <c r="Q3449" s="100">
        <v>5790.77</v>
      </c>
    </row>
    <row r="3450" spans="1:17" x14ac:dyDescent="0.3">
      <c r="A3450"/>
      <c r="B3450"/>
      <c r="C3450"/>
      <c r="D3450"/>
      <c r="E3450" s="98"/>
      <c r="F3450"/>
      <c r="G3450" s="99">
        <v>46295</v>
      </c>
      <c r="H3450" t="s">
        <v>205</v>
      </c>
      <c r="I3450"/>
      <c r="J3450" t="s">
        <v>108</v>
      </c>
      <c r="K3450" t="s">
        <v>109</v>
      </c>
      <c r="L3450" s="100">
        <v>15.29</v>
      </c>
      <c r="M3450" t="s">
        <v>206</v>
      </c>
      <c r="N3450" t="s">
        <v>279</v>
      </c>
      <c r="O3450" s="98">
        <v>0</v>
      </c>
      <c r="P3450" t="s">
        <v>207</v>
      </c>
      <c r="Q3450" s="100">
        <v>5790.77</v>
      </c>
    </row>
    <row r="3451" spans="1:17" x14ac:dyDescent="0.3">
      <c r="A3451"/>
      <c r="B3451"/>
      <c r="C3451"/>
      <c r="D3451"/>
      <c r="E3451" s="98"/>
      <c r="F3451"/>
      <c r="G3451" s="99">
        <v>46295</v>
      </c>
      <c r="H3451" t="s">
        <v>205</v>
      </c>
      <c r="I3451"/>
      <c r="J3451" t="s">
        <v>56</v>
      </c>
      <c r="K3451" t="s">
        <v>57</v>
      </c>
      <c r="L3451" s="100">
        <v>11.15</v>
      </c>
      <c r="M3451" t="s">
        <v>130</v>
      </c>
      <c r="N3451" t="s">
        <v>279</v>
      </c>
      <c r="O3451" s="98">
        <v>0</v>
      </c>
      <c r="P3451" t="s">
        <v>207</v>
      </c>
      <c r="Q3451" s="100">
        <v>5790.77</v>
      </c>
    </row>
    <row r="3452" spans="1:17" x14ac:dyDescent="0.3">
      <c r="A3452"/>
      <c r="B3452"/>
      <c r="C3452"/>
      <c r="D3452"/>
      <c r="E3452" s="98"/>
      <c r="F3452"/>
      <c r="G3452" s="99">
        <v>46295</v>
      </c>
      <c r="H3452" t="s">
        <v>205</v>
      </c>
      <c r="I3452"/>
      <c r="J3452" t="s">
        <v>52</v>
      </c>
      <c r="K3452" t="s">
        <v>53</v>
      </c>
      <c r="L3452" s="100">
        <v>16.54</v>
      </c>
      <c r="M3452" t="s">
        <v>130</v>
      </c>
      <c r="N3452" t="s">
        <v>279</v>
      </c>
      <c r="O3452" s="98">
        <v>0</v>
      </c>
      <c r="P3452" t="s">
        <v>207</v>
      </c>
      <c r="Q3452" s="100">
        <v>5790.77</v>
      </c>
    </row>
    <row r="3453" spans="1:17" x14ac:dyDescent="0.3">
      <c r="A3453"/>
      <c r="B3453"/>
      <c r="C3453"/>
      <c r="D3453"/>
      <c r="E3453" s="98"/>
      <c r="F3453"/>
      <c r="G3453" s="99">
        <v>46295</v>
      </c>
      <c r="H3453" t="s">
        <v>205</v>
      </c>
      <c r="I3453"/>
      <c r="J3453" t="s">
        <v>106</v>
      </c>
      <c r="K3453" t="s">
        <v>107</v>
      </c>
      <c r="L3453" s="100">
        <v>18.7</v>
      </c>
      <c r="M3453" t="s">
        <v>130</v>
      </c>
      <c r="N3453" t="s">
        <v>279</v>
      </c>
      <c r="O3453" s="98">
        <v>0</v>
      </c>
      <c r="P3453" t="s">
        <v>207</v>
      </c>
      <c r="Q3453" s="100">
        <v>5790.77</v>
      </c>
    </row>
    <row r="3454" spans="1:17" x14ac:dyDescent="0.3">
      <c r="A3454"/>
      <c r="B3454"/>
      <c r="C3454"/>
      <c r="D3454"/>
      <c r="E3454" s="98"/>
      <c r="F3454"/>
      <c r="G3454" s="99">
        <v>46295</v>
      </c>
      <c r="H3454" t="s">
        <v>208</v>
      </c>
      <c r="I3454" t="s">
        <v>244</v>
      </c>
      <c r="J3454" t="s">
        <v>68</v>
      </c>
      <c r="K3454" t="s">
        <v>69</v>
      </c>
      <c r="L3454" s="100">
        <v>131.5</v>
      </c>
      <c r="M3454" t="s">
        <v>210</v>
      </c>
      <c r="N3454" t="s">
        <v>279</v>
      </c>
      <c r="O3454" s="98">
        <v>0</v>
      </c>
      <c r="P3454" t="s">
        <v>207</v>
      </c>
      <c r="Q3454" s="100">
        <v>5790.77</v>
      </c>
    </row>
    <row r="3455" spans="1:17" x14ac:dyDescent="0.3">
      <c r="A3455"/>
      <c r="B3455"/>
      <c r="C3455"/>
      <c r="D3455"/>
      <c r="E3455" s="98"/>
      <c r="F3455"/>
      <c r="G3455" s="99">
        <v>46295</v>
      </c>
      <c r="H3455" t="s">
        <v>211</v>
      </c>
      <c r="I3455" t="s">
        <v>215</v>
      </c>
      <c r="J3455" t="s">
        <v>38</v>
      </c>
      <c r="K3455" t="s">
        <v>39</v>
      </c>
      <c r="L3455" s="100">
        <v>22.59</v>
      </c>
      <c r="M3455" t="s">
        <v>206</v>
      </c>
      <c r="N3455" t="s">
        <v>279</v>
      </c>
      <c r="O3455" s="98">
        <v>0</v>
      </c>
      <c r="P3455" t="s">
        <v>207</v>
      </c>
      <c r="Q3455" s="100">
        <v>5790.77</v>
      </c>
    </row>
    <row r="3456" spans="1:17" x14ac:dyDescent="0.3">
      <c r="A3456"/>
      <c r="B3456"/>
      <c r="C3456"/>
      <c r="D3456"/>
      <c r="E3456" s="98"/>
      <c r="F3456"/>
      <c r="G3456" s="99">
        <v>46295</v>
      </c>
      <c r="H3456" t="s">
        <v>220</v>
      </c>
      <c r="I3456" t="s">
        <v>221</v>
      </c>
      <c r="J3456" t="s">
        <v>48</v>
      </c>
      <c r="K3456" t="s">
        <v>49</v>
      </c>
      <c r="L3456" s="100">
        <v>41.67</v>
      </c>
      <c r="M3456" t="s">
        <v>210</v>
      </c>
      <c r="N3456" t="s">
        <v>279</v>
      </c>
      <c r="O3456" s="98">
        <v>0</v>
      </c>
      <c r="P3456" t="s">
        <v>207</v>
      </c>
      <c r="Q3456" s="100">
        <v>5790.77</v>
      </c>
    </row>
    <row r="3457" spans="1:17" x14ac:dyDescent="0.3">
      <c r="A3457"/>
      <c r="B3457"/>
      <c r="C3457"/>
      <c r="D3457"/>
      <c r="E3457" s="98"/>
      <c r="F3457"/>
      <c r="G3457" s="99">
        <v>46295</v>
      </c>
      <c r="H3457" t="s">
        <v>218</v>
      </c>
      <c r="I3457" t="s">
        <v>222</v>
      </c>
      <c r="J3457" t="s">
        <v>18</v>
      </c>
      <c r="K3457" t="s">
        <v>19</v>
      </c>
      <c r="L3457" s="100">
        <v>311.54000000000002</v>
      </c>
      <c r="M3457" t="s">
        <v>210</v>
      </c>
      <c r="N3457" t="s">
        <v>279</v>
      </c>
      <c r="O3457" s="98">
        <v>0</v>
      </c>
      <c r="P3457" t="s">
        <v>207</v>
      </c>
      <c r="Q3457" s="100">
        <v>5790.77</v>
      </c>
    </row>
    <row r="3458" spans="1:17" x14ac:dyDescent="0.3">
      <c r="A3458"/>
      <c r="B3458"/>
      <c r="C3458"/>
      <c r="D3458"/>
      <c r="E3458" s="98"/>
      <c r="F3458"/>
      <c r="G3458" s="99">
        <v>46295</v>
      </c>
      <c r="H3458" t="s">
        <v>218</v>
      </c>
      <c r="I3458" t="s">
        <v>222</v>
      </c>
      <c r="J3458" t="s">
        <v>18</v>
      </c>
      <c r="K3458" t="s">
        <v>19</v>
      </c>
      <c r="L3458" s="100">
        <v>323.12</v>
      </c>
      <c r="M3458" t="s">
        <v>130</v>
      </c>
      <c r="N3458" t="s">
        <v>279</v>
      </c>
      <c r="O3458" s="98">
        <v>0</v>
      </c>
      <c r="P3458" t="s">
        <v>207</v>
      </c>
      <c r="Q3458" s="100">
        <v>5790.77</v>
      </c>
    </row>
    <row r="3459" spans="1:17" x14ac:dyDescent="0.3">
      <c r="A3459"/>
      <c r="B3459"/>
      <c r="C3459"/>
      <c r="D3459"/>
      <c r="E3459" s="98"/>
      <c r="F3459"/>
      <c r="G3459" s="99">
        <v>46295</v>
      </c>
      <c r="H3459" t="s">
        <v>205</v>
      </c>
      <c r="I3459"/>
      <c r="J3459" t="s">
        <v>90</v>
      </c>
      <c r="K3459" t="s">
        <v>91</v>
      </c>
      <c r="L3459" s="100">
        <v>57.42</v>
      </c>
      <c r="M3459" t="s">
        <v>206</v>
      </c>
      <c r="N3459" t="s">
        <v>279</v>
      </c>
      <c r="O3459" s="98">
        <v>0</v>
      </c>
      <c r="P3459" t="s">
        <v>207</v>
      </c>
      <c r="Q3459" s="100">
        <v>3778.63</v>
      </c>
    </row>
    <row r="3460" spans="1:17" x14ac:dyDescent="0.3">
      <c r="A3460"/>
      <c r="B3460"/>
      <c r="C3460"/>
      <c r="D3460"/>
      <c r="E3460" s="98"/>
      <c r="F3460"/>
      <c r="G3460" s="99">
        <v>46295</v>
      </c>
      <c r="H3460" t="s">
        <v>205</v>
      </c>
      <c r="I3460"/>
      <c r="J3460" t="s">
        <v>104</v>
      </c>
      <c r="K3460" t="s">
        <v>105</v>
      </c>
      <c r="L3460" s="100">
        <v>20.52</v>
      </c>
      <c r="M3460" t="s">
        <v>206</v>
      </c>
      <c r="N3460" t="s">
        <v>279</v>
      </c>
      <c r="O3460" s="98">
        <v>0</v>
      </c>
      <c r="P3460" t="s">
        <v>207</v>
      </c>
      <c r="Q3460" s="100">
        <v>3778.63</v>
      </c>
    </row>
    <row r="3461" spans="1:17" x14ac:dyDescent="0.3">
      <c r="A3461"/>
      <c r="B3461"/>
      <c r="C3461"/>
      <c r="D3461"/>
      <c r="E3461" s="98"/>
      <c r="F3461"/>
      <c r="G3461" s="99">
        <v>46295</v>
      </c>
      <c r="H3461" t="s">
        <v>205</v>
      </c>
      <c r="I3461"/>
      <c r="J3461" t="s">
        <v>108</v>
      </c>
      <c r="K3461" t="s">
        <v>109</v>
      </c>
      <c r="L3461" s="100">
        <v>9.98</v>
      </c>
      <c r="M3461" t="s">
        <v>206</v>
      </c>
      <c r="N3461" t="s">
        <v>279</v>
      </c>
      <c r="O3461" s="98">
        <v>0</v>
      </c>
      <c r="P3461" t="s">
        <v>207</v>
      </c>
      <c r="Q3461" s="100">
        <v>3778.63</v>
      </c>
    </row>
    <row r="3462" spans="1:17" x14ac:dyDescent="0.3">
      <c r="A3462"/>
      <c r="B3462"/>
      <c r="C3462"/>
      <c r="D3462"/>
      <c r="E3462" s="98"/>
      <c r="F3462"/>
      <c r="G3462" s="99">
        <v>46295</v>
      </c>
      <c r="H3462" t="s">
        <v>205</v>
      </c>
      <c r="I3462"/>
      <c r="J3462" t="s">
        <v>54</v>
      </c>
      <c r="K3462" t="s">
        <v>55</v>
      </c>
      <c r="L3462" s="100">
        <v>11.15</v>
      </c>
      <c r="M3462" t="s">
        <v>206</v>
      </c>
      <c r="N3462" t="s">
        <v>279</v>
      </c>
      <c r="O3462" s="98">
        <v>0</v>
      </c>
      <c r="P3462" t="s">
        <v>207</v>
      </c>
      <c r="Q3462" s="100">
        <v>3778.63</v>
      </c>
    </row>
    <row r="3463" spans="1:17" x14ac:dyDescent="0.3">
      <c r="A3463"/>
      <c r="B3463"/>
      <c r="C3463"/>
      <c r="D3463"/>
      <c r="E3463" s="98"/>
      <c r="F3463"/>
      <c r="G3463" s="99">
        <v>46295</v>
      </c>
      <c r="H3463" t="s">
        <v>205</v>
      </c>
      <c r="I3463"/>
      <c r="J3463" t="s">
        <v>106</v>
      </c>
      <c r="K3463" t="s">
        <v>107</v>
      </c>
      <c r="L3463" s="100">
        <v>12.2</v>
      </c>
      <c r="M3463" t="s">
        <v>130</v>
      </c>
      <c r="N3463" t="s">
        <v>279</v>
      </c>
      <c r="O3463" s="98">
        <v>0</v>
      </c>
      <c r="P3463" t="s">
        <v>207</v>
      </c>
      <c r="Q3463" s="100">
        <v>3778.63</v>
      </c>
    </row>
    <row r="3464" spans="1:17" x14ac:dyDescent="0.3">
      <c r="A3464"/>
      <c r="B3464"/>
      <c r="C3464"/>
      <c r="D3464"/>
      <c r="E3464" s="98"/>
      <c r="F3464"/>
      <c r="G3464" s="99">
        <v>46295</v>
      </c>
      <c r="H3464" t="s">
        <v>205</v>
      </c>
      <c r="I3464"/>
      <c r="J3464" t="s">
        <v>56</v>
      </c>
      <c r="K3464" t="s">
        <v>57</v>
      </c>
      <c r="L3464" s="100">
        <v>11.15</v>
      </c>
      <c r="M3464" t="s">
        <v>130</v>
      </c>
      <c r="N3464" t="s">
        <v>279</v>
      </c>
      <c r="O3464" s="98">
        <v>0</v>
      </c>
      <c r="P3464" t="s">
        <v>207</v>
      </c>
      <c r="Q3464" s="100">
        <v>3778.63</v>
      </c>
    </row>
    <row r="3465" spans="1:17" x14ac:dyDescent="0.3">
      <c r="A3465"/>
      <c r="B3465"/>
      <c r="C3465"/>
      <c r="D3465"/>
      <c r="E3465" s="98"/>
      <c r="F3465"/>
      <c r="G3465" s="99">
        <v>46295</v>
      </c>
      <c r="H3465" t="s">
        <v>205</v>
      </c>
      <c r="I3465"/>
      <c r="J3465" t="s">
        <v>52</v>
      </c>
      <c r="K3465" t="s">
        <v>53</v>
      </c>
      <c r="L3465" s="100">
        <v>16.54</v>
      </c>
      <c r="M3465" t="s">
        <v>130</v>
      </c>
      <c r="N3465" t="s">
        <v>279</v>
      </c>
      <c r="O3465" s="98">
        <v>0</v>
      </c>
      <c r="P3465" t="s">
        <v>207</v>
      </c>
      <c r="Q3465" s="100">
        <v>3778.63</v>
      </c>
    </row>
    <row r="3466" spans="1:17" x14ac:dyDescent="0.3">
      <c r="A3466"/>
      <c r="B3466"/>
      <c r="C3466"/>
      <c r="D3466"/>
      <c r="E3466" s="98"/>
      <c r="F3466"/>
      <c r="G3466" s="99">
        <v>46295</v>
      </c>
      <c r="H3466" t="s">
        <v>205</v>
      </c>
      <c r="I3466"/>
      <c r="J3466" t="s">
        <v>23</v>
      </c>
      <c r="K3466" t="s">
        <v>24</v>
      </c>
      <c r="L3466" s="100">
        <v>4.91</v>
      </c>
      <c r="M3466" t="s">
        <v>130</v>
      </c>
      <c r="N3466" t="s">
        <v>279</v>
      </c>
      <c r="O3466" s="98">
        <v>0</v>
      </c>
      <c r="P3466" t="s">
        <v>207</v>
      </c>
      <c r="Q3466" s="100">
        <v>3778.63</v>
      </c>
    </row>
    <row r="3467" spans="1:17" x14ac:dyDescent="0.3">
      <c r="A3467"/>
      <c r="B3467"/>
      <c r="C3467"/>
      <c r="D3467"/>
      <c r="E3467" s="98"/>
      <c r="F3467"/>
      <c r="G3467" s="99">
        <v>46295</v>
      </c>
      <c r="H3467" t="s">
        <v>216</v>
      </c>
      <c r="I3467" t="s">
        <v>217</v>
      </c>
      <c r="J3467" t="s">
        <v>40</v>
      </c>
      <c r="K3467" t="s">
        <v>41</v>
      </c>
      <c r="L3467" s="100">
        <v>113.36</v>
      </c>
      <c r="M3467" t="s">
        <v>210</v>
      </c>
      <c r="N3467" t="s">
        <v>279</v>
      </c>
      <c r="O3467" s="98">
        <v>0</v>
      </c>
      <c r="P3467" t="s">
        <v>207</v>
      </c>
      <c r="Q3467" s="100">
        <v>3778.63</v>
      </c>
    </row>
    <row r="3468" spans="1:17" x14ac:dyDescent="0.3">
      <c r="A3468"/>
      <c r="B3468"/>
      <c r="C3468"/>
      <c r="D3468"/>
      <c r="E3468" s="98"/>
      <c r="F3468"/>
      <c r="G3468" s="99">
        <v>46295</v>
      </c>
      <c r="H3468" t="s">
        <v>213</v>
      </c>
      <c r="I3468" t="s">
        <v>214</v>
      </c>
      <c r="J3468" t="s">
        <v>14</v>
      </c>
      <c r="K3468" t="s">
        <v>15</v>
      </c>
      <c r="L3468" s="100">
        <v>283.39999999999998</v>
      </c>
      <c r="M3468" t="s">
        <v>210</v>
      </c>
      <c r="N3468" t="s">
        <v>279</v>
      </c>
      <c r="O3468" s="98">
        <v>0</v>
      </c>
      <c r="P3468" t="s">
        <v>207</v>
      </c>
      <c r="Q3468" s="100">
        <v>3778.63</v>
      </c>
    </row>
    <row r="3469" spans="1:17" x14ac:dyDescent="0.3">
      <c r="A3469"/>
      <c r="B3469"/>
      <c r="C3469"/>
      <c r="D3469"/>
      <c r="E3469" s="98"/>
      <c r="F3469"/>
      <c r="G3469" s="99">
        <v>46295</v>
      </c>
      <c r="H3469" t="s">
        <v>213</v>
      </c>
      <c r="I3469" t="s">
        <v>214</v>
      </c>
      <c r="J3469" t="s">
        <v>14</v>
      </c>
      <c r="K3469" t="s">
        <v>15</v>
      </c>
      <c r="L3469" s="100">
        <v>283.39999999999998</v>
      </c>
      <c r="M3469" t="s">
        <v>130</v>
      </c>
      <c r="N3469" t="s">
        <v>279</v>
      </c>
      <c r="O3469" s="98">
        <v>0</v>
      </c>
      <c r="P3469" t="s">
        <v>207</v>
      </c>
      <c r="Q3469" s="100">
        <v>3778.63</v>
      </c>
    </row>
    <row r="3470" spans="1:17" x14ac:dyDescent="0.3">
      <c r="A3470"/>
      <c r="B3470"/>
      <c r="C3470"/>
      <c r="D3470"/>
      <c r="E3470" s="98"/>
      <c r="F3470"/>
      <c r="G3470" s="99">
        <v>46295</v>
      </c>
      <c r="H3470" t="s">
        <v>205</v>
      </c>
      <c r="I3470"/>
      <c r="J3470" t="s">
        <v>108</v>
      </c>
      <c r="K3470" t="s">
        <v>109</v>
      </c>
      <c r="L3470" s="100">
        <v>2.54</v>
      </c>
      <c r="M3470" t="s">
        <v>206</v>
      </c>
      <c r="N3470" t="s">
        <v>279</v>
      </c>
      <c r="O3470" s="98">
        <v>0</v>
      </c>
      <c r="P3470" t="s">
        <v>207</v>
      </c>
      <c r="Q3470" s="100">
        <v>960.48</v>
      </c>
    </row>
    <row r="3471" spans="1:17" x14ac:dyDescent="0.3">
      <c r="A3471"/>
      <c r="B3471"/>
      <c r="C3471"/>
      <c r="D3471"/>
      <c r="E3471" s="98"/>
      <c r="F3471"/>
      <c r="G3471" s="99">
        <v>46295</v>
      </c>
      <c r="H3471" t="s">
        <v>205</v>
      </c>
      <c r="I3471"/>
      <c r="J3471" t="s">
        <v>104</v>
      </c>
      <c r="K3471" t="s">
        <v>105</v>
      </c>
      <c r="L3471" s="100">
        <v>5.22</v>
      </c>
      <c r="M3471" t="s">
        <v>206</v>
      </c>
      <c r="N3471" t="s">
        <v>279</v>
      </c>
      <c r="O3471" s="98">
        <v>0</v>
      </c>
      <c r="P3471" t="s">
        <v>207</v>
      </c>
      <c r="Q3471" s="100">
        <v>960.48</v>
      </c>
    </row>
    <row r="3472" spans="1:17" x14ac:dyDescent="0.3">
      <c r="A3472"/>
      <c r="B3472"/>
      <c r="C3472"/>
      <c r="D3472"/>
      <c r="E3472" s="98"/>
      <c r="F3472"/>
      <c r="G3472" s="99">
        <v>46295</v>
      </c>
      <c r="H3472" t="s">
        <v>205</v>
      </c>
      <c r="I3472"/>
      <c r="J3472" t="s">
        <v>54</v>
      </c>
      <c r="K3472" t="s">
        <v>55</v>
      </c>
      <c r="L3472" s="100">
        <v>7.81</v>
      </c>
      <c r="M3472" t="s">
        <v>206</v>
      </c>
      <c r="N3472" t="s">
        <v>279</v>
      </c>
      <c r="O3472" s="98">
        <v>0</v>
      </c>
      <c r="P3472" t="s">
        <v>207</v>
      </c>
      <c r="Q3472" s="100">
        <v>960.48</v>
      </c>
    </row>
    <row r="3473" spans="1:17" x14ac:dyDescent="0.3">
      <c r="A3473"/>
      <c r="B3473"/>
      <c r="C3473"/>
      <c r="D3473"/>
      <c r="E3473" s="98"/>
      <c r="F3473"/>
      <c r="G3473" s="99">
        <v>46295</v>
      </c>
      <c r="H3473" t="s">
        <v>205</v>
      </c>
      <c r="I3473"/>
      <c r="J3473" t="s">
        <v>52</v>
      </c>
      <c r="K3473" t="s">
        <v>53</v>
      </c>
      <c r="L3473" s="100">
        <v>11.58</v>
      </c>
      <c r="M3473" t="s">
        <v>130</v>
      </c>
      <c r="N3473" t="s">
        <v>279</v>
      </c>
      <c r="O3473" s="98">
        <v>0</v>
      </c>
      <c r="P3473" t="s">
        <v>207</v>
      </c>
      <c r="Q3473" s="100">
        <v>960.48</v>
      </c>
    </row>
    <row r="3474" spans="1:17" x14ac:dyDescent="0.3">
      <c r="A3474"/>
      <c r="B3474"/>
      <c r="C3474"/>
      <c r="D3474"/>
      <c r="E3474" s="98"/>
      <c r="F3474"/>
      <c r="G3474" s="99">
        <v>46295</v>
      </c>
      <c r="H3474" t="s">
        <v>205</v>
      </c>
      <c r="I3474"/>
      <c r="J3474" t="s">
        <v>56</v>
      </c>
      <c r="K3474" t="s">
        <v>57</v>
      </c>
      <c r="L3474" s="100">
        <v>7.81</v>
      </c>
      <c r="M3474" t="s">
        <v>130</v>
      </c>
      <c r="N3474" t="s">
        <v>279</v>
      </c>
      <c r="O3474" s="98">
        <v>0</v>
      </c>
      <c r="P3474" t="s">
        <v>207</v>
      </c>
      <c r="Q3474" s="100">
        <v>960.48</v>
      </c>
    </row>
    <row r="3475" spans="1:17" x14ac:dyDescent="0.3">
      <c r="A3475"/>
      <c r="B3475"/>
      <c r="C3475"/>
      <c r="D3475"/>
      <c r="E3475" s="98"/>
      <c r="F3475"/>
      <c r="G3475" s="99">
        <v>46295</v>
      </c>
      <c r="H3475" t="s">
        <v>205</v>
      </c>
      <c r="I3475"/>
      <c r="J3475" t="s">
        <v>106</v>
      </c>
      <c r="K3475" t="s">
        <v>107</v>
      </c>
      <c r="L3475" s="100">
        <v>3.1</v>
      </c>
      <c r="M3475" t="s">
        <v>130</v>
      </c>
      <c r="N3475" t="s">
        <v>279</v>
      </c>
      <c r="O3475" s="98">
        <v>0</v>
      </c>
      <c r="P3475" t="s">
        <v>207</v>
      </c>
      <c r="Q3475" s="100">
        <v>960.48</v>
      </c>
    </row>
    <row r="3476" spans="1:17" x14ac:dyDescent="0.3">
      <c r="A3476"/>
      <c r="B3476"/>
      <c r="C3476"/>
      <c r="D3476"/>
      <c r="E3476" s="98"/>
      <c r="F3476"/>
      <c r="G3476" s="99">
        <v>46295</v>
      </c>
      <c r="H3476" t="s">
        <v>205</v>
      </c>
      <c r="I3476"/>
      <c r="J3476" t="s">
        <v>54</v>
      </c>
      <c r="K3476" t="s">
        <v>55</v>
      </c>
      <c r="L3476" s="100">
        <v>11.15</v>
      </c>
      <c r="M3476" t="s">
        <v>206</v>
      </c>
      <c r="N3476" t="s">
        <v>279</v>
      </c>
      <c r="O3476" s="98">
        <v>0</v>
      </c>
      <c r="P3476" t="s">
        <v>207</v>
      </c>
      <c r="Q3476" s="100">
        <v>3960</v>
      </c>
    </row>
    <row r="3477" spans="1:17" x14ac:dyDescent="0.3">
      <c r="A3477"/>
      <c r="B3477"/>
      <c r="C3477"/>
      <c r="D3477"/>
      <c r="E3477" s="98"/>
      <c r="F3477"/>
      <c r="G3477" s="99">
        <v>46295</v>
      </c>
      <c r="H3477" t="s">
        <v>205</v>
      </c>
      <c r="I3477"/>
      <c r="J3477" t="s">
        <v>108</v>
      </c>
      <c r="K3477" t="s">
        <v>109</v>
      </c>
      <c r="L3477" s="100">
        <v>10.45</v>
      </c>
      <c r="M3477" t="s">
        <v>206</v>
      </c>
      <c r="N3477" t="s">
        <v>279</v>
      </c>
      <c r="O3477" s="98">
        <v>0</v>
      </c>
      <c r="P3477" t="s">
        <v>207</v>
      </c>
      <c r="Q3477" s="100">
        <v>3960</v>
      </c>
    </row>
    <row r="3478" spans="1:17" x14ac:dyDescent="0.3">
      <c r="A3478"/>
      <c r="B3478"/>
      <c r="C3478"/>
      <c r="D3478"/>
      <c r="E3478" s="98"/>
      <c r="F3478"/>
      <c r="G3478" s="99">
        <v>46295</v>
      </c>
      <c r="H3478" t="s">
        <v>205</v>
      </c>
      <c r="I3478"/>
      <c r="J3478" t="s">
        <v>104</v>
      </c>
      <c r="K3478" t="s">
        <v>105</v>
      </c>
      <c r="L3478" s="100">
        <v>21.5</v>
      </c>
      <c r="M3478" t="s">
        <v>206</v>
      </c>
      <c r="N3478" t="s">
        <v>279</v>
      </c>
      <c r="O3478" s="98">
        <v>0</v>
      </c>
      <c r="P3478" t="s">
        <v>207</v>
      </c>
      <c r="Q3478" s="100">
        <v>3960</v>
      </c>
    </row>
    <row r="3479" spans="1:17" x14ac:dyDescent="0.3">
      <c r="A3479"/>
      <c r="B3479"/>
      <c r="C3479"/>
      <c r="D3479"/>
      <c r="E3479" s="98"/>
      <c r="F3479"/>
      <c r="G3479" s="99">
        <v>46295</v>
      </c>
      <c r="H3479" t="s">
        <v>205</v>
      </c>
      <c r="I3479"/>
      <c r="J3479" t="s">
        <v>106</v>
      </c>
      <c r="K3479" t="s">
        <v>107</v>
      </c>
      <c r="L3479" s="100">
        <v>12.79</v>
      </c>
      <c r="M3479" t="s">
        <v>130</v>
      </c>
      <c r="N3479" t="s">
        <v>279</v>
      </c>
      <c r="O3479" s="98">
        <v>0</v>
      </c>
      <c r="P3479" t="s">
        <v>207</v>
      </c>
      <c r="Q3479" s="100">
        <v>3960</v>
      </c>
    </row>
    <row r="3480" spans="1:17" x14ac:dyDescent="0.3">
      <c r="A3480"/>
      <c r="B3480"/>
      <c r="C3480"/>
      <c r="D3480"/>
      <c r="E3480" s="98"/>
      <c r="F3480"/>
      <c r="G3480" s="99">
        <v>46295</v>
      </c>
      <c r="H3480" t="s">
        <v>205</v>
      </c>
      <c r="I3480"/>
      <c r="J3480" t="s">
        <v>56</v>
      </c>
      <c r="K3480" t="s">
        <v>57</v>
      </c>
      <c r="L3480" s="100">
        <v>11.15</v>
      </c>
      <c r="M3480" t="s">
        <v>130</v>
      </c>
      <c r="N3480" t="s">
        <v>279</v>
      </c>
      <c r="O3480" s="98">
        <v>0</v>
      </c>
      <c r="P3480" t="s">
        <v>207</v>
      </c>
      <c r="Q3480" s="100">
        <v>3960</v>
      </c>
    </row>
    <row r="3481" spans="1:17" x14ac:dyDescent="0.3">
      <c r="A3481"/>
      <c r="B3481"/>
      <c r="C3481"/>
      <c r="D3481"/>
      <c r="E3481" s="98"/>
      <c r="F3481"/>
      <c r="G3481" s="99">
        <v>46295</v>
      </c>
      <c r="H3481" t="s">
        <v>205</v>
      </c>
      <c r="I3481"/>
      <c r="J3481" t="s">
        <v>23</v>
      </c>
      <c r="K3481" t="s">
        <v>24</v>
      </c>
      <c r="L3481" s="100">
        <v>5.15</v>
      </c>
      <c r="M3481" t="s">
        <v>130</v>
      </c>
      <c r="N3481" t="s">
        <v>279</v>
      </c>
      <c r="O3481" s="98">
        <v>0</v>
      </c>
      <c r="P3481" t="s">
        <v>207</v>
      </c>
      <c r="Q3481" s="100">
        <v>3960</v>
      </c>
    </row>
    <row r="3482" spans="1:17" x14ac:dyDescent="0.3">
      <c r="A3482"/>
      <c r="B3482"/>
      <c r="C3482"/>
      <c r="D3482"/>
      <c r="E3482" s="98"/>
      <c r="F3482"/>
      <c r="G3482" s="99">
        <v>46295</v>
      </c>
      <c r="H3482" t="s">
        <v>205</v>
      </c>
      <c r="I3482"/>
      <c r="J3482" t="s">
        <v>52</v>
      </c>
      <c r="K3482" t="s">
        <v>53</v>
      </c>
      <c r="L3482" s="100">
        <v>16.54</v>
      </c>
      <c r="M3482" t="s">
        <v>130</v>
      </c>
      <c r="N3482" t="s">
        <v>279</v>
      </c>
      <c r="O3482" s="98">
        <v>0</v>
      </c>
      <c r="P3482" t="s">
        <v>207</v>
      </c>
      <c r="Q3482" s="100">
        <v>3960</v>
      </c>
    </row>
    <row r="3483" spans="1:17" x14ac:dyDescent="0.3">
      <c r="A3483"/>
      <c r="B3483"/>
      <c r="C3483"/>
      <c r="D3483"/>
      <c r="E3483" s="98"/>
      <c r="F3483"/>
      <c r="G3483" s="99">
        <v>46295</v>
      </c>
      <c r="H3483" t="s">
        <v>208</v>
      </c>
      <c r="I3483" t="s">
        <v>209</v>
      </c>
      <c r="J3483" t="s">
        <v>26</v>
      </c>
      <c r="K3483" t="s">
        <v>27</v>
      </c>
      <c r="L3483" s="100">
        <v>72.5</v>
      </c>
      <c r="M3483" t="s">
        <v>210</v>
      </c>
      <c r="N3483" t="s">
        <v>279</v>
      </c>
      <c r="O3483" s="98">
        <v>0</v>
      </c>
      <c r="P3483" t="s">
        <v>207</v>
      </c>
      <c r="Q3483" s="100">
        <v>3960</v>
      </c>
    </row>
    <row r="3484" spans="1:17" x14ac:dyDescent="0.3">
      <c r="A3484"/>
      <c r="B3484"/>
      <c r="C3484"/>
      <c r="D3484"/>
      <c r="E3484" s="98"/>
      <c r="F3484"/>
      <c r="G3484" s="99">
        <v>46295</v>
      </c>
      <c r="H3484" t="s">
        <v>213</v>
      </c>
      <c r="I3484" t="s">
        <v>214</v>
      </c>
      <c r="J3484" t="s">
        <v>14</v>
      </c>
      <c r="K3484" t="s">
        <v>15</v>
      </c>
      <c r="L3484" s="100">
        <v>297</v>
      </c>
      <c r="M3484" t="s">
        <v>210</v>
      </c>
      <c r="N3484" t="s">
        <v>279</v>
      </c>
      <c r="O3484" s="98">
        <v>0</v>
      </c>
      <c r="P3484" t="s">
        <v>207</v>
      </c>
      <c r="Q3484" s="100">
        <v>3960</v>
      </c>
    </row>
    <row r="3485" spans="1:17" x14ac:dyDescent="0.3">
      <c r="A3485"/>
      <c r="B3485"/>
      <c r="C3485"/>
      <c r="D3485"/>
      <c r="E3485" s="98"/>
      <c r="F3485"/>
      <c r="G3485" s="99">
        <v>46295</v>
      </c>
      <c r="H3485" t="s">
        <v>213</v>
      </c>
      <c r="I3485" t="s">
        <v>214</v>
      </c>
      <c r="J3485" t="s">
        <v>14</v>
      </c>
      <c r="K3485" t="s">
        <v>15</v>
      </c>
      <c r="L3485" s="100">
        <v>297</v>
      </c>
      <c r="M3485" t="s">
        <v>130</v>
      </c>
      <c r="N3485" t="s">
        <v>279</v>
      </c>
      <c r="O3485" s="98">
        <v>0</v>
      </c>
      <c r="P3485" t="s">
        <v>207</v>
      </c>
      <c r="Q3485" s="100">
        <v>3960</v>
      </c>
    </row>
    <row r="3486" spans="1:17" x14ac:dyDescent="0.3">
      <c r="A3486"/>
      <c r="B3486"/>
      <c r="C3486"/>
      <c r="D3486"/>
      <c r="E3486" s="98"/>
      <c r="F3486"/>
      <c r="G3486" s="99">
        <v>46295</v>
      </c>
      <c r="H3486" t="s">
        <v>205</v>
      </c>
      <c r="I3486"/>
      <c r="J3486" t="s">
        <v>108</v>
      </c>
      <c r="K3486" t="s">
        <v>109</v>
      </c>
      <c r="L3486" s="100">
        <v>6.66</v>
      </c>
      <c r="M3486" t="s">
        <v>206</v>
      </c>
      <c r="N3486" t="s">
        <v>279</v>
      </c>
      <c r="O3486" s="98">
        <v>0</v>
      </c>
      <c r="P3486" t="s">
        <v>207</v>
      </c>
      <c r="Q3486" s="100">
        <v>2522.04</v>
      </c>
    </row>
    <row r="3487" spans="1:17" x14ac:dyDescent="0.3">
      <c r="A3487"/>
      <c r="B3487"/>
      <c r="C3487"/>
      <c r="D3487"/>
      <c r="E3487" s="98"/>
      <c r="F3487"/>
      <c r="G3487" s="99">
        <v>46295</v>
      </c>
      <c r="H3487" t="s">
        <v>205</v>
      </c>
      <c r="I3487"/>
      <c r="J3487" t="s">
        <v>54</v>
      </c>
      <c r="K3487" t="s">
        <v>55</v>
      </c>
      <c r="L3487" s="100">
        <v>11.15</v>
      </c>
      <c r="M3487" t="s">
        <v>206</v>
      </c>
      <c r="N3487" t="s">
        <v>279</v>
      </c>
      <c r="O3487" s="98">
        <v>0</v>
      </c>
      <c r="P3487" t="s">
        <v>207</v>
      </c>
      <c r="Q3487" s="100">
        <v>2522.04</v>
      </c>
    </row>
    <row r="3488" spans="1:17" x14ac:dyDescent="0.3">
      <c r="A3488"/>
      <c r="B3488"/>
      <c r="C3488"/>
      <c r="D3488"/>
      <c r="E3488" s="98"/>
      <c r="F3488"/>
      <c r="G3488" s="99">
        <v>46295</v>
      </c>
      <c r="H3488" t="s">
        <v>205</v>
      </c>
      <c r="I3488"/>
      <c r="J3488" t="s">
        <v>104</v>
      </c>
      <c r="K3488" t="s">
        <v>105</v>
      </c>
      <c r="L3488" s="100">
        <v>13.69</v>
      </c>
      <c r="M3488" t="s">
        <v>206</v>
      </c>
      <c r="N3488" t="s">
        <v>279</v>
      </c>
      <c r="O3488" s="98">
        <v>0</v>
      </c>
      <c r="P3488" t="s">
        <v>207</v>
      </c>
      <c r="Q3488" s="100">
        <v>2522.04</v>
      </c>
    </row>
    <row r="3489" spans="1:17" x14ac:dyDescent="0.3">
      <c r="A3489"/>
      <c r="B3489"/>
      <c r="C3489"/>
      <c r="D3489"/>
      <c r="E3489" s="98"/>
      <c r="F3489"/>
      <c r="G3489" s="99">
        <v>46295</v>
      </c>
      <c r="H3489" t="s">
        <v>205</v>
      </c>
      <c r="I3489"/>
      <c r="J3489" t="s">
        <v>106</v>
      </c>
      <c r="K3489" t="s">
        <v>107</v>
      </c>
      <c r="L3489" s="100">
        <v>8.15</v>
      </c>
      <c r="M3489" t="s">
        <v>130</v>
      </c>
      <c r="N3489" t="s">
        <v>279</v>
      </c>
      <c r="O3489" s="98">
        <v>0</v>
      </c>
      <c r="P3489" t="s">
        <v>207</v>
      </c>
      <c r="Q3489" s="100">
        <v>2522.04</v>
      </c>
    </row>
    <row r="3490" spans="1:17" x14ac:dyDescent="0.3">
      <c r="A3490"/>
      <c r="B3490"/>
      <c r="C3490"/>
      <c r="D3490"/>
      <c r="E3490" s="98"/>
      <c r="F3490"/>
      <c r="G3490" s="99">
        <v>46295</v>
      </c>
      <c r="H3490" t="s">
        <v>205</v>
      </c>
      <c r="I3490"/>
      <c r="J3490" t="s">
        <v>56</v>
      </c>
      <c r="K3490" t="s">
        <v>57</v>
      </c>
      <c r="L3490" s="100">
        <v>11.15</v>
      </c>
      <c r="M3490" t="s">
        <v>130</v>
      </c>
      <c r="N3490" t="s">
        <v>279</v>
      </c>
      <c r="O3490" s="98">
        <v>0</v>
      </c>
      <c r="P3490" t="s">
        <v>207</v>
      </c>
      <c r="Q3490" s="100">
        <v>2522.04</v>
      </c>
    </row>
    <row r="3491" spans="1:17" x14ac:dyDescent="0.3">
      <c r="A3491"/>
      <c r="B3491"/>
      <c r="C3491"/>
      <c r="D3491"/>
      <c r="E3491" s="98"/>
      <c r="F3491"/>
      <c r="G3491" s="99">
        <v>46295</v>
      </c>
      <c r="H3491" t="s">
        <v>205</v>
      </c>
      <c r="I3491"/>
      <c r="J3491" t="s">
        <v>52</v>
      </c>
      <c r="K3491" t="s">
        <v>53</v>
      </c>
      <c r="L3491" s="100">
        <v>16.54</v>
      </c>
      <c r="M3491" t="s">
        <v>130</v>
      </c>
      <c r="N3491" t="s">
        <v>279</v>
      </c>
      <c r="O3491" s="98">
        <v>0</v>
      </c>
      <c r="P3491" t="s">
        <v>207</v>
      </c>
      <c r="Q3491" s="100">
        <v>2522.04</v>
      </c>
    </row>
    <row r="3492" spans="1:17" x14ac:dyDescent="0.3">
      <c r="A3492"/>
      <c r="B3492"/>
      <c r="C3492"/>
      <c r="D3492"/>
      <c r="E3492" s="98"/>
      <c r="F3492"/>
      <c r="G3492" s="99">
        <v>46295</v>
      </c>
      <c r="H3492" t="s">
        <v>208</v>
      </c>
      <c r="I3492" t="s">
        <v>209</v>
      </c>
      <c r="J3492" t="s">
        <v>26</v>
      </c>
      <c r="K3492" t="s">
        <v>27</v>
      </c>
      <c r="L3492" s="100">
        <v>72.5</v>
      </c>
      <c r="M3492" t="s">
        <v>210</v>
      </c>
      <c r="N3492" t="s">
        <v>279</v>
      </c>
      <c r="O3492" s="98">
        <v>0</v>
      </c>
      <c r="P3492" t="s">
        <v>207</v>
      </c>
      <c r="Q3492" s="100">
        <v>2522.04</v>
      </c>
    </row>
    <row r="3493" spans="1:17" x14ac:dyDescent="0.3">
      <c r="A3493"/>
      <c r="B3493"/>
      <c r="C3493"/>
      <c r="D3493"/>
      <c r="E3493" s="98"/>
      <c r="F3493"/>
      <c r="G3493" s="99">
        <v>46295</v>
      </c>
      <c r="H3493" t="s">
        <v>211</v>
      </c>
      <c r="I3493" t="s">
        <v>215</v>
      </c>
      <c r="J3493" t="s">
        <v>38</v>
      </c>
      <c r="K3493" t="s">
        <v>39</v>
      </c>
      <c r="L3493" s="100">
        <v>9.84</v>
      </c>
      <c r="M3493" t="s">
        <v>206</v>
      </c>
      <c r="N3493" t="s">
        <v>279</v>
      </c>
      <c r="O3493" s="98">
        <v>0</v>
      </c>
      <c r="P3493" t="s">
        <v>207</v>
      </c>
      <c r="Q3493" s="100">
        <v>2522.04</v>
      </c>
    </row>
    <row r="3494" spans="1:17" x14ac:dyDescent="0.3">
      <c r="A3494"/>
      <c r="B3494"/>
      <c r="C3494"/>
      <c r="D3494"/>
      <c r="E3494" s="98"/>
      <c r="F3494"/>
      <c r="G3494" s="99">
        <v>46295</v>
      </c>
      <c r="H3494" t="s">
        <v>218</v>
      </c>
      <c r="I3494" t="s">
        <v>222</v>
      </c>
      <c r="J3494" t="s">
        <v>18</v>
      </c>
      <c r="K3494" t="s">
        <v>19</v>
      </c>
      <c r="L3494" s="100">
        <v>135.69</v>
      </c>
      <c r="M3494" t="s">
        <v>210</v>
      </c>
      <c r="N3494" t="s">
        <v>279</v>
      </c>
      <c r="O3494" s="98">
        <v>0</v>
      </c>
      <c r="P3494" t="s">
        <v>207</v>
      </c>
      <c r="Q3494" s="100">
        <v>2522.04</v>
      </c>
    </row>
    <row r="3495" spans="1:17" x14ac:dyDescent="0.3">
      <c r="A3495"/>
      <c r="B3495"/>
      <c r="C3495"/>
      <c r="D3495"/>
      <c r="E3495" s="98"/>
      <c r="F3495"/>
      <c r="G3495" s="99">
        <v>46295</v>
      </c>
      <c r="H3495" t="s">
        <v>218</v>
      </c>
      <c r="I3495" t="s">
        <v>222</v>
      </c>
      <c r="J3495" t="s">
        <v>18</v>
      </c>
      <c r="K3495" t="s">
        <v>19</v>
      </c>
      <c r="L3495" s="100">
        <v>140.72999999999999</v>
      </c>
      <c r="M3495" t="s">
        <v>130</v>
      </c>
      <c r="N3495" t="s">
        <v>279</v>
      </c>
      <c r="O3495" s="98">
        <v>0</v>
      </c>
      <c r="P3495" t="s">
        <v>207</v>
      </c>
      <c r="Q3495" s="100">
        <v>2522.04</v>
      </c>
    </row>
    <row r="3496" spans="1:17" x14ac:dyDescent="0.3">
      <c r="A3496"/>
      <c r="B3496"/>
      <c r="C3496"/>
      <c r="D3496"/>
      <c r="E3496" s="98"/>
      <c r="F3496"/>
      <c r="G3496" s="99">
        <v>46295</v>
      </c>
      <c r="H3496" t="s">
        <v>205</v>
      </c>
      <c r="I3496"/>
      <c r="J3496" t="s">
        <v>104</v>
      </c>
      <c r="K3496" t="s">
        <v>105</v>
      </c>
      <c r="L3496" s="100">
        <v>20.02</v>
      </c>
      <c r="M3496" t="s">
        <v>206</v>
      </c>
      <c r="N3496" t="s">
        <v>279</v>
      </c>
      <c r="O3496" s="98">
        <v>0</v>
      </c>
      <c r="P3496" t="s">
        <v>207</v>
      </c>
      <c r="Q3496" s="100">
        <v>3687.37</v>
      </c>
    </row>
    <row r="3497" spans="1:17" x14ac:dyDescent="0.3">
      <c r="A3497"/>
      <c r="B3497"/>
      <c r="C3497"/>
      <c r="D3497"/>
      <c r="E3497" s="98"/>
      <c r="F3497"/>
      <c r="G3497" s="99">
        <v>46295</v>
      </c>
      <c r="H3497" t="s">
        <v>205</v>
      </c>
      <c r="I3497"/>
      <c r="J3497" t="s">
        <v>54</v>
      </c>
      <c r="K3497" t="s">
        <v>55</v>
      </c>
      <c r="L3497" s="100">
        <v>11.15</v>
      </c>
      <c r="M3497" t="s">
        <v>206</v>
      </c>
      <c r="N3497" t="s">
        <v>279</v>
      </c>
      <c r="O3497" s="98">
        <v>0</v>
      </c>
      <c r="P3497" t="s">
        <v>207</v>
      </c>
      <c r="Q3497" s="100">
        <v>3687.37</v>
      </c>
    </row>
    <row r="3498" spans="1:17" x14ac:dyDescent="0.3">
      <c r="A3498"/>
      <c r="B3498"/>
      <c r="C3498"/>
      <c r="D3498"/>
      <c r="E3498" s="98"/>
      <c r="F3498"/>
      <c r="G3498" s="99">
        <v>46295</v>
      </c>
      <c r="H3498" t="s">
        <v>205</v>
      </c>
      <c r="I3498"/>
      <c r="J3498" t="s">
        <v>90</v>
      </c>
      <c r="K3498" t="s">
        <v>91</v>
      </c>
      <c r="L3498" s="100">
        <v>57.42</v>
      </c>
      <c r="M3498" t="s">
        <v>206</v>
      </c>
      <c r="N3498" t="s">
        <v>279</v>
      </c>
      <c r="O3498" s="98">
        <v>0</v>
      </c>
      <c r="P3498" t="s">
        <v>207</v>
      </c>
      <c r="Q3498" s="100">
        <v>3687.37</v>
      </c>
    </row>
    <row r="3499" spans="1:17" x14ac:dyDescent="0.3">
      <c r="A3499"/>
      <c r="B3499"/>
      <c r="C3499"/>
      <c r="D3499"/>
      <c r="E3499" s="98"/>
      <c r="F3499"/>
      <c r="G3499" s="99">
        <v>46295</v>
      </c>
      <c r="H3499" t="s">
        <v>205</v>
      </c>
      <c r="I3499"/>
      <c r="J3499" t="s">
        <v>108</v>
      </c>
      <c r="K3499" t="s">
        <v>109</v>
      </c>
      <c r="L3499" s="100">
        <v>9.73</v>
      </c>
      <c r="M3499" t="s">
        <v>206</v>
      </c>
      <c r="N3499" t="s">
        <v>279</v>
      </c>
      <c r="O3499" s="98">
        <v>0</v>
      </c>
      <c r="P3499" t="s">
        <v>207</v>
      </c>
      <c r="Q3499" s="100">
        <v>3687.37</v>
      </c>
    </row>
    <row r="3500" spans="1:17" x14ac:dyDescent="0.3">
      <c r="A3500"/>
      <c r="B3500"/>
      <c r="C3500"/>
      <c r="D3500"/>
      <c r="E3500" s="98"/>
      <c r="F3500"/>
      <c r="G3500" s="99">
        <v>46295</v>
      </c>
      <c r="H3500" t="s">
        <v>205</v>
      </c>
      <c r="I3500"/>
      <c r="J3500" t="s">
        <v>52</v>
      </c>
      <c r="K3500" t="s">
        <v>53</v>
      </c>
      <c r="L3500" s="100">
        <v>16.54</v>
      </c>
      <c r="M3500" t="s">
        <v>130</v>
      </c>
      <c r="N3500" t="s">
        <v>279</v>
      </c>
      <c r="O3500" s="98">
        <v>0</v>
      </c>
      <c r="P3500" t="s">
        <v>207</v>
      </c>
      <c r="Q3500" s="100">
        <v>3687.37</v>
      </c>
    </row>
    <row r="3501" spans="1:17" x14ac:dyDescent="0.3">
      <c r="A3501"/>
      <c r="B3501"/>
      <c r="C3501"/>
      <c r="D3501"/>
      <c r="E3501" s="98"/>
      <c r="F3501"/>
      <c r="G3501" s="99">
        <v>46295</v>
      </c>
      <c r="H3501" t="s">
        <v>205</v>
      </c>
      <c r="I3501"/>
      <c r="J3501" t="s">
        <v>56</v>
      </c>
      <c r="K3501" t="s">
        <v>57</v>
      </c>
      <c r="L3501" s="100">
        <v>11.15</v>
      </c>
      <c r="M3501" t="s">
        <v>130</v>
      </c>
      <c r="N3501" t="s">
        <v>279</v>
      </c>
      <c r="O3501" s="98">
        <v>0</v>
      </c>
      <c r="P3501" t="s">
        <v>207</v>
      </c>
      <c r="Q3501" s="100">
        <v>3687.37</v>
      </c>
    </row>
    <row r="3502" spans="1:17" x14ac:dyDescent="0.3">
      <c r="A3502"/>
      <c r="B3502"/>
      <c r="C3502"/>
      <c r="D3502"/>
      <c r="E3502" s="98"/>
      <c r="F3502"/>
      <c r="G3502" s="99">
        <v>46295</v>
      </c>
      <c r="H3502" t="s">
        <v>205</v>
      </c>
      <c r="I3502"/>
      <c r="J3502" t="s">
        <v>106</v>
      </c>
      <c r="K3502" t="s">
        <v>107</v>
      </c>
      <c r="L3502" s="100">
        <v>11.91</v>
      </c>
      <c r="M3502" t="s">
        <v>130</v>
      </c>
      <c r="N3502" t="s">
        <v>279</v>
      </c>
      <c r="O3502" s="98">
        <v>0</v>
      </c>
      <c r="P3502" t="s">
        <v>207</v>
      </c>
      <c r="Q3502" s="100">
        <v>3687.37</v>
      </c>
    </row>
    <row r="3503" spans="1:17" x14ac:dyDescent="0.3">
      <c r="A3503"/>
      <c r="B3503"/>
      <c r="C3503"/>
      <c r="D3503"/>
      <c r="E3503" s="98"/>
      <c r="F3503"/>
      <c r="G3503" s="99">
        <v>46295</v>
      </c>
      <c r="H3503" t="s">
        <v>205</v>
      </c>
      <c r="I3503"/>
      <c r="J3503" t="s">
        <v>23</v>
      </c>
      <c r="K3503" t="s">
        <v>24</v>
      </c>
      <c r="L3503" s="100">
        <v>4.79</v>
      </c>
      <c r="M3503" t="s">
        <v>130</v>
      </c>
      <c r="N3503" t="s">
        <v>279</v>
      </c>
      <c r="O3503" s="98">
        <v>0</v>
      </c>
      <c r="P3503" t="s">
        <v>207</v>
      </c>
      <c r="Q3503" s="100">
        <v>3687.37</v>
      </c>
    </row>
    <row r="3504" spans="1:17" x14ac:dyDescent="0.3">
      <c r="A3504"/>
      <c r="B3504"/>
      <c r="C3504"/>
      <c r="D3504"/>
      <c r="E3504" s="98"/>
      <c r="F3504"/>
      <c r="G3504" s="99">
        <v>46295</v>
      </c>
      <c r="H3504" t="s">
        <v>208</v>
      </c>
      <c r="I3504" t="s">
        <v>209</v>
      </c>
      <c r="J3504" t="s">
        <v>26</v>
      </c>
      <c r="K3504" t="s">
        <v>27</v>
      </c>
      <c r="L3504" s="100">
        <v>72.5</v>
      </c>
      <c r="M3504" t="s">
        <v>210</v>
      </c>
      <c r="N3504" t="s">
        <v>279</v>
      </c>
      <c r="O3504" s="98">
        <v>0</v>
      </c>
      <c r="P3504" t="s">
        <v>207</v>
      </c>
      <c r="Q3504" s="100">
        <v>3687.37</v>
      </c>
    </row>
    <row r="3505" spans="1:17" x14ac:dyDescent="0.3">
      <c r="A3505"/>
      <c r="B3505"/>
      <c r="C3505"/>
      <c r="D3505"/>
      <c r="E3505" s="98"/>
      <c r="F3505"/>
      <c r="G3505" s="99">
        <v>46295</v>
      </c>
      <c r="H3505" t="s">
        <v>213</v>
      </c>
      <c r="I3505" t="s">
        <v>229</v>
      </c>
      <c r="J3505" t="s">
        <v>14</v>
      </c>
      <c r="K3505" t="s">
        <v>15</v>
      </c>
      <c r="L3505" s="100">
        <v>368.74</v>
      </c>
      <c r="M3505" t="s">
        <v>210</v>
      </c>
      <c r="N3505" t="s">
        <v>279</v>
      </c>
      <c r="O3505" s="98">
        <v>0</v>
      </c>
      <c r="P3505" t="s">
        <v>207</v>
      </c>
      <c r="Q3505" s="100">
        <v>3687.37</v>
      </c>
    </row>
    <row r="3506" spans="1:17" x14ac:dyDescent="0.3">
      <c r="A3506"/>
      <c r="B3506"/>
      <c r="C3506"/>
      <c r="D3506"/>
      <c r="E3506" s="98"/>
      <c r="F3506"/>
      <c r="G3506" s="99">
        <v>46295</v>
      </c>
      <c r="H3506" t="s">
        <v>213</v>
      </c>
      <c r="I3506" t="s">
        <v>229</v>
      </c>
      <c r="J3506" t="s">
        <v>14</v>
      </c>
      <c r="K3506" t="s">
        <v>15</v>
      </c>
      <c r="L3506" s="100">
        <v>368.74</v>
      </c>
      <c r="M3506" t="s">
        <v>130</v>
      </c>
      <c r="N3506" t="s">
        <v>279</v>
      </c>
      <c r="O3506" s="98">
        <v>0</v>
      </c>
      <c r="P3506" t="s">
        <v>207</v>
      </c>
      <c r="Q3506" s="100">
        <v>3687.37</v>
      </c>
    </row>
    <row r="3507" spans="1:17" x14ac:dyDescent="0.3">
      <c r="A3507"/>
      <c r="B3507"/>
      <c r="C3507"/>
      <c r="D3507"/>
      <c r="E3507" s="98"/>
      <c r="F3507"/>
      <c r="G3507" s="99">
        <v>46295</v>
      </c>
      <c r="H3507" t="s">
        <v>205</v>
      </c>
      <c r="I3507"/>
      <c r="J3507" t="s">
        <v>104</v>
      </c>
      <c r="K3507" t="s">
        <v>105</v>
      </c>
      <c r="L3507" s="100">
        <v>22.63</v>
      </c>
      <c r="M3507" t="s">
        <v>206</v>
      </c>
      <c r="N3507" t="s">
        <v>279</v>
      </c>
      <c r="O3507" s="98">
        <v>0</v>
      </c>
      <c r="P3507" t="s">
        <v>207</v>
      </c>
      <c r="Q3507" s="100">
        <v>4168.1000000000004</v>
      </c>
    </row>
    <row r="3508" spans="1:17" x14ac:dyDescent="0.3">
      <c r="A3508"/>
      <c r="B3508"/>
      <c r="C3508"/>
      <c r="D3508"/>
      <c r="E3508" s="98"/>
      <c r="F3508"/>
      <c r="G3508" s="99">
        <v>46295</v>
      </c>
      <c r="H3508" t="s">
        <v>205</v>
      </c>
      <c r="I3508"/>
      <c r="J3508" t="s">
        <v>90</v>
      </c>
      <c r="K3508" t="s">
        <v>91</v>
      </c>
      <c r="L3508" s="100">
        <v>57.42</v>
      </c>
      <c r="M3508" t="s">
        <v>206</v>
      </c>
      <c r="N3508" t="s">
        <v>279</v>
      </c>
      <c r="O3508" s="98">
        <v>0</v>
      </c>
      <c r="P3508" t="s">
        <v>207</v>
      </c>
      <c r="Q3508" s="100">
        <v>4168.1000000000004</v>
      </c>
    </row>
    <row r="3509" spans="1:17" x14ac:dyDescent="0.3">
      <c r="A3509"/>
      <c r="B3509"/>
      <c r="C3509"/>
      <c r="D3509"/>
      <c r="E3509" s="98"/>
      <c r="F3509"/>
      <c r="G3509" s="99">
        <v>46295</v>
      </c>
      <c r="H3509" t="s">
        <v>205</v>
      </c>
      <c r="I3509"/>
      <c r="J3509" t="s">
        <v>54</v>
      </c>
      <c r="K3509" t="s">
        <v>55</v>
      </c>
      <c r="L3509" s="100">
        <v>11.15</v>
      </c>
      <c r="M3509" t="s">
        <v>206</v>
      </c>
      <c r="N3509" t="s">
        <v>279</v>
      </c>
      <c r="O3509" s="98">
        <v>0</v>
      </c>
      <c r="P3509" t="s">
        <v>207</v>
      </c>
      <c r="Q3509" s="100">
        <v>4168.1000000000004</v>
      </c>
    </row>
    <row r="3510" spans="1:17" x14ac:dyDescent="0.3">
      <c r="A3510"/>
      <c r="B3510"/>
      <c r="C3510"/>
      <c r="D3510"/>
      <c r="E3510" s="98"/>
      <c r="F3510"/>
      <c r="G3510" s="99">
        <v>46295</v>
      </c>
      <c r="H3510" t="s">
        <v>205</v>
      </c>
      <c r="I3510"/>
      <c r="J3510" t="s">
        <v>108</v>
      </c>
      <c r="K3510" t="s">
        <v>109</v>
      </c>
      <c r="L3510" s="100">
        <v>11</v>
      </c>
      <c r="M3510" t="s">
        <v>206</v>
      </c>
      <c r="N3510" t="s">
        <v>279</v>
      </c>
      <c r="O3510" s="98">
        <v>0</v>
      </c>
      <c r="P3510" t="s">
        <v>207</v>
      </c>
      <c r="Q3510" s="100">
        <v>4168.1000000000004</v>
      </c>
    </row>
    <row r="3511" spans="1:17" x14ac:dyDescent="0.3">
      <c r="A3511"/>
      <c r="B3511"/>
      <c r="C3511"/>
      <c r="D3511"/>
      <c r="E3511" s="98"/>
      <c r="F3511"/>
      <c r="G3511" s="99">
        <v>46295</v>
      </c>
      <c r="H3511" t="s">
        <v>205</v>
      </c>
      <c r="I3511"/>
      <c r="J3511" t="s">
        <v>106</v>
      </c>
      <c r="K3511" t="s">
        <v>107</v>
      </c>
      <c r="L3511" s="100">
        <v>13.46</v>
      </c>
      <c r="M3511" t="s">
        <v>130</v>
      </c>
      <c r="N3511" t="s">
        <v>279</v>
      </c>
      <c r="O3511" s="98">
        <v>0</v>
      </c>
      <c r="P3511" t="s">
        <v>207</v>
      </c>
      <c r="Q3511" s="100">
        <v>4168.1000000000004</v>
      </c>
    </row>
    <row r="3512" spans="1:17" x14ac:dyDescent="0.3">
      <c r="A3512"/>
      <c r="B3512"/>
      <c r="C3512"/>
      <c r="D3512"/>
      <c r="E3512" s="98"/>
      <c r="F3512"/>
      <c r="G3512" s="99">
        <v>46295</v>
      </c>
      <c r="H3512" t="s">
        <v>205</v>
      </c>
      <c r="I3512"/>
      <c r="J3512" t="s">
        <v>56</v>
      </c>
      <c r="K3512" t="s">
        <v>57</v>
      </c>
      <c r="L3512" s="100">
        <v>11.15</v>
      </c>
      <c r="M3512" t="s">
        <v>130</v>
      </c>
      <c r="N3512" t="s">
        <v>279</v>
      </c>
      <c r="O3512" s="98">
        <v>0</v>
      </c>
      <c r="P3512" t="s">
        <v>207</v>
      </c>
      <c r="Q3512" s="100">
        <v>4168.1000000000004</v>
      </c>
    </row>
    <row r="3513" spans="1:17" x14ac:dyDescent="0.3">
      <c r="A3513"/>
      <c r="B3513"/>
      <c r="C3513"/>
      <c r="D3513"/>
      <c r="E3513" s="98"/>
      <c r="F3513"/>
      <c r="G3513" s="99">
        <v>46295</v>
      </c>
      <c r="H3513" t="s">
        <v>205</v>
      </c>
      <c r="I3513"/>
      <c r="J3513" t="s">
        <v>52</v>
      </c>
      <c r="K3513" t="s">
        <v>53</v>
      </c>
      <c r="L3513" s="100">
        <v>16.54</v>
      </c>
      <c r="M3513" t="s">
        <v>130</v>
      </c>
      <c r="N3513" t="s">
        <v>279</v>
      </c>
      <c r="O3513" s="98">
        <v>0</v>
      </c>
      <c r="P3513" t="s">
        <v>207</v>
      </c>
      <c r="Q3513" s="100">
        <v>4168.1000000000004</v>
      </c>
    </row>
    <row r="3514" spans="1:17" x14ac:dyDescent="0.3">
      <c r="A3514"/>
      <c r="B3514"/>
      <c r="C3514"/>
      <c r="D3514"/>
      <c r="E3514" s="98"/>
      <c r="F3514"/>
      <c r="G3514" s="99">
        <v>46295</v>
      </c>
      <c r="H3514" t="s">
        <v>211</v>
      </c>
      <c r="I3514" t="s">
        <v>215</v>
      </c>
      <c r="J3514" t="s">
        <v>38</v>
      </c>
      <c r="K3514" t="s">
        <v>39</v>
      </c>
      <c r="L3514" s="100">
        <v>15.54</v>
      </c>
      <c r="M3514" t="s">
        <v>206</v>
      </c>
      <c r="N3514" t="s">
        <v>279</v>
      </c>
      <c r="O3514" s="98">
        <v>0</v>
      </c>
      <c r="P3514" t="s">
        <v>207</v>
      </c>
      <c r="Q3514" s="100">
        <v>4168.1000000000004</v>
      </c>
    </row>
    <row r="3515" spans="1:17" x14ac:dyDescent="0.3">
      <c r="A3515"/>
      <c r="B3515"/>
      <c r="C3515"/>
      <c r="D3515"/>
      <c r="E3515" s="98"/>
      <c r="F3515"/>
      <c r="G3515" s="99">
        <v>46295</v>
      </c>
      <c r="H3515" t="s">
        <v>235</v>
      </c>
      <c r="I3515" t="s">
        <v>262</v>
      </c>
      <c r="J3515" t="s">
        <v>34</v>
      </c>
      <c r="K3515" t="s">
        <v>35</v>
      </c>
      <c r="L3515" s="100">
        <v>291.77</v>
      </c>
      <c r="M3515" t="s">
        <v>210</v>
      </c>
      <c r="N3515" t="s">
        <v>279</v>
      </c>
      <c r="O3515" s="98">
        <v>0</v>
      </c>
      <c r="P3515" t="s">
        <v>207</v>
      </c>
      <c r="Q3515" s="100">
        <v>4168.1000000000004</v>
      </c>
    </row>
    <row r="3516" spans="1:17" x14ac:dyDescent="0.3">
      <c r="A3516"/>
      <c r="B3516"/>
      <c r="C3516"/>
      <c r="D3516"/>
      <c r="E3516" s="98"/>
      <c r="F3516"/>
      <c r="G3516" s="99">
        <v>46295</v>
      </c>
      <c r="H3516" t="s">
        <v>235</v>
      </c>
      <c r="I3516" t="s">
        <v>262</v>
      </c>
      <c r="J3516" t="s">
        <v>34</v>
      </c>
      <c r="K3516" t="s">
        <v>35</v>
      </c>
      <c r="L3516" s="100">
        <v>322.61</v>
      </c>
      <c r="M3516" t="s">
        <v>130</v>
      </c>
      <c r="N3516" t="s">
        <v>279</v>
      </c>
      <c r="O3516" s="98">
        <v>0</v>
      </c>
      <c r="P3516" t="s">
        <v>207</v>
      </c>
      <c r="Q3516" s="100">
        <v>4168.1000000000004</v>
      </c>
    </row>
    <row r="3517" spans="1:17" x14ac:dyDescent="0.3">
      <c r="A3517"/>
      <c r="B3517"/>
      <c r="C3517"/>
      <c r="D3517"/>
      <c r="E3517" s="98"/>
      <c r="F3517"/>
      <c r="G3517" s="99">
        <v>46295</v>
      </c>
      <c r="H3517" t="s">
        <v>205</v>
      </c>
      <c r="I3517"/>
      <c r="J3517" t="s">
        <v>108</v>
      </c>
      <c r="K3517" t="s">
        <v>109</v>
      </c>
      <c r="L3517" s="100">
        <v>2.08</v>
      </c>
      <c r="M3517" t="s">
        <v>206</v>
      </c>
      <c r="N3517" t="s">
        <v>279</v>
      </c>
      <c r="O3517" s="98">
        <v>0</v>
      </c>
      <c r="P3517" t="s">
        <v>207</v>
      </c>
      <c r="Q3517" s="100">
        <v>787.98</v>
      </c>
    </row>
    <row r="3518" spans="1:17" x14ac:dyDescent="0.3">
      <c r="A3518"/>
      <c r="B3518"/>
      <c r="C3518"/>
      <c r="D3518"/>
      <c r="E3518" s="98"/>
      <c r="F3518"/>
      <c r="G3518" s="99">
        <v>46295</v>
      </c>
      <c r="H3518" t="s">
        <v>205</v>
      </c>
      <c r="I3518"/>
      <c r="J3518" t="s">
        <v>104</v>
      </c>
      <c r="K3518" t="s">
        <v>105</v>
      </c>
      <c r="L3518" s="100">
        <v>4.28</v>
      </c>
      <c r="M3518" t="s">
        <v>206</v>
      </c>
      <c r="N3518" t="s">
        <v>279</v>
      </c>
      <c r="O3518" s="98">
        <v>0</v>
      </c>
      <c r="P3518" t="s">
        <v>207</v>
      </c>
      <c r="Q3518" s="100">
        <v>787.98</v>
      </c>
    </row>
    <row r="3519" spans="1:17" x14ac:dyDescent="0.3">
      <c r="A3519"/>
      <c r="B3519"/>
      <c r="C3519"/>
      <c r="D3519"/>
      <c r="E3519" s="98"/>
      <c r="F3519"/>
      <c r="G3519" s="99">
        <v>46295</v>
      </c>
      <c r="H3519" t="s">
        <v>205</v>
      </c>
      <c r="I3519"/>
      <c r="J3519" t="s">
        <v>54</v>
      </c>
      <c r="K3519" t="s">
        <v>55</v>
      </c>
      <c r="L3519" s="100">
        <v>6.41</v>
      </c>
      <c r="M3519" t="s">
        <v>206</v>
      </c>
      <c r="N3519" t="s">
        <v>279</v>
      </c>
      <c r="O3519" s="98">
        <v>0</v>
      </c>
      <c r="P3519" t="s">
        <v>207</v>
      </c>
      <c r="Q3519" s="100">
        <v>787.98</v>
      </c>
    </row>
    <row r="3520" spans="1:17" x14ac:dyDescent="0.3">
      <c r="A3520"/>
      <c r="B3520"/>
      <c r="C3520"/>
      <c r="D3520"/>
      <c r="E3520" s="98"/>
      <c r="F3520"/>
      <c r="G3520" s="99">
        <v>46295</v>
      </c>
      <c r="H3520" t="s">
        <v>205</v>
      </c>
      <c r="I3520"/>
      <c r="J3520" t="s">
        <v>106</v>
      </c>
      <c r="K3520" t="s">
        <v>107</v>
      </c>
      <c r="L3520" s="100">
        <v>2.5499999999999998</v>
      </c>
      <c r="M3520" t="s">
        <v>130</v>
      </c>
      <c r="N3520" t="s">
        <v>279</v>
      </c>
      <c r="O3520" s="98">
        <v>0</v>
      </c>
      <c r="P3520" t="s">
        <v>207</v>
      </c>
      <c r="Q3520" s="100">
        <v>787.98</v>
      </c>
    </row>
    <row r="3521" spans="1:17" x14ac:dyDescent="0.3">
      <c r="A3521"/>
      <c r="B3521"/>
      <c r="C3521"/>
      <c r="D3521"/>
      <c r="E3521" s="98"/>
      <c r="F3521"/>
      <c r="G3521" s="99">
        <v>46295</v>
      </c>
      <c r="H3521" t="s">
        <v>205</v>
      </c>
      <c r="I3521"/>
      <c r="J3521" t="s">
        <v>56</v>
      </c>
      <c r="K3521" t="s">
        <v>57</v>
      </c>
      <c r="L3521" s="100">
        <v>6.41</v>
      </c>
      <c r="M3521" t="s">
        <v>130</v>
      </c>
      <c r="N3521" t="s">
        <v>279</v>
      </c>
      <c r="O3521" s="98">
        <v>0</v>
      </c>
      <c r="P3521" t="s">
        <v>207</v>
      </c>
      <c r="Q3521" s="100">
        <v>787.98</v>
      </c>
    </row>
    <row r="3522" spans="1:17" x14ac:dyDescent="0.3">
      <c r="A3522"/>
      <c r="B3522"/>
      <c r="C3522"/>
      <c r="D3522"/>
      <c r="E3522" s="98"/>
      <c r="F3522"/>
      <c r="G3522" s="99">
        <v>46295</v>
      </c>
      <c r="H3522" t="s">
        <v>205</v>
      </c>
      <c r="I3522"/>
      <c r="J3522" t="s">
        <v>52</v>
      </c>
      <c r="K3522" t="s">
        <v>53</v>
      </c>
      <c r="L3522" s="100">
        <v>9.5</v>
      </c>
      <c r="M3522" t="s">
        <v>130</v>
      </c>
      <c r="N3522" t="s">
        <v>279</v>
      </c>
      <c r="O3522" s="98">
        <v>0</v>
      </c>
      <c r="P3522" t="s">
        <v>207</v>
      </c>
      <c r="Q3522" s="100">
        <v>787.98</v>
      </c>
    </row>
    <row r="3523" spans="1:17" x14ac:dyDescent="0.3">
      <c r="A3523"/>
      <c r="B3523"/>
      <c r="C3523"/>
      <c r="D3523"/>
      <c r="E3523" s="98"/>
      <c r="F3523"/>
      <c r="G3523" s="99">
        <v>46295</v>
      </c>
      <c r="H3523" t="s">
        <v>205</v>
      </c>
      <c r="I3523"/>
      <c r="J3523" t="s">
        <v>104</v>
      </c>
      <c r="K3523" t="s">
        <v>105</v>
      </c>
      <c r="L3523" s="100">
        <v>3.33</v>
      </c>
      <c r="M3523" t="s">
        <v>206</v>
      </c>
      <c r="N3523" t="s">
        <v>279</v>
      </c>
      <c r="O3523" s="98">
        <v>0</v>
      </c>
      <c r="P3523" t="s">
        <v>207</v>
      </c>
      <c r="Q3523" s="100">
        <v>614.11</v>
      </c>
    </row>
    <row r="3524" spans="1:17" x14ac:dyDescent="0.3">
      <c r="A3524"/>
      <c r="B3524"/>
      <c r="C3524"/>
      <c r="D3524"/>
      <c r="E3524" s="98"/>
      <c r="F3524"/>
      <c r="G3524" s="99">
        <v>46295</v>
      </c>
      <c r="H3524" t="s">
        <v>205</v>
      </c>
      <c r="I3524"/>
      <c r="J3524" t="s">
        <v>54</v>
      </c>
      <c r="K3524" t="s">
        <v>55</v>
      </c>
      <c r="L3524" s="100">
        <v>4.99</v>
      </c>
      <c r="M3524" t="s">
        <v>206</v>
      </c>
      <c r="N3524" t="s">
        <v>279</v>
      </c>
      <c r="O3524" s="98">
        <v>0</v>
      </c>
      <c r="P3524" t="s">
        <v>207</v>
      </c>
      <c r="Q3524" s="100">
        <v>614.11</v>
      </c>
    </row>
    <row r="3525" spans="1:17" x14ac:dyDescent="0.3">
      <c r="A3525"/>
      <c r="B3525"/>
      <c r="C3525"/>
      <c r="D3525"/>
      <c r="E3525" s="98"/>
      <c r="F3525"/>
      <c r="G3525" s="99">
        <v>46295</v>
      </c>
      <c r="H3525" t="s">
        <v>205</v>
      </c>
      <c r="I3525"/>
      <c r="J3525" t="s">
        <v>108</v>
      </c>
      <c r="K3525" t="s">
        <v>109</v>
      </c>
      <c r="L3525" s="100">
        <v>1.62</v>
      </c>
      <c r="M3525" t="s">
        <v>206</v>
      </c>
      <c r="N3525" t="s">
        <v>279</v>
      </c>
      <c r="O3525" s="98">
        <v>0</v>
      </c>
      <c r="P3525" t="s">
        <v>207</v>
      </c>
      <c r="Q3525" s="100">
        <v>614.11</v>
      </c>
    </row>
    <row r="3526" spans="1:17" x14ac:dyDescent="0.3">
      <c r="A3526"/>
      <c r="B3526"/>
      <c r="C3526"/>
      <c r="D3526"/>
      <c r="E3526" s="98"/>
      <c r="F3526"/>
      <c r="G3526" s="99">
        <v>46295</v>
      </c>
      <c r="H3526" t="s">
        <v>205</v>
      </c>
      <c r="I3526"/>
      <c r="J3526" t="s">
        <v>106</v>
      </c>
      <c r="K3526" t="s">
        <v>107</v>
      </c>
      <c r="L3526" s="100">
        <v>1.98</v>
      </c>
      <c r="M3526" t="s">
        <v>130</v>
      </c>
      <c r="N3526" t="s">
        <v>279</v>
      </c>
      <c r="O3526" s="98">
        <v>0</v>
      </c>
      <c r="P3526" t="s">
        <v>207</v>
      </c>
      <c r="Q3526" s="100">
        <v>614.11</v>
      </c>
    </row>
    <row r="3527" spans="1:17" x14ac:dyDescent="0.3">
      <c r="A3527"/>
      <c r="B3527"/>
      <c r="C3527"/>
      <c r="D3527"/>
      <c r="E3527" s="98"/>
      <c r="F3527"/>
      <c r="G3527" s="99">
        <v>46295</v>
      </c>
      <c r="H3527" t="s">
        <v>205</v>
      </c>
      <c r="I3527"/>
      <c r="J3527" t="s">
        <v>56</v>
      </c>
      <c r="K3527" t="s">
        <v>57</v>
      </c>
      <c r="L3527" s="100">
        <v>4.99</v>
      </c>
      <c r="M3527" t="s">
        <v>130</v>
      </c>
      <c r="N3527" t="s">
        <v>279</v>
      </c>
      <c r="O3527" s="98">
        <v>0</v>
      </c>
      <c r="P3527" t="s">
        <v>207</v>
      </c>
      <c r="Q3527" s="100">
        <v>614.11</v>
      </c>
    </row>
    <row r="3528" spans="1:17" x14ac:dyDescent="0.3">
      <c r="A3528"/>
      <c r="B3528"/>
      <c r="C3528"/>
      <c r="D3528"/>
      <c r="E3528" s="98"/>
      <c r="F3528"/>
      <c r="G3528" s="99">
        <v>46295</v>
      </c>
      <c r="H3528" t="s">
        <v>205</v>
      </c>
      <c r="I3528"/>
      <c r="J3528" t="s">
        <v>52</v>
      </c>
      <c r="K3528" t="s">
        <v>53</v>
      </c>
      <c r="L3528" s="100">
        <v>7.41</v>
      </c>
      <c r="M3528" t="s">
        <v>130</v>
      </c>
      <c r="N3528" t="s">
        <v>279</v>
      </c>
      <c r="O3528" s="98">
        <v>0</v>
      </c>
      <c r="P3528" t="s">
        <v>207</v>
      </c>
      <c r="Q3528" s="100">
        <v>614.11</v>
      </c>
    </row>
    <row r="3529" spans="1:17" x14ac:dyDescent="0.3">
      <c r="A3529"/>
      <c r="B3529"/>
      <c r="C3529"/>
      <c r="D3529"/>
      <c r="E3529" s="98"/>
      <c r="F3529"/>
      <c r="G3529" s="99">
        <v>46295</v>
      </c>
      <c r="H3529" t="s">
        <v>205</v>
      </c>
      <c r="I3529"/>
      <c r="J3529" t="s">
        <v>54</v>
      </c>
      <c r="K3529" t="s">
        <v>55</v>
      </c>
      <c r="L3529" s="100">
        <v>11.15</v>
      </c>
      <c r="M3529" t="s">
        <v>206</v>
      </c>
      <c r="N3529" t="s">
        <v>279</v>
      </c>
      <c r="O3529" s="98">
        <v>0</v>
      </c>
      <c r="P3529" t="s">
        <v>207</v>
      </c>
      <c r="Q3529" s="100">
        <v>4887.74</v>
      </c>
    </row>
    <row r="3530" spans="1:17" x14ac:dyDescent="0.3">
      <c r="A3530"/>
      <c r="B3530"/>
      <c r="C3530"/>
      <c r="D3530"/>
      <c r="E3530" s="98"/>
      <c r="F3530"/>
      <c r="G3530" s="99">
        <v>46295</v>
      </c>
      <c r="H3530" t="s">
        <v>205</v>
      </c>
      <c r="I3530"/>
      <c r="J3530" t="s">
        <v>108</v>
      </c>
      <c r="K3530" t="s">
        <v>109</v>
      </c>
      <c r="L3530" s="100">
        <v>12.9</v>
      </c>
      <c r="M3530" t="s">
        <v>206</v>
      </c>
      <c r="N3530" t="s">
        <v>279</v>
      </c>
      <c r="O3530" s="98">
        <v>0</v>
      </c>
      <c r="P3530" t="s">
        <v>207</v>
      </c>
      <c r="Q3530" s="100">
        <v>4887.74</v>
      </c>
    </row>
    <row r="3531" spans="1:17" x14ac:dyDescent="0.3">
      <c r="A3531"/>
      <c r="B3531"/>
      <c r="C3531"/>
      <c r="D3531"/>
      <c r="E3531" s="98"/>
      <c r="F3531"/>
      <c r="G3531" s="99">
        <v>46295</v>
      </c>
      <c r="H3531" t="s">
        <v>205</v>
      </c>
      <c r="I3531"/>
      <c r="J3531" t="s">
        <v>104</v>
      </c>
      <c r="K3531" t="s">
        <v>105</v>
      </c>
      <c r="L3531" s="100">
        <v>26.54</v>
      </c>
      <c r="M3531" t="s">
        <v>206</v>
      </c>
      <c r="N3531" t="s">
        <v>279</v>
      </c>
      <c r="O3531" s="98">
        <v>0</v>
      </c>
      <c r="P3531" t="s">
        <v>207</v>
      </c>
      <c r="Q3531" s="100">
        <v>4887.74</v>
      </c>
    </row>
    <row r="3532" spans="1:17" x14ac:dyDescent="0.3">
      <c r="A3532"/>
      <c r="B3532"/>
      <c r="C3532"/>
      <c r="D3532"/>
      <c r="E3532" s="98"/>
      <c r="F3532"/>
      <c r="G3532" s="99">
        <v>46295</v>
      </c>
      <c r="H3532" t="s">
        <v>205</v>
      </c>
      <c r="I3532"/>
      <c r="J3532" t="s">
        <v>60</v>
      </c>
      <c r="K3532" t="s">
        <v>61</v>
      </c>
      <c r="L3532" s="100">
        <v>14.95</v>
      </c>
      <c r="M3532" t="s">
        <v>206</v>
      </c>
      <c r="N3532" t="s">
        <v>279</v>
      </c>
      <c r="O3532" s="98">
        <v>0</v>
      </c>
      <c r="P3532" t="s">
        <v>207</v>
      </c>
      <c r="Q3532" s="100">
        <v>4887.74</v>
      </c>
    </row>
    <row r="3533" spans="1:17" x14ac:dyDescent="0.3">
      <c r="A3533"/>
      <c r="B3533"/>
      <c r="C3533"/>
      <c r="D3533"/>
      <c r="E3533" s="98"/>
      <c r="F3533"/>
      <c r="G3533" s="99">
        <v>46295</v>
      </c>
      <c r="H3533" t="s">
        <v>205</v>
      </c>
      <c r="I3533"/>
      <c r="J3533" t="s">
        <v>36</v>
      </c>
      <c r="K3533" t="s">
        <v>37</v>
      </c>
      <c r="L3533" s="100">
        <v>29.1</v>
      </c>
      <c r="M3533" t="s">
        <v>206</v>
      </c>
      <c r="N3533" t="s">
        <v>279</v>
      </c>
      <c r="O3533" s="98">
        <v>0</v>
      </c>
      <c r="P3533" t="s">
        <v>207</v>
      </c>
      <c r="Q3533" s="100">
        <v>4887.74</v>
      </c>
    </row>
    <row r="3534" spans="1:17" x14ac:dyDescent="0.3">
      <c r="A3534"/>
      <c r="B3534"/>
      <c r="C3534"/>
      <c r="D3534"/>
      <c r="E3534" s="98"/>
      <c r="F3534"/>
      <c r="G3534" s="99">
        <v>46295</v>
      </c>
      <c r="H3534" t="s">
        <v>205</v>
      </c>
      <c r="I3534"/>
      <c r="J3534" t="s">
        <v>106</v>
      </c>
      <c r="K3534" t="s">
        <v>107</v>
      </c>
      <c r="L3534" s="100">
        <v>15.79</v>
      </c>
      <c r="M3534" t="s">
        <v>130</v>
      </c>
      <c r="N3534" t="s">
        <v>279</v>
      </c>
      <c r="O3534" s="98">
        <v>0</v>
      </c>
      <c r="P3534" t="s">
        <v>207</v>
      </c>
      <c r="Q3534" s="100">
        <v>4887.74</v>
      </c>
    </row>
    <row r="3535" spans="1:17" x14ac:dyDescent="0.3">
      <c r="A3535"/>
      <c r="B3535"/>
      <c r="C3535"/>
      <c r="D3535"/>
      <c r="E3535" s="98"/>
      <c r="F3535"/>
      <c r="G3535" s="99">
        <v>46295</v>
      </c>
      <c r="H3535" t="s">
        <v>205</v>
      </c>
      <c r="I3535"/>
      <c r="J3535" t="s">
        <v>56</v>
      </c>
      <c r="K3535" t="s">
        <v>57</v>
      </c>
      <c r="L3535" s="100">
        <v>11.15</v>
      </c>
      <c r="M3535" t="s">
        <v>130</v>
      </c>
      <c r="N3535" t="s">
        <v>279</v>
      </c>
      <c r="O3535" s="98">
        <v>0</v>
      </c>
      <c r="P3535" t="s">
        <v>207</v>
      </c>
      <c r="Q3535" s="100">
        <v>4887.74</v>
      </c>
    </row>
    <row r="3536" spans="1:17" x14ac:dyDescent="0.3">
      <c r="A3536"/>
      <c r="B3536"/>
      <c r="C3536"/>
      <c r="D3536"/>
      <c r="E3536" s="98"/>
      <c r="F3536"/>
      <c r="G3536" s="99">
        <v>46295</v>
      </c>
      <c r="H3536" t="s">
        <v>205</v>
      </c>
      <c r="I3536"/>
      <c r="J3536" t="s">
        <v>52</v>
      </c>
      <c r="K3536" t="s">
        <v>53</v>
      </c>
      <c r="L3536" s="100">
        <v>16.54</v>
      </c>
      <c r="M3536" t="s">
        <v>130</v>
      </c>
      <c r="N3536" t="s">
        <v>279</v>
      </c>
      <c r="O3536" s="98">
        <v>0</v>
      </c>
      <c r="P3536" t="s">
        <v>207</v>
      </c>
      <c r="Q3536" s="100">
        <v>4887.74</v>
      </c>
    </row>
    <row r="3537" spans="1:17" x14ac:dyDescent="0.3">
      <c r="A3537"/>
      <c r="B3537"/>
      <c r="C3537"/>
      <c r="D3537"/>
      <c r="E3537" s="98"/>
      <c r="F3537"/>
      <c r="G3537" s="99">
        <v>46295</v>
      </c>
      <c r="H3537" t="s">
        <v>208</v>
      </c>
      <c r="I3537" t="s">
        <v>209</v>
      </c>
      <c r="J3537" t="s">
        <v>26</v>
      </c>
      <c r="K3537" t="s">
        <v>27</v>
      </c>
      <c r="L3537" s="100">
        <v>127</v>
      </c>
      <c r="M3537" t="s">
        <v>210</v>
      </c>
      <c r="N3537" t="s">
        <v>279</v>
      </c>
      <c r="O3537" s="98">
        <v>0</v>
      </c>
      <c r="P3537" t="s">
        <v>207</v>
      </c>
      <c r="Q3537" s="100">
        <v>4887.74</v>
      </c>
    </row>
    <row r="3538" spans="1:17" x14ac:dyDescent="0.3">
      <c r="A3538"/>
      <c r="B3538"/>
      <c r="C3538"/>
      <c r="D3538"/>
      <c r="E3538" s="98"/>
      <c r="F3538"/>
      <c r="G3538" s="99">
        <v>46295</v>
      </c>
      <c r="H3538" t="s">
        <v>227</v>
      </c>
      <c r="I3538" t="s">
        <v>228</v>
      </c>
      <c r="J3538" t="s">
        <v>50</v>
      </c>
      <c r="K3538" t="s">
        <v>51</v>
      </c>
      <c r="L3538" s="100">
        <v>150</v>
      </c>
      <c r="M3538" t="s">
        <v>210</v>
      </c>
      <c r="N3538" t="s">
        <v>279</v>
      </c>
      <c r="O3538" s="98">
        <v>0</v>
      </c>
      <c r="P3538" t="s">
        <v>207</v>
      </c>
      <c r="Q3538" s="100">
        <v>4887.74</v>
      </c>
    </row>
    <row r="3539" spans="1:17" x14ac:dyDescent="0.3">
      <c r="A3539"/>
      <c r="B3539"/>
      <c r="C3539"/>
      <c r="D3539"/>
      <c r="E3539" s="98"/>
      <c r="F3539"/>
      <c r="G3539" s="99">
        <v>46295</v>
      </c>
      <c r="H3539" t="s">
        <v>220</v>
      </c>
      <c r="I3539" t="s">
        <v>221</v>
      </c>
      <c r="J3539" t="s">
        <v>48</v>
      </c>
      <c r="K3539" t="s">
        <v>49</v>
      </c>
      <c r="L3539" s="100">
        <v>6.67</v>
      </c>
      <c r="M3539" t="s">
        <v>210</v>
      </c>
      <c r="N3539" t="s">
        <v>279</v>
      </c>
      <c r="O3539" s="98">
        <v>0</v>
      </c>
      <c r="P3539" t="s">
        <v>207</v>
      </c>
      <c r="Q3539" s="100">
        <v>4887.74</v>
      </c>
    </row>
    <row r="3540" spans="1:17" x14ac:dyDescent="0.3">
      <c r="A3540"/>
      <c r="B3540"/>
      <c r="C3540"/>
      <c r="D3540"/>
      <c r="E3540" s="98"/>
      <c r="F3540"/>
      <c r="G3540" s="99">
        <v>46295</v>
      </c>
      <c r="H3540" t="s">
        <v>218</v>
      </c>
      <c r="I3540" t="s">
        <v>222</v>
      </c>
      <c r="J3540" t="s">
        <v>18</v>
      </c>
      <c r="K3540" t="s">
        <v>19</v>
      </c>
      <c r="L3540" s="100">
        <v>262.95999999999998</v>
      </c>
      <c r="M3540" t="s">
        <v>210</v>
      </c>
      <c r="N3540" t="s">
        <v>279</v>
      </c>
      <c r="O3540" s="98">
        <v>0</v>
      </c>
      <c r="P3540" t="s">
        <v>207</v>
      </c>
      <c r="Q3540" s="100">
        <v>4887.74</v>
      </c>
    </row>
    <row r="3541" spans="1:17" x14ac:dyDescent="0.3">
      <c r="A3541"/>
      <c r="B3541"/>
      <c r="C3541"/>
      <c r="D3541"/>
      <c r="E3541" s="98"/>
      <c r="F3541"/>
      <c r="G3541" s="99">
        <v>46295</v>
      </c>
      <c r="H3541" t="s">
        <v>218</v>
      </c>
      <c r="I3541" t="s">
        <v>222</v>
      </c>
      <c r="J3541" t="s">
        <v>18</v>
      </c>
      <c r="K3541" t="s">
        <v>19</v>
      </c>
      <c r="L3541" s="100">
        <v>272.74</v>
      </c>
      <c r="M3541" t="s">
        <v>130</v>
      </c>
      <c r="N3541" t="s">
        <v>279</v>
      </c>
      <c r="O3541" s="98">
        <v>0</v>
      </c>
      <c r="P3541" t="s">
        <v>207</v>
      </c>
      <c r="Q3541" s="100">
        <v>4887.74</v>
      </c>
    </row>
    <row r="3542" spans="1:17" x14ac:dyDescent="0.3">
      <c r="A3542"/>
      <c r="B3542"/>
      <c r="C3542"/>
      <c r="D3542"/>
      <c r="E3542" s="98"/>
      <c r="F3542"/>
      <c r="G3542" s="99">
        <v>46295</v>
      </c>
      <c r="H3542" t="s">
        <v>205</v>
      </c>
      <c r="I3542"/>
      <c r="J3542" t="s">
        <v>36</v>
      </c>
      <c r="K3542" t="s">
        <v>37</v>
      </c>
      <c r="L3542" s="100">
        <v>57.03</v>
      </c>
      <c r="M3542" t="s">
        <v>206</v>
      </c>
      <c r="N3542" t="s">
        <v>279</v>
      </c>
      <c r="O3542" s="98">
        <v>0</v>
      </c>
      <c r="P3542" t="s">
        <v>207</v>
      </c>
      <c r="Q3542" s="100">
        <v>3973.97</v>
      </c>
    </row>
    <row r="3543" spans="1:17" x14ac:dyDescent="0.3">
      <c r="A3543"/>
      <c r="B3543"/>
      <c r="C3543"/>
      <c r="D3543"/>
      <c r="E3543" s="98"/>
      <c r="F3543"/>
      <c r="G3543" s="99">
        <v>46295</v>
      </c>
      <c r="H3543" t="s">
        <v>205</v>
      </c>
      <c r="I3543"/>
      <c r="J3543" t="s">
        <v>108</v>
      </c>
      <c r="K3543" t="s">
        <v>109</v>
      </c>
      <c r="L3543" s="100">
        <v>10.49</v>
      </c>
      <c r="M3543" t="s">
        <v>206</v>
      </c>
      <c r="N3543" t="s">
        <v>279</v>
      </c>
      <c r="O3543" s="98">
        <v>0</v>
      </c>
      <c r="P3543" t="s">
        <v>207</v>
      </c>
      <c r="Q3543" s="100">
        <v>3973.97</v>
      </c>
    </row>
    <row r="3544" spans="1:17" x14ac:dyDescent="0.3">
      <c r="A3544"/>
      <c r="B3544"/>
      <c r="C3544"/>
      <c r="D3544"/>
      <c r="E3544" s="98"/>
      <c r="F3544"/>
      <c r="G3544" s="99">
        <v>46295</v>
      </c>
      <c r="H3544" t="s">
        <v>205</v>
      </c>
      <c r="I3544"/>
      <c r="J3544" t="s">
        <v>104</v>
      </c>
      <c r="K3544" t="s">
        <v>105</v>
      </c>
      <c r="L3544" s="100">
        <v>21.58</v>
      </c>
      <c r="M3544" t="s">
        <v>206</v>
      </c>
      <c r="N3544" t="s">
        <v>279</v>
      </c>
      <c r="O3544" s="98">
        <v>0</v>
      </c>
      <c r="P3544" t="s">
        <v>207</v>
      </c>
      <c r="Q3544" s="100">
        <v>3973.97</v>
      </c>
    </row>
    <row r="3545" spans="1:17" x14ac:dyDescent="0.3">
      <c r="A3545"/>
      <c r="B3545"/>
      <c r="C3545"/>
      <c r="D3545"/>
      <c r="E3545" s="98"/>
      <c r="F3545"/>
      <c r="G3545" s="99">
        <v>46295</v>
      </c>
      <c r="H3545" t="s">
        <v>205</v>
      </c>
      <c r="I3545"/>
      <c r="J3545" t="s">
        <v>54</v>
      </c>
      <c r="K3545" t="s">
        <v>55</v>
      </c>
      <c r="L3545" s="100">
        <v>11.15</v>
      </c>
      <c r="M3545" t="s">
        <v>206</v>
      </c>
      <c r="N3545" t="s">
        <v>279</v>
      </c>
      <c r="O3545" s="98">
        <v>0</v>
      </c>
      <c r="P3545" t="s">
        <v>207</v>
      </c>
      <c r="Q3545" s="100">
        <v>3973.97</v>
      </c>
    </row>
    <row r="3546" spans="1:17" x14ac:dyDescent="0.3">
      <c r="A3546"/>
      <c r="B3546"/>
      <c r="C3546"/>
      <c r="D3546"/>
      <c r="E3546" s="98"/>
      <c r="F3546"/>
      <c r="G3546" s="99">
        <v>46295</v>
      </c>
      <c r="H3546" t="s">
        <v>205</v>
      </c>
      <c r="I3546"/>
      <c r="J3546" t="s">
        <v>60</v>
      </c>
      <c r="K3546" t="s">
        <v>61</v>
      </c>
      <c r="L3546" s="100">
        <v>73.98</v>
      </c>
      <c r="M3546" t="s">
        <v>206</v>
      </c>
      <c r="N3546" t="s">
        <v>279</v>
      </c>
      <c r="O3546" s="98">
        <v>0</v>
      </c>
      <c r="P3546" t="s">
        <v>207</v>
      </c>
      <c r="Q3546" s="100">
        <v>3973.97</v>
      </c>
    </row>
    <row r="3547" spans="1:17" x14ac:dyDescent="0.3">
      <c r="A3547"/>
      <c r="B3547"/>
      <c r="C3547"/>
      <c r="D3547"/>
      <c r="E3547" s="98"/>
      <c r="F3547"/>
      <c r="G3547" s="99">
        <v>46295</v>
      </c>
      <c r="H3547" t="s">
        <v>205</v>
      </c>
      <c r="I3547"/>
      <c r="J3547" t="s">
        <v>86</v>
      </c>
      <c r="K3547" t="s">
        <v>87</v>
      </c>
      <c r="L3547" s="100">
        <v>53</v>
      </c>
      <c r="M3547" t="s">
        <v>210</v>
      </c>
      <c r="N3547" t="s">
        <v>279</v>
      </c>
      <c r="O3547" s="98">
        <v>0</v>
      </c>
      <c r="P3547" t="s">
        <v>207</v>
      </c>
      <c r="Q3547" s="100">
        <v>3973.97</v>
      </c>
    </row>
    <row r="3548" spans="1:17" x14ac:dyDescent="0.3">
      <c r="A3548"/>
      <c r="B3548"/>
      <c r="C3548"/>
      <c r="D3548"/>
      <c r="E3548" s="98"/>
      <c r="F3548"/>
      <c r="G3548" s="99">
        <v>46295</v>
      </c>
      <c r="H3548" t="s">
        <v>205</v>
      </c>
      <c r="I3548"/>
      <c r="J3548" t="s">
        <v>56</v>
      </c>
      <c r="K3548" t="s">
        <v>57</v>
      </c>
      <c r="L3548" s="100">
        <v>11.15</v>
      </c>
      <c r="M3548" t="s">
        <v>130</v>
      </c>
      <c r="N3548" t="s">
        <v>279</v>
      </c>
      <c r="O3548" s="98">
        <v>0</v>
      </c>
      <c r="P3548" t="s">
        <v>207</v>
      </c>
      <c r="Q3548" s="100">
        <v>3973.97</v>
      </c>
    </row>
    <row r="3549" spans="1:17" x14ac:dyDescent="0.3">
      <c r="A3549"/>
      <c r="B3549"/>
      <c r="C3549"/>
      <c r="D3549"/>
      <c r="E3549" s="98"/>
      <c r="F3549"/>
      <c r="G3549" s="99">
        <v>46295</v>
      </c>
      <c r="H3549" t="s">
        <v>205</v>
      </c>
      <c r="I3549"/>
      <c r="J3549" t="s">
        <v>23</v>
      </c>
      <c r="K3549" t="s">
        <v>24</v>
      </c>
      <c r="L3549" s="100">
        <v>5.17</v>
      </c>
      <c r="M3549" t="s">
        <v>130</v>
      </c>
      <c r="N3549" t="s">
        <v>279</v>
      </c>
      <c r="O3549" s="98">
        <v>0</v>
      </c>
      <c r="P3549" t="s">
        <v>207</v>
      </c>
      <c r="Q3549" s="100">
        <v>3973.97</v>
      </c>
    </row>
    <row r="3550" spans="1:17" x14ac:dyDescent="0.3">
      <c r="A3550"/>
      <c r="B3550"/>
      <c r="C3550"/>
      <c r="D3550"/>
      <c r="E3550" s="98"/>
      <c r="F3550"/>
      <c r="G3550" s="99">
        <v>46295</v>
      </c>
      <c r="H3550" t="s">
        <v>205</v>
      </c>
      <c r="I3550"/>
      <c r="J3550" t="s">
        <v>106</v>
      </c>
      <c r="K3550" t="s">
        <v>107</v>
      </c>
      <c r="L3550" s="100">
        <v>12.84</v>
      </c>
      <c r="M3550" t="s">
        <v>130</v>
      </c>
      <c r="N3550" t="s">
        <v>279</v>
      </c>
      <c r="O3550" s="98">
        <v>0</v>
      </c>
      <c r="P3550" t="s">
        <v>207</v>
      </c>
      <c r="Q3550" s="100">
        <v>3973.97</v>
      </c>
    </row>
    <row r="3551" spans="1:17" x14ac:dyDescent="0.3">
      <c r="A3551"/>
      <c r="B3551"/>
      <c r="C3551"/>
      <c r="D3551"/>
      <c r="E3551" s="98"/>
      <c r="F3551"/>
      <c r="G3551" s="99">
        <v>46295</v>
      </c>
      <c r="H3551" t="s">
        <v>205</v>
      </c>
      <c r="I3551"/>
      <c r="J3551" t="s">
        <v>52</v>
      </c>
      <c r="K3551" t="s">
        <v>53</v>
      </c>
      <c r="L3551" s="100">
        <v>16.54</v>
      </c>
      <c r="M3551" t="s">
        <v>130</v>
      </c>
      <c r="N3551" t="s">
        <v>279</v>
      </c>
      <c r="O3551" s="98">
        <v>0</v>
      </c>
      <c r="P3551" t="s">
        <v>207</v>
      </c>
      <c r="Q3551" s="100">
        <v>3973.97</v>
      </c>
    </row>
    <row r="3552" spans="1:17" x14ac:dyDescent="0.3">
      <c r="A3552"/>
      <c r="B3552"/>
      <c r="C3552"/>
      <c r="D3552"/>
      <c r="E3552" s="98"/>
      <c r="F3552"/>
      <c r="G3552" s="99">
        <v>46295</v>
      </c>
      <c r="H3552" t="s">
        <v>208</v>
      </c>
      <c r="I3552" t="s">
        <v>209</v>
      </c>
      <c r="J3552" t="s">
        <v>26</v>
      </c>
      <c r="K3552" t="s">
        <v>27</v>
      </c>
      <c r="L3552" s="100">
        <v>72.5</v>
      </c>
      <c r="M3552" t="s">
        <v>210</v>
      </c>
      <c r="N3552" t="s">
        <v>279</v>
      </c>
      <c r="O3552" s="98">
        <v>0</v>
      </c>
      <c r="P3552" t="s">
        <v>207</v>
      </c>
      <c r="Q3552" s="100">
        <v>3973.97</v>
      </c>
    </row>
    <row r="3553" spans="1:17" x14ac:dyDescent="0.3">
      <c r="A3553"/>
      <c r="B3553"/>
      <c r="C3553"/>
      <c r="D3553"/>
      <c r="E3553" s="98"/>
      <c r="F3553"/>
      <c r="G3553" s="99">
        <v>46295</v>
      </c>
      <c r="H3553" t="s">
        <v>211</v>
      </c>
      <c r="I3553" t="s">
        <v>212</v>
      </c>
      <c r="J3553" t="s">
        <v>38</v>
      </c>
      <c r="K3553" t="s">
        <v>39</v>
      </c>
      <c r="L3553" s="100">
        <v>19.87</v>
      </c>
      <c r="M3553" t="s">
        <v>206</v>
      </c>
      <c r="N3553" t="s">
        <v>279</v>
      </c>
      <c r="O3553" s="98">
        <v>0</v>
      </c>
      <c r="P3553" t="s">
        <v>207</v>
      </c>
      <c r="Q3553" s="100">
        <v>3973.97</v>
      </c>
    </row>
    <row r="3554" spans="1:17" x14ac:dyDescent="0.3">
      <c r="A3554"/>
      <c r="B3554"/>
      <c r="C3554"/>
      <c r="D3554"/>
      <c r="E3554" s="98"/>
      <c r="F3554"/>
      <c r="G3554" s="99">
        <v>46295</v>
      </c>
      <c r="H3554" t="s">
        <v>213</v>
      </c>
      <c r="I3554" t="s">
        <v>229</v>
      </c>
      <c r="J3554" t="s">
        <v>14</v>
      </c>
      <c r="K3554" t="s">
        <v>15</v>
      </c>
      <c r="L3554" s="100">
        <v>397.4</v>
      </c>
      <c r="M3554" t="s">
        <v>210</v>
      </c>
      <c r="N3554" t="s">
        <v>279</v>
      </c>
      <c r="O3554" s="98">
        <v>0</v>
      </c>
      <c r="P3554" t="s">
        <v>207</v>
      </c>
      <c r="Q3554" s="100">
        <v>3973.97</v>
      </c>
    </row>
    <row r="3555" spans="1:17" x14ac:dyDescent="0.3">
      <c r="A3555"/>
      <c r="B3555"/>
      <c r="C3555"/>
      <c r="D3555"/>
      <c r="E3555" s="98"/>
      <c r="F3555"/>
      <c r="G3555" s="99">
        <v>46295</v>
      </c>
      <c r="H3555" t="s">
        <v>213</v>
      </c>
      <c r="I3555" t="s">
        <v>229</v>
      </c>
      <c r="J3555" t="s">
        <v>14</v>
      </c>
      <c r="K3555" t="s">
        <v>15</v>
      </c>
      <c r="L3555" s="100">
        <v>397.4</v>
      </c>
      <c r="M3555" t="s">
        <v>130</v>
      </c>
      <c r="N3555" t="s">
        <v>279</v>
      </c>
      <c r="O3555" s="98">
        <v>0</v>
      </c>
      <c r="P3555" t="s">
        <v>207</v>
      </c>
      <c r="Q3555" s="100">
        <v>3973.97</v>
      </c>
    </row>
    <row r="3556" spans="1:17" x14ac:dyDescent="0.3">
      <c r="A3556"/>
      <c r="B3556"/>
      <c r="C3556"/>
      <c r="D3556"/>
      <c r="E3556" s="98"/>
      <c r="F3556"/>
      <c r="G3556" s="99">
        <v>46295</v>
      </c>
      <c r="H3556" t="s">
        <v>205</v>
      </c>
      <c r="I3556"/>
      <c r="J3556" t="s">
        <v>108</v>
      </c>
      <c r="K3556" t="s">
        <v>109</v>
      </c>
      <c r="L3556" s="100">
        <v>10.130000000000001</v>
      </c>
      <c r="M3556" t="s">
        <v>206</v>
      </c>
      <c r="N3556" t="s">
        <v>279</v>
      </c>
      <c r="O3556" s="98">
        <v>0</v>
      </c>
      <c r="P3556" t="s">
        <v>207</v>
      </c>
      <c r="Q3556" s="100">
        <v>3836.66</v>
      </c>
    </row>
    <row r="3557" spans="1:17" x14ac:dyDescent="0.3">
      <c r="A3557"/>
      <c r="B3557"/>
      <c r="C3557"/>
      <c r="D3557"/>
      <c r="E3557" s="98"/>
      <c r="F3557"/>
      <c r="G3557" s="99">
        <v>46295</v>
      </c>
      <c r="H3557" t="s">
        <v>205</v>
      </c>
      <c r="I3557"/>
      <c r="J3557" t="s">
        <v>104</v>
      </c>
      <c r="K3557" t="s">
        <v>105</v>
      </c>
      <c r="L3557" s="100">
        <v>20.83</v>
      </c>
      <c r="M3557" t="s">
        <v>206</v>
      </c>
      <c r="N3557" t="s">
        <v>279</v>
      </c>
      <c r="O3557" s="98">
        <v>0</v>
      </c>
      <c r="P3557" t="s">
        <v>207</v>
      </c>
      <c r="Q3557" s="100">
        <v>3836.66</v>
      </c>
    </row>
    <row r="3558" spans="1:17" x14ac:dyDescent="0.3">
      <c r="A3558"/>
      <c r="B3558"/>
      <c r="C3558"/>
      <c r="D3558"/>
      <c r="E3558" s="98"/>
      <c r="F3558"/>
      <c r="G3558" s="99">
        <v>46295</v>
      </c>
      <c r="H3558" t="s">
        <v>205</v>
      </c>
      <c r="I3558"/>
      <c r="J3558" t="s">
        <v>54</v>
      </c>
      <c r="K3558" t="s">
        <v>55</v>
      </c>
      <c r="L3558" s="100">
        <v>9.1</v>
      </c>
      <c r="M3558" t="s">
        <v>206</v>
      </c>
      <c r="N3558" t="s">
        <v>279</v>
      </c>
      <c r="O3558" s="98">
        <v>0</v>
      </c>
      <c r="P3558" t="s">
        <v>207</v>
      </c>
      <c r="Q3558" s="100">
        <v>3836.66</v>
      </c>
    </row>
    <row r="3559" spans="1:17" x14ac:dyDescent="0.3">
      <c r="A3559"/>
      <c r="B3559"/>
      <c r="C3559"/>
      <c r="D3559"/>
      <c r="E3559" s="98"/>
      <c r="F3559"/>
      <c r="G3559" s="99">
        <v>46295</v>
      </c>
      <c r="H3559" t="s">
        <v>205</v>
      </c>
      <c r="I3559"/>
      <c r="J3559" t="s">
        <v>23</v>
      </c>
      <c r="K3559" t="s">
        <v>24</v>
      </c>
      <c r="L3559" s="100">
        <v>4.99</v>
      </c>
      <c r="M3559" t="s">
        <v>130</v>
      </c>
      <c r="N3559" t="s">
        <v>279</v>
      </c>
      <c r="O3559" s="98">
        <v>0</v>
      </c>
      <c r="P3559" t="s">
        <v>207</v>
      </c>
      <c r="Q3559" s="100">
        <v>3836.66</v>
      </c>
    </row>
    <row r="3560" spans="1:17" x14ac:dyDescent="0.3">
      <c r="A3560"/>
      <c r="B3560"/>
      <c r="C3560"/>
      <c r="D3560"/>
      <c r="E3560" s="98"/>
      <c r="F3560"/>
      <c r="G3560" s="99">
        <v>46295</v>
      </c>
      <c r="H3560" t="s">
        <v>205</v>
      </c>
      <c r="I3560"/>
      <c r="J3560" t="s">
        <v>52</v>
      </c>
      <c r="K3560" t="s">
        <v>53</v>
      </c>
      <c r="L3560" s="100">
        <v>13.5</v>
      </c>
      <c r="M3560" t="s">
        <v>130</v>
      </c>
      <c r="N3560" t="s">
        <v>279</v>
      </c>
      <c r="O3560" s="98">
        <v>0</v>
      </c>
      <c r="P3560" t="s">
        <v>207</v>
      </c>
      <c r="Q3560" s="100">
        <v>3836.66</v>
      </c>
    </row>
    <row r="3561" spans="1:17" x14ac:dyDescent="0.3">
      <c r="A3561"/>
      <c r="B3561"/>
      <c r="C3561"/>
      <c r="D3561"/>
      <c r="E3561" s="98"/>
      <c r="F3561"/>
      <c r="G3561" s="99">
        <v>46295</v>
      </c>
      <c r="H3561" t="s">
        <v>205</v>
      </c>
      <c r="I3561"/>
      <c r="J3561" t="s">
        <v>56</v>
      </c>
      <c r="K3561" t="s">
        <v>57</v>
      </c>
      <c r="L3561" s="100">
        <v>9.1</v>
      </c>
      <c r="M3561" t="s">
        <v>130</v>
      </c>
      <c r="N3561" t="s">
        <v>279</v>
      </c>
      <c r="O3561" s="98">
        <v>0</v>
      </c>
      <c r="P3561" t="s">
        <v>207</v>
      </c>
      <c r="Q3561" s="100">
        <v>3836.66</v>
      </c>
    </row>
    <row r="3562" spans="1:17" x14ac:dyDescent="0.3">
      <c r="A3562"/>
      <c r="B3562"/>
      <c r="C3562"/>
      <c r="D3562"/>
      <c r="E3562" s="98"/>
      <c r="F3562"/>
      <c r="G3562" s="99">
        <v>46295</v>
      </c>
      <c r="H3562" t="s">
        <v>205</v>
      </c>
      <c r="I3562"/>
      <c r="J3562" t="s">
        <v>106</v>
      </c>
      <c r="K3562" t="s">
        <v>107</v>
      </c>
      <c r="L3562" s="100">
        <v>12.39</v>
      </c>
      <c r="M3562" t="s">
        <v>130</v>
      </c>
      <c r="N3562" t="s">
        <v>279</v>
      </c>
      <c r="O3562" s="98">
        <v>0</v>
      </c>
      <c r="P3562" t="s">
        <v>207</v>
      </c>
      <c r="Q3562" s="100">
        <v>3836.66</v>
      </c>
    </row>
    <row r="3563" spans="1:17" x14ac:dyDescent="0.3">
      <c r="A3563"/>
      <c r="B3563"/>
      <c r="C3563"/>
      <c r="D3563"/>
      <c r="E3563" s="98"/>
      <c r="F3563"/>
      <c r="G3563" s="99">
        <v>46295</v>
      </c>
      <c r="H3563" t="s">
        <v>208</v>
      </c>
      <c r="I3563" t="s">
        <v>225</v>
      </c>
      <c r="J3563" t="s">
        <v>70</v>
      </c>
      <c r="K3563" t="s">
        <v>71</v>
      </c>
      <c r="L3563" s="100">
        <v>102</v>
      </c>
      <c r="M3563" t="s">
        <v>210</v>
      </c>
      <c r="N3563" t="s">
        <v>279</v>
      </c>
      <c r="O3563" s="98">
        <v>0</v>
      </c>
      <c r="P3563" t="s">
        <v>207</v>
      </c>
      <c r="Q3563" s="100">
        <v>3836.66</v>
      </c>
    </row>
    <row r="3564" spans="1:17" x14ac:dyDescent="0.3">
      <c r="A3564"/>
      <c r="B3564"/>
      <c r="C3564"/>
      <c r="D3564"/>
      <c r="E3564" s="98"/>
      <c r="F3564"/>
      <c r="G3564" s="99">
        <v>46295</v>
      </c>
      <c r="H3564" t="s">
        <v>211</v>
      </c>
      <c r="I3564" t="s">
        <v>215</v>
      </c>
      <c r="J3564" t="s">
        <v>38</v>
      </c>
      <c r="K3564" t="s">
        <v>39</v>
      </c>
      <c r="L3564" s="100">
        <v>14.02</v>
      </c>
      <c r="M3564" t="s">
        <v>206</v>
      </c>
      <c r="N3564" t="s">
        <v>279</v>
      </c>
      <c r="O3564" s="98">
        <v>0</v>
      </c>
      <c r="P3564" t="s">
        <v>207</v>
      </c>
      <c r="Q3564" s="100">
        <v>3836.66</v>
      </c>
    </row>
    <row r="3565" spans="1:17" x14ac:dyDescent="0.3">
      <c r="A3565"/>
      <c r="B3565"/>
      <c r="C3565"/>
      <c r="D3565"/>
      <c r="E3565" s="98"/>
      <c r="F3565"/>
      <c r="G3565" s="99">
        <v>46295</v>
      </c>
      <c r="H3565" t="s">
        <v>213</v>
      </c>
      <c r="I3565" t="s">
        <v>214</v>
      </c>
      <c r="J3565" t="s">
        <v>14</v>
      </c>
      <c r="K3565" t="s">
        <v>15</v>
      </c>
      <c r="L3565" s="100">
        <v>287.75</v>
      </c>
      <c r="M3565" t="s">
        <v>210</v>
      </c>
      <c r="N3565" t="s">
        <v>279</v>
      </c>
      <c r="O3565" s="98">
        <v>0</v>
      </c>
      <c r="P3565" t="s">
        <v>207</v>
      </c>
      <c r="Q3565" s="100">
        <v>3836.66</v>
      </c>
    </row>
    <row r="3566" spans="1:17" x14ac:dyDescent="0.3">
      <c r="A3566"/>
      <c r="B3566"/>
      <c r="C3566"/>
      <c r="D3566"/>
      <c r="E3566" s="98"/>
      <c r="F3566"/>
      <c r="G3566" s="99">
        <v>46295</v>
      </c>
      <c r="H3566" t="s">
        <v>213</v>
      </c>
      <c r="I3566" t="s">
        <v>214</v>
      </c>
      <c r="J3566" t="s">
        <v>14</v>
      </c>
      <c r="K3566" t="s">
        <v>15</v>
      </c>
      <c r="L3566" s="100">
        <v>287.75</v>
      </c>
      <c r="M3566" t="s">
        <v>130</v>
      </c>
      <c r="N3566" t="s">
        <v>279</v>
      </c>
      <c r="O3566" s="98">
        <v>0</v>
      </c>
      <c r="P3566" t="s">
        <v>207</v>
      </c>
      <c r="Q3566" s="100">
        <v>3836.66</v>
      </c>
    </row>
    <row r="3567" spans="1:17" x14ac:dyDescent="0.3">
      <c r="A3567"/>
      <c r="B3567"/>
      <c r="C3567"/>
      <c r="D3567"/>
      <c r="E3567" s="98"/>
      <c r="F3567"/>
      <c r="G3567" s="99">
        <v>46295</v>
      </c>
      <c r="H3567" t="s">
        <v>205</v>
      </c>
      <c r="I3567"/>
      <c r="J3567" t="s">
        <v>104</v>
      </c>
      <c r="K3567" t="s">
        <v>105</v>
      </c>
      <c r="L3567" s="100">
        <v>16.68</v>
      </c>
      <c r="M3567" t="s">
        <v>206</v>
      </c>
      <c r="N3567" t="s">
        <v>279</v>
      </c>
      <c r="O3567" s="98">
        <v>0</v>
      </c>
      <c r="P3567" t="s">
        <v>207</v>
      </c>
      <c r="Q3567" s="100">
        <v>3071</v>
      </c>
    </row>
    <row r="3568" spans="1:17" x14ac:dyDescent="0.3">
      <c r="A3568"/>
      <c r="B3568"/>
      <c r="C3568"/>
      <c r="D3568"/>
      <c r="E3568" s="98"/>
      <c r="F3568"/>
      <c r="G3568" s="99">
        <v>46295</v>
      </c>
      <c r="H3568" t="s">
        <v>205</v>
      </c>
      <c r="I3568"/>
      <c r="J3568" t="s">
        <v>108</v>
      </c>
      <c r="K3568" t="s">
        <v>109</v>
      </c>
      <c r="L3568" s="100">
        <v>8.11</v>
      </c>
      <c r="M3568" t="s">
        <v>206</v>
      </c>
      <c r="N3568" t="s">
        <v>279</v>
      </c>
      <c r="O3568" s="98">
        <v>0</v>
      </c>
      <c r="P3568" t="s">
        <v>207</v>
      </c>
      <c r="Q3568" s="100">
        <v>3071</v>
      </c>
    </row>
    <row r="3569" spans="1:17" x14ac:dyDescent="0.3">
      <c r="A3569"/>
      <c r="B3569"/>
      <c r="C3569"/>
      <c r="D3569"/>
      <c r="E3569" s="98"/>
      <c r="F3569"/>
      <c r="G3569" s="99">
        <v>46295</v>
      </c>
      <c r="H3569" t="s">
        <v>205</v>
      </c>
      <c r="I3569"/>
      <c r="J3569" t="s">
        <v>54</v>
      </c>
      <c r="K3569" t="s">
        <v>55</v>
      </c>
      <c r="L3569" s="100">
        <v>6.96</v>
      </c>
      <c r="M3569" t="s">
        <v>206</v>
      </c>
      <c r="N3569" t="s">
        <v>279</v>
      </c>
      <c r="O3569" s="98">
        <v>0</v>
      </c>
      <c r="P3569" t="s">
        <v>207</v>
      </c>
      <c r="Q3569" s="100">
        <v>3071</v>
      </c>
    </row>
    <row r="3570" spans="1:17" x14ac:dyDescent="0.3">
      <c r="A3570"/>
      <c r="B3570"/>
      <c r="C3570"/>
      <c r="D3570"/>
      <c r="E3570" s="98"/>
      <c r="F3570"/>
      <c r="G3570" s="99">
        <v>46295</v>
      </c>
      <c r="H3570" t="s">
        <v>205</v>
      </c>
      <c r="I3570"/>
      <c r="J3570" t="s">
        <v>56</v>
      </c>
      <c r="K3570" t="s">
        <v>57</v>
      </c>
      <c r="L3570" s="100">
        <v>6.96</v>
      </c>
      <c r="M3570" t="s">
        <v>130</v>
      </c>
      <c r="N3570" t="s">
        <v>279</v>
      </c>
      <c r="O3570" s="98">
        <v>0</v>
      </c>
      <c r="P3570" t="s">
        <v>207</v>
      </c>
      <c r="Q3570" s="100">
        <v>3071</v>
      </c>
    </row>
    <row r="3571" spans="1:17" x14ac:dyDescent="0.3">
      <c r="A3571"/>
      <c r="B3571"/>
      <c r="C3571"/>
      <c r="D3571"/>
      <c r="E3571" s="98"/>
      <c r="F3571"/>
      <c r="G3571" s="99">
        <v>46295</v>
      </c>
      <c r="H3571" t="s">
        <v>205</v>
      </c>
      <c r="I3571"/>
      <c r="J3571" t="s">
        <v>52</v>
      </c>
      <c r="K3571" t="s">
        <v>53</v>
      </c>
      <c r="L3571" s="100">
        <v>10.33</v>
      </c>
      <c r="M3571" t="s">
        <v>130</v>
      </c>
      <c r="N3571" t="s">
        <v>279</v>
      </c>
      <c r="O3571" s="98">
        <v>0</v>
      </c>
      <c r="P3571" t="s">
        <v>207</v>
      </c>
      <c r="Q3571" s="100">
        <v>3071</v>
      </c>
    </row>
    <row r="3572" spans="1:17" x14ac:dyDescent="0.3">
      <c r="A3572"/>
      <c r="B3572"/>
      <c r="C3572"/>
      <c r="D3572"/>
      <c r="E3572" s="98"/>
      <c r="F3572"/>
      <c r="G3572" s="99">
        <v>46295</v>
      </c>
      <c r="H3572" t="s">
        <v>205</v>
      </c>
      <c r="I3572"/>
      <c r="J3572" t="s">
        <v>106</v>
      </c>
      <c r="K3572" t="s">
        <v>107</v>
      </c>
      <c r="L3572" s="100">
        <v>9.92</v>
      </c>
      <c r="M3572" t="s">
        <v>130</v>
      </c>
      <c r="N3572" t="s">
        <v>279</v>
      </c>
      <c r="O3572" s="98">
        <v>0</v>
      </c>
      <c r="P3572" t="s">
        <v>207</v>
      </c>
      <c r="Q3572" s="100">
        <v>3071</v>
      </c>
    </row>
    <row r="3573" spans="1:17" x14ac:dyDescent="0.3">
      <c r="A3573"/>
      <c r="B3573"/>
      <c r="C3573"/>
      <c r="D3573"/>
      <c r="E3573" s="98"/>
      <c r="F3573"/>
      <c r="G3573" s="99">
        <v>46295</v>
      </c>
      <c r="H3573" t="s">
        <v>205</v>
      </c>
      <c r="I3573"/>
      <c r="J3573" t="s">
        <v>108</v>
      </c>
      <c r="K3573" t="s">
        <v>109</v>
      </c>
      <c r="L3573" s="100">
        <v>10.220000000000001</v>
      </c>
      <c r="M3573" t="s">
        <v>206</v>
      </c>
      <c r="N3573" t="s">
        <v>279</v>
      </c>
      <c r="O3573" s="98">
        <v>0</v>
      </c>
      <c r="P3573" t="s">
        <v>207</v>
      </c>
      <c r="Q3573" s="100">
        <v>3871.02</v>
      </c>
    </row>
    <row r="3574" spans="1:17" x14ac:dyDescent="0.3">
      <c r="A3574"/>
      <c r="B3574"/>
      <c r="C3574"/>
      <c r="D3574"/>
      <c r="E3574" s="98"/>
      <c r="F3574"/>
      <c r="G3574" s="99">
        <v>46295</v>
      </c>
      <c r="H3574" t="s">
        <v>205</v>
      </c>
      <c r="I3574"/>
      <c r="J3574" t="s">
        <v>36</v>
      </c>
      <c r="K3574" t="s">
        <v>37</v>
      </c>
      <c r="L3574" s="100">
        <v>11.03</v>
      </c>
      <c r="M3574" t="s">
        <v>206</v>
      </c>
      <c r="N3574" t="s">
        <v>279</v>
      </c>
      <c r="O3574" s="98">
        <v>0</v>
      </c>
      <c r="P3574" t="s">
        <v>207</v>
      </c>
      <c r="Q3574" s="100">
        <v>3871.02</v>
      </c>
    </row>
    <row r="3575" spans="1:17" x14ac:dyDescent="0.3">
      <c r="A3575"/>
      <c r="B3575"/>
      <c r="C3575"/>
      <c r="D3575"/>
      <c r="E3575" s="98"/>
      <c r="F3575"/>
      <c r="G3575" s="99">
        <v>46295</v>
      </c>
      <c r="H3575" t="s">
        <v>205</v>
      </c>
      <c r="I3575"/>
      <c r="J3575" t="s">
        <v>54</v>
      </c>
      <c r="K3575" t="s">
        <v>55</v>
      </c>
      <c r="L3575" s="100">
        <v>11.15</v>
      </c>
      <c r="M3575" t="s">
        <v>206</v>
      </c>
      <c r="N3575" t="s">
        <v>279</v>
      </c>
      <c r="O3575" s="98">
        <v>0</v>
      </c>
      <c r="P3575" t="s">
        <v>207</v>
      </c>
      <c r="Q3575" s="100">
        <v>3871.02</v>
      </c>
    </row>
    <row r="3576" spans="1:17" x14ac:dyDescent="0.3">
      <c r="A3576"/>
      <c r="B3576"/>
      <c r="C3576"/>
      <c r="D3576"/>
      <c r="E3576" s="98"/>
      <c r="F3576"/>
      <c r="G3576" s="99">
        <v>46295</v>
      </c>
      <c r="H3576" t="s">
        <v>205</v>
      </c>
      <c r="I3576"/>
      <c r="J3576" t="s">
        <v>104</v>
      </c>
      <c r="K3576" t="s">
        <v>105</v>
      </c>
      <c r="L3576" s="100">
        <v>21.02</v>
      </c>
      <c r="M3576" t="s">
        <v>206</v>
      </c>
      <c r="N3576" t="s">
        <v>279</v>
      </c>
      <c r="O3576" s="98">
        <v>0</v>
      </c>
      <c r="P3576" t="s">
        <v>207</v>
      </c>
      <c r="Q3576" s="100">
        <v>3871.02</v>
      </c>
    </row>
    <row r="3577" spans="1:17" x14ac:dyDescent="0.3">
      <c r="A3577"/>
      <c r="B3577"/>
      <c r="C3577"/>
      <c r="D3577"/>
      <c r="E3577" s="98"/>
      <c r="F3577"/>
      <c r="G3577" s="99">
        <v>46295</v>
      </c>
      <c r="H3577" t="s">
        <v>205</v>
      </c>
      <c r="I3577"/>
      <c r="J3577" t="s">
        <v>106</v>
      </c>
      <c r="K3577" t="s">
        <v>107</v>
      </c>
      <c r="L3577" s="100">
        <v>12.5</v>
      </c>
      <c r="M3577" t="s">
        <v>130</v>
      </c>
      <c r="N3577" t="s">
        <v>279</v>
      </c>
      <c r="O3577" s="98">
        <v>0</v>
      </c>
      <c r="P3577" t="s">
        <v>207</v>
      </c>
      <c r="Q3577" s="100">
        <v>3871.02</v>
      </c>
    </row>
    <row r="3578" spans="1:17" x14ac:dyDescent="0.3">
      <c r="A3578"/>
      <c r="B3578"/>
      <c r="C3578"/>
      <c r="D3578"/>
      <c r="E3578" s="98"/>
      <c r="F3578"/>
      <c r="G3578" s="99">
        <v>46295</v>
      </c>
      <c r="H3578" t="s">
        <v>205</v>
      </c>
      <c r="I3578"/>
      <c r="J3578" t="s">
        <v>56</v>
      </c>
      <c r="K3578" t="s">
        <v>57</v>
      </c>
      <c r="L3578" s="100">
        <v>11.15</v>
      </c>
      <c r="M3578" t="s">
        <v>130</v>
      </c>
      <c r="N3578" t="s">
        <v>279</v>
      </c>
      <c r="O3578" s="98">
        <v>0</v>
      </c>
      <c r="P3578" t="s">
        <v>207</v>
      </c>
      <c r="Q3578" s="100">
        <v>3871.02</v>
      </c>
    </row>
    <row r="3579" spans="1:17" x14ac:dyDescent="0.3">
      <c r="A3579"/>
      <c r="B3579"/>
      <c r="C3579"/>
      <c r="D3579"/>
      <c r="E3579" s="98"/>
      <c r="F3579"/>
      <c r="G3579" s="99">
        <v>46295</v>
      </c>
      <c r="H3579" t="s">
        <v>205</v>
      </c>
      <c r="I3579"/>
      <c r="J3579" t="s">
        <v>52</v>
      </c>
      <c r="K3579" t="s">
        <v>53</v>
      </c>
      <c r="L3579" s="100">
        <v>16.54</v>
      </c>
      <c r="M3579" t="s">
        <v>130</v>
      </c>
      <c r="N3579" t="s">
        <v>279</v>
      </c>
      <c r="O3579" s="98">
        <v>0</v>
      </c>
      <c r="P3579" t="s">
        <v>207</v>
      </c>
      <c r="Q3579" s="100">
        <v>3871.02</v>
      </c>
    </row>
    <row r="3580" spans="1:17" x14ac:dyDescent="0.3">
      <c r="A3580"/>
      <c r="B3580"/>
      <c r="C3580"/>
      <c r="D3580"/>
      <c r="E3580" s="98"/>
      <c r="F3580"/>
      <c r="G3580" s="99">
        <v>46295</v>
      </c>
      <c r="H3580" t="s">
        <v>205</v>
      </c>
      <c r="I3580"/>
      <c r="J3580" t="s">
        <v>23</v>
      </c>
      <c r="K3580" t="s">
        <v>24</v>
      </c>
      <c r="L3580" s="100">
        <v>5.03</v>
      </c>
      <c r="M3580" t="s">
        <v>130</v>
      </c>
      <c r="N3580" t="s">
        <v>279</v>
      </c>
      <c r="O3580" s="98">
        <v>0</v>
      </c>
      <c r="P3580" t="s">
        <v>207</v>
      </c>
      <c r="Q3580" s="100">
        <v>3871.02</v>
      </c>
    </row>
    <row r="3581" spans="1:17" x14ac:dyDescent="0.3">
      <c r="A3581"/>
      <c r="B3581"/>
      <c r="C3581"/>
      <c r="D3581"/>
      <c r="E3581" s="98"/>
      <c r="F3581"/>
      <c r="G3581" s="99">
        <v>46295</v>
      </c>
      <c r="H3581" t="s">
        <v>208</v>
      </c>
      <c r="I3581" t="s">
        <v>244</v>
      </c>
      <c r="J3581" t="s">
        <v>68</v>
      </c>
      <c r="K3581" t="s">
        <v>69</v>
      </c>
      <c r="L3581" s="100">
        <v>150</v>
      </c>
      <c r="M3581" t="s">
        <v>210</v>
      </c>
      <c r="N3581" t="s">
        <v>279</v>
      </c>
      <c r="O3581" s="98">
        <v>0</v>
      </c>
      <c r="P3581" t="s">
        <v>207</v>
      </c>
      <c r="Q3581" s="100">
        <v>3871.02</v>
      </c>
    </row>
    <row r="3582" spans="1:17" x14ac:dyDescent="0.3">
      <c r="A3582"/>
      <c r="B3582"/>
      <c r="C3582"/>
      <c r="D3582"/>
      <c r="E3582" s="98"/>
      <c r="F3582"/>
      <c r="G3582" s="99">
        <v>46295</v>
      </c>
      <c r="H3582" t="s">
        <v>216</v>
      </c>
      <c r="I3582" t="s">
        <v>217</v>
      </c>
      <c r="J3582" t="s">
        <v>40</v>
      </c>
      <c r="K3582" t="s">
        <v>41</v>
      </c>
      <c r="L3582" s="100">
        <v>116.13</v>
      </c>
      <c r="M3582" t="s">
        <v>210</v>
      </c>
      <c r="N3582" t="s">
        <v>279</v>
      </c>
      <c r="O3582" s="98">
        <v>0</v>
      </c>
      <c r="P3582" t="s">
        <v>207</v>
      </c>
      <c r="Q3582" s="100">
        <v>3871.02</v>
      </c>
    </row>
    <row r="3583" spans="1:17" x14ac:dyDescent="0.3">
      <c r="A3583"/>
      <c r="B3583"/>
      <c r="C3583"/>
      <c r="D3583"/>
      <c r="E3583" s="98"/>
      <c r="F3583"/>
      <c r="G3583" s="99">
        <v>46295</v>
      </c>
      <c r="H3583" t="s">
        <v>213</v>
      </c>
      <c r="I3583" t="s">
        <v>214</v>
      </c>
      <c r="J3583" t="s">
        <v>14</v>
      </c>
      <c r="K3583" t="s">
        <v>15</v>
      </c>
      <c r="L3583" s="100">
        <v>290.33</v>
      </c>
      <c r="M3583" t="s">
        <v>210</v>
      </c>
      <c r="N3583" t="s">
        <v>279</v>
      </c>
      <c r="O3583" s="98">
        <v>0</v>
      </c>
      <c r="P3583" t="s">
        <v>207</v>
      </c>
      <c r="Q3583" s="100">
        <v>3871.02</v>
      </c>
    </row>
    <row r="3584" spans="1:17" x14ac:dyDescent="0.3">
      <c r="A3584"/>
      <c r="B3584"/>
      <c r="C3584"/>
      <c r="D3584"/>
      <c r="E3584" s="98"/>
      <c r="F3584"/>
      <c r="G3584" s="99">
        <v>46295</v>
      </c>
      <c r="H3584" t="s">
        <v>213</v>
      </c>
      <c r="I3584" t="s">
        <v>214</v>
      </c>
      <c r="J3584" t="s">
        <v>14</v>
      </c>
      <c r="K3584" t="s">
        <v>15</v>
      </c>
      <c r="L3584" s="100">
        <v>290.33</v>
      </c>
      <c r="M3584" t="s">
        <v>130</v>
      </c>
      <c r="N3584" t="s">
        <v>279</v>
      </c>
      <c r="O3584" s="98">
        <v>0</v>
      </c>
      <c r="P3584" t="s">
        <v>207</v>
      </c>
      <c r="Q3584" s="100">
        <v>3871.02</v>
      </c>
    </row>
    <row r="3585" spans="1:17" x14ac:dyDescent="0.3">
      <c r="A3585"/>
      <c r="B3585"/>
      <c r="C3585"/>
      <c r="D3585"/>
      <c r="E3585" s="98"/>
      <c r="F3585"/>
      <c r="G3585" s="99">
        <v>46295</v>
      </c>
      <c r="H3585" t="s">
        <v>205</v>
      </c>
      <c r="I3585"/>
      <c r="J3585" t="s">
        <v>54</v>
      </c>
      <c r="K3585" t="s">
        <v>55</v>
      </c>
      <c r="L3585" s="100">
        <v>11.15</v>
      </c>
      <c r="M3585" t="s">
        <v>206</v>
      </c>
      <c r="N3585" t="s">
        <v>279</v>
      </c>
      <c r="O3585" s="98">
        <v>0</v>
      </c>
      <c r="P3585" t="s">
        <v>207</v>
      </c>
      <c r="Q3585" s="100">
        <v>3741.42</v>
      </c>
    </row>
    <row r="3586" spans="1:17" x14ac:dyDescent="0.3">
      <c r="A3586"/>
      <c r="B3586"/>
      <c r="C3586"/>
      <c r="D3586"/>
      <c r="E3586" s="98"/>
      <c r="F3586"/>
      <c r="G3586" s="99">
        <v>46295</v>
      </c>
      <c r="H3586" t="s">
        <v>205</v>
      </c>
      <c r="I3586"/>
      <c r="J3586" t="s">
        <v>88</v>
      </c>
      <c r="K3586" t="s">
        <v>89</v>
      </c>
      <c r="L3586" s="100">
        <v>39.770000000000003</v>
      </c>
      <c r="M3586" t="s">
        <v>206</v>
      </c>
      <c r="N3586" t="s">
        <v>279</v>
      </c>
      <c r="O3586" s="98">
        <v>0</v>
      </c>
      <c r="P3586" t="s">
        <v>207</v>
      </c>
      <c r="Q3586" s="100">
        <v>3741.42</v>
      </c>
    </row>
    <row r="3587" spans="1:17" x14ac:dyDescent="0.3">
      <c r="A3587"/>
      <c r="B3587"/>
      <c r="C3587"/>
      <c r="D3587"/>
      <c r="E3587" s="98"/>
      <c r="F3587"/>
      <c r="G3587" s="99">
        <v>46295</v>
      </c>
      <c r="H3587" t="s">
        <v>205</v>
      </c>
      <c r="I3587"/>
      <c r="J3587" t="s">
        <v>104</v>
      </c>
      <c r="K3587" t="s">
        <v>105</v>
      </c>
      <c r="L3587" s="100">
        <v>20.32</v>
      </c>
      <c r="M3587" t="s">
        <v>206</v>
      </c>
      <c r="N3587" t="s">
        <v>279</v>
      </c>
      <c r="O3587" s="98">
        <v>0</v>
      </c>
      <c r="P3587" t="s">
        <v>207</v>
      </c>
      <c r="Q3587" s="100">
        <v>3741.42</v>
      </c>
    </row>
    <row r="3588" spans="1:17" x14ac:dyDescent="0.3">
      <c r="A3588"/>
      <c r="B3588"/>
      <c r="C3588"/>
      <c r="D3588"/>
      <c r="E3588" s="98"/>
      <c r="F3588"/>
      <c r="G3588" s="99">
        <v>46295</v>
      </c>
      <c r="H3588" t="s">
        <v>205</v>
      </c>
      <c r="I3588"/>
      <c r="J3588" t="s">
        <v>36</v>
      </c>
      <c r="K3588" t="s">
        <v>37</v>
      </c>
      <c r="L3588" s="100">
        <v>10.039999999999999</v>
      </c>
      <c r="M3588" t="s">
        <v>206</v>
      </c>
      <c r="N3588" t="s">
        <v>279</v>
      </c>
      <c r="O3588" s="98">
        <v>0</v>
      </c>
      <c r="P3588" t="s">
        <v>207</v>
      </c>
      <c r="Q3588" s="100">
        <v>3741.42</v>
      </c>
    </row>
    <row r="3589" spans="1:17" x14ac:dyDescent="0.3">
      <c r="A3589"/>
      <c r="B3589"/>
      <c r="C3589"/>
      <c r="D3589"/>
      <c r="E3589" s="98"/>
      <c r="F3589"/>
      <c r="G3589" s="99">
        <v>46295</v>
      </c>
      <c r="H3589" t="s">
        <v>205</v>
      </c>
      <c r="I3589"/>
      <c r="J3589" t="s">
        <v>108</v>
      </c>
      <c r="K3589" t="s">
        <v>109</v>
      </c>
      <c r="L3589" s="100">
        <v>9.8800000000000008</v>
      </c>
      <c r="M3589" t="s">
        <v>206</v>
      </c>
      <c r="N3589" t="s">
        <v>279</v>
      </c>
      <c r="O3589" s="98">
        <v>0</v>
      </c>
      <c r="P3589" t="s">
        <v>207</v>
      </c>
      <c r="Q3589" s="100">
        <v>3741.42</v>
      </c>
    </row>
    <row r="3590" spans="1:17" x14ac:dyDescent="0.3">
      <c r="A3590"/>
      <c r="B3590"/>
      <c r="C3590"/>
      <c r="D3590"/>
      <c r="E3590" s="98"/>
      <c r="F3590"/>
      <c r="G3590" s="99">
        <v>46295</v>
      </c>
      <c r="H3590" t="s">
        <v>205</v>
      </c>
      <c r="I3590"/>
      <c r="J3590" t="s">
        <v>56</v>
      </c>
      <c r="K3590" t="s">
        <v>57</v>
      </c>
      <c r="L3590" s="100">
        <v>11.15</v>
      </c>
      <c r="M3590" t="s">
        <v>130</v>
      </c>
      <c r="N3590" t="s">
        <v>279</v>
      </c>
      <c r="O3590" s="98">
        <v>0</v>
      </c>
      <c r="P3590" t="s">
        <v>207</v>
      </c>
      <c r="Q3590" s="100">
        <v>3741.42</v>
      </c>
    </row>
    <row r="3591" spans="1:17" x14ac:dyDescent="0.3">
      <c r="A3591"/>
      <c r="B3591"/>
      <c r="C3591"/>
      <c r="D3591"/>
      <c r="E3591" s="98"/>
      <c r="F3591"/>
      <c r="G3591" s="99">
        <v>46295</v>
      </c>
      <c r="H3591" t="s">
        <v>205</v>
      </c>
      <c r="I3591"/>
      <c r="J3591" t="s">
        <v>52</v>
      </c>
      <c r="K3591" t="s">
        <v>53</v>
      </c>
      <c r="L3591" s="100">
        <v>16.54</v>
      </c>
      <c r="M3591" t="s">
        <v>130</v>
      </c>
      <c r="N3591" t="s">
        <v>279</v>
      </c>
      <c r="O3591" s="98">
        <v>0</v>
      </c>
      <c r="P3591" t="s">
        <v>207</v>
      </c>
      <c r="Q3591" s="100">
        <v>3741.42</v>
      </c>
    </row>
    <row r="3592" spans="1:17" x14ac:dyDescent="0.3">
      <c r="A3592"/>
      <c r="B3592"/>
      <c r="C3592"/>
      <c r="D3592"/>
      <c r="E3592" s="98"/>
      <c r="F3592"/>
      <c r="G3592" s="99">
        <v>46295</v>
      </c>
      <c r="H3592" t="s">
        <v>205</v>
      </c>
      <c r="I3592"/>
      <c r="J3592" t="s">
        <v>106</v>
      </c>
      <c r="K3592" t="s">
        <v>107</v>
      </c>
      <c r="L3592" s="100">
        <v>12.08</v>
      </c>
      <c r="M3592" t="s">
        <v>130</v>
      </c>
      <c r="N3592" t="s">
        <v>279</v>
      </c>
      <c r="O3592" s="98">
        <v>0</v>
      </c>
      <c r="P3592" t="s">
        <v>207</v>
      </c>
      <c r="Q3592" s="100">
        <v>3741.42</v>
      </c>
    </row>
    <row r="3593" spans="1:17" x14ac:dyDescent="0.3">
      <c r="A3593"/>
      <c r="B3593"/>
      <c r="C3593"/>
      <c r="D3593"/>
      <c r="E3593" s="98"/>
      <c r="F3593"/>
      <c r="G3593" s="99">
        <v>46295</v>
      </c>
      <c r="H3593" t="s">
        <v>208</v>
      </c>
      <c r="I3593" t="s">
        <v>233</v>
      </c>
      <c r="J3593" t="s">
        <v>32</v>
      </c>
      <c r="K3593" t="s">
        <v>33</v>
      </c>
      <c r="L3593" s="100">
        <v>123.5</v>
      </c>
      <c r="M3593" t="s">
        <v>210</v>
      </c>
      <c r="N3593" t="s">
        <v>279</v>
      </c>
      <c r="O3593" s="98">
        <v>0</v>
      </c>
      <c r="P3593" t="s">
        <v>207</v>
      </c>
      <c r="Q3593" s="100">
        <v>3741.42</v>
      </c>
    </row>
    <row r="3594" spans="1:17" x14ac:dyDescent="0.3">
      <c r="A3594"/>
      <c r="B3594"/>
      <c r="C3594"/>
      <c r="D3594"/>
      <c r="E3594" s="98"/>
      <c r="F3594"/>
      <c r="G3594" s="99">
        <v>46295</v>
      </c>
      <c r="H3594" t="s">
        <v>211</v>
      </c>
      <c r="I3594" t="s">
        <v>215</v>
      </c>
      <c r="J3594" t="s">
        <v>38</v>
      </c>
      <c r="K3594" t="s">
        <v>39</v>
      </c>
      <c r="L3594" s="100">
        <v>13.62</v>
      </c>
      <c r="M3594" t="s">
        <v>206</v>
      </c>
      <c r="N3594" t="s">
        <v>279</v>
      </c>
      <c r="O3594" s="98">
        <v>0</v>
      </c>
      <c r="P3594" t="s">
        <v>207</v>
      </c>
      <c r="Q3594" s="100">
        <v>3741.42</v>
      </c>
    </row>
    <row r="3595" spans="1:17" x14ac:dyDescent="0.3">
      <c r="A3595"/>
      <c r="B3595"/>
      <c r="C3595"/>
      <c r="D3595"/>
      <c r="E3595" s="98"/>
      <c r="F3595"/>
      <c r="G3595" s="99">
        <v>46295</v>
      </c>
      <c r="H3595" t="s">
        <v>227</v>
      </c>
      <c r="I3595" t="s">
        <v>228</v>
      </c>
      <c r="J3595" t="s">
        <v>50</v>
      </c>
      <c r="K3595" t="s">
        <v>51</v>
      </c>
      <c r="L3595" s="100">
        <v>25</v>
      </c>
      <c r="M3595" t="s">
        <v>210</v>
      </c>
      <c r="N3595" t="s">
        <v>279</v>
      </c>
      <c r="O3595" s="98">
        <v>0</v>
      </c>
      <c r="P3595" t="s">
        <v>207</v>
      </c>
      <c r="Q3595" s="100">
        <v>3741.42</v>
      </c>
    </row>
    <row r="3596" spans="1:17" x14ac:dyDescent="0.3">
      <c r="A3596"/>
      <c r="B3596"/>
      <c r="C3596"/>
      <c r="D3596"/>
      <c r="E3596" s="98"/>
      <c r="F3596"/>
      <c r="G3596" s="99">
        <v>46295</v>
      </c>
      <c r="H3596" t="s">
        <v>218</v>
      </c>
      <c r="I3596" t="s">
        <v>222</v>
      </c>
      <c r="J3596" t="s">
        <v>18</v>
      </c>
      <c r="K3596" t="s">
        <v>19</v>
      </c>
      <c r="L3596" s="100">
        <v>201.29</v>
      </c>
      <c r="M3596" t="s">
        <v>210</v>
      </c>
      <c r="N3596" t="s">
        <v>279</v>
      </c>
      <c r="O3596" s="98">
        <v>0</v>
      </c>
      <c r="P3596" t="s">
        <v>207</v>
      </c>
      <c r="Q3596" s="100">
        <v>3741.42</v>
      </c>
    </row>
    <row r="3597" spans="1:17" x14ac:dyDescent="0.3">
      <c r="A3597"/>
      <c r="B3597"/>
      <c r="C3597"/>
      <c r="D3597"/>
      <c r="E3597" s="98"/>
      <c r="F3597"/>
      <c r="G3597" s="99">
        <v>46295</v>
      </c>
      <c r="H3597" t="s">
        <v>218</v>
      </c>
      <c r="I3597" t="s">
        <v>222</v>
      </c>
      <c r="J3597" t="s">
        <v>18</v>
      </c>
      <c r="K3597" t="s">
        <v>19</v>
      </c>
      <c r="L3597" s="100">
        <v>208.77</v>
      </c>
      <c r="M3597" t="s">
        <v>130</v>
      </c>
      <c r="N3597" t="s">
        <v>279</v>
      </c>
      <c r="O3597" s="98">
        <v>0</v>
      </c>
      <c r="P3597" t="s">
        <v>207</v>
      </c>
      <c r="Q3597" s="100">
        <v>3741.42</v>
      </c>
    </row>
    <row r="3598" spans="1:17" x14ac:dyDescent="0.3">
      <c r="A3598"/>
      <c r="B3598"/>
      <c r="C3598"/>
      <c r="D3598"/>
      <c r="E3598" s="98"/>
      <c r="F3598"/>
      <c r="G3598" s="99">
        <v>46295</v>
      </c>
      <c r="H3598" t="s">
        <v>205</v>
      </c>
      <c r="I3598"/>
      <c r="J3598" t="s">
        <v>108</v>
      </c>
      <c r="K3598" t="s">
        <v>109</v>
      </c>
      <c r="L3598" s="100">
        <v>7.9</v>
      </c>
      <c r="M3598" t="s">
        <v>206</v>
      </c>
      <c r="N3598" t="s">
        <v>279</v>
      </c>
      <c r="O3598" s="98">
        <v>0</v>
      </c>
      <c r="P3598" t="s">
        <v>207</v>
      </c>
      <c r="Q3598" s="100">
        <v>2992.5</v>
      </c>
    </row>
    <row r="3599" spans="1:17" x14ac:dyDescent="0.3">
      <c r="A3599"/>
      <c r="B3599"/>
      <c r="C3599"/>
      <c r="D3599"/>
      <c r="E3599" s="98"/>
      <c r="F3599"/>
      <c r="G3599" s="99">
        <v>46295</v>
      </c>
      <c r="H3599" t="s">
        <v>205</v>
      </c>
      <c r="I3599"/>
      <c r="J3599" t="s">
        <v>104</v>
      </c>
      <c r="K3599" t="s">
        <v>105</v>
      </c>
      <c r="L3599" s="100">
        <v>16.25</v>
      </c>
      <c r="M3599" t="s">
        <v>206</v>
      </c>
      <c r="N3599" t="s">
        <v>279</v>
      </c>
      <c r="O3599" s="98">
        <v>0</v>
      </c>
      <c r="P3599" t="s">
        <v>207</v>
      </c>
      <c r="Q3599" s="100">
        <v>2992.5</v>
      </c>
    </row>
    <row r="3600" spans="1:17" x14ac:dyDescent="0.3">
      <c r="A3600"/>
      <c r="B3600"/>
      <c r="C3600"/>
      <c r="D3600"/>
      <c r="E3600" s="98"/>
      <c r="F3600"/>
      <c r="G3600" s="99">
        <v>46295</v>
      </c>
      <c r="H3600" t="s">
        <v>205</v>
      </c>
      <c r="I3600"/>
      <c r="J3600" t="s">
        <v>54</v>
      </c>
      <c r="K3600" t="s">
        <v>55</v>
      </c>
      <c r="L3600" s="100">
        <v>11.15</v>
      </c>
      <c r="M3600" t="s">
        <v>206</v>
      </c>
      <c r="N3600" t="s">
        <v>279</v>
      </c>
      <c r="O3600" s="98">
        <v>0</v>
      </c>
      <c r="P3600" t="s">
        <v>207</v>
      </c>
      <c r="Q3600" s="100">
        <v>2992.5</v>
      </c>
    </row>
    <row r="3601" spans="1:17" x14ac:dyDescent="0.3">
      <c r="A3601"/>
      <c r="B3601"/>
      <c r="C3601"/>
      <c r="D3601"/>
      <c r="E3601" s="98"/>
      <c r="F3601"/>
      <c r="G3601" s="99">
        <v>46295</v>
      </c>
      <c r="H3601" t="s">
        <v>205</v>
      </c>
      <c r="I3601"/>
      <c r="J3601" t="s">
        <v>23</v>
      </c>
      <c r="K3601" t="s">
        <v>24</v>
      </c>
      <c r="L3601" s="100">
        <v>3.89</v>
      </c>
      <c r="M3601" t="s">
        <v>130</v>
      </c>
      <c r="N3601" t="s">
        <v>279</v>
      </c>
      <c r="O3601" s="98">
        <v>0</v>
      </c>
      <c r="P3601" t="s">
        <v>207</v>
      </c>
      <c r="Q3601" s="100">
        <v>2992.5</v>
      </c>
    </row>
    <row r="3602" spans="1:17" x14ac:dyDescent="0.3">
      <c r="A3602"/>
      <c r="B3602"/>
      <c r="C3602"/>
      <c r="D3602"/>
      <c r="E3602" s="98"/>
      <c r="F3602"/>
      <c r="G3602" s="99">
        <v>46295</v>
      </c>
      <c r="H3602" t="s">
        <v>205</v>
      </c>
      <c r="I3602"/>
      <c r="J3602" t="s">
        <v>106</v>
      </c>
      <c r="K3602" t="s">
        <v>107</v>
      </c>
      <c r="L3602" s="100">
        <v>9.67</v>
      </c>
      <c r="M3602" t="s">
        <v>130</v>
      </c>
      <c r="N3602" t="s">
        <v>279</v>
      </c>
      <c r="O3602" s="98">
        <v>0</v>
      </c>
      <c r="P3602" t="s">
        <v>207</v>
      </c>
      <c r="Q3602" s="100">
        <v>2992.5</v>
      </c>
    </row>
    <row r="3603" spans="1:17" x14ac:dyDescent="0.3">
      <c r="A3603"/>
      <c r="B3603"/>
      <c r="C3603"/>
      <c r="D3603"/>
      <c r="E3603" s="98"/>
      <c r="F3603"/>
      <c r="G3603" s="99">
        <v>46295</v>
      </c>
      <c r="H3603" t="s">
        <v>205</v>
      </c>
      <c r="I3603"/>
      <c r="J3603" t="s">
        <v>56</v>
      </c>
      <c r="K3603" t="s">
        <v>57</v>
      </c>
      <c r="L3603" s="100">
        <v>11.15</v>
      </c>
      <c r="M3603" t="s">
        <v>130</v>
      </c>
      <c r="N3603" t="s">
        <v>279</v>
      </c>
      <c r="O3603" s="98">
        <v>0</v>
      </c>
      <c r="P3603" t="s">
        <v>207</v>
      </c>
      <c r="Q3603" s="100">
        <v>2992.5</v>
      </c>
    </row>
    <row r="3604" spans="1:17" x14ac:dyDescent="0.3">
      <c r="A3604"/>
      <c r="B3604"/>
      <c r="C3604"/>
      <c r="D3604"/>
      <c r="E3604" s="98"/>
      <c r="F3604"/>
      <c r="G3604" s="99">
        <v>46295</v>
      </c>
      <c r="H3604" t="s">
        <v>205</v>
      </c>
      <c r="I3604"/>
      <c r="J3604" t="s">
        <v>52</v>
      </c>
      <c r="K3604" t="s">
        <v>53</v>
      </c>
      <c r="L3604" s="100">
        <v>16.54</v>
      </c>
      <c r="M3604" t="s">
        <v>130</v>
      </c>
      <c r="N3604" t="s">
        <v>279</v>
      </c>
      <c r="O3604" s="98">
        <v>0</v>
      </c>
      <c r="P3604" t="s">
        <v>207</v>
      </c>
      <c r="Q3604" s="100">
        <v>2992.5</v>
      </c>
    </row>
    <row r="3605" spans="1:17" x14ac:dyDescent="0.3">
      <c r="A3605"/>
      <c r="B3605"/>
      <c r="C3605"/>
      <c r="D3605"/>
      <c r="E3605" s="98"/>
      <c r="F3605"/>
      <c r="G3605" s="99">
        <v>46295</v>
      </c>
      <c r="H3605" t="s">
        <v>208</v>
      </c>
      <c r="I3605" t="s">
        <v>209</v>
      </c>
      <c r="J3605" t="s">
        <v>26</v>
      </c>
      <c r="K3605" t="s">
        <v>27</v>
      </c>
      <c r="L3605" s="100">
        <v>72.5</v>
      </c>
      <c r="M3605" t="s">
        <v>210</v>
      </c>
      <c r="N3605" t="s">
        <v>279</v>
      </c>
      <c r="O3605" s="98">
        <v>0</v>
      </c>
      <c r="P3605" t="s">
        <v>207</v>
      </c>
      <c r="Q3605" s="100">
        <v>2992.5</v>
      </c>
    </row>
    <row r="3606" spans="1:17" x14ac:dyDescent="0.3">
      <c r="A3606"/>
      <c r="B3606"/>
      <c r="C3606"/>
      <c r="D3606"/>
      <c r="E3606" s="98"/>
      <c r="F3606"/>
      <c r="G3606" s="99">
        <v>46295</v>
      </c>
      <c r="H3606" t="s">
        <v>216</v>
      </c>
      <c r="I3606" t="s">
        <v>217</v>
      </c>
      <c r="J3606" t="s">
        <v>40</v>
      </c>
      <c r="K3606" t="s">
        <v>41</v>
      </c>
      <c r="L3606" s="100">
        <v>89.78</v>
      </c>
      <c r="M3606" t="s">
        <v>210</v>
      </c>
      <c r="N3606" t="s">
        <v>279</v>
      </c>
      <c r="O3606" s="98">
        <v>0</v>
      </c>
      <c r="P3606" t="s">
        <v>207</v>
      </c>
      <c r="Q3606" s="100">
        <v>2992.5</v>
      </c>
    </row>
    <row r="3607" spans="1:17" x14ac:dyDescent="0.3">
      <c r="A3607"/>
      <c r="B3607"/>
      <c r="C3607"/>
      <c r="D3607"/>
      <c r="E3607" s="98"/>
      <c r="F3607"/>
      <c r="G3607" s="99">
        <v>46295</v>
      </c>
      <c r="H3607" t="s">
        <v>213</v>
      </c>
      <c r="I3607" t="s">
        <v>214</v>
      </c>
      <c r="J3607" t="s">
        <v>14</v>
      </c>
      <c r="K3607" t="s">
        <v>15</v>
      </c>
      <c r="L3607" s="100">
        <v>224.44</v>
      </c>
      <c r="M3607" t="s">
        <v>210</v>
      </c>
      <c r="N3607" t="s">
        <v>279</v>
      </c>
      <c r="O3607" s="98">
        <v>0</v>
      </c>
      <c r="P3607" t="s">
        <v>207</v>
      </c>
      <c r="Q3607" s="100">
        <v>2992.5</v>
      </c>
    </row>
    <row r="3608" spans="1:17" x14ac:dyDescent="0.3">
      <c r="A3608"/>
      <c r="B3608"/>
      <c r="C3608"/>
      <c r="D3608"/>
      <c r="E3608" s="98"/>
      <c r="F3608"/>
      <c r="G3608" s="99">
        <v>46295</v>
      </c>
      <c r="H3608" t="s">
        <v>213</v>
      </c>
      <c r="I3608" t="s">
        <v>214</v>
      </c>
      <c r="J3608" t="s">
        <v>14</v>
      </c>
      <c r="K3608" t="s">
        <v>15</v>
      </c>
      <c r="L3608" s="100">
        <v>224.44</v>
      </c>
      <c r="M3608" t="s">
        <v>130</v>
      </c>
      <c r="N3608" t="s">
        <v>279</v>
      </c>
      <c r="O3608" s="98">
        <v>0</v>
      </c>
      <c r="P3608" t="s">
        <v>207</v>
      </c>
      <c r="Q3608" s="100">
        <v>2992.5</v>
      </c>
    </row>
    <row r="3609" spans="1:17" x14ac:dyDescent="0.3">
      <c r="A3609"/>
      <c r="B3609"/>
      <c r="C3609"/>
      <c r="D3609"/>
      <c r="E3609" s="98"/>
      <c r="F3609"/>
      <c r="G3609" s="99">
        <v>46295</v>
      </c>
      <c r="H3609" t="s">
        <v>205</v>
      </c>
      <c r="I3609"/>
      <c r="J3609" t="s">
        <v>108</v>
      </c>
      <c r="K3609" t="s">
        <v>109</v>
      </c>
      <c r="L3609" s="100">
        <v>6.25</v>
      </c>
      <c r="M3609" t="s">
        <v>206</v>
      </c>
      <c r="N3609" t="s">
        <v>279</v>
      </c>
      <c r="O3609" s="98">
        <v>0</v>
      </c>
      <c r="P3609" t="s">
        <v>207</v>
      </c>
      <c r="Q3609" s="100">
        <v>2365.96</v>
      </c>
    </row>
    <row r="3610" spans="1:17" x14ac:dyDescent="0.3">
      <c r="A3610"/>
      <c r="B3610"/>
      <c r="C3610"/>
      <c r="D3610"/>
      <c r="E3610" s="98"/>
      <c r="F3610"/>
      <c r="G3610" s="99">
        <v>46295</v>
      </c>
      <c r="H3610" t="s">
        <v>205</v>
      </c>
      <c r="I3610"/>
      <c r="J3610" t="s">
        <v>104</v>
      </c>
      <c r="K3610" t="s">
        <v>105</v>
      </c>
      <c r="L3610" s="100">
        <v>12.85</v>
      </c>
      <c r="M3610" t="s">
        <v>206</v>
      </c>
      <c r="N3610" t="s">
        <v>279</v>
      </c>
      <c r="O3610" s="98">
        <v>0</v>
      </c>
      <c r="P3610" t="s">
        <v>207</v>
      </c>
      <c r="Q3610" s="100">
        <v>2365.96</v>
      </c>
    </row>
    <row r="3611" spans="1:17" x14ac:dyDescent="0.3">
      <c r="A3611"/>
      <c r="B3611"/>
      <c r="C3611"/>
      <c r="D3611"/>
      <c r="E3611" s="98"/>
      <c r="F3611"/>
      <c r="G3611" s="99">
        <v>46295</v>
      </c>
      <c r="H3611" t="s">
        <v>205</v>
      </c>
      <c r="I3611"/>
      <c r="J3611" t="s">
        <v>88</v>
      </c>
      <c r="K3611" t="s">
        <v>89</v>
      </c>
      <c r="L3611" s="100">
        <v>34.1</v>
      </c>
      <c r="M3611" t="s">
        <v>206</v>
      </c>
      <c r="N3611" t="s">
        <v>279</v>
      </c>
      <c r="O3611" s="98">
        <v>0</v>
      </c>
      <c r="P3611" t="s">
        <v>207</v>
      </c>
      <c r="Q3611" s="100">
        <v>2365.96</v>
      </c>
    </row>
    <row r="3612" spans="1:17" x14ac:dyDescent="0.3">
      <c r="A3612"/>
      <c r="B3612"/>
      <c r="C3612"/>
      <c r="D3612"/>
      <c r="E3612" s="98"/>
      <c r="F3612"/>
      <c r="G3612" s="99">
        <v>46295</v>
      </c>
      <c r="H3612" t="s">
        <v>205</v>
      </c>
      <c r="I3612"/>
      <c r="J3612" t="s">
        <v>54</v>
      </c>
      <c r="K3612" t="s">
        <v>55</v>
      </c>
      <c r="L3612" s="100">
        <v>11.15</v>
      </c>
      <c r="M3612" t="s">
        <v>206</v>
      </c>
      <c r="N3612" t="s">
        <v>279</v>
      </c>
      <c r="O3612" s="98">
        <v>0</v>
      </c>
      <c r="P3612" t="s">
        <v>207</v>
      </c>
      <c r="Q3612" s="100">
        <v>2365.96</v>
      </c>
    </row>
    <row r="3613" spans="1:17" x14ac:dyDescent="0.3">
      <c r="A3613"/>
      <c r="B3613"/>
      <c r="C3613"/>
      <c r="D3613"/>
      <c r="E3613" s="98"/>
      <c r="F3613"/>
      <c r="G3613" s="99">
        <v>46295</v>
      </c>
      <c r="H3613" t="s">
        <v>205</v>
      </c>
      <c r="I3613"/>
      <c r="J3613" t="s">
        <v>56</v>
      </c>
      <c r="K3613" t="s">
        <v>57</v>
      </c>
      <c r="L3613" s="100">
        <v>11.15</v>
      </c>
      <c r="M3613" t="s">
        <v>130</v>
      </c>
      <c r="N3613" t="s">
        <v>279</v>
      </c>
      <c r="O3613" s="98">
        <v>0</v>
      </c>
      <c r="P3613" t="s">
        <v>207</v>
      </c>
      <c r="Q3613" s="100">
        <v>2365.96</v>
      </c>
    </row>
    <row r="3614" spans="1:17" x14ac:dyDescent="0.3">
      <c r="A3614"/>
      <c r="B3614"/>
      <c r="C3614"/>
      <c r="D3614"/>
      <c r="E3614" s="98"/>
      <c r="F3614"/>
      <c r="G3614" s="99">
        <v>46295</v>
      </c>
      <c r="H3614" t="s">
        <v>205</v>
      </c>
      <c r="I3614"/>
      <c r="J3614" t="s">
        <v>52</v>
      </c>
      <c r="K3614" t="s">
        <v>53</v>
      </c>
      <c r="L3614" s="100">
        <v>16.54</v>
      </c>
      <c r="M3614" t="s">
        <v>130</v>
      </c>
      <c r="N3614" t="s">
        <v>279</v>
      </c>
      <c r="O3614" s="98">
        <v>0</v>
      </c>
      <c r="P3614" t="s">
        <v>207</v>
      </c>
      <c r="Q3614" s="100">
        <v>2365.96</v>
      </c>
    </row>
    <row r="3615" spans="1:17" x14ac:dyDescent="0.3">
      <c r="A3615"/>
      <c r="B3615"/>
      <c r="C3615"/>
      <c r="D3615"/>
      <c r="E3615" s="98"/>
      <c r="F3615"/>
      <c r="G3615" s="99">
        <v>46295</v>
      </c>
      <c r="H3615" t="s">
        <v>205</v>
      </c>
      <c r="I3615"/>
      <c r="J3615" t="s">
        <v>106</v>
      </c>
      <c r="K3615" t="s">
        <v>107</v>
      </c>
      <c r="L3615" s="100">
        <v>7.64</v>
      </c>
      <c r="M3615" t="s">
        <v>130</v>
      </c>
      <c r="N3615" t="s">
        <v>279</v>
      </c>
      <c r="O3615" s="98">
        <v>0</v>
      </c>
      <c r="P3615" t="s">
        <v>207</v>
      </c>
      <c r="Q3615" s="100">
        <v>2365.96</v>
      </c>
    </row>
    <row r="3616" spans="1:17" x14ac:dyDescent="0.3">
      <c r="A3616"/>
      <c r="B3616"/>
      <c r="C3616"/>
      <c r="D3616"/>
      <c r="E3616" s="98"/>
      <c r="F3616"/>
      <c r="G3616" s="99">
        <v>46295</v>
      </c>
      <c r="H3616" t="s">
        <v>208</v>
      </c>
      <c r="I3616" t="s">
        <v>233</v>
      </c>
      <c r="J3616" t="s">
        <v>32</v>
      </c>
      <c r="K3616" t="s">
        <v>33</v>
      </c>
      <c r="L3616" s="100">
        <v>194</v>
      </c>
      <c r="M3616" t="s">
        <v>210</v>
      </c>
      <c r="N3616" t="s">
        <v>279</v>
      </c>
      <c r="O3616" s="98">
        <v>0</v>
      </c>
      <c r="P3616" t="s">
        <v>207</v>
      </c>
      <c r="Q3616" s="100">
        <v>2365.96</v>
      </c>
    </row>
    <row r="3617" spans="1:17" x14ac:dyDescent="0.3">
      <c r="A3617"/>
      <c r="B3617"/>
      <c r="C3617"/>
      <c r="D3617"/>
      <c r="E3617" s="98"/>
      <c r="F3617"/>
      <c r="G3617" s="99">
        <v>46295</v>
      </c>
      <c r="H3617" t="s">
        <v>216</v>
      </c>
      <c r="I3617" t="s">
        <v>217</v>
      </c>
      <c r="J3617" t="s">
        <v>40</v>
      </c>
      <c r="K3617" t="s">
        <v>41</v>
      </c>
      <c r="L3617" s="100">
        <v>70.98</v>
      </c>
      <c r="M3617" t="s">
        <v>210</v>
      </c>
      <c r="N3617" t="s">
        <v>279</v>
      </c>
      <c r="O3617" s="98">
        <v>0</v>
      </c>
      <c r="P3617" t="s">
        <v>207</v>
      </c>
      <c r="Q3617" s="100">
        <v>2365.96</v>
      </c>
    </row>
    <row r="3618" spans="1:17" x14ac:dyDescent="0.3">
      <c r="A3618"/>
      <c r="B3618"/>
      <c r="C3618"/>
      <c r="D3618"/>
      <c r="E3618" s="98"/>
      <c r="F3618"/>
      <c r="G3618" s="99">
        <v>46295</v>
      </c>
      <c r="H3618" t="s">
        <v>218</v>
      </c>
      <c r="I3618" t="s">
        <v>222</v>
      </c>
      <c r="J3618" t="s">
        <v>18</v>
      </c>
      <c r="K3618" t="s">
        <v>19</v>
      </c>
      <c r="L3618" s="100">
        <v>127.29</v>
      </c>
      <c r="M3618" t="s">
        <v>210</v>
      </c>
      <c r="N3618" t="s">
        <v>279</v>
      </c>
      <c r="O3618" s="98">
        <v>0</v>
      </c>
      <c r="P3618" t="s">
        <v>207</v>
      </c>
      <c r="Q3618" s="100">
        <v>2365.96</v>
      </c>
    </row>
    <row r="3619" spans="1:17" x14ac:dyDescent="0.3">
      <c r="A3619"/>
      <c r="B3619"/>
      <c r="C3619"/>
      <c r="D3619"/>
      <c r="E3619" s="98"/>
      <c r="F3619"/>
      <c r="G3619" s="99">
        <v>46295</v>
      </c>
      <c r="H3619" t="s">
        <v>218</v>
      </c>
      <c r="I3619" t="s">
        <v>222</v>
      </c>
      <c r="J3619" t="s">
        <v>18</v>
      </c>
      <c r="K3619" t="s">
        <v>19</v>
      </c>
      <c r="L3619" s="100">
        <v>132.02000000000001</v>
      </c>
      <c r="M3619" t="s">
        <v>130</v>
      </c>
      <c r="N3619" t="s">
        <v>279</v>
      </c>
      <c r="O3619" s="98">
        <v>0</v>
      </c>
      <c r="P3619" t="s">
        <v>207</v>
      </c>
      <c r="Q3619" s="100">
        <v>2365.96</v>
      </c>
    </row>
    <row r="3620" spans="1:17" x14ac:dyDescent="0.3">
      <c r="A3620"/>
      <c r="B3620"/>
      <c r="C3620"/>
      <c r="D3620"/>
      <c r="E3620" s="98"/>
      <c r="F3620"/>
      <c r="G3620" s="99">
        <v>46295</v>
      </c>
      <c r="H3620" t="s">
        <v>205</v>
      </c>
      <c r="I3620"/>
      <c r="J3620" t="s">
        <v>100</v>
      </c>
      <c r="K3620" t="s">
        <v>101</v>
      </c>
      <c r="L3620" s="100">
        <v>10</v>
      </c>
      <c r="M3620" t="s">
        <v>206</v>
      </c>
      <c r="N3620" t="s">
        <v>279</v>
      </c>
      <c r="O3620" s="98">
        <v>0</v>
      </c>
      <c r="P3620" t="s">
        <v>207</v>
      </c>
      <c r="Q3620" s="100">
        <v>3227.04</v>
      </c>
    </row>
    <row r="3621" spans="1:17" x14ac:dyDescent="0.3">
      <c r="A3621"/>
      <c r="B3621"/>
      <c r="C3621"/>
      <c r="D3621"/>
      <c r="E3621" s="98"/>
      <c r="F3621"/>
      <c r="G3621" s="99">
        <v>46295</v>
      </c>
      <c r="H3621" t="s">
        <v>205</v>
      </c>
      <c r="I3621"/>
      <c r="J3621" t="s">
        <v>54</v>
      </c>
      <c r="K3621" t="s">
        <v>55</v>
      </c>
      <c r="L3621" s="100">
        <v>11.15</v>
      </c>
      <c r="M3621" t="s">
        <v>206</v>
      </c>
      <c r="N3621" t="s">
        <v>279</v>
      </c>
      <c r="O3621" s="98">
        <v>0</v>
      </c>
      <c r="P3621" t="s">
        <v>207</v>
      </c>
      <c r="Q3621" s="100">
        <v>3227.04</v>
      </c>
    </row>
    <row r="3622" spans="1:17" x14ac:dyDescent="0.3">
      <c r="A3622"/>
      <c r="B3622"/>
      <c r="C3622"/>
      <c r="D3622"/>
      <c r="E3622" s="98"/>
      <c r="F3622"/>
      <c r="G3622" s="99">
        <v>46295</v>
      </c>
      <c r="H3622" t="s">
        <v>205</v>
      </c>
      <c r="I3622"/>
      <c r="J3622" t="s">
        <v>108</v>
      </c>
      <c r="K3622" t="s">
        <v>109</v>
      </c>
      <c r="L3622" s="100">
        <v>8.52</v>
      </c>
      <c r="M3622" t="s">
        <v>206</v>
      </c>
      <c r="N3622" t="s">
        <v>279</v>
      </c>
      <c r="O3622" s="98">
        <v>0</v>
      </c>
      <c r="P3622" t="s">
        <v>207</v>
      </c>
      <c r="Q3622" s="100">
        <v>3227.04</v>
      </c>
    </row>
    <row r="3623" spans="1:17" x14ac:dyDescent="0.3">
      <c r="A3623"/>
      <c r="B3623"/>
      <c r="C3623"/>
      <c r="D3623"/>
      <c r="E3623" s="98"/>
      <c r="F3623"/>
      <c r="G3623" s="99">
        <v>46295</v>
      </c>
      <c r="H3623" t="s">
        <v>205</v>
      </c>
      <c r="I3623"/>
      <c r="J3623" t="s">
        <v>104</v>
      </c>
      <c r="K3623" t="s">
        <v>105</v>
      </c>
      <c r="L3623" s="100">
        <v>17.52</v>
      </c>
      <c r="M3623" t="s">
        <v>206</v>
      </c>
      <c r="N3623" t="s">
        <v>279</v>
      </c>
      <c r="O3623" s="98">
        <v>0</v>
      </c>
      <c r="P3623" t="s">
        <v>207</v>
      </c>
      <c r="Q3623" s="100">
        <v>3227.04</v>
      </c>
    </row>
    <row r="3624" spans="1:17" x14ac:dyDescent="0.3">
      <c r="A3624"/>
      <c r="B3624"/>
      <c r="C3624"/>
      <c r="D3624"/>
      <c r="E3624" s="98"/>
      <c r="F3624"/>
      <c r="G3624" s="99">
        <v>46295</v>
      </c>
      <c r="H3624" t="s">
        <v>205</v>
      </c>
      <c r="I3624"/>
      <c r="J3624" t="s">
        <v>88</v>
      </c>
      <c r="K3624" t="s">
        <v>89</v>
      </c>
      <c r="L3624" s="100">
        <v>39.770000000000003</v>
      </c>
      <c r="M3624" t="s">
        <v>206</v>
      </c>
      <c r="N3624" t="s">
        <v>279</v>
      </c>
      <c r="O3624" s="98">
        <v>0</v>
      </c>
      <c r="P3624" t="s">
        <v>207</v>
      </c>
      <c r="Q3624" s="100">
        <v>3227.04</v>
      </c>
    </row>
    <row r="3625" spans="1:17" x14ac:dyDescent="0.3">
      <c r="A3625"/>
      <c r="B3625"/>
      <c r="C3625"/>
      <c r="D3625"/>
      <c r="E3625" s="98"/>
      <c r="F3625"/>
      <c r="G3625" s="99">
        <v>46295</v>
      </c>
      <c r="H3625" t="s">
        <v>205</v>
      </c>
      <c r="I3625"/>
      <c r="J3625" t="s">
        <v>106</v>
      </c>
      <c r="K3625" t="s">
        <v>107</v>
      </c>
      <c r="L3625" s="100">
        <v>10.42</v>
      </c>
      <c r="M3625" t="s">
        <v>130</v>
      </c>
      <c r="N3625" t="s">
        <v>279</v>
      </c>
      <c r="O3625" s="98">
        <v>0</v>
      </c>
      <c r="P3625" t="s">
        <v>207</v>
      </c>
      <c r="Q3625" s="100">
        <v>3227.04</v>
      </c>
    </row>
    <row r="3626" spans="1:17" x14ac:dyDescent="0.3">
      <c r="A3626"/>
      <c r="B3626"/>
      <c r="C3626"/>
      <c r="D3626"/>
      <c r="E3626" s="98"/>
      <c r="F3626"/>
      <c r="G3626" s="99">
        <v>46295</v>
      </c>
      <c r="H3626" t="s">
        <v>205</v>
      </c>
      <c r="I3626"/>
      <c r="J3626" t="s">
        <v>52</v>
      </c>
      <c r="K3626" t="s">
        <v>53</v>
      </c>
      <c r="L3626" s="100">
        <v>16.54</v>
      </c>
      <c r="M3626" t="s">
        <v>130</v>
      </c>
      <c r="N3626" t="s">
        <v>279</v>
      </c>
      <c r="O3626" s="98">
        <v>0</v>
      </c>
      <c r="P3626" t="s">
        <v>207</v>
      </c>
      <c r="Q3626" s="100">
        <v>3227.04</v>
      </c>
    </row>
    <row r="3627" spans="1:17" x14ac:dyDescent="0.3">
      <c r="A3627"/>
      <c r="B3627"/>
      <c r="C3627"/>
      <c r="D3627"/>
      <c r="E3627" s="98"/>
      <c r="F3627"/>
      <c r="G3627" s="99">
        <v>46295</v>
      </c>
      <c r="H3627" t="s">
        <v>205</v>
      </c>
      <c r="I3627"/>
      <c r="J3627" t="s">
        <v>56</v>
      </c>
      <c r="K3627" t="s">
        <v>57</v>
      </c>
      <c r="L3627" s="100">
        <v>11.15</v>
      </c>
      <c r="M3627" t="s">
        <v>130</v>
      </c>
      <c r="N3627" t="s">
        <v>279</v>
      </c>
      <c r="O3627" s="98">
        <v>0</v>
      </c>
      <c r="P3627" t="s">
        <v>207</v>
      </c>
      <c r="Q3627" s="100">
        <v>3227.04</v>
      </c>
    </row>
    <row r="3628" spans="1:17" x14ac:dyDescent="0.3">
      <c r="A3628"/>
      <c r="B3628"/>
      <c r="C3628"/>
      <c r="D3628"/>
      <c r="E3628" s="98"/>
      <c r="F3628"/>
      <c r="G3628" s="99">
        <v>46295</v>
      </c>
      <c r="H3628" t="s">
        <v>208</v>
      </c>
      <c r="I3628" t="s">
        <v>209</v>
      </c>
      <c r="J3628" t="s">
        <v>26</v>
      </c>
      <c r="K3628" t="s">
        <v>27</v>
      </c>
      <c r="L3628" s="100">
        <v>72.5</v>
      </c>
      <c r="M3628" t="s">
        <v>210</v>
      </c>
      <c r="N3628" t="s">
        <v>279</v>
      </c>
      <c r="O3628" s="98">
        <v>0</v>
      </c>
      <c r="P3628" t="s">
        <v>207</v>
      </c>
      <c r="Q3628" s="100">
        <v>3227.04</v>
      </c>
    </row>
    <row r="3629" spans="1:17" x14ac:dyDescent="0.3">
      <c r="A3629"/>
      <c r="B3629"/>
      <c r="C3629"/>
      <c r="D3629"/>
      <c r="E3629" s="98"/>
      <c r="F3629"/>
      <c r="G3629" s="99">
        <v>46295</v>
      </c>
      <c r="H3629" t="s">
        <v>218</v>
      </c>
      <c r="I3629" t="s">
        <v>222</v>
      </c>
      <c r="J3629" t="s">
        <v>18</v>
      </c>
      <c r="K3629" t="s">
        <v>19</v>
      </c>
      <c r="L3629" s="100">
        <v>173.61</v>
      </c>
      <c r="M3629" t="s">
        <v>210</v>
      </c>
      <c r="N3629" t="s">
        <v>279</v>
      </c>
      <c r="O3629" s="98">
        <v>0</v>
      </c>
      <c r="P3629" t="s">
        <v>207</v>
      </c>
      <c r="Q3629" s="100">
        <v>3227.04</v>
      </c>
    </row>
    <row r="3630" spans="1:17" x14ac:dyDescent="0.3">
      <c r="A3630"/>
      <c r="B3630"/>
      <c r="C3630"/>
      <c r="D3630"/>
      <c r="E3630" s="98"/>
      <c r="F3630"/>
      <c r="G3630" s="99">
        <v>46295</v>
      </c>
      <c r="H3630" t="s">
        <v>218</v>
      </c>
      <c r="I3630" t="s">
        <v>222</v>
      </c>
      <c r="J3630" t="s">
        <v>18</v>
      </c>
      <c r="K3630" t="s">
        <v>19</v>
      </c>
      <c r="L3630" s="100">
        <v>180.07</v>
      </c>
      <c r="M3630" t="s">
        <v>130</v>
      </c>
      <c r="N3630" t="s">
        <v>279</v>
      </c>
      <c r="O3630" s="98">
        <v>0</v>
      </c>
      <c r="P3630" t="s">
        <v>207</v>
      </c>
      <c r="Q3630" s="100">
        <v>3227.04</v>
      </c>
    </row>
    <row r="3631" spans="1:17" x14ac:dyDescent="0.3">
      <c r="A3631"/>
      <c r="B3631"/>
      <c r="C3631"/>
      <c r="D3631"/>
      <c r="E3631" s="98"/>
      <c r="F3631"/>
      <c r="G3631" s="99">
        <v>46295</v>
      </c>
      <c r="H3631" t="s">
        <v>205</v>
      </c>
      <c r="I3631"/>
      <c r="J3631" t="s">
        <v>54</v>
      </c>
      <c r="K3631" t="s">
        <v>55</v>
      </c>
      <c r="L3631" s="100">
        <v>8.01</v>
      </c>
      <c r="M3631" t="s">
        <v>206</v>
      </c>
      <c r="N3631" t="s">
        <v>279</v>
      </c>
      <c r="O3631" s="98">
        <v>0</v>
      </c>
      <c r="P3631" t="s">
        <v>207</v>
      </c>
      <c r="Q3631" s="100">
        <v>1297.8</v>
      </c>
    </row>
    <row r="3632" spans="1:17" x14ac:dyDescent="0.3">
      <c r="A3632"/>
      <c r="B3632"/>
      <c r="C3632"/>
      <c r="D3632"/>
      <c r="E3632" s="98"/>
      <c r="F3632"/>
      <c r="G3632" s="99">
        <v>46295</v>
      </c>
      <c r="H3632" t="s">
        <v>205</v>
      </c>
      <c r="I3632"/>
      <c r="J3632" t="s">
        <v>104</v>
      </c>
      <c r="K3632" t="s">
        <v>105</v>
      </c>
      <c r="L3632" s="100">
        <v>7.05</v>
      </c>
      <c r="M3632" t="s">
        <v>206</v>
      </c>
      <c r="N3632" t="s">
        <v>279</v>
      </c>
      <c r="O3632" s="98">
        <v>0</v>
      </c>
      <c r="P3632" t="s">
        <v>207</v>
      </c>
      <c r="Q3632" s="100">
        <v>1297.8</v>
      </c>
    </row>
    <row r="3633" spans="1:17" x14ac:dyDescent="0.3">
      <c r="A3633"/>
      <c r="B3633"/>
      <c r="C3633"/>
      <c r="D3633"/>
      <c r="E3633" s="98"/>
      <c r="F3633"/>
      <c r="G3633" s="99">
        <v>46295</v>
      </c>
      <c r="H3633" t="s">
        <v>205</v>
      </c>
      <c r="I3633"/>
      <c r="J3633" t="s">
        <v>108</v>
      </c>
      <c r="K3633" t="s">
        <v>109</v>
      </c>
      <c r="L3633" s="100">
        <v>3.43</v>
      </c>
      <c r="M3633" t="s">
        <v>206</v>
      </c>
      <c r="N3633" t="s">
        <v>279</v>
      </c>
      <c r="O3633" s="98">
        <v>0</v>
      </c>
      <c r="P3633" t="s">
        <v>207</v>
      </c>
      <c r="Q3633" s="100">
        <v>1297.8</v>
      </c>
    </row>
    <row r="3634" spans="1:17" x14ac:dyDescent="0.3">
      <c r="A3634"/>
      <c r="B3634"/>
      <c r="C3634"/>
      <c r="D3634"/>
      <c r="E3634" s="98"/>
      <c r="F3634"/>
      <c r="G3634" s="99">
        <v>46295</v>
      </c>
      <c r="H3634" t="s">
        <v>205</v>
      </c>
      <c r="I3634"/>
      <c r="J3634" t="s">
        <v>106</v>
      </c>
      <c r="K3634" t="s">
        <v>107</v>
      </c>
      <c r="L3634" s="100">
        <v>4.1900000000000004</v>
      </c>
      <c r="M3634" t="s">
        <v>130</v>
      </c>
      <c r="N3634" t="s">
        <v>279</v>
      </c>
      <c r="O3634" s="98">
        <v>0</v>
      </c>
      <c r="P3634" t="s">
        <v>207</v>
      </c>
      <c r="Q3634" s="100">
        <v>1297.8</v>
      </c>
    </row>
    <row r="3635" spans="1:17" x14ac:dyDescent="0.3">
      <c r="A3635"/>
      <c r="B3635"/>
      <c r="C3635"/>
      <c r="D3635"/>
      <c r="E3635" s="98"/>
      <c r="F3635"/>
      <c r="G3635" s="99">
        <v>46295</v>
      </c>
      <c r="H3635" t="s">
        <v>205</v>
      </c>
      <c r="I3635"/>
      <c r="J3635" t="s">
        <v>52</v>
      </c>
      <c r="K3635" t="s">
        <v>53</v>
      </c>
      <c r="L3635" s="100">
        <v>11.88</v>
      </c>
      <c r="M3635" t="s">
        <v>130</v>
      </c>
      <c r="N3635" t="s">
        <v>279</v>
      </c>
      <c r="O3635" s="98">
        <v>0</v>
      </c>
      <c r="P3635" t="s">
        <v>207</v>
      </c>
      <c r="Q3635" s="100">
        <v>1297.8</v>
      </c>
    </row>
    <row r="3636" spans="1:17" x14ac:dyDescent="0.3">
      <c r="A3636"/>
      <c r="B3636"/>
      <c r="C3636"/>
      <c r="D3636"/>
      <c r="E3636" s="98"/>
      <c r="F3636"/>
      <c r="G3636" s="99">
        <v>46295</v>
      </c>
      <c r="H3636" t="s">
        <v>205</v>
      </c>
      <c r="I3636"/>
      <c r="J3636" t="s">
        <v>56</v>
      </c>
      <c r="K3636" t="s">
        <v>57</v>
      </c>
      <c r="L3636" s="100">
        <v>8.01</v>
      </c>
      <c r="M3636" t="s">
        <v>130</v>
      </c>
      <c r="N3636" t="s">
        <v>279</v>
      </c>
      <c r="O3636" s="98">
        <v>0</v>
      </c>
      <c r="P3636" t="s">
        <v>207</v>
      </c>
      <c r="Q3636" s="100">
        <v>1297.8</v>
      </c>
    </row>
    <row r="3637" spans="1:17" x14ac:dyDescent="0.3">
      <c r="A3637"/>
      <c r="B3637"/>
      <c r="C3637"/>
      <c r="D3637"/>
      <c r="E3637" s="98"/>
      <c r="F3637"/>
      <c r="G3637" s="99">
        <v>46295</v>
      </c>
      <c r="H3637" t="s">
        <v>205</v>
      </c>
      <c r="I3637"/>
      <c r="J3637" t="s">
        <v>54</v>
      </c>
      <c r="K3637" t="s">
        <v>55</v>
      </c>
      <c r="L3637" s="100">
        <v>1.06</v>
      </c>
      <c r="M3637" t="s">
        <v>206</v>
      </c>
      <c r="N3637" t="s">
        <v>279</v>
      </c>
      <c r="O3637" s="98">
        <v>0</v>
      </c>
      <c r="P3637" t="s">
        <v>207</v>
      </c>
      <c r="Q3637" s="100">
        <v>130.69999999999999</v>
      </c>
    </row>
    <row r="3638" spans="1:17" x14ac:dyDescent="0.3">
      <c r="A3638"/>
      <c r="B3638"/>
      <c r="C3638"/>
      <c r="D3638"/>
      <c r="E3638" s="98"/>
      <c r="F3638"/>
      <c r="G3638" s="99">
        <v>46295</v>
      </c>
      <c r="H3638" t="s">
        <v>205</v>
      </c>
      <c r="I3638"/>
      <c r="J3638" t="s">
        <v>104</v>
      </c>
      <c r="K3638" t="s">
        <v>105</v>
      </c>
      <c r="L3638" s="100">
        <v>0.71</v>
      </c>
      <c r="M3638" t="s">
        <v>206</v>
      </c>
      <c r="N3638" t="s">
        <v>279</v>
      </c>
      <c r="O3638" s="98">
        <v>0</v>
      </c>
      <c r="P3638" t="s">
        <v>207</v>
      </c>
      <c r="Q3638" s="100">
        <v>130.69999999999999</v>
      </c>
    </row>
    <row r="3639" spans="1:17" x14ac:dyDescent="0.3">
      <c r="A3639"/>
      <c r="B3639"/>
      <c r="C3639"/>
      <c r="D3639"/>
      <c r="E3639" s="98"/>
      <c r="F3639"/>
      <c r="G3639" s="99">
        <v>46295</v>
      </c>
      <c r="H3639" t="s">
        <v>205</v>
      </c>
      <c r="I3639"/>
      <c r="J3639" t="s">
        <v>108</v>
      </c>
      <c r="K3639" t="s">
        <v>109</v>
      </c>
      <c r="L3639" s="100">
        <v>0.35</v>
      </c>
      <c r="M3639" t="s">
        <v>206</v>
      </c>
      <c r="N3639" t="s">
        <v>279</v>
      </c>
      <c r="O3639" s="98">
        <v>0</v>
      </c>
      <c r="P3639" t="s">
        <v>207</v>
      </c>
      <c r="Q3639" s="100">
        <v>130.69999999999999</v>
      </c>
    </row>
    <row r="3640" spans="1:17" x14ac:dyDescent="0.3">
      <c r="A3640"/>
      <c r="B3640"/>
      <c r="C3640"/>
      <c r="D3640"/>
      <c r="E3640" s="98"/>
      <c r="F3640"/>
      <c r="G3640" s="99">
        <v>46295</v>
      </c>
      <c r="H3640" t="s">
        <v>205</v>
      </c>
      <c r="I3640"/>
      <c r="J3640" t="s">
        <v>52</v>
      </c>
      <c r="K3640" t="s">
        <v>53</v>
      </c>
      <c r="L3640" s="100">
        <v>1.57</v>
      </c>
      <c r="M3640" t="s">
        <v>130</v>
      </c>
      <c r="N3640" t="s">
        <v>279</v>
      </c>
      <c r="O3640" s="98">
        <v>0</v>
      </c>
      <c r="P3640" t="s">
        <v>207</v>
      </c>
      <c r="Q3640" s="100">
        <v>130.69999999999999</v>
      </c>
    </row>
    <row r="3641" spans="1:17" x14ac:dyDescent="0.3">
      <c r="A3641"/>
      <c r="B3641"/>
      <c r="C3641"/>
      <c r="D3641"/>
      <c r="E3641" s="98"/>
      <c r="F3641"/>
      <c r="G3641" s="99">
        <v>46295</v>
      </c>
      <c r="H3641" t="s">
        <v>205</v>
      </c>
      <c r="I3641"/>
      <c r="J3641" t="s">
        <v>56</v>
      </c>
      <c r="K3641" t="s">
        <v>57</v>
      </c>
      <c r="L3641" s="100">
        <v>1.06</v>
      </c>
      <c r="M3641" t="s">
        <v>130</v>
      </c>
      <c r="N3641" t="s">
        <v>279</v>
      </c>
      <c r="O3641" s="98">
        <v>0</v>
      </c>
      <c r="P3641" t="s">
        <v>207</v>
      </c>
      <c r="Q3641" s="100">
        <v>130.69999999999999</v>
      </c>
    </row>
    <row r="3642" spans="1:17" x14ac:dyDescent="0.3">
      <c r="A3642"/>
      <c r="B3642"/>
      <c r="C3642"/>
      <c r="D3642"/>
      <c r="E3642" s="98"/>
      <c r="F3642"/>
      <c r="G3642" s="99">
        <v>46295</v>
      </c>
      <c r="H3642" t="s">
        <v>205</v>
      </c>
      <c r="I3642"/>
      <c r="J3642" t="s">
        <v>106</v>
      </c>
      <c r="K3642" t="s">
        <v>107</v>
      </c>
      <c r="L3642" s="100">
        <v>0.42</v>
      </c>
      <c r="M3642" t="s">
        <v>130</v>
      </c>
      <c r="N3642" t="s">
        <v>279</v>
      </c>
      <c r="O3642" s="98">
        <v>0</v>
      </c>
      <c r="P3642" t="s">
        <v>207</v>
      </c>
      <c r="Q3642" s="100">
        <v>130.69999999999999</v>
      </c>
    </row>
    <row r="3643" spans="1:17" x14ac:dyDescent="0.3">
      <c r="A3643"/>
      <c r="B3643"/>
      <c r="C3643"/>
      <c r="D3643"/>
      <c r="E3643" s="98"/>
      <c r="F3643"/>
      <c r="G3643" s="99">
        <v>46295</v>
      </c>
      <c r="H3643" t="s">
        <v>205</v>
      </c>
      <c r="I3643"/>
      <c r="J3643" t="s">
        <v>108</v>
      </c>
      <c r="K3643" t="s">
        <v>109</v>
      </c>
      <c r="L3643" s="100">
        <v>1.64</v>
      </c>
      <c r="M3643" t="s">
        <v>206</v>
      </c>
      <c r="N3643" t="s">
        <v>279</v>
      </c>
      <c r="O3643" s="98">
        <v>0</v>
      </c>
      <c r="P3643" t="s">
        <v>207</v>
      </c>
      <c r="Q3643" s="100">
        <v>619.59</v>
      </c>
    </row>
    <row r="3644" spans="1:17" x14ac:dyDescent="0.3">
      <c r="A3644"/>
      <c r="B3644"/>
      <c r="C3644"/>
      <c r="D3644"/>
      <c r="E3644" s="98"/>
      <c r="F3644"/>
      <c r="G3644" s="99">
        <v>46295</v>
      </c>
      <c r="H3644" t="s">
        <v>205</v>
      </c>
      <c r="I3644"/>
      <c r="J3644" t="s">
        <v>54</v>
      </c>
      <c r="K3644" t="s">
        <v>55</v>
      </c>
      <c r="L3644" s="100">
        <v>5.04</v>
      </c>
      <c r="M3644" t="s">
        <v>206</v>
      </c>
      <c r="N3644" t="s">
        <v>279</v>
      </c>
      <c r="O3644" s="98">
        <v>0</v>
      </c>
      <c r="P3644" t="s">
        <v>207</v>
      </c>
      <c r="Q3644" s="100">
        <v>619.59</v>
      </c>
    </row>
    <row r="3645" spans="1:17" x14ac:dyDescent="0.3">
      <c r="A3645"/>
      <c r="B3645"/>
      <c r="C3645"/>
      <c r="D3645"/>
      <c r="E3645" s="98"/>
      <c r="F3645"/>
      <c r="G3645" s="99">
        <v>46295</v>
      </c>
      <c r="H3645" t="s">
        <v>205</v>
      </c>
      <c r="I3645"/>
      <c r="J3645" t="s">
        <v>104</v>
      </c>
      <c r="K3645" t="s">
        <v>105</v>
      </c>
      <c r="L3645" s="100">
        <v>3.36</v>
      </c>
      <c r="M3645" t="s">
        <v>206</v>
      </c>
      <c r="N3645" t="s">
        <v>279</v>
      </c>
      <c r="O3645" s="98">
        <v>0</v>
      </c>
      <c r="P3645" t="s">
        <v>207</v>
      </c>
      <c r="Q3645" s="100">
        <v>619.59</v>
      </c>
    </row>
    <row r="3646" spans="1:17" x14ac:dyDescent="0.3">
      <c r="A3646"/>
      <c r="B3646"/>
      <c r="C3646"/>
      <c r="D3646"/>
      <c r="E3646" s="98"/>
      <c r="F3646"/>
      <c r="G3646" s="99">
        <v>46295</v>
      </c>
      <c r="H3646" t="s">
        <v>205</v>
      </c>
      <c r="I3646"/>
      <c r="J3646" t="s">
        <v>106</v>
      </c>
      <c r="K3646" t="s">
        <v>107</v>
      </c>
      <c r="L3646" s="100">
        <v>2</v>
      </c>
      <c r="M3646" t="s">
        <v>130</v>
      </c>
      <c r="N3646" t="s">
        <v>279</v>
      </c>
      <c r="O3646" s="98">
        <v>0</v>
      </c>
      <c r="P3646" t="s">
        <v>207</v>
      </c>
      <c r="Q3646" s="100">
        <v>619.59</v>
      </c>
    </row>
    <row r="3647" spans="1:17" x14ac:dyDescent="0.3">
      <c r="A3647"/>
      <c r="B3647"/>
      <c r="C3647"/>
      <c r="D3647"/>
      <c r="E3647" s="98"/>
      <c r="F3647"/>
      <c r="G3647" s="99">
        <v>46295</v>
      </c>
      <c r="H3647" t="s">
        <v>205</v>
      </c>
      <c r="I3647"/>
      <c r="J3647" t="s">
        <v>56</v>
      </c>
      <c r="K3647" t="s">
        <v>57</v>
      </c>
      <c r="L3647" s="100">
        <v>5.04</v>
      </c>
      <c r="M3647" t="s">
        <v>130</v>
      </c>
      <c r="N3647" t="s">
        <v>279</v>
      </c>
      <c r="O3647" s="98">
        <v>0</v>
      </c>
      <c r="P3647" t="s">
        <v>207</v>
      </c>
      <c r="Q3647" s="100">
        <v>619.59</v>
      </c>
    </row>
    <row r="3648" spans="1:17" x14ac:dyDescent="0.3">
      <c r="A3648"/>
      <c r="B3648"/>
      <c r="C3648"/>
      <c r="D3648"/>
      <c r="E3648" s="98"/>
      <c r="F3648"/>
      <c r="G3648" s="99">
        <v>46295</v>
      </c>
      <c r="H3648" t="s">
        <v>205</v>
      </c>
      <c r="I3648"/>
      <c r="J3648" t="s">
        <v>52</v>
      </c>
      <c r="K3648" t="s">
        <v>53</v>
      </c>
      <c r="L3648" s="100">
        <v>7.47</v>
      </c>
      <c r="M3648" t="s">
        <v>130</v>
      </c>
      <c r="N3648" t="s">
        <v>279</v>
      </c>
      <c r="O3648" s="98">
        <v>0</v>
      </c>
      <c r="P3648" t="s">
        <v>207</v>
      </c>
      <c r="Q3648" s="100">
        <v>619.59</v>
      </c>
    </row>
    <row r="3649" spans="1:17" x14ac:dyDescent="0.3">
      <c r="A3649"/>
      <c r="B3649"/>
      <c r="C3649"/>
      <c r="D3649"/>
      <c r="E3649" s="98"/>
      <c r="F3649"/>
      <c r="G3649" s="99">
        <v>46295</v>
      </c>
      <c r="H3649" t="s">
        <v>205</v>
      </c>
      <c r="I3649"/>
      <c r="J3649" t="s">
        <v>54</v>
      </c>
      <c r="K3649" t="s">
        <v>55</v>
      </c>
      <c r="L3649" s="100">
        <v>8.41</v>
      </c>
      <c r="M3649" t="s">
        <v>206</v>
      </c>
      <c r="N3649" t="s">
        <v>279</v>
      </c>
      <c r="O3649" s="98">
        <v>0</v>
      </c>
      <c r="P3649" t="s">
        <v>207</v>
      </c>
      <c r="Q3649" s="100">
        <v>3656.41</v>
      </c>
    </row>
    <row r="3650" spans="1:17" x14ac:dyDescent="0.3">
      <c r="A3650"/>
      <c r="B3650"/>
      <c r="C3650"/>
      <c r="D3650"/>
      <c r="E3650" s="98"/>
      <c r="F3650"/>
      <c r="G3650" s="99">
        <v>46295</v>
      </c>
      <c r="H3650" t="s">
        <v>205</v>
      </c>
      <c r="I3650"/>
      <c r="J3650" t="s">
        <v>104</v>
      </c>
      <c r="K3650" t="s">
        <v>105</v>
      </c>
      <c r="L3650" s="100">
        <v>19.850000000000001</v>
      </c>
      <c r="M3650" t="s">
        <v>206</v>
      </c>
      <c r="N3650" t="s">
        <v>279</v>
      </c>
      <c r="O3650" s="98">
        <v>0</v>
      </c>
      <c r="P3650" t="s">
        <v>207</v>
      </c>
      <c r="Q3650" s="100">
        <v>3656.41</v>
      </c>
    </row>
    <row r="3651" spans="1:17" x14ac:dyDescent="0.3">
      <c r="A3651"/>
      <c r="B3651"/>
      <c r="C3651"/>
      <c r="D3651"/>
      <c r="E3651" s="98"/>
      <c r="F3651"/>
      <c r="G3651" s="99">
        <v>46295</v>
      </c>
      <c r="H3651" t="s">
        <v>205</v>
      </c>
      <c r="I3651"/>
      <c r="J3651" t="s">
        <v>108</v>
      </c>
      <c r="K3651" t="s">
        <v>109</v>
      </c>
      <c r="L3651" s="100">
        <v>9.65</v>
      </c>
      <c r="M3651" t="s">
        <v>206</v>
      </c>
      <c r="N3651" t="s">
        <v>279</v>
      </c>
      <c r="O3651" s="98">
        <v>0</v>
      </c>
      <c r="P3651" t="s">
        <v>207</v>
      </c>
      <c r="Q3651" s="100">
        <v>3656.41</v>
      </c>
    </row>
    <row r="3652" spans="1:17" x14ac:dyDescent="0.3">
      <c r="A3652"/>
      <c r="B3652"/>
      <c r="C3652"/>
      <c r="D3652"/>
      <c r="E3652" s="98"/>
      <c r="F3652"/>
      <c r="G3652" s="99">
        <v>46295</v>
      </c>
      <c r="H3652" t="s">
        <v>205</v>
      </c>
      <c r="I3652"/>
      <c r="J3652" t="s">
        <v>56</v>
      </c>
      <c r="K3652" t="s">
        <v>57</v>
      </c>
      <c r="L3652" s="100">
        <v>8.41</v>
      </c>
      <c r="M3652" t="s">
        <v>130</v>
      </c>
      <c r="N3652" t="s">
        <v>279</v>
      </c>
      <c r="O3652" s="98">
        <v>0</v>
      </c>
      <c r="P3652" t="s">
        <v>207</v>
      </c>
      <c r="Q3652" s="100">
        <v>3656.41</v>
      </c>
    </row>
    <row r="3653" spans="1:17" x14ac:dyDescent="0.3">
      <c r="A3653"/>
      <c r="B3653"/>
      <c r="C3653"/>
      <c r="D3653"/>
      <c r="E3653" s="98"/>
      <c r="F3653"/>
      <c r="G3653" s="99">
        <v>46295</v>
      </c>
      <c r="H3653" t="s">
        <v>205</v>
      </c>
      <c r="I3653"/>
      <c r="J3653" t="s">
        <v>52</v>
      </c>
      <c r="K3653" t="s">
        <v>53</v>
      </c>
      <c r="L3653" s="100">
        <v>12.48</v>
      </c>
      <c r="M3653" t="s">
        <v>130</v>
      </c>
      <c r="N3653" t="s">
        <v>279</v>
      </c>
      <c r="O3653" s="98">
        <v>0</v>
      </c>
      <c r="P3653" t="s">
        <v>207</v>
      </c>
      <c r="Q3653" s="100">
        <v>3656.41</v>
      </c>
    </row>
    <row r="3654" spans="1:17" x14ac:dyDescent="0.3">
      <c r="A3654"/>
      <c r="B3654"/>
      <c r="C3654"/>
      <c r="D3654"/>
      <c r="E3654" s="98"/>
      <c r="F3654"/>
      <c r="G3654" s="99">
        <v>46295</v>
      </c>
      <c r="H3654" t="s">
        <v>205</v>
      </c>
      <c r="I3654"/>
      <c r="J3654" t="s">
        <v>23</v>
      </c>
      <c r="K3654" t="s">
        <v>24</v>
      </c>
      <c r="L3654" s="100">
        <v>4.75</v>
      </c>
      <c r="M3654" t="s">
        <v>130</v>
      </c>
      <c r="N3654" t="s">
        <v>279</v>
      </c>
      <c r="O3654" s="98">
        <v>0</v>
      </c>
      <c r="P3654" t="s">
        <v>207</v>
      </c>
      <c r="Q3654" s="100">
        <v>3656.41</v>
      </c>
    </row>
    <row r="3655" spans="1:17" x14ac:dyDescent="0.3">
      <c r="A3655"/>
      <c r="B3655"/>
      <c r="C3655"/>
      <c r="D3655"/>
      <c r="E3655" s="98"/>
      <c r="F3655"/>
      <c r="G3655" s="99">
        <v>46295</v>
      </c>
      <c r="H3655" t="s">
        <v>205</v>
      </c>
      <c r="I3655"/>
      <c r="J3655" t="s">
        <v>106</v>
      </c>
      <c r="K3655" t="s">
        <v>107</v>
      </c>
      <c r="L3655" s="100">
        <v>11.81</v>
      </c>
      <c r="M3655" t="s">
        <v>130</v>
      </c>
      <c r="N3655" t="s">
        <v>279</v>
      </c>
      <c r="O3655" s="98">
        <v>0</v>
      </c>
      <c r="P3655" t="s">
        <v>207</v>
      </c>
      <c r="Q3655" s="100">
        <v>3656.41</v>
      </c>
    </row>
    <row r="3656" spans="1:17" x14ac:dyDescent="0.3">
      <c r="A3656"/>
      <c r="B3656"/>
      <c r="C3656"/>
      <c r="D3656"/>
      <c r="E3656" s="98"/>
      <c r="F3656"/>
      <c r="G3656" s="99">
        <v>46295</v>
      </c>
      <c r="H3656" t="s">
        <v>208</v>
      </c>
      <c r="I3656" t="s">
        <v>209</v>
      </c>
      <c r="J3656" t="s">
        <v>26</v>
      </c>
      <c r="K3656" t="s">
        <v>27</v>
      </c>
      <c r="L3656" s="100">
        <v>145</v>
      </c>
      <c r="M3656" t="s">
        <v>210</v>
      </c>
      <c r="N3656" t="s">
        <v>279</v>
      </c>
      <c r="O3656" s="98">
        <v>0</v>
      </c>
      <c r="P3656" t="s">
        <v>207</v>
      </c>
      <c r="Q3656" s="100">
        <v>3656.41</v>
      </c>
    </row>
    <row r="3657" spans="1:17" x14ac:dyDescent="0.3">
      <c r="A3657"/>
      <c r="B3657"/>
      <c r="C3657"/>
      <c r="D3657"/>
      <c r="E3657" s="98"/>
      <c r="F3657"/>
      <c r="G3657" s="99">
        <v>46295</v>
      </c>
      <c r="H3657" t="s">
        <v>211</v>
      </c>
      <c r="I3657" t="s">
        <v>215</v>
      </c>
      <c r="J3657" t="s">
        <v>38</v>
      </c>
      <c r="K3657" t="s">
        <v>39</v>
      </c>
      <c r="L3657" s="100">
        <v>13.72</v>
      </c>
      <c r="M3657" t="s">
        <v>206</v>
      </c>
      <c r="N3657" t="s">
        <v>279</v>
      </c>
      <c r="O3657" s="98">
        <v>0</v>
      </c>
      <c r="P3657" t="s">
        <v>207</v>
      </c>
      <c r="Q3657" s="100">
        <v>3656.41</v>
      </c>
    </row>
    <row r="3658" spans="1:17" x14ac:dyDescent="0.3">
      <c r="A3658"/>
      <c r="B3658"/>
      <c r="C3658"/>
      <c r="D3658"/>
      <c r="E3658" s="98"/>
      <c r="F3658"/>
      <c r="G3658" s="99">
        <v>46295</v>
      </c>
      <c r="H3658" t="s">
        <v>213</v>
      </c>
      <c r="I3658" t="s">
        <v>214</v>
      </c>
      <c r="J3658" t="s">
        <v>14</v>
      </c>
      <c r="K3658" t="s">
        <v>15</v>
      </c>
      <c r="L3658" s="100">
        <v>274.23</v>
      </c>
      <c r="M3658" t="s">
        <v>210</v>
      </c>
      <c r="N3658" t="s">
        <v>279</v>
      </c>
      <c r="O3658" s="98">
        <v>0</v>
      </c>
      <c r="P3658" t="s">
        <v>207</v>
      </c>
      <c r="Q3658" s="100">
        <v>3656.41</v>
      </c>
    </row>
    <row r="3659" spans="1:17" x14ac:dyDescent="0.3">
      <c r="A3659"/>
      <c r="B3659"/>
      <c r="C3659"/>
      <c r="D3659"/>
      <c r="E3659" s="98"/>
      <c r="F3659"/>
      <c r="G3659" s="99">
        <v>46295</v>
      </c>
      <c r="H3659" t="s">
        <v>213</v>
      </c>
      <c r="I3659" t="s">
        <v>214</v>
      </c>
      <c r="J3659" t="s">
        <v>14</v>
      </c>
      <c r="K3659" t="s">
        <v>15</v>
      </c>
      <c r="L3659" s="100">
        <v>274.23</v>
      </c>
      <c r="M3659" t="s">
        <v>130</v>
      </c>
      <c r="N3659" t="s">
        <v>279</v>
      </c>
      <c r="O3659" s="98">
        <v>0</v>
      </c>
      <c r="P3659" t="s">
        <v>207</v>
      </c>
      <c r="Q3659" s="100">
        <v>3656.41</v>
      </c>
    </row>
    <row r="3660" spans="1:17" x14ac:dyDescent="0.3">
      <c r="A3660"/>
      <c r="B3660"/>
      <c r="C3660"/>
      <c r="D3660"/>
      <c r="E3660" s="98"/>
      <c r="F3660"/>
      <c r="G3660" s="99">
        <v>46295</v>
      </c>
      <c r="H3660" t="s">
        <v>223</v>
      </c>
      <c r="I3660" t="s">
        <v>224</v>
      </c>
      <c r="J3660" t="s">
        <v>82</v>
      </c>
      <c r="K3660" t="s">
        <v>83</v>
      </c>
      <c r="L3660" s="100">
        <v>25</v>
      </c>
      <c r="M3660" t="s">
        <v>210</v>
      </c>
      <c r="N3660" t="s">
        <v>279</v>
      </c>
      <c r="O3660" s="98">
        <v>0</v>
      </c>
      <c r="P3660" t="s">
        <v>207</v>
      </c>
      <c r="Q3660" s="100">
        <v>3656.41</v>
      </c>
    </row>
    <row r="3661" spans="1:17" x14ac:dyDescent="0.3">
      <c r="A3661"/>
      <c r="B3661"/>
      <c r="C3661"/>
      <c r="D3661"/>
      <c r="E3661" s="98"/>
      <c r="F3661"/>
      <c r="G3661" s="99">
        <v>46295</v>
      </c>
      <c r="H3661" t="s">
        <v>205</v>
      </c>
      <c r="I3661"/>
      <c r="J3661" t="s">
        <v>108</v>
      </c>
      <c r="K3661" t="s">
        <v>109</v>
      </c>
      <c r="L3661" s="100">
        <v>1.55</v>
      </c>
      <c r="M3661" t="s">
        <v>206</v>
      </c>
      <c r="N3661" t="s">
        <v>279</v>
      </c>
      <c r="O3661" s="98">
        <v>0</v>
      </c>
      <c r="P3661" t="s">
        <v>207</v>
      </c>
      <c r="Q3661" s="100">
        <v>585.41</v>
      </c>
    </row>
    <row r="3662" spans="1:17" x14ac:dyDescent="0.3">
      <c r="A3662"/>
      <c r="B3662"/>
      <c r="C3662"/>
      <c r="D3662"/>
      <c r="E3662" s="98"/>
      <c r="F3662"/>
      <c r="G3662" s="99">
        <v>46295</v>
      </c>
      <c r="H3662" t="s">
        <v>205</v>
      </c>
      <c r="I3662"/>
      <c r="J3662" t="s">
        <v>104</v>
      </c>
      <c r="K3662" t="s">
        <v>105</v>
      </c>
      <c r="L3662" s="100">
        <v>3.18</v>
      </c>
      <c r="M3662" t="s">
        <v>206</v>
      </c>
      <c r="N3662" t="s">
        <v>279</v>
      </c>
      <c r="O3662" s="98">
        <v>0</v>
      </c>
      <c r="P3662" t="s">
        <v>207</v>
      </c>
      <c r="Q3662" s="100">
        <v>585.41</v>
      </c>
    </row>
    <row r="3663" spans="1:17" x14ac:dyDescent="0.3">
      <c r="A3663"/>
      <c r="B3663"/>
      <c r="C3663"/>
      <c r="D3663"/>
      <c r="E3663" s="98"/>
      <c r="F3663"/>
      <c r="G3663" s="99">
        <v>46295</v>
      </c>
      <c r="H3663" t="s">
        <v>205</v>
      </c>
      <c r="I3663"/>
      <c r="J3663" t="s">
        <v>54</v>
      </c>
      <c r="K3663" t="s">
        <v>55</v>
      </c>
      <c r="L3663" s="100">
        <v>1.45</v>
      </c>
      <c r="M3663" t="s">
        <v>206</v>
      </c>
      <c r="N3663" t="s">
        <v>279</v>
      </c>
      <c r="O3663" s="98">
        <v>0</v>
      </c>
      <c r="P3663" t="s">
        <v>207</v>
      </c>
      <c r="Q3663" s="100">
        <v>585.41</v>
      </c>
    </row>
    <row r="3664" spans="1:17" x14ac:dyDescent="0.3">
      <c r="A3664"/>
      <c r="B3664"/>
      <c r="C3664"/>
      <c r="D3664"/>
      <c r="E3664" s="98"/>
      <c r="F3664"/>
      <c r="G3664" s="99">
        <v>46295</v>
      </c>
      <c r="H3664" t="s">
        <v>205</v>
      </c>
      <c r="I3664"/>
      <c r="J3664" t="s">
        <v>52</v>
      </c>
      <c r="K3664" t="s">
        <v>53</v>
      </c>
      <c r="L3664" s="100">
        <v>2.15</v>
      </c>
      <c r="M3664" t="s">
        <v>130</v>
      </c>
      <c r="N3664" t="s">
        <v>279</v>
      </c>
      <c r="O3664" s="98">
        <v>0</v>
      </c>
      <c r="P3664" t="s">
        <v>207</v>
      </c>
      <c r="Q3664" s="100">
        <v>585.41</v>
      </c>
    </row>
    <row r="3665" spans="1:17" x14ac:dyDescent="0.3">
      <c r="A3665"/>
      <c r="B3665"/>
      <c r="C3665"/>
      <c r="D3665"/>
      <c r="E3665" s="98"/>
      <c r="F3665"/>
      <c r="G3665" s="99">
        <v>46295</v>
      </c>
      <c r="H3665" t="s">
        <v>205</v>
      </c>
      <c r="I3665"/>
      <c r="J3665" t="s">
        <v>56</v>
      </c>
      <c r="K3665" t="s">
        <v>57</v>
      </c>
      <c r="L3665" s="100">
        <v>1.45</v>
      </c>
      <c r="M3665" t="s">
        <v>130</v>
      </c>
      <c r="N3665" t="s">
        <v>279</v>
      </c>
      <c r="O3665" s="98">
        <v>0</v>
      </c>
      <c r="P3665" t="s">
        <v>207</v>
      </c>
      <c r="Q3665" s="100">
        <v>585.41</v>
      </c>
    </row>
    <row r="3666" spans="1:17" x14ac:dyDescent="0.3">
      <c r="A3666"/>
      <c r="B3666"/>
      <c r="C3666"/>
      <c r="D3666"/>
      <c r="E3666" s="98"/>
      <c r="F3666"/>
      <c r="G3666" s="99">
        <v>46295</v>
      </c>
      <c r="H3666" t="s">
        <v>205</v>
      </c>
      <c r="I3666"/>
      <c r="J3666" t="s">
        <v>23</v>
      </c>
      <c r="K3666" t="s">
        <v>24</v>
      </c>
      <c r="L3666" s="100">
        <v>0.76</v>
      </c>
      <c r="M3666" t="s">
        <v>130</v>
      </c>
      <c r="N3666" t="s">
        <v>279</v>
      </c>
      <c r="O3666" s="98">
        <v>0</v>
      </c>
      <c r="P3666" t="s">
        <v>207</v>
      </c>
      <c r="Q3666" s="100">
        <v>585.41</v>
      </c>
    </row>
    <row r="3667" spans="1:17" x14ac:dyDescent="0.3">
      <c r="A3667"/>
      <c r="B3667"/>
      <c r="C3667"/>
      <c r="D3667"/>
      <c r="E3667" s="98"/>
      <c r="F3667"/>
      <c r="G3667" s="99">
        <v>46295</v>
      </c>
      <c r="H3667" t="s">
        <v>205</v>
      </c>
      <c r="I3667"/>
      <c r="J3667" t="s">
        <v>106</v>
      </c>
      <c r="K3667" t="s">
        <v>107</v>
      </c>
      <c r="L3667" s="100">
        <v>1.89</v>
      </c>
      <c r="M3667" t="s">
        <v>130</v>
      </c>
      <c r="N3667" t="s">
        <v>279</v>
      </c>
      <c r="O3667" s="98">
        <v>0</v>
      </c>
      <c r="P3667" t="s">
        <v>207</v>
      </c>
      <c r="Q3667" s="100">
        <v>585.41</v>
      </c>
    </row>
    <row r="3668" spans="1:17" x14ac:dyDescent="0.3">
      <c r="A3668"/>
      <c r="B3668"/>
      <c r="C3668"/>
      <c r="D3668"/>
      <c r="E3668" s="98"/>
      <c r="F3668"/>
      <c r="G3668" s="99">
        <v>46295</v>
      </c>
      <c r="H3668" t="s">
        <v>213</v>
      </c>
      <c r="I3668" t="s">
        <v>214</v>
      </c>
      <c r="J3668" t="s">
        <v>14</v>
      </c>
      <c r="K3668" t="s">
        <v>15</v>
      </c>
      <c r="L3668" s="100">
        <v>43.91</v>
      </c>
      <c r="M3668" t="s">
        <v>210</v>
      </c>
      <c r="N3668" t="s">
        <v>279</v>
      </c>
      <c r="O3668" s="98">
        <v>0</v>
      </c>
      <c r="P3668" t="s">
        <v>207</v>
      </c>
      <c r="Q3668" s="100">
        <v>585.41</v>
      </c>
    </row>
    <row r="3669" spans="1:17" x14ac:dyDescent="0.3">
      <c r="A3669"/>
      <c r="B3669"/>
      <c r="C3669"/>
      <c r="D3669"/>
      <c r="E3669" s="98"/>
      <c r="F3669"/>
      <c r="G3669" s="99">
        <v>46295</v>
      </c>
      <c r="H3669" t="s">
        <v>213</v>
      </c>
      <c r="I3669" t="s">
        <v>214</v>
      </c>
      <c r="J3669" t="s">
        <v>14</v>
      </c>
      <c r="K3669" t="s">
        <v>15</v>
      </c>
      <c r="L3669" s="100">
        <v>43.91</v>
      </c>
      <c r="M3669" t="s">
        <v>130</v>
      </c>
      <c r="N3669" t="s">
        <v>279</v>
      </c>
      <c r="O3669" s="98">
        <v>0</v>
      </c>
      <c r="P3669" t="s">
        <v>207</v>
      </c>
      <c r="Q3669" s="100">
        <v>585.41</v>
      </c>
    </row>
    <row r="3670" spans="1:17" x14ac:dyDescent="0.3">
      <c r="A3670"/>
      <c r="B3670"/>
      <c r="C3670"/>
      <c r="D3670"/>
      <c r="E3670" s="98"/>
      <c r="F3670"/>
      <c r="G3670" s="99">
        <v>46295</v>
      </c>
      <c r="H3670" t="s">
        <v>205</v>
      </c>
      <c r="I3670"/>
      <c r="J3670" t="s">
        <v>108</v>
      </c>
      <c r="K3670" t="s">
        <v>109</v>
      </c>
      <c r="L3670" s="100">
        <v>11.18</v>
      </c>
      <c r="M3670" t="s">
        <v>206</v>
      </c>
      <c r="N3670" t="s">
        <v>279</v>
      </c>
      <c r="O3670" s="98">
        <v>0</v>
      </c>
      <c r="P3670" t="s">
        <v>207</v>
      </c>
      <c r="Q3670" s="100">
        <v>4234.37</v>
      </c>
    </row>
    <row r="3671" spans="1:17" x14ac:dyDescent="0.3">
      <c r="A3671"/>
      <c r="B3671"/>
      <c r="C3671"/>
      <c r="D3671"/>
      <c r="E3671" s="98"/>
      <c r="F3671"/>
      <c r="G3671" s="99">
        <v>46295</v>
      </c>
      <c r="H3671" t="s">
        <v>205</v>
      </c>
      <c r="I3671"/>
      <c r="J3671" t="s">
        <v>54</v>
      </c>
      <c r="K3671" t="s">
        <v>55</v>
      </c>
      <c r="L3671" s="100">
        <v>11.15</v>
      </c>
      <c r="M3671" t="s">
        <v>206</v>
      </c>
      <c r="N3671" t="s">
        <v>279</v>
      </c>
      <c r="O3671" s="98">
        <v>0</v>
      </c>
      <c r="P3671" t="s">
        <v>207</v>
      </c>
      <c r="Q3671" s="100">
        <v>4234.37</v>
      </c>
    </row>
    <row r="3672" spans="1:17" x14ac:dyDescent="0.3">
      <c r="A3672"/>
      <c r="B3672"/>
      <c r="C3672"/>
      <c r="D3672"/>
      <c r="E3672" s="98"/>
      <c r="F3672"/>
      <c r="G3672" s="99">
        <v>46295</v>
      </c>
      <c r="H3672" t="s">
        <v>205</v>
      </c>
      <c r="I3672"/>
      <c r="J3672" t="s">
        <v>90</v>
      </c>
      <c r="K3672" t="s">
        <v>91</v>
      </c>
      <c r="L3672" s="100">
        <v>57.42</v>
      </c>
      <c r="M3672" t="s">
        <v>206</v>
      </c>
      <c r="N3672" t="s">
        <v>279</v>
      </c>
      <c r="O3672" s="98">
        <v>0</v>
      </c>
      <c r="P3672" t="s">
        <v>207</v>
      </c>
      <c r="Q3672" s="100">
        <v>4234.37</v>
      </c>
    </row>
    <row r="3673" spans="1:17" x14ac:dyDescent="0.3">
      <c r="A3673"/>
      <c r="B3673"/>
      <c r="C3673"/>
      <c r="D3673"/>
      <c r="E3673" s="98"/>
      <c r="F3673"/>
      <c r="G3673" s="99">
        <v>46295</v>
      </c>
      <c r="H3673" t="s">
        <v>205</v>
      </c>
      <c r="I3673"/>
      <c r="J3673" t="s">
        <v>104</v>
      </c>
      <c r="K3673" t="s">
        <v>105</v>
      </c>
      <c r="L3673" s="100">
        <v>22.99</v>
      </c>
      <c r="M3673" t="s">
        <v>206</v>
      </c>
      <c r="N3673" t="s">
        <v>279</v>
      </c>
      <c r="O3673" s="98">
        <v>0</v>
      </c>
      <c r="P3673" t="s">
        <v>207</v>
      </c>
      <c r="Q3673" s="100">
        <v>4234.37</v>
      </c>
    </row>
    <row r="3674" spans="1:17" x14ac:dyDescent="0.3">
      <c r="A3674"/>
      <c r="B3674"/>
      <c r="C3674"/>
      <c r="D3674"/>
      <c r="E3674" s="98"/>
      <c r="F3674"/>
      <c r="G3674" s="99">
        <v>46295</v>
      </c>
      <c r="H3674" t="s">
        <v>205</v>
      </c>
      <c r="I3674"/>
      <c r="J3674" t="s">
        <v>56</v>
      </c>
      <c r="K3674" t="s">
        <v>57</v>
      </c>
      <c r="L3674" s="100">
        <v>11.15</v>
      </c>
      <c r="M3674" t="s">
        <v>130</v>
      </c>
      <c r="N3674" t="s">
        <v>279</v>
      </c>
      <c r="O3674" s="98">
        <v>0</v>
      </c>
      <c r="P3674" t="s">
        <v>207</v>
      </c>
      <c r="Q3674" s="100">
        <v>4234.37</v>
      </c>
    </row>
    <row r="3675" spans="1:17" x14ac:dyDescent="0.3">
      <c r="A3675"/>
      <c r="B3675"/>
      <c r="C3675"/>
      <c r="D3675"/>
      <c r="E3675" s="98"/>
      <c r="F3675"/>
      <c r="G3675" s="99">
        <v>46295</v>
      </c>
      <c r="H3675" t="s">
        <v>205</v>
      </c>
      <c r="I3675"/>
      <c r="J3675" t="s">
        <v>106</v>
      </c>
      <c r="K3675" t="s">
        <v>107</v>
      </c>
      <c r="L3675" s="100">
        <v>13.68</v>
      </c>
      <c r="M3675" t="s">
        <v>130</v>
      </c>
      <c r="N3675" t="s">
        <v>279</v>
      </c>
      <c r="O3675" s="98">
        <v>0</v>
      </c>
      <c r="P3675" t="s">
        <v>207</v>
      </c>
      <c r="Q3675" s="100">
        <v>4234.37</v>
      </c>
    </row>
    <row r="3676" spans="1:17" x14ac:dyDescent="0.3">
      <c r="A3676"/>
      <c r="B3676"/>
      <c r="C3676"/>
      <c r="D3676"/>
      <c r="E3676" s="98"/>
      <c r="F3676"/>
      <c r="G3676" s="99">
        <v>46295</v>
      </c>
      <c r="H3676" t="s">
        <v>205</v>
      </c>
      <c r="I3676"/>
      <c r="J3676" t="s">
        <v>52</v>
      </c>
      <c r="K3676" t="s">
        <v>53</v>
      </c>
      <c r="L3676" s="100">
        <v>16.54</v>
      </c>
      <c r="M3676" t="s">
        <v>130</v>
      </c>
      <c r="N3676" t="s">
        <v>279</v>
      </c>
      <c r="O3676" s="98">
        <v>0</v>
      </c>
      <c r="P3676" t="s">
        <v>207</v>
      </c>
      <c r="Q3676" s="100">
        <v>4234.37</v>
      </c>
    </row>
    <row r="3677" spans="1:17" x14ac:dyDescent="0.3">
      <c r="A3677"/>
      <c r="B3677"/>
      <c r="C3677"/>
      <c r="D3677"/>
      <c r="E3677" s="98"/>
      <c r="F3677"/>
      <c r="G3677" s="99">
        <v>46295</v>
      </c>
      <c r="H3677" t="s">
        <v>208</v>
      </c>
      <c r="I3677" t="s">
        <v>244</v>
      </c>
      <c r="J3677" t="s">
        <v>68</v>
      </c>
      <c r="K3677" t="s">
        <v>69</v>
      </c>
      <c r="L3677" s="100">
        <v>75</v>
      </c>
      <c r="M3677" t="s">
        <v>210</v>
      </c>
      <c r="N3677" t="s">
        <v>279</v>
      </c>
      <c r="O3677" s="98">
        <v>0</v>
      </c>
      <c r="P3677" t="s">
        <v>207</v>
      </c>
      <c r="Q3677" s="100">
        <v>4234.37</v>
      </c>
    </row>
    <row r="3678" spans="1:17" x14ac:dyDescent="0.3">
      <c r="A3678"/>
      <c r="B3678"/>
      <c r="C3678"/>
      <c r="D3678"/>
      <c r="E3678" s="98"/>
      <c r="F3678"/>
      <c r="G3678" s="99">
        <v>46295</v>
      </c>
      <c r="H3678" t="s">
        <v>211</v>
      </c>
      <c r="I3678" t="s">
        <v>215</v>
      </c>
      <c r="J3678" t="s">
        <v>38</v>
      </c>
      <c r="K3678" t="s">
        <v>39</v>
      </c>
      <c r="L3678" s="100">
        <v>15.8</v>
      </c>
      <c r="M3678" t="s">
        <v>206</v>
      </c>
      <c r="N3678" t="s">
        <v>279</v>
      </c>
      <c r="O3678" s="98">
        <v>0</v>
      </c>
      <c r="P3678" t="s">
        <v>207</v>
      </c>
      <c r="Q3678" s="100">
        <v>4234.37</v>
      </c>
    </row>
    <row r="3679" spans="1:17" x14ac:dyDescent="0.3">
      <c r="A3679"/>
      <c r="B3679"/>
      <c r="C3679"/>
      <c r="D3679"/>
      <c r="E3679" s="98"/>
      <c r="F3679"/>
      <c r="G3679" s="99">
        <v>46295</v>
      </c>
      <c r="H3679" t="s">
        <v>235</v>
      </c>
      <c r="I3679" t="s">
        <v>256</v>
      </c>
      <c r="J3679" t="s">
        <v>16</v>
      </c>
      <c r="K3679" t="s">
        <v>17</v>
      </c>
      <c r="L3679" s="100">
        <v>211.72</v>
      </c>
      <c r="M3679" t="s">
        <v>210</v>
      </c>
      <c r="N3679" t="s">
        <v>279</v>
      </c>
      <c r="O3679" s="98">
        <v>0</v>
      </c>
      <c r="P3679" t="s">
        <v>207</v>
      </c>
      <c r="Q3679" s="100">
        <v>4234.37</v>
      </c>
    </row>
    <row r="3680" spans="1:17" x14ac:dyDescent="0.3">
      <c r="A3680"/>
      <c r="B3680"/>
      <c r="C3680"/>
      <c r="D3680"/>
      <c r="E3680" s="98"/>
      <c r="F3680"/>
      <c r="G3680" s="99">
        <v>46295</v>
      </c>
      <c r="H3680" t="s">
        <v>235</v>
      </c>
      <c r="I3680" t="s">
        <v>256</v>
      </c>
      <c r="J3680" t="s">
        <v>16</v>
      </c>
      <c r="K3680" t="s">
        <v>17</v>
      </c>
      <c r="L3680" s="100">
        <v>327.74</v>
      </c>
      <c r="M3680" t="s">
        <v>130</v>
      </c>
      <c r="N3680" t="s">
        <v>279</v>
      </c>
      <c r="O3680" s="98">
        <v>0</v>
      </c>
      <c r="P3680" t="s">
        <v>207</v>
      </c>
      <c r="Q3680" s="100">
        <v>4234.37</v>
      </c>
    </row>
    <row r="3681" spans="1:17" x14ac:dyDescent="0.3">
      <c r="A3681"/>
      <c r="B3681"/>
      <c r="C3681"/>
      <c r="D3681"/>
      <c r="E3681" s="98"/>
      <c r="F3681"/>
      <c r="G3681" s="99">
        <v>46295</v>
      </c>
      <c r="H3681" t="s">
        <v>205</v>
      </c>
      <c r="I3681"/>
      <c r="J3681" t="s">
        <v>54</v>
      </c>
      <c r="K3681" t="s">
        <v>55</v>
      </c>
      <c r="L3681" s="100">
        <v>11.15</v>
      </c>
      <c r="M3681" t="s">
        <v>206</v>
      </c>
      <c r="N3681" t="s">
        <v>279</v>
      </c>
      <c r="O3681" s="98">
        <v>0</v>
      </c>
      <c r="P3681" t="s">
        <v>207</v>
      </c>
      <c r="Q3681" s="100">
        <v>3976.4</v>
      </c>
    </row>
    <row r="3682" spans="1:17" x14ac:dyDescent="0.3">
      <c r="A3682"/>
      <c r="B3682"/>
      <c r="C3682"/>
      <c r="D3682"/>
      <c r="E3682" s="98"/>
      <c r="F3682"/>
      <c r="G3682" s="99">
        <v>46295</v>
      </c>
      <c r="H3682" t="s">
        <v>205</v>
      </c>
      <c r="I3682"/>
      <c r="J3682" t="s">
        <v>108</v>
      </c>
      <c r="K3682" t="s">
        <v>109</v>
      </c>
      <c r="L3682" s="100">
        <v>10.5</v>
      </c>
      <c r="M3682" t="s">
        <v>206</v>
      </c>
      <c r="N3682" t="s">
        <v>279</v>
      </c>
      <c r="O3682" s="98">
        <v>0</v>
      </c>
      <c r="P3682" t="s">
        <v>207</v>
      </c>
      <c r="Q3682" s="100">
        <v>3976.4</v>
      </c>
    </row>
    <row r="3683" spans="1:17" x14ac:dyDescent="0.3">
      <c r="A3683"/>
      <c r="B3683"/>
      <c r="C3683"/>
      <c r="D3683"/>
      <c r="E3683" s="98"/>
      <c r="F3683"/>
      <c r="G3683" s="99">
        <v>46295</v>
      </c>
      <c r="H3683" t="s">
        <v>205</v>
      </c>
      <c r="I3683"/>
      <c r="J3683" t="s">
        <v>104</v>
      </c>
      <c r="K3683" t="s">
        <v>105</v>
      </c>
      <c r="L3683" s="100">
        <v>21.59</v>
      </c>
      <c r="M3683" t="s">
        <v>206</v>
      </c>
      <c r="N3683" t="s">
        <v>279</v>
      </c>
      <c r="O3683" s="98">
        <v>0</v>
      </c>
      <c r="P3683" t="s">
        <v>207</v>
      </c>
      <c r="Q3683" s="100">
        <v>3976.4</v>
      </c>
    </row>
    <row r="3684" spans="1:17" x14ac:dyDescent="0.3">
      <c r="A3684"/>
      <c r="B3684"/>
      <c r="C3684"/>
      <c r="D3684"/>
      <c r="E3684" s="98"/>
      <c r="F3684"/>
      <c r="G3684" s="99">
        <v>46295</v>
      </c>
      <c r="H3684" t="s">
        <v>205</v>
      </c>
      <c r="I3684"/>
      <c r="J3684" t="s">
        <v>36</v>
      </c>
      <c r="K3684" t="s">
        <v>37</v>
      </c>
      <c r="L3684" s="100">
        <v>39</v>
      </c>
      <c r="M3684" t="s">
        <v>206</v>
      </c>
      <c r="N3684" t="s">
        <v>279</v>
      </c>
      <c r="O3684" s="98">
        <v>0</v>
      </c>
      <c r="P3684" t="s">
        <v>207</v>
      </c>
      <c r="Q3684" s="100">
        <v>3976.4</v>
      </c>
    </row>
    <row r="3685" spans="1:17" x14ac:dyDescent="0.3">
      <c r="A3685"/>
      <c r="B3685"/>
      <c r="C3685"/>
      <c r="D3685"/>
      <c r="E3685" s="98"/>
      <c r="F3685"/>
      <c r="G3685" s="99">
        <v>46295</v>
      </c>
      <c r="H3685" t="s">
        <v>205</v>
      </c>
      <c r="I3685"/>
      <c r="J3685" t="s">
        <v>56</v>
      </c>
      <c r="K3685" t="s">
        <v>57</v>
      </c>
      <c r="L3685" s="100">
        <v>11.15</v>
      </c>
      <c r="M3685" t="s">
        <v>130</v>
      </c>
      <c r="N3685" t="s">
        <v>279</v>
      </c>
      <c r="O3685" s="98">
        <v>0</v>
      </c>
      <c r="P3685" t="s">
        <v>207</v>
      </c>
      <c r="Q3685" s="100">
        <v>3976.4</v>
      </c>
    </row>
    <row r="3686" spans="1:17" x14ac:dyDescent="0.3">
      <c r="A3686"/>
      <c r="B3686"/>
      <c r="C3686"/>
      <c r="D3686"/>
      <c r="E3686" s="98"/>
      <c r="F3686"/>
      <c r="G3686" s="99">
        <v>46295</v>
      </c>
      <c r="H3686" t="s">
        <v>205</v>
      </c>
      <c r="I3686"/>
      <c r="J3686" t="s">
        <v>23</v>
      </c>
      <c r="K3686" t="s">
        <v>24</v>
      </c>
      <c r="L3686" s="100">
        <v>5.17</v>
      </c>
      <c r="M3686" t="s">
        <v>130</v>
      </c>
      <c r="N3686" t="s">
        <v>279</v>
      </c>
      <c r="O3686" s="98">
        <v>0</v>
      </c>
      <c r="P3686" t="s">
        <v>207</v>
      </c>
      <c r="Q3686" s="100">
        <v>3976.4</v>
      </c>
    </row>
    <row r="3687" spans="1:17" x14ac:dyDescent="0.3">
      <c r="A3687"/>
      <c r="B3687"/>
      <c r="C3687"/>
      <c r="D3687"/>
      <c r="E3687" s="98"/>
      <c r="F3687"/>
      <c r="G3687" s="99">
        <v>46295</v>
      </c>
      <c r="H3687" t="s">
        <v>205</v>
      </c>
      <c r="I3687"/>
      <c r="J3687" t="s">
        <v>52</v>
      </c>
      <c r="K3687" t="s">
        <v>53</v>
      </c>
      <c r="L3687" s="100">
        <v>16.54</v>
      </c>
      <c r="M3687" t="s">
        <v>130</v>
      </c>
      <c r="N3687" t="s">
        <v>279</v>
      </c>
      <c r="O3687" s="98">
        <v>0</v>
      </c>
      <c r="P3687" t="s">
        <v>207</v>
      </c>
      <c r="Q3687" s="100">
        <v>3976.4</v>
      </c>
    </row>
    <row r="3688" spans="1:17" x14ac:dyDescent="0.3">
      <c r="A3688"/>
      <c r="B3688"/>
      <c r="C3688"/>
      <c r="D3688"/>
      <c r="E3688" s="98"/>
      <c r="F3688"/>
      <c r="G3688" s="99">
        <v>46295</v>
      </c>
      <c r="H3688" t="s">
        <v>205</v>
      </c>
      <c r="I3688"/>
      <c r="J3688" t="s">
        <v>106</v>
      </c>
      <c r="K3688" t="s">
        <v>107</v>
      </c>
      <c r="L3688" s="100">
        <v>12.84</v>
      </c>
      <c r="M3688" t="s">
        <v>130</v>
      </c>
      <c r="N3688" t="s">
        <v>279</v>
      </c>
      <c r="O3688" s="98">
        <v>0</v>
      </c>
      <c r="P3688" t="s">
        <v>207</v>
      </c>
      <c r="Q3688" s="100">
        <v>3976.4</v>
      </c>
    </row>
    <row r="3689" spans="1:17" x14ac:dyDescent="0.3">
      <c r="A3689"/>
      <c r="B3689"/>
      <c r="C3689"/>
      <c r="D3689"/>
      <c r="E3689" s="98"/>
      <c r="F3689"/>
      <c r="G3689" s="99">
        <v>46295</v>
      </c>
      <c r="H3689" t="s">
        <v>208</v>
      </c>
      <c r="I3689" t="s">
        <v>225</v>
      </c>
      <c r="J3689" t="s">
        <v>70</v>
      </c>
      <c r="K3689" t="s">
        <v>71</v>
      </c>
      <c r="L3689" s="100">
        <v>51</v>
      </c>
      <c r="M3689" t="s">
        <v>210</v>
      </c>
      <c r="N3689" t="s">
        <v>279</v>
      </c>
      <c r="O3689" s="98">
        <v>0</v>
      </c>
      <c r="P3689" t="s">
        <v>207</v>
      </c>
      <c r="Q3689" s="100">
        <v>3976.4</v>
      </c>
    </row>
    <row r="3690" spans="1:17" x14ac:dyDescent="0.3">
      <c r="A3690"/>
      <c r="B3690"/>
      <c r="C3690"/>
      <c r="D3690"/>
      <c r="E3690" s="98"/>
      <c r="F3690"/>
      <c r="G3690" s="99">
        <v>46295</v>
      </c>
      <c r="H3690" t="s">
        <v>211</v>
      </c>
      <c r="I3690" t="s">
        <v>212</v>
      </c>
      <c r="J3690" t="s">
        <v>38</v>
      </c>
      <c r="K3690" t="s">
        <v>39</v>
      </c>
      <c r="L3690" s="100">
        <v>18.88</v>
      </c>
      <c r="M3690" t="s">
        <v>206</v>
      </c>
      <c r="N3690" t="s">
        <v>279</v>
      </c>
      <c r="O3690" s="98">
        <v>0</v>
      </c>
      <c r="P3690" t="s">
        <v>207</v>
      </c>
      <c r="Q3690" s="100">
        <v>3976.4</v>
      </c>
    </row>
    <row r="3691" spans="1:17" x14ac:dyDescent="0.3">
      <c r="A3691"/>
      <c r="B3691"/>
      <c r="C3691"/>
      <c r="D3691"/>
      <c r="E3691" s="98"/>
      <c r="F3691"/>
      <c r="G3691" s="99">
        <v>46295</v>
      </c>
      <c r="H3691" t="s">
        <v>216</v>
      </c>
      <c r="I3691" t="s">
        <v>217</v>
      </c>
      <c r="J3691" t="s">
        <v>40</v>
      </c>
      <c r="K3691" t="s">
        <v>41</v>
      </c>
      <c r="L3691" s="100">
        <v>119.29</v>
      </c>
      <c r="M3691" t="s">
        <v>210</v>
      </c>
      <c r="N3691" t="s">
        <v>279</v>
      </c>
      <c r="O3691" s="98">
        <v>0</v>
      </c>
      <c r="P3691" t="s">
        <v>207</v>
      </c>
      <c r="Q3691" s="100">
        <v>3976.4</v>
      </c>
    </row>
    <row r="3692" spans="1:17" x14ac:dyDescent="0.3">
      <c r="A3692"/>
      <c r="B3692"/>
      <c r="C3692"/>
      <c r="D3692"/>
      <c r="E3692" s="98"/>
      <c r="F3692"/>
      <c r="G3692" s="99">
        <v>46295</v>
      </c>
      <c r="H3692" t="s">
        <v>213</v>
      </c>
      <c r="I3692" t="s">
        <v>229</v>
      </c>
      <c r="J3692" t="s">
        <v>14</v>
      </c>
      <c r="K3692" t="s">
        <v>15</v>
      </c>
      <c r="L3692" s="100">
        <v>397.64</v>
      </c>
      <c r="M3692" t="s">
        <v>210</v>
      </c>
      <c r="N3692" t="s">
        <v>279</v>
      </c>
      <c r="O3692" s="98">
        <v>0</v>
      </c>
      <c r="P3692" t="s">
        <v>207</v>
      </c>
      <c r="Q3692" s="100">
        <v>3976.4</v>
      </c>
    </row>
    <row r="3693" spans="1:17" x14ac:dyDescent="0.3">
      <c r="A3693"/>
      <c r="B3693"/>
      <c r="C3693"/>
      <c r="D3693"/>
      <c r="E3693" s="98"/>
      <c r="F3693"/>
      <c r="G3693" s="99">
        <v>46295</v>
      </c>
      <c r="H3693" t="s">
        <v>213</v>
      </c>
      <c r="I3693" t="s">
        <v>229</v>
      </c>
      <c r="J3693" t="s">
        <v>14</v>
      </c>
      <c r="K3693" t="s">
        <v>15</v>
      </c>
      <c r="L3693" s="100">
        <v>397.64</v>
      </c>
      <c r="M3693" t="s">
        <v>130</v>
      </c>
      <c r="N3693" t="s">
        <v>279</v>
      </c>
      <c r="O3693" s="98">
        <v>0</v>
      </c>
      <c r="P3693" t="s">
        <v>207</v>
      </c>
      <c r="Q3693" s="100">
        <v>3976.4</v>
      </c>
    </row>
    <row r="3694" spans="1:17" x14ac:dyDescent="0.3">
      <c r="A3694"/>
      <c r="B3694"/>
      <c r="C3694"/>
      <c r="D3694"/>
      <c r="E3694" s="98"/>
      <c r="F3694"/>
      <c r="G3694" s="99">
        <v>46295</v>
      </c>
      <c r="H3694" t="s">
        <v>205</v>
      </c>
      <c r="I3694"/>
      <c r="J3694" t="s">
        <v>118</v>
      </c>
      <c r="K3694" t="s">
        <v>119</v>
      </c>
      <c r="L3694" s="100">
        <v>161.63</v>
      </c>
      <c r="M3694" t="s">
        <v>206</v>
      </c>
      <c r="N3694" t="s">
        <v>279</v>
      </c>
      <c r="O3694" s="98">
        <v>0</v>
      </c>
      <c r="P3694" t="s">
        <v>207</v>
      </c>
      <c r="Q3694" s="100">
        <v>803.04</v>
      </c>
    </row>
    <row r="3695" spans="1:17" x14ac:dyDescent="0.3">
      <c r="A3695"/>
      <c r="B3695"/>
      <c r="C3695"/>
      <c r="D3695"/>
      <c r="E3695" s="98"/>
      <c r="F3695"/>
      <c r="G3695" s="99">
        <v>46295</v>
      </c>
      <c r="H3695" t="s">
        <v>205</v>
      </c>
      <c r="I3695"/>
      <c r="J3695" t="s">
        <v>108</v>
      </c>
      <c r="K3695" t="s">
        <v>109</v>
      </c>
      <c r="L3695" s="100">
        <v>2.12</v>
      </c>
      <c r="M3695" t="s">
        <v>206</v>
      </c>
      <c r="N3695" t="s">
        <v>279</v>
      </c>
      <c r="O3695" s="98">
        <v>0</v>
      </c>
      <c r="P3695" t="s">
        <v>207</v>
      </c>
      <c r="Q3695" s="100">
        <v>803.04</v>
      </c>
    </row>
    <row r="3696" spans="1:17" x14ac:dyDescent="0.3">
      <c r="A3696"/>
      <c r="B3696"/>
      <c r="C3696"/>
      <c r="D3696"/>
      <c r="E3696" s="98"/>
      <c r="F3696"/>
      <c r="G3696" s="99">
        <v>46295</v>
      </c>
      <c r="H3696" t="s">
        <v>205</v>
      </c>
      <c r="I3696"/>
      <c r="J3696" t="s">
        <v>54</v>
      </c>
      <c r="K3696" t="s">
        <v>55</v>
      </c>
      <c r="L3696" s="100">
        <v>5.85</v>
      </c>
      <c r="M3696" t="s">
        <v>206</v>
      </c>
      <c r="N3696" t="s">
        <v>279</v>
      </c>
      <c r="O3696" s="98">
        <v>0</v>
      </c>
      <c r="P3696" t="s">
        <v>207</v>
      </c>
      <c r="Q3696" s="100">
        <v>803.04</v>
      </c>
    </row>
    <row r="3697" spans="1:17" x14ac:dyDescent="0.3">
      <c r="A3697"/>
      <c r="B3697"/>
      <c r="C3697"/>
      <c r="D3697"/>
      <c r="E3697" s="98"/>
      <c r="F3697"/>
      <c r="G3697" s="99">
        <v>46295</v>
      </c>
      <c r="H3697" t="s">
        <v>205</v>
      </c>
      <c r="I3697"/>
      <c r="J3697" t="s">
        <v>104</v>
      </c>
      <c r="K3697" t="s">
        <v>105</v>
      </c>
      <c r="L3697" s="100">
        <v>4.3600000000000003</v>
      </c>
      <c r="M3697" t="s">
        <v>206</v>
      </c>
      <c r="N3697" t="s">
        <v>279</v>
      </c>
      <c r="O3697" s="98">
        <v>0</v>
      </c>
      <c r="P3697" t="s">
        <v>207</v>
      </c>
      <c r="Q3697" s="100">
        <v>803.04</v>
      </c>
    </row>
    <row r="3698" spans="1:17" x14ac:dyDescent="0.3">
      <c r="A3698"/>
      <c r="B3698"/>
      <c r="C3698"/>
      <c r="D3698"/>
      <c r="E3698" s="98"/>
      <c r="F3698"/>
      <c r="G3698" s="99">
        <v>46295</v>
      </c>
      <c r="H3698" t="s">
        <v>205</v>
      </c>
      <c r="I3698"/>
      <c r="J3698" t="s">
        <v>56</v>
      </c>
      <c r="K3698" t="s">
        <v>57</v>
      </c>
      <c r="L3698" s="100">
        <v>5.85</v>
      </c>
      <c r="M3698" t="s">
        <v>130</v>
      </c>
      <c r="N3698" t="s">
        <v>279</v>
      </c>
      <c r="O3698" s="98">
        <v>0</v>
      </c>
      <c r="P3698" t="s">
        <v>207</v>
      </c>
      <c r="Q3698" s="100">
        <v>803.04</v>
      </c>
    </row>
    <row r="3699" spans="1:17" x14ac:dyDescent="0.3">
      <c r="A3699"/>
      <c r="B3699"/>
      <c r="C3699"/>
      <c r="D3699"/>
      <c r="E3699" s="98"/>
      <c r="F3699"/>
      <c r="G3699" s="99">
        <v>46295</v>
      </c>
      <c r="H3699" t="s">
        <v>205</v>
      </c>
      <c r="I3699"/>
      <c r="J3699" t="s">
        <v>52</v>
      </c>
      <c r="K3699" t="s">
        <v>53</v>
      </c>
      <c r="L3699" s="100">
        <v>8.68</v>
      </c>
      <c r="M3699" t="s">
        <v>130</v>
      </c>
      <c r="N3699" t="s">
        <v>279</v>
      </c>
      <c r="O3699" s="98">
        <v>0</v>
      </c>
      <c r="P3699" t="s">
        <v>207</v>
      </c>
      <c r="Q3699" s="100">
        <v>803.04</v>
      </c>
    </row>
    <row r="3700" spans="1:17" x14ac:dyDescent="0.3">
      <c r="A3700"/>
      <c r="B3700"/>
      <c r="C3700"/>
      <c r="D3700"/>
      <c r="E3700" s="98"/>
      <c r="F3700"/>
      <c r="G3700" s="99">
        <v>46295</v>
      </c>
      <c r="H3700" t="s">
        <v>205</v>
      </c>
      <c r="I3700"/>
      <c r="J3700" t="s">
        <v>106</v>
      </c>
      <c r="K3700" t="s">
        <v>107</v>
      </c>
      <c r="L3700" s="100">
        <v>2.59</v>
      </c>
      <c r="M3700" t="s">
        <v>130</v>
      </c>
      <c r="N3700" t="s">
        <v>279</v>
      </c>
      <c r="O3700" s="98">
        <v>0</v>
      </c>
      <c r="P3700" t="s">
        <v>207</v>
      </c>
      <c r="Q3700" s="100">
        <v>803.04</v>
      </c>
    </row>
    <row r="3701" spans="1:17" x14ac:dyDescent="0.3">
      <c r="A3701"/>
      <c r="B3701"/>
      <c r="C3701"/>
      <c r="D3701"/>
      <c r="E3701" s="98"/>
      <c r="F3701"/>
      <c r="G3701" s="99">
        <v>46295</v>
      </c>
      <c r="H3701" t="s">
        <v>205</v>
      </c>
      <c r="I3701"/>
      <c r="J3701" t="s">
        <v>108</v>
      </c>
      <c r="K3701" t="s">
        <v>109</v>
      </c>
      <c r="L3701" s="100">
        <v>10.220000000000001</v>
      </c>
      <c r="M3701" t="s">
        <v>206</v>
      </c>
      <c r="N3701" t="s">
        <v>279</v>
      </c>
      <c r="O3701" s="98">
        <v>0</v>
      </c>
      <c r="P3701" t="s">
        <v>207</v>
      </c>
      <c r="Q3701" s="100">
        <v>3870.98</v>
      </c>
    </row>
    <row r="3702" spans="1:17" x14ac:dyDescent="0.3">
      <c r="A3702"/>
      <c r="B3702"/>
      <c r="C3702"/>
      <c r="D3702"/>
      <c r="E3702" s="98"/>
      <c r="F3702"/>
      <c r="G3702" s="99">
        <v>46295</v>
      </c>
      <c r="H3702" t="s">
        <v>205</v>
      </c>
      <c r="I3702"/>
      <c r="J3702" t="s">
        <v>104</v>
      </c>
      <c r="K3702" t="s">
        <v>105</v>
      </c>
      <c r="L3702" s="100">
        <v>21.02</v>
      </c>
      <c r="M3702" t="s">
        <v>206</v>
      </c>
      <c r="N3702" t="s">
        <v>279</v>
      </c>
      <c r="O3702" s="98">
        <v>0</v>
      </c>
      <c r="P3702" t="s">
        <v>207</v>
      </c>
      <c r="Q3702" s="100">
        <v>3870.98</v>
      </c>
    </row>
    <row r="3703" spans="1:17" x14ac:dyDescent="0.3">
      <c r="A3703"/>
      <c r="B3703"/>
      <c r="C3703"/>
      <c r="D3703"/>
      <c r="E3703" s="98"/>
      <c r="F3703"/>
      <c r="G3703" s="99">
        <v>46295</v>
      </c>
      <c r="H3703" t="s">
        <v>205</v>
      </c>
      <c r="I3703"/>
      <c r="J3703" t="s">
        <v>90</v>
      </c>
      <c r="K3703" t="s">
        <v>91</v>
      </c>
      <c r="L3703" s="100">
        <v>57.42</v>
      </c>
      <c r="M3703" t="s">
        <v>206</v>
      </c>
      <c r="N3703" t="s">
        <v>279</v>
      </c>
      <c r="O3703" s="98">
        <v>0</v>
      </c>
      <c r="P3703" t="s">
        <v>207</v>
      </c>
      <c r="Q3703" s="100">
        <v>3870.98</v>
      </c>
    </row>
    <row r="3704" spans="1:17" x14ac:dyDescent="0.3">
      <c r="A3704"/>
      <c r="B3704"/>
      <c r="C3704"/>
      <c r="D3704"/>
      <c r="E3704" s="98"/>
      <c r="F3704"/>
      <c r="G3704" s="99">
        <v>46295</v>
      </c>
      <c r="H3704" t="s">
        <v>205</v>
      </c>
      <c r="I3704"/>
      <c r="J3704" t="s">
        <v>54</v>
      </c>
      <c r="K3704" t="s">
        <v>55</v>
      </c>
      <c r="L3704" s="100">
        <v>11.15</v>
      </c>
      <c r="M3704" t="s">
        <v>206</v>
      </c>
      <c r="N3704" t="s">
        <v>279</v>
      </c>
      <c r="O3704" s="98">
        <v>0</v>
      </c>
      <c r="P3704" t="s">
        <v>207</v>
      </c>
      <c r="Q3704" s="100">
        <v>3870.98</v>
      </c>
    </row>
    <row r="3705" spans="1:17" x14ac:dyDescent="0.3">
      <c r="A3705"/>
      <c r="B3705"/>
      <c r="C3705"/>
      <c r="D3705"/>
      <c r="E3705" s="98"/>
      <c r="F3705"/>
      <c r="G3705" s="99">
        <v>46295</v>
      </c>
      <c r="H3705" t="s">
        <v>205</v>
      </c>
      <c r="I3705"/>
      <c r="J3705" t="s">
        <v>106</v>
      </c>
      <c r="K3705" t="s">
        <v>107</v>
      </c>
      <c r="L3705" s="100">
        <v>12.5</v>
      </c>
      <c r="M3705" t="s">
        <v>130</v>
      </c>
      <c r="N3705" t="s">
        <v>279</v>
      </c>
      <c r="O3705" s="98">
        <v>0</v>
      </c>
      <c r="P3705" t="s">
        <v>207</v>
      </c>
      <c r="Q3705" s="100">
        <v>3870.98</v>
      </c>
    </row>
    <row r="3706" spans="1:17" x14ac:dyDescent="0.3">
      <c r="A3706"/>
      <c r="B3706"/>
      <c r="C3706"/>
      <c r="D3706"/>
      <c r="E3706" s="98"/>
      <c r="F3706"/>
      <c r="G3706" s="99">
        <v>46295</v>
      </c>
      <c r="H3706" t="s">
        <v>205</v>
      </c>
      <c r="I3706"/>
      <c r="J3706" t="s">
        <v>56</v>
      </c>
      <c r="K3706" t="s">
        <v>57</v>
      </c>
      <c r="L3706" s="100">
        <v>11.15</v>
      </c>
      <c r="M3706" t="s">
        <v>130</v>
      </c>
      <c r="N3706" t="s">
        <v>279</v>
      </c>
      <c r="O3706" s="98">
        <v>0</v>
      </c>
      <c r="P3706" t="s">
        <v>207</v>
      </c>
      <c r="Q3706" s="100">
        <v>3870.98</v>
      </c>
    </row>
    <row r="3707" spans="1:17" x14ac:dyDescent="0.3">
      <c r="A3707"/>
      <c r="B3707"/>
      <c r="C3707"/>
      <c r="D3707"/>
      <c r="E3707" s="98"/>
      <c r="F3707"/>
      <c r="G3707" s="99">
        <v>46295</v>
      </c>
      <c r="H3707" t="s">
        <v>205</v>
      </c>
      <c r="I3707"/>
      <c r="J3707" t="s">
        <v>52</v>
      </c>
      <c r="K3707" t="s">
        <v>53</v>
      </c>
      <c r="L3707" s="100">
        <v>16.54</v>
      </c>
      <c r="M3707" t="s">
        <v>130</v>
      </c>
      <c r="N3707" t="s">
        <v>279</v>
      </c>
      <c r="O3707" s="98">
        <v>0</v>
      </c>
      <c r="P3707" t="s">
        <v>207</v>
      </c>
      <c r="Q3707" s="100">
        <v>3870.98</v>
      </c>
    </row>
    <row r="3708" spans="1:17" x14ac:dyDescent="0.3">
      <c r="A3708"/>
      <c r="B3708"/>
      <c r="C3708"/>
      <c r="D3708"/>
      <c r="E3708" s="98"/>
      <c r="F3708"/>
      <c r="G3708" s="99">
        <v>46295</v>
      </c>
      <c r="H3708" t="s">
        <v>208</v>
      </c>
      <c r="I3708" t="s">
        <v>240</v>
      </c>
      <c r="J3708" t="s">
        <v>64</v>
      </c>
      <c r="K3708" t="s">
        <v>65</v>
      </c>
      <c r="L3708" s="100">
        <v>12.5</v>
      </c>
      <c r="M3708" t="s">
        <v>210</v>
      </c>
      <c r="N3708" t="s">
        <v>279</v>
      </c>
      <c r="O3708" s="98">
        <v>0</v>
      </c>
      <c r="P3708" t="s">
        <v>207</v>
      </c>
      <c r="Q3708" s="100">
        <v>3870.98</v>
      </c>
    </row>
    <row r="3709" spans="1:17" x14ac:dyDescent="0.3">
      <c r="A3709"/>
      <c r="B3709"/>
      <c r="C3709"/>
      <c r="D3709"/>
      <c r="E3709" s="98"/>
      <c r="F3709"/>
      <c r="G3709" s="99">
        <v>46295</v>
      </c>
      <c r="H3709" t="s">
        <v>216</v>
      </c>
      <c r="I3709" t="s">
        <v>217</v>
      </c>
      <c r="J3709" t="s">
        <v>40</v>
      </c>
      <c r="K3709" t="s">
        <v>41</v>
      </c>
      <c r="L3709" s="100">
        <v>116.13</v>
      </c>
      <c r="M3709" t="s">
        <v>210</v>
      </c>
      <c r="N3709" t="s">
        <v>279</v>
      </c>
      <c r="O3709" s="98">
        <v>0</v>
      </c>
      <c r="P3709" t="s">
        <v>207</v>
      </c>
      <c r="Q3709" s="100">
        <v>3870.98</v>
      </c>
    </row>
    <row r="3710" spans="1:17" x14ac:dyDescent="0.3">
      <c r="A3710"/>
      <c r="B3710"/>
      <c r="C3710"/>
      <c r="D3710"/>
      <c r="E3710" s="98"/>
      <c r="F3710"/>
      <c r="G3710" s="99">
        <v>46295</v>
      </c>
      <c r="H3710" t="s">
        <v>235</v>
      </c>
      <c r="I3710" t="s">
        <v>246</v>
      </c>
      <c r="J3710" t="s">
        <v>34</v>
      </c>
      <c r="K3710" t="s">
        <v>35</v>
      </c>
      <c r="L3710" s="100">
        <v>387.1</v>
      </c>
      <c r="M3710" t="s">
        <v>210</v>
      </c>
      <c r="N3710" t="s">
        <v>279</v>
      </c>
      <c r="O3710" s="98">
        <v>0</v>
      </c>
      <c r="P3710" t="s">
        <v>207</v>
      </c>
      <c r="Q3710" s="100">
        <v>3870.98</v>
      </c>
    </row>
    <row r="3711" spans="1:17" x14ac:dyDescent="0.3">
      <c r="A3711"/>
      <c r="B3711"/>
      <c r="C3711"/>
      <c r="D3711"/>
      <c r="E3711" s="98"/>
      <c r="F3711"/>
      <c r="G3711" s="99">
        <v>46295</v>
      </c>
      <c r="H3711" t="s">
        <v>235</v>
      </c>
      <c r="I3711" t="s">
        <v>246</v>
      </c>
      <c r="J3711" t="s">
        <v>34</v>
      </c>
      <c r="K3711" t="s">
        <v>35</v>
      </c>
      <c r="L3711" s="100">
        <v>299.61</v>
      </c>
      <c r="M3711" t="s">
        <v>130</v>
      </c>
      <c r="N3711" t="s">
        <v>279</v>
      </c>
      <c r="O3711" s="98">
        <v>0</v>
      </c>
      <c r="P3711" t="s">
        <v>207</v>
      </c>
      <c r="Q3711" s="100">
        <v>3870.98</v>
      </c>
    </row>
    <row r="3712" spans="1:17" x14ac:dyDescent="0.3">
      <c r="A3712"/>
      <c r="B3712"/>
      <c r="C3712"/>
      <c r="D3712"/>
      <c r="E3712" s="98"/>
      <c r="F3712"/>
      <c r="G3712" s="99">
        <v>46295</v>
      </c>
      <c r="H3712" t="s">
        <v>205</v>
      </c>
      <c r="I3712"/>
      <c r="J3712" t="s">
        <v>23</v>
      </c>
      <c r="K3712" t="s">
        <v>24</v>
      </c>
      <c r="L3712" s="100">
        <v>3.65</v>
      </c>
      <c r="M3712" t="s">
        <v>130</v>
      </c>
      <c r="N3712" t="s">
        <v>279</v>
      </c>
      <c r="O3712" s="98">
        <v>0</v>
      </c>
      <c r="P3712" t="s">
        <v>207</v>
      </c>
      <c r="Q3712" s="100">
        <v>2805</v>
      </c>
    </row>
    <row r="3713" spans="1:17" x14ac:dyDescent="0.3">
      <c r="A3713"/>
      <c r="B3713"/>
      <c r="C3713"/>
      <c r="D3713"/>
      <c r="E3713" s="98"/>
      <c r="F3713"/>
      <c r="G3713" s="99">
        <v>46295</v>
      </c>
      <c r="H3713" t="s">
        <v>213</v>
      </c>
      <c r="I3713" t="s">
        <v>214</v>
      </c>
      <c r="J3713" t="s">
        <v>14</v>
      </c>
      <c r="K3713" t="s">
        <v>15</v>
      </c>
      <c r="L3713" s="100">
        <v>210.38</v>
      </c>
      <c r="M3713" t="s">
        <v>210</v>
      </c>
      <c r="N3713" t="s">
        <v>279</v>
      </c>
      <c r="O3713" s="98">
        <v>0</v>
      </c>
      <c r="P3713" t="s">
        <v>207</v>
      </c>
      <c r="Q3713" s="100">
        <v>2805</v>
      </c>
    </row>
    <row r="3714" spans="1:17" x14ac:dyDescent="0.3">
      <c r="A3714"/>
      <c r="B3714"/>
      <c r="C3714"/>
      <c r="D3714"/>
      <c r="E3714" s="98"/>
      <c r="F3714"/>
      <c r="G3714" s="99">
        <v>46295</v>
      </c>
      <c r="H3714" t="s">
        <v>213</v>
      </c>
      <c r="I3714" t="s">
        <v>214</v>
      </c>
      <c r="J3714" t="s">
        <v>14</v>
      </c>
      <c r="K3714" t="s">
        <v>15</v>
      </c>
      <c r="L3714" s="100">
        <v>210.38</v>
      </c>
      <c r="M3714" t="s">
        <v>130</v>
      </c>
      <c r="N3714" t="s">
        <v>279</v>
      </c>
      <c r="O3714" s="98">
        <v>0</v>
      </c>
      <c r="P3714" t="s">
        <v>207</v>
      </c>
      <c r="Q3714" s="100">
        <v>2805</v>
      </c>
    </row>
    <row r="3715" spans="1:17" x14ac:dyDescent="0.3">
      <c r="A3715"/>
      <c r="B3715"/>
      <c r="C3715"/>
      <c r="D3715"/>
      <c r="E3715" s="98"/>
      <c r="F3715"/>
      <c r="G3715" s="99">
        <v>46295</v>
      </c>
      <c r="H3715" t="s">
        <v>205</v>
      </c>
      <c r="I3715"/>
      <c r="J3715" t="s">
        <v>108</v>
      </c>
      <c r="K3715" t="s">
        <v>109</v>
      </c>
      <c r="L3715" s="100">
        <v>1.84</v>
      </c>
      <c r="M3715" t="s">
        <v>206</v>
      </c>
      <c r="N3715" t="s">
        <v>279</v>
      </c>
      <c r="O3715" s="98">
        <v>0</v>
      </c>
      <c r="P3715" t="s">
        <v>207</v>
      </c>
      <c r="Q3715" s="100">
        <v>697.08</v>
      </c>
    </row>
    <row r="3716" spans="1:17" x14ac:dyDescent="0.3">
      <c r="A3716"/>
      <c r="B3716"/>
      <c r="C3716"/>
      <c r="D3716"/>
      <c r="E3716" s="98"/>
      <c r="F3716"/>
      <c r="G3716" s="99">
        <v>46295</v>
      </c>
      <c r="H3716" t="s">
        <v>205</v>
      </c>
      <c r="I3716"/>
      <c r="J3716" t="s">
        <v>104</v>
      </c>
      <c r="K3716" t="s">
        <v>105</v>
      </c>
      <c r="L3716" s="100">
        <v>3.79</v>
      </c>
      <c r="M3716" t="s">
        <v>206</v>
      </c>
      <c r="N3716" t="s">
        <v>279</v>
      </c>
      <c r="O3716" s="98">
        <v>0</v>
      </c>
      <c r="P3716" t="s">
        <v>207</v>
      </c>
      <c r="Q3716" s="100">
        <v>697.08</v>
      </c>
    </row>
    <row r="3717" spans="1:17" x14ac:dyDescent="0.3">
      <c r="A3717"/>
      <c r="B3717"/>
      <c r="C3717"/>
      <c r="D3717"/>
      <c r="E3717" s="98"/>
      <c r="F3717"/>
      <c r="G3717" s="99">
        <v>46295</v>
      </c>
      <c r="H3717" t="s">
        <v>205</v>
      </c>
      <c r="I3717"/>
      <c r="J3717" t="s">
        <v>54</v>
      </c>
      <c r="K3717" t="s">
        <v>55</v>
      </c>
      <c r="L3717" s="100">
        <v>5.25</v>
      </c>
      <c r="M3717" t="s">
        <v>206</v>
      </c>
      <c r="N3717" t="s">
        <v>279</v>
      </c>
      <c r="O3717" s="98">
        <v>0</v>
      </c>
      <c r="P3717" t="s">
        <v>207</v>
      </c>
      <c r="Q3717" s="100">
        <v>697.08</v>
      </c>
    </row>
    <row r="3718" spans="1:17" x14ac:dyDescent="0.3">
      <c r="A3718"/>
      <c r="B3718"/>
      <c r="C3718"/>
      <c r="D3718"/>
      <c r="E3718" s="98"/>
      <c r="F3718"/>
      <c r="G3718" s="99">
        <v>46295</v>
      </c>
      <c r="H3718" t="s">
        <v>205</v>
      </c>
      <c r="I3718"/>
      <c r="J3718" t="s">
        <v>106</v>
      </c>
      <c r="K3718" t="s">
        <v>107</v>
      </c>
      <c r="L3718" s="100">
        <v>2.25</v>
      </c>
      <c r="M3718" t="s">
        <v>130</v>
      </c>
      <c r="N3718" t="s">
        <v>279</v>
      </c>
      <c r="O3718" s="98">
        <v>0</v>
      </c>
      <c r="P3718" t="s">
        <v>207</v>
      </c>
      <c r="Q3718" s="100">
        <v>697.08</v>
      </c>
    </row>
    <row r="3719" spans="1:17" x14ac:dyDescent="0.3">
      <c r="A3719"/>
      <c r="B3719"/>
      <c r="C3719"/>
      <c r="D3719"/>
      <c r="E3719" s="98"/>
      <c r="F3719"/>
      <c r="G3719" s="99">
        <v>46295</v>
      </c>
      <c r="H3719" t="s">
        <v>205</v>
      </c>
      <c r="I3719"/>
      <c r="J3719" t="s">
        <v>56</v>
      </c>
      <c r="K3719" t="s">
        <v>57</v>
      </c>
      <c r="L3719" s="100">
        <v>5.25</v>
      </c>
      <c r="M3719" t="s">
        <v>130</v>
      </c>
      <c r="N3719" t="s">
        <v>279</v>
      </c>
      <c r="O3719" s="98">
        <v>0</v>
      </c>
      <c r="P3719" t="s">
        <v>207</v>
      </c>
      <c r="Q3719" s="100">
        <v>697.08</v>
      </c>
    </row>
    <row r="3720" spans="1:17" x14ac:dyDescent="0.3">
      <c r="A3720"/>
      <c r="B3720"/>
      <c r="C3720"/>
      <c r="D3720"/>
      <c r="E3720" s="98"/>
      <c r="F3720"/>
      <c r="G3720" s="99">
        <v>46295</v>
      </c>
      <c r="H3720" t="s">
        <v>205</v>
      </c>
      <c r="I3720"/>
      <c r="J3720" t="s">
        <v>52</v>
      </c>
      <c r="K3720" t="s">
        <v>53</v>
      </c>
      <c r="L3720" s="100">
        <v>7.78</v>
      </c>
      <c r="M3720" t="s">
        <v>130</v>
      </c>
      <c r="N3720" t="s">
        <v>279</v>
      </c>
      <c r="O3720" s="98">
        <v>0</v>
      </c>
      <c r="P3720" t="s">
        <v>207</v>
      </c>
      <c r="Q3720" s="100">
        <v>697.08</v>
      </c>
    </row>
    <row r="3721" spans="1:17" x14ac:dyDescent="0.3">
      <c r="A3721"/>
      <c r="B3721"/>
      <c r="C3721"/>
      <c r="D3721"/>
      <c r="E3721" s="98"/>
      <c r="F3721"/>
      <c r="G3721" s="99">
        <v>46295</v>
      </c>
      <c r="H3721" t="s">
        <v>205</v>
      </c>
      <c r="I3721"/>
      <c r="J3721" t="s">
        <v>54</v>
      </c>
      <c r="K3721" t="s">
        <v>55</v>
      </c>
      <c r="L3721" s="100">
        <v>11.15</v>
      </c>
      <c r="M3721" t="s">
        <v>206</v>
      </c>
      <c r="N3721" t="s">
        <v>279</v>
      </c>
      <c r="O3721" s="98">
        <v>0</v>
      </c>
      <c r="P3721" t="s">
        <v>207</v>
      </c>
      <c r="Q3721" s="100">
        <v>4863.58</v>
      </c>
    </row>
    <row r="3722" spans="1:17" x14ac:dyDescent="0.3">
      <c r="A3722"/>
      <c r="B3722"/>
      <c r="C3722"/>
      <c r="D3722"/>
      <c r="E3722" s="98"/>
      <c r="F3722"/>
      <c r="G3722" s="99">
        <v>46295</v>
      </c>
      <c r="H3722" t="s">
        <v>205</v>
      </c>
      <c r="I3722"/>
      <c r="J3722" t="s">
        <v>108</v>
      </c>
      <c r="K3722" t="s">
        <v>109</v>
      </c>
      <c r="L3722" s="100">
        <v>12.84</v>
      </c>
      <c r="M3722" t="s">
        <v>206</v>
      </c>
      <c r="N3722" t="s">
        <v>279</v>
      </c>
      <c r="O3722" s="98">
        <v>0</v>
      </c>
      <c r="P3722" t="s">
        <v>207</v>
      </c>
      <c r="Q3722" s="100">
        <v>4863.58</v>
      </c>
    </row>
    <row r="3723" spans="1:17" x14ac:dyDescent="0.3">
      <c r="A3723"/>
      <c r="B3723"/>
      <c r="C3723"/>
      <c r="D3723"/>
      <c r="E3723" s="98"/>
      <c r="F3723"/>
      <c r="G3723" s="99">
        <v>46295</v>
      </c>
      <c r="H3723" t="s">
        <v>205</v>
      </c>
      <c r="I3723"/>
      <c r="J3723" t="s">
        <v>104</v>
      </c>
      <c r="K3723" t="s">
        <v>105</v>
      </c>
      <c r="L3723" s="100">
        <v>26.41</v>
      </c>
      <c r="M3723" t="s">
        <v>206</v>
      </c>
      <c r="N3723" t="s">
        <v>279</v>
      </c>
      <c r="O3723" s="98">
        <v>0</v>
      </c>
      <c r="P3723" t="s">
        <v>207</v>
      </c>
      <c r="Q3723" s="100">
        <v>4863.58</v>
      </c>
    </row>
    <row r="3724" spans="1:17" x14ac:dyDescent="0.3">
      <c r="A3724"/>
      <c r="B3724"/>
      <c r="C3724"/>
      <c r="D3724"/>
      <c r="E3724" s="98"/>
      <c r="F3724"/>
      <c r="G3724" s="99">
        <v>46295</v>
      </c>
      <c r="H3724" t="s">
        <v>205</v>
      </c>
      <c r="I3724"/>
      <c r="J3724" t="s">
        <v>84</v>
      </c>
      <c r="K3724" t="s">
        <v>85</v>
      </c>
      <c r="L3724" s="100">
        <v>86.67</v>
      </c>
      <c r="M3724" t="s">
        <v>210</v>
      </c>
      <c r="N3724" t="s">
        <v>279</v>
      </c>
      <c r="O3724" s="98">
        <v>0</v>
      </c>
      <c r="P3724" t="s">
        <v>207</v>
      </c>
      <c r="Q3724" s="100">
        <v>4863.58</v>
      </c>
    </row>
    <row r="3725" spans="1:17" x14ac:dyDescent="0.3">
      <c r="A3725"/>
      <c r="B3725"/>
      <c r="C3725"/>
      <c r="D3725"/>
      <c r="E3725" s="98"/>
      <c r="F3725"/>
      <c r="G3725" s="99">
        <v>46295</v>
      </c>
      <c r="H3725" t="s">
        <v>205</v>
      </c>
      <c r="I3725"/>
      <c r="J3725" t="s">
        <v>56</v>
      </c>
      <c r="K3725" t="s">
        <v>57</v>
      </c>
      <c r="L3725" s="100">
        <v>11.15</v>
      </c>
      <c r="M3725" t="s">
        <v>130</v>
      </c>
      <c r="N3725" t="s">
        <v>279</v>
      </c>
      <c r="O3725" s="98">
        <v>0</v>
      </c>
      <c r="P3725" t="s">
        <v>207</v>
      </c>
      <c r="Q3725" s="100">
        <v>4863.58</v>
      </c>
    </row>
    <row r="3726" spans="1:17" x14ac:dyDescent="0.3">
      <c r="A3726"/>
      <c r="B3726"/>
      <c r="C3726"/>
      <c r="D3726"/>
      <c r="E3726" s="98"/>
      <c r="F3726"/>
      <c r="G3726" s="99">
        <v>46295</v>
      </c>
      <c r="H3726" t="s">
        <v>205</v>
      </c>
      <c r="I3726"/>
      <c r="J3726" t="s">
        <v>106</v>
      </c>
      <c r="K3726" t="s">
        <v>107</v>
      </c>
      <c r="L3726" s="100">
        <v>15.71</v>
      </c>
      <c r="M3726" t="s">
        <v>130</v>
      </c>
      <c r="N3726" t="s">
        <v>279</v>
      </c>
      <c r="O3726" s="98">
        <v>0</v>
      </c>
      <c r="P3726" t="s">
        <v>207</v>
      </c>
      <c r="Q3726" s="100">
        <v>4863.58</v>
      </c>
    </row>
    <row r="3727" spans="1:17" x14ac:dyDescent="0.3">
      <c r="A3727"/>
      <c r="B3727"/>
      <c r="C3727"/>
      <c r="D3727"/>
      <c r="E3727" s="98"/>
      <c r="F3727"/>
      <c r="G3727" s="99">
        <v>46295</v>
      </c>
      <c r="H3727" t="s">
        <v>205</v>
      </c>
      <c r="I3727"/>
      <c r="J3727" t="s">
        <v>52</v>
      </c>
      <c r="K3727" t="s">
        <v>53</v>
      </c>
      <c r="L3727" s="100">
        <v>16.54</v>
      </c>
      <c r="M3727" t="s">
        <v>130</v>
      </c>
      <c r="N3727" t="s">
        <v>279</v>
      </c>
      <c r="O3727" s="98">
        <v>0</v>
      </c>
      <c r="P3727" t="s">
        <v>207</v>
      </c>
      <c r="Q3727" s="100">
        <v>4863.58</v>
      </c>
    </row>
    <row r="3728" spans="1:17" x14ac:dyDescent="0.3">
      <c r="A3728"/>
      <c r="B3728"/>
      <c r="C3728"/>
      <c r="D3728"/>
      <c r="E3728" s="98"/>
      <c r="F3728"/>
      <c r="G3728" s="99">
        <v>46295</v>
      </c>
      <c r="H3728" t="s">
        <v>208</v>
      </c>
      <c r="I3728" t="s">
        <v>209</v>
      </c>
      <c r="J3728" t="s">
        <v>26</v>
      </c>
      <c r="K3728" t="s">
        <v>27</v>
      </c>
      <c r="L3728" s="100">
        <v>145</v>
      </c>
      <c r="M3728" t="s">
        <v>210</v>
      </c>
      <c r="N3728" t="s">
        <v>279</v>
      </c>
      <c r="O3728" s="98">
        <v>0</v>
      </c>
      <c r="P3728" t="s">
        <v>207</v>
      </c>
      <c r="Q3728" s="100">
        <v>4863.58</v>
      </c>
    </row>
    <row r="3729" spans="1:17" x14ac:dyDescent="0.3">
      <c r="A3729"/>
      <c r="B3729"/>
      <c r="C3729"/>
      <c r="D3729"/>
      <c r="E3729" s="98"/>
      <c r="F3729"/>
      <c r="G3729" s="99">
        <v>46295</v>
      </c>
      <c r="H3729" t="s">
        <v>211</v>
      </c>
      <c r="I3729" t="s">
        <v>215</v>
      </c>
      <c r="J3729" t="s">
        <v>38</v>
      </c>
      <c r="K3729" t="s">
        <v>39</v>
      </c>
      <c r="L3729" s="100">
        <v>18.97</v>
      </c>
      <c r="M3729" t="s">
        <v>206</v>
      </c>
      <c r="N3729" t="s">
        <v>279</v>
      </c>
      <c r="O3729" s="98">
        <v>0</v>
      </c>
      <c r="P3729" t="s">
        <v>207</v>
      </c>
      <c r="Q3729" s="100">
        <v>4863.58</v>
      </c>
    </row>
    <row r="3730" spans="1:17" x14ac:dyDescent="0.3">
      <c r="A3730"/>
      <c r="B3730"/>
      <c r="C3730"/>
      <c r="D3730"/>
      <c r="E3730" s="98"/>
      <c r="F3730"/>
      <c r="G3730" s="99">
        <v>46295</v>
      </c>
      <c r="H3730" t="s">
        <v>216</v>
      </c>
      <c r="I3730" t="s">
        <v>217</v>
      </c>
      <c r="J3730" t="s">
        <v>40</v>
      </c>
      <c r="K3730" t="s">
        <v>41</v>
      </c>
      <c r="L3730" s="100">
        <v>1215.9000000000001</v>
      </c>
      <c r="M3730" t="s">
        <v>210</v>
      </c>
      <c r="N3730" t="s">
        <v>279</v>
      </c>
      <c r="O3730" s="98">
        <v>0</v>
      </c>
      <c r="P3730" t="s">
        <v>207</v>
      </c>
      <c r="Q3730" s="100">
        <v>4863.58</v>
      </c>
    </row>
    <row r="3731" spans="1:17" x14ac:dyDescent="0.3">
      <c r="A3731"/>
      <c r="B3731"/>
      <c r="C3731"/>
      <c r="D3731"/>
      <c r="E3731" s="98"/>
      <c r="F3731"/>
      <c r="G3731" s="99">
        <v>46295</v>
      </c>
      <c r="H3731" t="s">
        <v>218</v>
      </c>
      <c r="I3731" t="s">
        <v>222</v>
      </c>
      <c r="J3731" t="s">
        <v>18</v>
      </c>
      <c r="K3731" t="s">
        <v>19</v>
      </c>
      <c r="L3731" s="100">
        <v>261.66000000000003</v>
      </c>
      <c r="M3731" t="s">
        <v>210</v>
      </c>
      <c r="N3731" t="s">
        <v>279</v>
      </c>
      <c r="O3731" s="98">
        <v>0</v>
      </c>
      <c r="P3731" t="s">
        <v>207</v>
      </c>
      <c r="Q3731" s="100">
        <v>4863.58</v>
      </c>
    </row>
    <row r="3732" spans="1:17" x14ac:dyDescent="0.3">
      <c r="A3732"/>
      <c r="B3732"/>
      <c r="C3732"/>
      <c r="D3732"/>
      <c r="E3732" s="98"/>
      <c r="F3732"/>
      <c r="G3732" s="99">
        <v>46295</v>
      </c>
      <c r="H3732" t="s">
        <v>218</v>
      </c>
      <c r="I3732" t="s">
        <v>222</v>
      </c>
      <c r="J3732" t="s">
        <v>18</v>
      </c>
      <c r="K3732" t="s">
        <v>19</v>
      </c>
      <c r="L3732" s="100">
        <v>271.39</v>
      </c>
      <c r="M3732" t="s">
        <v>130</v>
      </c>
      <c r="N3732" t="s">
        <v>279</v>
      </c>
      <c r="O3732" s="98">
        <v>0</v>
      </c>
      <c r="P3732" t="s">
        <v>207</v>
      </c>
      <c r="Q3732" s="100">
        <v>4863.58</v>
      </c>
    </row>
    <row r="3733" spans="1:17" x14ac:dyDescent="0.3">
      <c r="A3733"/>
      <c r="B3733"/>
      <c r="C3733"/>
      <c r="D3733"/>
      <c r="E3733" s="98"/>
      <c r="F3733"/>
      <c r="G3733" s="99">
        <v>46295</v>
      </c>
      <c r="H3733" t="s">
        <v>205</v>
      </c>
      <c r="I3733"/>
      <c r="J3733" t="s">
        <v>54</v>
      </c>
      <c r="K3733" t="s">
        <v>55</v>
      </c>
      <c r="L3733" s="100">
        <v>11.15</v>
      </c>
      <c r="M3733" t="s">
        <v>206</v>
      </c>
      <c r="N3733" t="s">
        <v>279</v>
      </c>
      <c r="O3733" s="98">
        <v>0</v>
      </c>
      <c r="P3733" t="s">
        <v>207</v>
      </c>
      <c r="Q3733" s="100">
        <v>2842.04</v>
      </c>
    </row>
    <row r="3734" spans="1:17" x14ac:dyDescent="0.3">
      <c r="A3734"/>
      <c r="B3734"/>
      <c r="C3734"/>
      <c r="D3734"/>
      <c r="E3734" s="98"/>
      <c r="F3734"/>
      <c r="G3734" s="99">
        <v>46295</v>
      </c>
      <c r="H3734" t="s">
        <v>205</v>
      </c>
      <c r="I3734"/>
      <c r="J3734" t="s">
        <v>88</v>
      </c>
      <c r="K3734" t="s">
        <v>89</v>
      </c>
      <c r="L3734" s="100">
        <v>39.770000000000003</v>
      </c>
      <c r="M3734" t="s">
        <v>206</v>
      </c>
      <c r="N3734" t="s">
        <v>279</v>
      </c>
      <c r="O3734" s="98">
        <v>0</v>
      </c>
      <c r="P3734" t="s">
        <v>207</v>
      </c>
      <c r="Q3734" s="100">
        <v>2842.04</v>
      </c>
    </row>
    <row r="3735" spans="1:17" x14ac:dyDescent="0.3">
      <c r="A3735"/>
      <c r="B3735"/>
      <c r="C3735"/>
      <c r="D3735"/>
      <c r="E3735" s="98"/>
      <c r="F3735"/>
      <c r="G3735" s="99">
        <v>46295</v>
      </c>
      <c r="H3735" t="s">
        <v>205</v>
      </c>
      <c r="I3735"/>
      <c r="J3735" t="s">
        <v>108</v>
      </c>
      <c r="K3735" t="s">
        <v>109</v>
      </c>
      <c r="L3735" s="100">
        <v>7.5</v>
      </c>
      <c r="M3735" t="s">
        <v>206</v>
      </c>
      <c r="N3735" t="s">
        <v>279</v>
      </c>
      <c r="O3735" s="98">
        <v>0</v>
      </c>
      <c r="P3735" t="s">
        <v>207</v>
      </c>
      <c r="Q3735" s="100">
        <v>2842.04</v>
      </c>
    </row>
    <row r="3736" spans="1:17" x14ac:dyDescent="0.3">
      <c r="A3736"/>
      <c r="B3736"/>
      <c r="C3736"/>
      <c r="D3736"/>
      <c r="E3736" s="98"/>
      <c r="F3736"/>
      <c r="G3736" s="99">
        <v>46295</v>
      </c>
      <c r="H3736" t="s">
        <v>205</v>
      </c>
      <c r="I3736"/>
      <c r="J3736" t="s">
        <v>104</v>
      </c>
      <c r="K3736" t="s">
        <v>105</v>
      </c>
      <c r="L3736" s="100">
        <v>15.43</v>
      </c>
      <c r="M3736" t="s">
        <v>206</v>
      </c>
      <c r="N3736" t="s">
        <v>279</v>
      </c>
      <c r="O3736" s="98">
        <v>0</v>
      </c>
      <c r="P3736" t="s">
        <v>207</v>
      </c>
      <c r="Q3736" s="100">
        <v>2842.04</v>
      </c>
    </row>
    <row r="3737" spans="1:17" x14ac:dyDescent="0.3">
      <c r="A3737"/>
      <c r="B3737"/>
      <c r="C3737"/>
      <c r="D3737"/>
      <c r="E3737" s="98"/>
      <c r="F3737"/>
      <c r="G3737" s="99">
        <v>46295</v>
      </c>
      <c r="H3737" t="s">
        <v>205</v>
      </c>
      <c r="I3737"/>
      <c r="J3737" t="s">
        <v>106</v>
      </c>
      <c r="K3737" t="s">
        <v>107</v>
      </c>
      <c r="L3737" s="100">
        <v>9.18</v>
      </c>
      <c r="M3737" t="s">
        <v>130</v>
      </c>
      <c r="N3737" t="s">
        <v>279</v>
      </c>
      <c r="O3737" s="98">
        <v>0</v>
      </c>
      <c r="P3737" t="s">
        <v>207</v>
      </c>
      <c r="Q3737" s="100">
        <v>2842.04</v>
      </c>
    </row>
    <row r="3738" spans="1:17" x14ac:dyDescent="0.3">
      <c r="A3738"/>
      <c r="B3738"/>
      <c r="C3738"/>
      <c r="D3738"/>
      <c r="E3738" s="98"/>
      <c r="F3738"/>
      <c r="G3738" s="99">
        <v>46295</v>
      </c>
      <c r="H3738" t="s">
        <v>205</v>
      </c>
      <c r="I3738"/>
      <c r="J3738" t="s">
        <v>52</v>
      </c>
      <c r="K3738" t="s">
        <v>53</v>
      </c>
      <c r="L3738" s="100">
        <v>16.54</v>
      </c>
      <c r="M3738" t="s">
        <v>130</v>
      </c>
      <c r="N3738" t="s">
        <v>279</v>
      </c>
      <c r="O3738" s="98">
        <v>0</v>
      </c>
      <c r="P3738" t="s">
        <v>207</v>
      </c>
      <c r="Q3738" s="100">
        <v>2842.04</v>
      </c>
    </row>
    <row r="3739" spans="1:17" x14ac:dyDescent="0.3">
      <c r="A3739"/>
      <c r="B3739"/>
      <c r="C3739"/>
      <c r="D3739"/>
      <c r="E3739" s="98"/>
      <c r="F3739"/>
      <c r="G3739" s="99">
        <v>46295</v>
      </c>
      <c r="H3739" t="s">
        <v>205</v>
      </c>
      <c r="I3739"/>
      <c r="J3739" t="s">
        <v>56</v>
      </c>
      <c r="K3739" t="s">
        <v>57</v>
      </c>
      <c r="L3739" s="100">
        <v>11.15</v>
      </c>
      <c r="M3739" t="s">
        <v>130</v>
      </c>
      <c r="N3739" t="s">
        <v>279</v>
      </c>
      <c r="O3739" s="98">
        <v>0</v>
      </c>
      <c r="P3739" t="s">
        <v>207</v>
      </c>
      <c r="Q3739" s="100">
        <v>2842.04</v>
      </c>
    </row>
    <row r="3740" spans="1:17" x14ac:dyDescent="0.3">
      <c r="A3740"/>
      <c r="B3740"/>
      <c r="C3740"/>
      <c r="D3740"/>
      <c r="E3740" s="98"/>
      <c r="F3740"/>
      <c r="G3740" s="99">
        <v>46295</v>
      </c>
      <c r="H3740" t="s">
        <v>208</v>
      </c>
      <c r="I3740" t="s">
        <v>225</v>
      </c>
      <c r="J3740" t="s">
        <v>70</v>
      </c>
      <c r="K3740" t="s">
        <v>71</v>
      </c>
      <c r="L3740" s="100">
        <v>51</v>
      </c>
      <c r="M3740" t="s">
        <v>210</v>
      </c>
      <c r="N3740" t="s">
        <v>279</v>
      </c>
      <c r="O3740" s="98">
        <v>0</v>
      </c>
      <c r="P3740" t="s">
        <v>207</v>
      </c>
      <c r="Q3740" s="100">
        <v>2842.04</v>
      </c>
    </row>
    <row r="3741" spans="1:17" x14ac:dyDescent="0.3">
      <c r="A3741"/>
      <c r="B3741"/>
      <c r="C3741"/>
      <c r="D3741"/>
      <c r="E3741" s="98"/>
      <c r="F3741"/>
      <c r="G3741" s="99">
        <v>46295</v>
      </c>
      <c r="H3741" t="s">
        <v>211</v>
      </c>
      <c r="I3741" t="s">
        <v>215</v>
      </c>
      <c r="J3741" t="s">
        <v>38</v>
      </c>
      <c r="K3741" t="s">
        <v>39</v>
      </c>
      <c r="L3741" s="100">
        <v>11.09</v>
      </c>
      <c r="M3741" t="s">
        <v>206</v>
      </c>
      <c r="N3741" t="s">
        <v>279</v>
      </c>
      <c r="O3741" s="98">
        <v>0</v>
      </c>
      <c r="P3741" t="s">
        <v>207</v>
      </c>
      <c r="Q3741" s="100">
        <v>2842.04</v>
      </c>
    </row>
    <row r="3742" spans="1:17" x14ac:dyDescent="0.3">
      <c r="A3742"/>
      <c r="B3742"/>
      <c r="C3742"/>
      <c r="D3742"/>
      <c r="E3742" s="98"/>
      <c r="F3742"/>
      <c r="G3742" s="99">
        <v>46295</v>
      </c>
      <c r="H3742" t="s">
        <v>218</v>
      </c>
      <c r="I3742" t="s">
        <v>234</v>
      </c>
      <c r="J3742" t="s">
        <v>28</v>
      </c>
      <c r="K3742" t="s">
        <v>29</v>
      </c>
      <c r="L3742" s="100">
        <v>170.52</v>
      </c>
      <c r="M3742" t="s">
        <v>210</v>
      </c>
      <c r="N3742" t="s">
        <v>279</v>
      </c>
      <c r="O3742" s="98">
        <v>0</v>
      </c>
      <c r="P3742" t="s">
        <v>207</v>
      </c>
      <c r="Q3742" s="100">
        <v>2842.04</v>
      </c>
    </row>
    <row r="3743" spans="1:17" x14ac:dyDescent="0.3">
      <c r="A3743"/>
      <c r="B3743"/>
      <c r="C3743"/>
      <c r="D3743"/>
      <c r="E3743" s="98"/>
      <c r="F3743"/>
      <c r="G3743" s="99">
        <v>46295</v>
      </c>
      <c r="H3743" t="s">
        <v>218</v>
      </c>
      <c r="I3743" t="s">
        <v>234</v>
      </c>
      <c r="J3743" t="s">
        <v>28</v>
      </c>
      <c r="K3743" t="s">
        <v>29</v>
      </c>
      <c r="L3743" s="100">
        <v>158.59</v>
      </c>
      <c r="M3743" t="s">
        <v>130</v>
      </c>
      <c r="N3743" t="s">
        <v>279</v>
      </c>
      <c r="O3743" s="98">
        <v>0</v>
      </c>
      <c r="P3743" t="s">
        <v>207</v>
      </c>
      <c r="Q3743" s="100">
        <v>2842.04</v>
      </c>
    </row>
    <row r="3744" spans="1:17" x14ac:dyDescent="0.3">
      <c r="A3744"/>
      <c r="B3744"/>
      <c r="C3744"/>
      <c r="D3744"/>
      <c r="E3744" s="98"/>
      <c r="F3744"/>
      <c r="G3744" s="99">
        <v>46295</v>
      </c>
      <c r="H3744" t="s">
        <v>205</v>
      </c>
      <c r="I3744"/>
      <c r="J3744" t="s">
        <v>108</v>
      </c>
      <c r="K3744" t="s">
        <v>109</v>
      </c>
      <c r="L3744" s="100">
        <v>6.53</v>
      </c>
      <c r="M3744" t="s">
        <v>206</v>
      </c>
      <c r="N3744" t="s">
        <v>279</v>
      </c>
      <c r="O3744" s="98">
        <v>0</v>
      </c>
      <c r="P3744" t="s">
        <v>207</v>
      </c>
      <c r="Q3744" s="100">
        <v>2472</v>
      </c>
    </row>
    <row r="3745" spans="1:17" x14ac:dyDescent="0.3">
      <c r="A3745"/>
      <c r="B3745"/>
      <c r="C3745"/>
      <c r="D3745"/>
      <c r="E3745" s="98"/>
      <c r="F3745"/>
      <c r="G3745" s="99">
        <v>46295</v>
      </c>
      <c r="H3745" t="s">
        <v>205</v>
      </c>
      <c r="I3745"/>
      <c r="J3745" t="s">
        <v>104</v>
      </c>
      <c r="K3745" t="s">
        <v>105</v>
      </c>
      <c r="L3745" s="100">
        <v>13.42</v>
      </c>
      <c r="M3745" t="s">
        <v>206</v>
      </c>
      <c r="N3745" t="s">
        <v>279</v>
      </c>
      <c r="O3745" s="98">
        <v>0</v>
      </c>
      <c r="P3745" t="s">
        <v>207</v>
      </c>
      <c r="Q3745" s="100">
        <v>2472</v>
      </c>
    </row>
    <row r="3746" spans="1:17" x14ac:dyDescent="0.3">
      <c r="A3746"/>
      <c r="B3746"/>
      <c r="C3746"/>
      <c r="D3746"/>
      <c r="E3746" s="98"/>
      <c r="F3746"/>
      <c r="G3746" s="99">
        <v>46295</v>
      </c>
      <c r="H3746" t="s">
        <v>205</v>
      </c>
      <c r="I3746"/>
      <c r="J3746" t="s">
        <v>54</v>
      </c>
      <c r="K3746" t="s">
        <v>55</v>
      </c>
      <c r="L3746" s="100">
        <v>11.15</v>
      </c>
      <c r="M3746" t="s">
        <v>206</v>
      </c>
      <c r="N3746" t="s">
        <v>279</v>
      </c>
      <c r="O3746" s="98">
        <v>0</v>
      </c>
      <c r="P3746" t="s">
        <v>207</v>
      </c>
      <c r="Q3746" s="100">
        <v>2472</v>
      </c>
    </row>
    <row r="3747" spans="1:17" x14ac:dyDescent="0.3">
      <c r="A3747"/>
      <c r="B3747"/>
      <c r="C3747"/>
      <c r="D3747"/>
      <c r="E3747" s="98"/>
      <c r="F3747"/>
      <c r="G3747" s="99">
        <v>46295</v>
      </c>
      <c r="H3747" t="s">
        <v>205</v>
      </c>
      <c r="I3747"/>
      <c r="J3747" t="s">
        <v>56</v>
      </c>
      <c r="K3747" t="s">
        <v>57</v>
      </c>
      <c r="L3747" s="100">
        <v>11.15</v>
      </c>
      <c r="M3747" t="s">
        <v>130</v>
      </c>
      <c r="N3747" t="s">
        <v>279</v>
      </c>
      <c r="O3747" s="98">
        <v>0</v>
      </c>
      <c r="P3747" t="s">
        <v>207</v>
      </c>
      <c r="Q3747" s="100">
        <v>2472</v>
      </c>
    </row>
    <row r="3748" spans="1:17" x14ac:dyDescent="0.3">
      <c r="A3748"/>
      <c r="B3748"/>
      <c r="C3748"/>
      <c r="D3748"/>
      <c r="E3748" s="98"/>
      <c r="F3748"/>
      <c r="G3748" s="99">
        <v>46295</v>
      </c>
      <c r="H3748" t="s">
        <v>205</v>
      </c>
      <c r="I3748"/>
      <c r="J3748" t="s">
        <v>106</v>
      </c>
      <c r="K3748" t="s">
        <v>107</v>
      </c>
      <c r="L3748" s="100">
        <v>7.98</v>
      </c>
      <c r="M3748" t="s">
        <v>130</v>
      </c>
      <c r="N3748" t="s">
        <v>279</v>
      </c>
      <c r="O3748" s="98">
        <v>0</v>
      </c>
      <c r="P3748" t="s">
        <v>207</v>
      </c>
      <c r="Q3748" s="100">
        <v>2472</v>
      </c>
    </row>
    <row r="3749" spans="1:17" x14ac:dyDescent="0.3">
      <c r="A3749"/>
      <c r="B3749"/>
      <c r="C3749"/>
      <c r="D3749"/>
      <c r="E3749" s="98"/>
      <c r="F3749"/>
      <c r="G3749" s="99">
        <v>46295</v>
      </c>
      <c r="H3749" t="s">
        <v>205</v>
      </c>
      <c r="I3749"/>
      <c r="J3749" t="s">
        <v>52</v>
      </c>
      <c r="K3749" t="s">
        <v>53</v>
      </c>
      <c r="L3749" s="100">
        <v>16.54</v>
      </c>
      <c r="M3749" t="s">
        <v>130</v>
      </c>
      <c r="N3749" t="s">
        <v>279</v>
      </c>
      <c r="O3749" s="98">
        <v>0</v>
      </c>
      <c r="P3749" t="s">
        <v>207</v>
      </c>
      <c r="Q3749" s="100">
        <v>2472</v>
      </c>
    </row>
    <row r="3750" spans="1:17" x14ac:dyDescent="0.3">
      <c r="A3750"/>
      <c r="B3750"/>
      <c r="C3750"/>
      <c r="D3750"/>
      <c r="E3750" s="98"/>
      <c r="F3750"/>
      <c r="G3750" s="99">
        <v>46295</v>
      </c>
      <c r="H3750" t="s">
        <v>208</v>
      </c>
      <c r="I3750" t="s">
        <v>209</v>
      </c>
      <c r="J3750" t="s">
        <v>26</v>
      </c>
      <c r="K3750" t="s">
        <v>27</v>
      </c>
      <c r="L3750" s="100">
        <v>145</v>
      </c>
      <c r="M3750" t="s">
        <v>210</v>
      </c>
      <c r="N3750" t="s">
        <v>279</v>
      </c>
      <c r="O3750" s="98">
        <v>0</v>
      </c>
      <c r="P3750" t="s">
        <v>207</v>
      </c>
      <c r="Q3750" s="100">
        <v>2472</v>
      </c>
    </row>
    <row r="3751" spans="1:17" x14ac:dyDescent="0.3">
      <c r="A3751"/>
      <c r="B3751"/>
      <c r="C3751"/>
      <c r="D3751"/>
      <c r="E3751" s="98"/>
      <c r="F3751"/>
      <c r="G3751" s="99">
        <v>46295</v>
      </c>
      <c r="H3751" t="s">
        <v>211</v>
      </c>
      <c r="I3751" t="s">
        <v>215</v>
      </c>
      <c r="J3751" t="s">
        <v>38</v>
      </c>
      <c r="K3751" t="s">
        <v>39</v>
      </c>
      <c r="L3751" s="100">
        <v>9.64</v>
      </c>
      <c r="M3751" t="s">
        <v>206</v>
      </c>
      <c r="N3751" t="s">
        <v>279</v>
      </c>
      <c r="O3751" s="98">
        <v>0</v>
      </c>
      <c r="P3751" t="s">
        <v>207</v>
      </c>
      <c r="Q3751" s="100">
        <v>2472</v>
      </c>
    </row>
    <row r="3752" spans="1:17" x14ac:dyDescent="0.3">
      <c r="A3752"/>
      <c r="B3752"/>
      <c r="C3752"/>
      <c r="D3752"/>
      <c r="E3752" s="98"/>
      <c r="F3752"/>
      <c r="G3752" s="99">
        <v>46295</v>
      </c>
      <c r="H3752" t="s">
        <v>218</v>
      </c>
      <c r="I3752" t="s">
        <v>222</v>
      </c>
      <c r="J3752" t="s">
        <v>18</v>
      </c>
      <c r="K3752" t="s">
        <v>19</v>
      </c>
      <c r="L3752" s="100">
        <v>132.99</v>
      </c>
      <c r="M3752" t="s">
        <v>210</v>
      </c>
      <c r="N3752" t="s">
        <v>279</v>
      </c>
      <c r="O3752" s="98">
        <v>0</v>
      </c>
      <c r="P3752" t="s">
        <v>207</v>
      </c>
      <c r="Q3752" s="100">
        <v>2472</v>
      </c>
    </row>
    <row r="3753" spans="1:17" x14ac:dyDescent="0.3">
      <c r="A3753"/>
      <c r="B3753"/>
      <c r="C3753"/>
      <c r="D3753"/>
      <c r="E3753" s="98"/>
      <c r="F3753"/>
      <c r="G3753" s="99">
        <v>46295</v>
      </c>
      <c r="H3753" t="s">
        <v>218</v>
      </c>
      <c r="I3753" t="s">
        <v>222</v>
      </c>
      <c r="J3753" t="s">
        <v>18</v>
      </c>
      <c r="K3753" t="s">
        <v>19</v>
      </c>
      <c r="L3753" s="100">
        <v>137.94</v>
      </c>
      <c r="M3753" t="s">
        <v>130</v>
      </c>
      <c r="N3753" t="s">
        <v>279</v>
      </c>
      <c r="O3753" s="98">
        <v>0</v>
      </c>
      <c r="P3753" t="s">
        <v>207</v>
      </c>
      <c r="Q3753" s="100">
        <v>2472</v>
      </c>
    </row>
    <row r="3754" spans="1:17" x14ac:dyDescent="0.3">
      <c r="A3754"/>
      <c r="B3754"/>
      <c r="C3754"/>
      <c r="D3754"/>
      <c r="E3754" s="98"/>
      <c r="F3754"/>
      <c r="G3754" s="99">
        <v>46295</v>
      </c>
      <c r="H3754" t="s">
        <v>205</v>
      </c>
      <c r="I3754"/>
      <c r="J3754" t="s">
        <v>108</v>
      </c>
      <c r="K3754" t="s">
        <v>109</v>
      </c>
      <c r="L3754" s="100">
        <v>4.53</v>
      </c>
      <c r="M3754" t="s">
        <v>206</v>
      </c>
      <c r="N3754" t="s">
        <v>279</v>
      </c>
      <c r="O3754" s="98">
        <v>0</v>
      </c>
      <c r="P3754" t="s">
        <v>207</v>
      </c>
      <c r="Q3754" s="100">
        <v>1716</v>
      </c>
    </row>
    <row r="3755" spans="1:17" x14ac:dyDescent="0.3">
      <c r="A3755"/>
      <c r="B3755"/>
      <c r="C3755"/>
      <c r="D3755"/>
      <c r="E3755" s="98"/>
      <c r="F3755"/>
      <c r="G3755" s="99">
        <v>46295</v>
      </c>
      <c r="H3755" t="s">
        <v>205</v>
      </c>
      <c r="I3755"/>
      <c r="J3755" t="s">
        <v>104</v>
      </c>
      <c r="K3755" t="s">
        <v>105</v>
      </c>
      <c r="L3755" s="100">
        <v>9.32</v>
      </c>
      <c r="M3755" t="s">
        <v>206</v>
      </c>
      <c r="N3755" t="s">
        <v>279</v>
      </c>
      <c r="O3755" s="98">
        <v>0</v>
      </c>
      <c r="P3755" t="s">
        <v>207</v>
      </c>
      <c r="Q3755" s="100">
        <v>1716</v>
      </c>
    </row>
    <row r="3756" spans="1:17" x14ac:dyDescent="0.3">
      <c r="A3756"/>
      <c r="B3756"/>
      <c r="C3756"/>
      <c r="D3756"/>
      <c r="E3756" s="98"/>
      <c r="F3756"/>
      <c r="G3756" s="99">
        <v>46295</v>
      </c>
      <c r="H3756" t="s">
        <v>205</v>
      </c>
      <c r="I3756"/>
      <c r="J3756" t="s">
        <v>54</v>
      </c>
      <c r="K3756" t="s">
        <v>55</v>
      </c>
      <c r="L3756" s="100">
        <v>12.26</v>
      </c>
      <c r="M3756" t="s">
        <v>206</v>
      </c>
      <c r="N3756" t="s">
        <v>279</v>
      </c>
      <c r="O3756" s="98">
        <v>0</v>
      </c>
      <c r="P3756" t="s">
        <v>207</v>
      </c>
      <c r="Q3756" s="100">
        <v>1716</v>
      </c>
    </row>
    <row r="3757" spans="1:17" x14ac:dyDescent="0.3">
      <c r="A3757"/>
      <c r="B3757"/>
      <c r="C3757"/>
      <c r="D3757"/>
      <c r="E3757" s="98"/>
      <c r="F3757"/>
      <c r="G3757" s="99">
        <v>46295</v>
      </c>
      <c r="H3757" t="s">
        <v>205</v>
      </c>
      <c r="I3757"/>
      <c r="J3757" t="s">
        <v>106</v>
      </c>
      <c r="K3757" t="s">
        <v>107</v>
      </c>
      <c r="L3757" s="100">
        <v>5.54</v>
      </c>
      <c r="M3757" t="s">
        <v>130</v>
      </c>
      <c r="N3757" t="s">
        <v>279</v>
      </c>
      <c r="O3757" s="98">
        <v>0</v>
      </c>
      <c r="P3757" t="s">
        <v>207</v>
      </c>
      <c r="Q3757" s="100">
        <v>1716</v>
      </c>
    </row>
    <row r="3758" spans="1:17" x14ac:dyDescent="0.3">
      <c r="A3758"/>
      <c r="B3758"/>
      <c r="C3758"/>
      <c r="D3758"/>
      <c r="E3758" s="98"/>
      <c r="F3758"/>
      <c r="G3758" s="99">
        <v>46295</v>
      </c>
      <c r="H3758" t="s">
        <v>205</v>
      </c>
      <c r="I3758"/>
      <c r="J3758" t="s">
        <v>52</v>
      </c>
      <c r="K3758" t="s">
        <v>53</v>
      </c>
      <c r="L3758" s="100">
        <v>18.18</v>
      </c>
      <c r="M3758" t="s">
        <v>130</v>
      </c>
      <c r="N3758" t="s">
        <v>279</v>
      </c>
      <c r="O3758" s="98">
        <v>0</v>
      </c>
      <c r="P3758" t="s">
        <v>207</v>
      </c>
      <c r="Q3758" s="100">
        <v>1716</v>
      </c>
    </row>
    <row r="3759" spans="1:17" x14ac:dyDescent="0.3">
      <c r="A3759"/>
      <c r="B3759"/>
      <c r="C3759"/>
      <c r="D3759"/>
      <c r="E3759" s="98"/>
      <c r="F3759"/>
      <c r="G3759" s="99">
        <v>46295</v>
      </c>
      <c r="H3759" t="s">
        <v>205</v>
      </c>
      <c r="I3759"/>
      <c r="J3759" t="s">
        <v>56</v>
      </c>
      <c r="K3759" t="s">
        <v>57</v>
      </c>
      <c r="L3759" s="100">
        <v>12.26</v>
      </c>
      <c r="M3759" t="s">
        <v>130</v>
      </c>
      <c r="N3759" t="s">
        <v>279</v>
      </c>
      <c r="O3759" s="98">
        <v>0</v>
      </c>
      <c r="P3759" t="s">
        <v>207</v>
      </c>
      <c r="Q3759" s="100">
        <v>1716</v>
      </c>
    </row>
    <row r="3760" spans="1:17" x14ac:dyDescent="0.3">
      <c r="A3760"/>
      <c r="B3760"/>
      <c r="C3760"/>
      <c r="D3760"/>
      <c r="E3760" s="98"/>
      <c r="F3760"/>
      <c r="G3760" s="99">
        <v>46295</v>
      </c>
      <c r="H3760" t="s">
        <v>205</v>
      </c>
      <c r="I3760"/>
      <c r="J3760" t="s">
        <v>104</v>
      </c>
      <c r="K3760" t="s">
        <v>105</v>
      </c>
      <c r="L3760" s="100">
        <v>39.56</v>
      </c>
      <c r="M3760" t="s">
        <v>206</v>
      </c>
      <c r="N3760" t="s">
        <v>279</v>
      </c>
      <c r="O3760" s="98">
        <v>0</v>
      </c>
      <c r="P3760" t="s">
        <v>207</v>
      </c>
      <c r="Q3760" s="100">
        <v>7286.1</v>
      </c>
    </row>
    <row r="3761" spans="1:17" x14ac:dyDescent="0.3">
      <c r="A3761"/>
      <c r="B3761"/>
      <c r="C3761"/>
      <c r="D3761"/>
      <c r="E3761" s="98"/>
      <c r="F3761"/>
      <c r="G3761" s="99">
        <v>46295</v>
      </c>
      <c r="H3761" t="s">
        <v>205</v>
      </c>
      <c r="I3761"/>
      <c r="J3761" t="s">
        <v>54</v>
      </c>
      <c r="K3761" t="s">
        <v>55</v>
      </c>
      <c r="L3761" s="100">
        <v>11.15</v>
      </c>
      <c r="M3761" t="s">
        <v>206</v>
      </c>
      <c r="N3761" t="s">
        <v>279</v>
      </c>
      <c r="O3761" s="98">
        <v>0</v>
      </c>
      <c r="P3761" t="s">
        <v>207</v>
      </c>
      <c r="Q3761" s="100">
        <v>7286.1</v>
      </c>
    </row>
    <row r="3762" spans="1:17" x14ac:dyDescent="0.3">
      <c r="A3762"/>
      <c r="B3762"/>
      <c r="C3762"/>
      <c r="D3762"/>
      <c r="E3762" s="98"/>
      <c r="F3762"/>
      <c r="G3762" s="99">
        <v>46295</v>
      </c>
      <c r="H3762" t="s">
        <v>205</v>
      </c>
      <c r="I3762"/>
      <c r="J3762" t="s">
        <v>108</v>
      </c>
      <c r="K3762" t="s">
        <v>109</v>
      </c>
      <c r="L3762" s="100">
        <v>19.239999999999998</v>
      </c>
      <c r="M3762" t="s">
        <v>206</v>
      </c>
      <c r="N3762" t="s">
        <v>279</v>
      </c>
      <c r="O3762" s="98">
        <v>0</v>
      </c>
      <c r="P3762" t="s">
        <v>207</v>
      </c>
      <c r="Q3762" s="100">
        <v>7286.1</v>
      </c>
    </row>
    <row r="3763" spans="1:17" x14ac:dyDescent="0.3">
      <c r="A3763"/>
      <c r="B3763"/>
      <c r="C3763"/>
      <c r="D3763"/>
      <c r="E3763" s="98"/>
      <c r="F3763"/>
      <c r="G3763" s="99">
        <v>46295</v>
      </c>
      <c r="H3763" t="s">
        <v>205</v>
      </c>
      <c r="I3763"/>
      <c r="J3763" t="s">
        <v>106</v>
      </c>
      <c r="K3763" t="s">
        <v>107</v>
      </c>
      <c r="L3763" s="100">
        <v>23.53</v>
      </c>
      <c r="M3763" t="s">
        <v>130</v>
      </c>
      <c r="N3763" t="s">
        <v>279</v>
      </c>
      <c r="O3763" s="98">
        <v>0</v>
      </c>
      <c r="P3763" t="s">
        <v>207</v>
      </c>
      <c r="Q3763" s="100">
        <v>7286.1</v>
      </c>
    </row>
    <row r="3764" spans="1:17" x14ac:dyDescent="0.3">
      <c r="A3764"/>
      <c r="B3764"/>
      <c r="C3764"/>
      <c r="D3764"/>
      <c r="E3764" s="98"/>
      <c r="F3764"/>
      <c r="G3764" s="99">
        <v>46295</v>
      </c>
      <c r="H3764" t="s">
        <v>205</v>
      </c>
      <c r="I3764"/>
      <c r="J3764" t="s">
        <v>56</v>
      </c>
      <c r="K3764" t="s">
        <v>57</v>
      </c>
      <c r="L3764" s="100">
        <v>11.15</v>
      </c>
      <c r="M3764" t="s">
        <v>130</v>
      </c>
      <c r="N3764" t="s">
        <v>279</v>
      </c>
      <c r="O3764" s="98">
        <v>0</v>
      </c>
      <c r="P3764" t="s">
        <v>207</v>
      </c>
      <c r="Q3764" s="100">
        <v>7286.1</v>
      </c>
    </row>
    <row r="3765" spans="1:17" x14ac:dyDescent="0.3">
      <c r="A3765"/>
      <c r="B3765"/>
      <c r="C3765"/>
      <c r="D3765"/>
      <c r="E3765" s="98"/>
      <c r="F3765"/>
      <c r="G3765" s="99">
        <v>46295</v>
      </c>
      <c r="H3765" t="s">
        <v>205</v>
      </c>
      <c r="I3765"/>
      <c r="J3765" t="s">
        <v>23</v>
      </c>
      <c r="K3765" t="s">
        <v>24</v>
      </c>
      <c r="L3765" s="100">
        <v>9.4700000000000006</v>
      </c>
      <c r="M3765" t="s">
        <v>130</v>
      </c>
      <c r="N3765" t="s">
        <v>279</v>
      </c>
      <c r="O3765" s="98">
        <v>0</v>
      </c>
      <c r="P3765" t="s">
        <v>207</v>
      </c>
      <c r="Q3765" s="100">
        <v>7286.1</v>
      </c>
    </row>
    <row r="3766" spans="1:17" x14ac:dyDescent="0.3">
      <c r="A3766"/>
      <c r="B3766"/>
      <c r="C3766"/>
      <c r="D3766"/>
      <c r="E3766" s="98"/>
      <c r="F3766"/>
      <c r="G3766" s="99">
        <v>46295</v>
      </c>
      <c r="H3766" t="s">
        <v>205</v>
      </c>
      <c r="I3766"/>
      <c r="J3766" t="s">
        <v>52</v>
      </c>
      <c r="K3766" t="s">
        <v>53</v>
      </c>
      <c r="L3766" s="100">
        <v>16.54</v>
      </c>
      <c r="M3766" t="s">
        <v>130</v>
      </c>
      <c r="N3766" t="s">
        <v>279</v>
      </c>
      <c r="O3766" s="98">
        <v>0</v>
      </c>
      <c r="P3766" t="s">
        <v>207</v>
      </c>
      <c r="Q3766" s="100">
        <v>7286.1</v>
      </c>
    </row>
    <row r="3767" spans="1:17" x14ac:dyDescent="0.3">
      <c r="A3767"/>
      <c r="B3767"/>
      <c r="C3767"/>
      <c r="D3767"/>
      <c r="E3767" s="98"/>
      <c r="F3767"/>
      <c r="G3767" s="99">
        <v>46295</v>
      </c>
      <c r="H3767" t="s">
        <v>208</v>
      </c>
      <c r="I3767" t="s">
        <v>209</v>
      </c>
      <c r="J3767" t="s">
        <v>26</v>
      </c>
      <c r="K3767" t="s">
        <v>27</v>
      </c>
      <c r="L3767" s="100">
        <v>72.5</v>
      </c>
      <c r="M3767" t="s">
        <v>210</v>
      </c>
      <c r="N3767" t="s">
        <v>279</v>
      </c>
      <c r="O3767" s="98">
        <v>0</v>
      </c>
      <c r="P3767" t="s">
        <v>207</v>
      </c>
      <c r="Q3767" s="100">
        <v>7286.1</v>
      </c>
    </row>
    <row r="3768" spans="1:17" x14ac:dyDescent="0.3">
      <c r="A3768"/>
      <c r="B3768"/>
      <c r="C3768"/>
      <c r="D3768"/>
      <c r="E3768" s="98"/>
      <c r="F3768"/>
      <c r="G3768" s="99">
        <v>46295</v>
      </c>
      <c r="H3768" t="s">
        <v>211</v>
      </c>
      <c r="I3768" t="s">
        <v>237</v>
      </c>
      <c r="J3768" t="s">
        <v>38</v>
      </c>
      <c r="K3768" t="s">
        <v>39</v>
      </c>
      <c r="L3768" s="100">
        <v>21.86</v>
      </c>
      <c r="M3768" t="s">
        <v>206</v>
      </c>
      <c r="N3768" t="s">
        <v>279</v>
      </c>
      <c r="O3768" s="98">
        <v>0</v>
      </c>
      <c r="P3768" t="s">
        <v>207</v>
      </c>
      <c r="Q3768" s="100">
        <v>7286.1</v>
      </c>
    </row>
    <row r="3769" spans="1:17" x14ac:dyDescent="0.3">
      <c r="A3769"/>
      <c r="B3769"/>
      <c r="C3769"/>
      <c r="D3769"/>
      <c r="E3769" s="98"/>
      <c r="F3769"/>
      <c r="G3769" s="99">
        <v>46295</v>
      </c>
      <c r="H3769" t="s">
        <v>216</v>
      </c>
      <c r="I3769" t="s">
        <v>217</v>
      </c>
      <c r="J3769" t="s">
        <v>40</v>
      </c>
      <c r="K3769" t="s">
        <v>41</v>
      </c>
      <c r="L3769" s="100">
        <v>218.58</v>
      </c>
      <c r="M3769" t="s">
        <v>210</v>
      </c>
      <c r="N3769" t="s">
        <v>279</v>
      </c>
      <c r="O3769" s="98">
        <v>0</v>
      </c>
      <c r="P3769" t="s">
        <v>207</v>
      </c>
      <c r="Q3769" s="100">
        <v>7286.1</v>
      </c>
    </row>
    <row r="3770" spans="1:17" x14ac:dyDescent="0.3">
      <c r="A3770"/>
      <c r="B3770"/>
      <c r="C3770"/>
      <c r="D3770"/>
      <c r="E3770" s="98"/>
      <c r="F3770"/>
      <c r="G3770" s="99">
        <v>46295</v>
      </c>
      <c r="H3770" t="s">
        <v>213</v>
      </c>
      <c r="I3770" t="s">
        <v>229</v>
      </c>
      <c r="J3770" t="s">
        <v>14</v>
      </c>
      <c r="K3770" t="s">
        <v>15</v>
      </c>
      <c r="L3770" s="100">
        <v>728.61</v>
      </c>
      <c r="M3770" t="s">
        <v>210</v>
      </c>
      <c r="N3770" t="s">
        <v>279</v>
      </c>
      <c r="O3770" s="98">
        <v>0</v>
      </c>
      <c r="P3770" t="s">
        <v>207</v>
      </c>
      <c r="Q3770" s="100">
        <v>7286.1</v>
      </c>
    </row>
    <row r="3771" spans="1:17" x14ac:dyDescent="0.3">
      <c r="A3771"/>
      <c r="B3771"/>
      <c r="C3771"/>
      <c r="D3771"/>
      <c r="E3771" s="98"/>
      <c r="F3771"/>
      <c r="G3771" s="99">
        <v>46295</v>
      </c>
      <c r="H3771" t="s">
        <v>213</v>
      </c>
      <c r="I3771" t="s">
        <v>229</v>
      </c>
      <c r="J3771" t="s">
        <v>14</v>
      </c>
      <c r="K3771" t="s">
        <v>15</v>
      </c>
      <c r="L3771" s="100">
        <v>728.61</v>
      </c>
      <c r="M3771" t="s">
        <v>130</v>
      </c>
      <c r="N3771" t="s">
        <v>279</v>
      </c>
      <c r="O3771" s="98">
        <v>0</v>
      </c>
      <c r="P3771" t="s">
        <v>207</v>
      </c>
      <c r="Q3771" s="100">
        <v>7286.1</v>
      </c>
    </row>
    <row r="3772" spans="1:17" x14ac:dyDescent="0.3">
      <c r="A3772"/>
      <c r="B3772"/>
      <c r="C3772"/>
      <c r="D3772"/>
      <c r="E3772" s="98"/>
      <c r="F3772"/>
      <c r="G3772" s="99">
        <v>46295</v>
      </c>
      <c r="H3772" t="s">
        <v>205</v>
      </c>
      <c r="I3772"/>
      <c r="J3772" t="s">
        <v>108</v>
      </c>
      <c r="K3772" t="s">
        <v>109</v>
      </c>
      <c r="L3772" s="100">
        <v>15.25</v>
      </c>
      <c r="M3772" t="s">
        <v>206</v>
      </c>
      <c r="N3772" t="s">
        <v>279</v>
      </c>
      <c r="O3772" s="98">
        <v>0</v>
      </c>
      <c r="P3772" t="s">
        <v>207</v>
      </c>
      <c r="Q3772" s="100">
        <v>5775.41</v>
      </c>
    </row>
    <row r="3773" spans="1:17" x14ac:dyDescent="0.3">
      <c r="A3773"/>
      <c r="B3773"/>
      <c r="C3773"/>
      <c r="D3773"/>
      <c r="E3773" s="98"/>
      <c r="F3773"/>
      <c r="G3773" s="99">
        <v>46295</v>
      </c>
      <c r="H3773" t="s">
        <v>205</v>
      </c>
      <c r="I3773"/>
      <c r="J3773" t="s">
        <v>54</v>
      </c>
      <c r="K3773" t="s">
        <v>55</v>
      </c>
      <c r="L3773" s="100">
        <v>11.15</v>
      </c>
      <c r="M3773" t="s">
        <v>206</v>
      </c>
      <c r="N3773" t="s">
        <v>279</v>
      </c>
      <c r="O3773" s="98">
        <v>0</v>
      </c>
      <c r="P3773" t="s">
        <v>207</v>
      </c>
      <c r="Q3773" s="100">
        <v>5775.41</v>
      </c>
    </row>
    <row r="3774" spans="1:17" x14ac:dyDescent="0.3">
      <c r="A3774"/>
      <c r="B3774"/>
      <c r="C3774"/>
      <c r="D3774"/>
      <c r="E3774" s="98"/>
      <c r="F3774"/>
      <c r="G3774" s="99">
        <v>46295</v>
      </c>
      <c r="H3774" t="s">
        <v>205</v>
      </c>
      <c r="I3774"/>
      <c r="J3774" t="s">
        <v>104</v>
      </c>
      <c r="K3774" t="s">
        <v>105</v>
      </c>
      <c r="L3774" s="100">
        <v>31.36</v>
      </c>
      <c r="M3774" t="s">
        <v>206</v>
      </c>
      <c r="N3774" t="s">
        <v>279</v>
      </c>
      <c r="O3774" s="98">
        <v>0</v>
      </c>
      <c r="P3774" t="s">
        <v>207</v>
      </c>
      <c r="Q3774" s="100">
        <v>5775.41</v>
      </c>
    </row>
    <row r="3775" spans="1:17" x14ac:dyDescent="0.3">
      <c r="A3775"/>
      <c r="B3775"/>
      <c r="C3775"/>
      <c r="D3775"/>
      <c r="E3775" s="98"/>
      <c r="F3775"/>
      <c r="G3775" s="99">
        <v>46295</v>
      </c>
      <c r="H3775" t="s">
        <v>205</v>
      </c>
      <c r="I3775"/>
      <c r="J3775" t="s">
        <v>90</v>
      </c>
      <c r="K3775" t="s">
        <v>91</v>
      </c>
      <c r="L3775" s="100">
        <v>57.42</v>
      </c>
      <c r="M3775" t="s">
        <v>206</v>
      </c>
      <c r="N3775" t="s">
        <v>279</v>
      </c>
      <c r="O3775" s="98">
        <v>0</v>
      </c>
      <c r="P3775" t="s">
        <v>207</v>
      </c>
      <c r="Q3775" s="100">
        <v>5775.41</v>
      </c>
    </row>
    <row r="3776" spans="1:17" x14ac:dyDescent="0.3">
      <c r="A3776"/>
      <c r="B3776"/>
      <c r="C3776"/>
      <c r="D3776"/>
      <c r="E3776" s="98"/>
      <c r="F3776"/>
      <c r="G3776" s="99">
        <v>46295</v>
      </c>
      <c r="H3776" t="s">
        <v>205</v>
      </c>
      <c r="I3776"/>
      <c r="J3776" t="s">
        <v>56</v>
      </c>
      <c r="K3776" t="s">
        <v>57</v>
      </c>
      <c r="L3776" s="100">
        <v>11.15</v>
      </c>
      <c r="M3776" t="s">
        <v>130</v>
      </c>
      <c r="N3776" t="s">
        <v>279</v>
      </c>
      <c r="O3776" s="98">
        <v>0</v>
      </c>
      <c r="P3776" t="s">
        <v>207</v>
      </c>
      <c r="Q3776" s="100">
        <v>5775.41</v>
      </c>
    </row>
    <row r="3777" spans="1:17" x14ac:dyDescent="0.3">
      <c r="A3777"/>
      <c r="B3777"/>
      <c r="C3777"/>
      <c r="D3777"/>
      <c r="E3777" s="98"/>
      <c r="F3777"/>
      <c r="G3777" s="99">
        <v>46295</v>
      </c>
      <c r="H3777" t="s">
        <v>205</v>
      </c>
      <c r="I3777"/>
      <c r="J3777" t="s">
        <v>106</v>
      </c>
      <c r="K3777" t="s">
        <v>107</v>
      </c>
      <c r="L3777" s="100">
        <v>18.649999999999999</v>
      </c>
      <c r="M3777" t="s">
        <v>130</v>
      </c>
      <c r="N3777" t="s">
        <v>279</v>
      </c>
      <c r="O3777" s="98">
        <v>0</v>
      </c>
      <c r="P3777" t="s">
        <v>207</v>
      </c>
      <c r="Q3777" s="100">
        <v>5775.41</v>
      </c>
    </row>
    <row r="3778" spans="1:17" x14ac:dyDescent="0.3">
      <c r="A3778"/>
      <c r="B3778"/>
      <c r="C3778"/>
      <c r="D3778"/>
      <c r="E3778" s="98"/>
      <c r="F3778"/>
      <c r="G3778" s="99">
        <v>46295</v>
      </c>
      <c r="H3778" t="s">
        <v>205</v>
      </c>
      <c r="I3778"/>
      <c r="J3778" t="s">
        <v>52</v>
      </c>
      <c r="K3778" t="s">
        <v>53</v>
      </c>
      <c r="L3778" s="100">
        <v>16.54</v>
      </c>
      <c r="M3778" t="s">
        <v>130</v>
      </c>
      <c r="N3778" t="s">
        <v>279</v>
      </c>
      <c r="O3778" s="98">
        <v>0</v>
      </c>
      <c r="P3778" t="s">
        <v>207</v>
      </c>
      <c r="Q3778" s="100">
        <v>5775.41</v>
      </c>
    </row>
    <row r="3779" spans="1:17" x14ac:dyDescent="0.3">
      <c r="A3779"/>
      <c r="B3779"/>
      <c r="C3779"/>
      <c r="D3779"/>
      <c r="E3779" s="98"/>
      <c r="F3779"/>
      <c r="G3779" s="99">
        <v>46295</v>
      </c>
      <c r="H3779" t="s">
        <v>208</v>
      </c>
      <c r="I3779" t="s">
        <v>209</v>
      </c>
      <c r="J3779" t="s">
        <v>26</v>
      </c>
      <c r="K3779" t="s">
        <v>27</v>
      </c>
      <c r="L3779" s="100">
        <v>145</v>
      </c>
      <c r="M3779" t="s">
        <v>210</v>
      </c>
      <c r="N3779" t="s">
        <v>279</v>
      </c>
      <c r="O3779" s="98">
        <v>0</v>
      </c>
      <c r="P3779" t="s">
        <v>207</v>
      </c>
      <c r="Q3779" s="100">
        <v>5775.41</v>
      </c>
    </row>
    <row r="3780" spans="1:17" x14ac:dyDescent="0.3">
      <c r="A3780"/>
      <c r="B3780"/>
      <c r="C3780"/>
      <c r="D3780"/>
      <c r="E3780" s="98"/>
      <c r="F3780"/>
      <c r="G3780" s="99">
        <v>46295</v>
      </c>
      <c r="H3780" t="s">
        <v>216</v>
      </c>
      <c r="I3780" t="s">
        <v>217</v>
      </c>
      <c r="J3780" t="s">
        <v>40</v>
      </c>
      <c r="K3780" t="s">
        <v>41</v>
      </c>
      <c r="L3780" s="100">
        <v>866.31</v>
      </c>
      <c r="M3780" t="s">
        <v>210</v>
      </c>
      <c r="N3780" t="s">
        <v>279</v>
      </c>
      <c r="O3780" s="98">
        <v>0</v>
      </c>
      <c r="P3780" t="s">
        <v>207</v>
      </c>
      <c r="Q3780" s="100">
        <v>5775.41</v>
      </c>
    </row>
    <row r="3781" spans="1:17" x14ac:dyDescent="0.3">
      <c r="A3781"/>
      <c r="B3781"/>
      <c r="C3781"/>
      <c r="D3781"/>
      <c r="E3781" s="98"/>
      <c r="F3781"/>
      <c r="G3781" s="99">
        <v>46295</v>
      </c>
      <c r="H3781" t="s">
        <v>205</v>
      </c>
      <c r="I3781"/>
      <c r="J3781" t="s">
        <v>54</v>
      </c>
      <c r="K3781" t="s">
        <v>55</v>
      </c>
      <c r="L3781" s="100">
        <v>11.15</v>
      </c>
      <c r="M3781" t="s">
        <v>206</v>
      </c>
      <c r="N3781" t="s">
        <v>279</v>
      </c>
      <c r="O3781" s="98">
        <v>0</v>
      </c>
      <c r="P3781" t="s">
        <v>207</v>
      </c>
      <c r="Q3781" s="100">
        <v>2028.85</v>
      </c>
    </row>
    <row r="3782" spans="1:17" x14ac:dyDescent="0.3">
      <c r="A3782"/>
      <c r="B3782"/>
      <c r="C3782"/>
      <c r="D3782"/>
      <c r="E3782" s="98"/>
      <c r="F3782"/>
      <c r="G3782" s="99">
        <v>46295</v>
      </c>
      <c r="H3782" t="s">
        <v>205</v>
      </c>
      <c r="I3782"/>
      <c r="J3782" t="s">
        <v>108</v>
      </c>
      <c r="K3782" t="s">
        <v>109</v>
      </c>
      <c r="L3782" s="100">
        <v>5.36</v>
      </c>
      <c r="M3782" t="s">
        <v>206</v>
      </c>
      <c r="N3782" t="s">
        <v>279</v>
      </c>
      <c r="O3782" s="98">
        <v>0</v>
      </c>
      <c r="P3782" t="s">
        <v>207</v>
      </c>
      <c r="Q3782" s="100">
        <v>2028.85</v>
      </c>
    </row>
    <row r="3783" spans="1:17" x14ac:dyDescent="0.3">
      <c r="A3783"/>
      <c r="B3783"/>
      <c r="C3783"/>
      <c r="D3783"/>
      <c r="E3783" s="98"/>
      <c r="F3783"/>
      <c r="G3783" s="99">
        <v>46295</v>
      </c>
      <c r="H3783" t="s">
        <v>205</v>
      </c>
      <c r="I3783"/>
      <c r="J3783" t="s">
        <v>104</v>
      </c>
      <c r="K3783" t="s">
        <v>105</v>
      </c>
      <c r="L3783" s="100">
        <v>11.02</v>
      </c>
      <c r="M3783" t="s">
        <v>206</v>
      </c>
      <c r="N3783" t="s">
        <v>279</v>
      </c>
      <c r="O3783" s="98">
        <v>0</v>
      </c>
      <c r="P3783" t="s">
        <v>207</v>
      </c>
      <c r="Q3783" s="100">
        <v>2028.85</v>
      </c>
    </row>
    <row r="3784" spans="1:17" x14ac:dyDescent="0.3">
      <c r="A3784"/>
      <c r="B3784"/>
      <c r="C3784"/>
      <c r="D3784"/>
      <c r="E3784" s="98"/>
      <c r="F3784"/>
      <c r="G3784" s="99">
        <v>46295</v>
      </c>
      <c r="H3784" t="s">
        <v>205</v>
      </c>
      <c r="I3784"/>
      <c r="J3784" t="s">
        <v>90</v>
      </c>
      <c r="K3784" t="s">
        <v>91</v>
      </c>
      <c r="L3784" s="100">
        <v>53.17</v>
      </c>
      <c r="M3784" t="s">
        <v>206</v>
      </c>
      <c r="N3784" t="s">
        <v>279</v>
      </c>
      <c r="O3784" s="98">
        <v>0</v>
      </c>
      <c r="P3784" t="s">
        <v>207</v>
      </c>
      <c r="Q3784" s="100">
        <v>2028.85</v>
      </c>
    </row>
    <row r="3785" spans="1:17" x14ac:dyDescent="0.3">
      <c r="A3785"/>
      <c r="B3785"/>
      <c r="C3785"/>
      <c r="D3785"/>
      <c r="E3785" s="98"/>
      <c r="F3785"/>
      <c r="G3785" s="99">
        <v>46295</v>
      </c>
      <c r="H3785" t="s">
        <v>205</v>
      </c>
      <c r="I3785"/>
      <c r="J3785" t="s">
        <v>106</v>
      </c>
      <c r="K3785" t="s">
        <v>107</v>
      </c>
      <c r="L3785" s="100">
        <v>6.55</v>
      </c>
      <c r="M3785" t="s">
        <v>130</v>
      </c>
      <c r="N3785" t="s">
        <v>279</v>
      </c>
      <c r="O3785" s="98">
        <v>0</v>
      </c>
      <c r="P3785" t="s">
        <v>207</v>
      </c>
      <c r="Q3785" s="100">
        <v>2028.85</v>
      </c>
    </row>
    <row r="3786" spans="1:17" x14ac:dyDescent="0.3">
      <c r="A3786"/>
      <c r="B3786"/>
      <c r="C3786"/>
      <c r="D3786"/>
      <c r="E3786" s="98"/>
      <c r="F3786"/>
      <c r="G3786" s="99">
        <v>46295</v>
      </c>
      <c r="H3786" t="s">
        <v>205</v>
      </c>
      <c r="I3786"/>
      <c r="J3786" t="s">
        <v>56</v>
      </c>
      <c r="K3786" t="s">
        <v>57</v>
      </c>
      <c r="L3786" s="100">
        <v>11.15</v>
      </c>
      <c r="M3786" t="s">
        <v>130</v>
      </c>
      <c r="N3786" t="s">
        <v>279</v>
      </c>
      <c r="O3786" s="98">
        <v>0</v>
      </c>
      <c r="P3786" t="s">
        <v>207</v>
      </c>
      <c r="Q3786" s="100">
        <v>2028.85</v>
      </c>
    </row>
    <row r="3787" spans="1:17" x14ac:dyDescent="0.3">
      <c r="A3787"/>
      <c r="B3787"/>
      <c r="C3787"/>
      <c r="D3787"/>
      <c r="E3787" s="98"/>
      <c r="F3787"/>
      <c r="G3787" s="99">
        <v>46295</v>
      </c>
      <c r="H3787" t="s">
        <v>205</v>
      </c>
      <c r="I3787"/>
      <c r="J3787" t="s">
        <v>23</v>
      </c>
      <c r="K3787" t="s">
        <v>24</v>
      </c>
      <c r="L3787" s="100">
        <v>2.64</v>
      </c>
      <c r="M3787" t="s">
        <v>130</v>
      </c>
      <c r="N3787" t="s">
        <v>279</v>
      </c>
      <c r="O3787" s="98">
        <v>0</v>
      </c>
      <c r="P3787" t="s">
        <v>207</v>
      </c>
      <c r="Q3787" s="100">
        <v>2028.85</v>
      </c>
    </row>
    <row r="3788" spans="1:17" x14ac:dyDescent="0.3">
      <c r="A3788"/>
      <c r="B3788"/>
      <c r="C3788"/>
      <c r="D3788"/>
      <c r="E3788" s="98"/>
      <c r="F3788"/>
      <c r="G3788" s="99">
        <v>46295</v>
      </c>
      <c r="H3788" t="s">
        <v>205</v>
      </c>
      <c r="I3788"/>
      <c r="J3788" t="s">
        <v>52</v>
      </c>
      <c r="K3788" t="s">
        <v>53</v>
      </c>
      <c r="L3788" s="100">
        <v>16.54</v>
      </c>
      <c r="M3788" t="s">
        <v>130</v>
      </c>
      <c r="N3788" t="s">
        <v>279</v>
      </c>
      <c r="O3788" s="98">
        <v>0</v>
      </c>
      <c r="P3788" t="s">
        <v>207</v>
      </c>
      <c r="Q3788" s="100">
        <v>2028.85</v>
      </c>
    </row>
    <row r="3789" spans="1:17" x14ac:dyDescent="0.3">
      <c r="A3789"/>
      <c r="B3789"/>
      <c r="C3789"/>
      <c r="D3789"/>
      <c r="E3789" s="98"/>
      <c r="F3789"/>
      <c r="G3789" s="99">
        <v>46295</v>
      </c>
      <c r="H3789" t="s">
        <v>213</v>
      </c>
      <c r="I3789" t="s">
        <v>229</v>
      </c>
      <c r="J3789" t="s">
        <v>14</v>
      </c>
      <c r="K3789" t="s">
        <v>15</v>
      </c>
      <c r="L3789" s="100">
        <v>202.89</v>
      </c>
      <c r="M3789" t="s">
        <v>210</v>
      </c>
      <c r="N3789" t="s">
        <v>279</v>
      </c>
      <c r="O3789" s="98">
        <v>0</v>
      </c>
      <c r="P3789" t="s">
        <v>207</v>
      </c>
      <c r="Q3789" s="100">
        <v>2028.85</v>
      </c>
    </row>
    <row r="3790" spans="1:17" x14ac:dyDescent="0.3">
      <c r="A3790"/>
      <c r="B3790"/>
      <c r="C3790"/>
      <c r="D3790"/>
      <c r="E3790" s="98"/>
      <c r="F3790"/>
      <c r="G3790" s="99">
        <v>46295</v>
      </c>
      <c r="H3790" t="s">
        <v>213</v>
      </c>
      <c r="I3790" t="s">
        <v>229</v>
      </c>
      <c r="J3790" t="s">
        <v>14</v>
      </c>
      <c r="K3790" t="s">
        <v>15</v>
      </c>
      <c r="L3790" s="100">
        <v>202.89</v>
      </c>
      <c r="M3790" t="s">
        <v>130</v>
      </c>
      <c r="N3790" t="s">
        <v>279</v>
      </c>
      <c r="O3790" s="98">
        <v>0</v>
      </c>
      <c r="P3790" t="s">
        <v>207</v>
      </c>
      <c r="Q3790" s="100">
        <v>2028.85</v>
      </c>
    </row>
    <row r="3791" spans="1:17" x14ac:dyDescent="0.3">
      <c r="A3791"/>
      <c r="B3791"/>
      <c r="C3791"/>
      <c r="D3791"/>
      <c r="E3791" s="98"/>
      <c r="F3791"/>
      <c r="G3791" s="99">
        <v>46295</v>
      </c>
      <c r="H3791" t="s">
        <v>205</v>
      </c>
      <c r="I3791"/>
      <c r="J3791" t="s">
        <v>54</v>
      </c>
      <c r="K3791" t="s">
        <v>55</v>
      </c>
      <c r="L3791" s="100">
        <v>11.15</v>
      </c>
      <c r="M3791" t="s">
        <v>206</v>
      </c>
      <c r="N3791" t="s">
        <v>279</v>
      </c>
      <c r="O3791" s="98">
        <v>0</v>
      </c>
      <c r="P3791" t="s">
        <v>207</v>
      </c>
      <c r="Q3791" s="100">
        <v>5505.48</v>
      </c>
    </row>
    <row r="3792" spans="1:17" x14ac:dyDescent="0.3">
      <c r="A3792"/>
      <c r="B3792"/>
      <c r="C3792"/>
      <c r="D3792"/>
      <c r="E3792" s="98"/>
      <c r="F3792"/>
      <c r="G3792" s="99">
        <v>46295</v>
      </c>
      <c r="H3792" t="s">
        <v>205</v>
      </c>
      <c r="I3792"/>
      <c r="J3792" t="s">
        <v>108</v>
      </c>
      <c r="K3792" t="s">
        <v>109</v>
      </c>
      <c r="L3792" s="100">
        <v>14.53</v>
      </c>
      <c r="M3792" t="s">
        <v>206</v>
      </c>
      <c r="N3792" t="s">
        <v>279</v>
      </c>
      <c r="O3792" s="98">
        <v>0</v>
      </c>
      <c r="P3792" t="s">
        <v>207</v>
      </c>
      <c r="Q3792" s="100">
        <v>5505.48</v>
      </c>
    </row>
    <row r="3793" spans="1:17" x14ac:dyDescent="0.3">
      <c r="A3793"/>
      <c r="B3793"/>
      <c r="C3793"/>
      <c r="D3793"/>
      <c r="E3793" s="98"/>
      <c r="F3793"/>
      <c r="G3793" s="99">
        <v>46295</v>
      </c>
      <c r="H3793" t="s">
        <v>205</v>
      </c>
      <c r="I3793"/>
      <c r="J3793" t="s">
        <v>36</v>
      </c>
      <c r="K3793" t="s">
        <v>37</v>
      </c>
      <c r="L3793" s="100">
        <v>4.07</v>
      </c>
      <c r="M3793" t="s">
        <v>206</v>
      </c>
      <c r="N3793" t="s">
        <v>279</v>
      </c>
      <c r="O3793" s="98">
        <v>0</v>
      </c>
      <c r="P3793" t="s">
        <v>207</v>
      </c>
      <c r="Q3793" s="100">
        <v>5505.48</v>
      </c>
    </row>
    <row r="3794" spans="1:17" x14ac:dyDescent="0.3">
      <c r="A3794"/>
      <c r="B3794"/>
      <c r="C3794"/>
      <c r="D3794"/>
      <c r="E3794" s="98"/>
      <c r="F3794"/>
      <c r="G3794" s="99">
        <v>46295</v>
      </c>
      <c r="H3794" t="s">
        <v>205</v>
      </c>
      <c r="I3794"/>
      <c r="J3794" t="s">
        <v>104</v>
      </c>
      <c r="K3794" t="s">
        <v>105</v>
      </c>
      <c r="L3794" s="100">
        <v>29.89</v>
      </c>
      <c r="M3794" t="s">
        <v>206</v>
      </c>
      <c r="N3794" t="s">
        <v>279</v>
      </c>
      <c r="O3794" s="98">
        <v>0</v>
      </c>
      <c r="P3794" t="s">
        <v>207</v>
      </c>
      <c r="Q3794" s="100">
        <v>5505.48</v>
      </c>
    </row>
    <row r="3795" spans="1:17" x14ac:dyDescent="0.3">
      <c r="A3795"/>
      <c r="B3795"/>
      <c r="C3795"/>
      <c r="D3795"/>
      <c r="E3795" s="98"/>
      <c r="F3795"/>
      <c r="G3795" s="99">
        <v>46295</v>
      </c>
      <c r="H3795" t="s">
        <v>205</v>
      </c>
      <c r="I3795"/>
      <c r="J3795" t="s">
        <v>90</v>
      </c>
      <c r="K3795" t="s">
        <v>91</v>
      </c>
      <c r="L3795" s="100">
        <v>60.67</v>
      </c>
      <c r="M3795" t="s">
        <v>206</v>
      </c>
      <c r="N3795" t="s">
        <v>279</v>
      </c>
      <c r="O3795" s="98">
        <v>0</v>
      </c>
      <c r="P3795" t="s">
        <v>207</v>
      </c>
      <c r="Q3795" s="100">
        <v>5505.48</v>
      </c>
    </row>
    <row r="3796" spans="1:17" x14ac:dyDescent="0.3">
      <c r="A3796"/>
      <c r="B3796"/>
      <c r="C3796"/>
      <c r="D3796"/>
      <c r="E3796" s="98"/>
      <c r="F3796"/>
      <c r="G3796" s="99">
        <v>46295</v>
      </c>
      <c r="H3796" t="s">
        <v>205</v>
      </c>
      <c r="I3796"/>
      <c r="J3796" t="s">
        <v>52</v>
      </c>
      <c r="K3796" t="s">
        <v>53</v>
      </c>
      <c r="L3796" s="100">
        <v>16.54</v>
      </c>
      <c r="M3796" t="s">
        <v>130</v>
      </c>
      <c r="N3796" t="s">
        <v>279</v>
      </c>
      <c r="O3796" s="98">
        <v>0</v>
      </c>
      <c r="P3796" t="s">
        <v>207</v>
      </c>
      <c r="Q3796" s="100">
        <v>5505.48</v>
      </c>
    </row>
    <row r="3797" spans="1:17" x14ac:dyDescent="0.3">
      <c r="A3797"/>
      <c r="B3797"/>
      <c r="C3797"/>
      <c r="D3797"/>
      <c r="E3797" s="98"/>
      <c r="F3797"/>
      <c r="G3797" s="99">
        <v>46295</v>
      </c>
      <c r="H3797" t="s">
        <v>205</v>
      </c>
      <c r="I3797"/>
      <c r="J3797" t="s">
        <v>106</v>
      </c>
      <c r="K3797" t="s">
        <v>107</v>
      </c>
      <c r="L3797" s="100">
        <v>17.78</v>
      </c>
      <c r="M3797" t="s">
        <v>130</v>
      </c>
      <c r="N3797" t="s">
        <v>279</v>
      </c>
      <c r="O3797" s="98">
        <v>0</v>
      </c>
      <c r="P3797" t="s">
        <v>207</v>
      </c>
      <c r="Q3797" s="100">
        <v>5505.48</v>
      </c>
    </row>
    <row r="3798" spans="1:17" x14ac:dyDescent="0.3">
      <c r="A3798"/>
      <c r="B3798"/>
      <c r="C3798"/>
      <c r="D3798"/>
      <c r="E3798" s="98"/>
      <c r="F3798"/>
      <c r="G3798" s="99">
        <v>46295</v>
      </c>
      <c r="H3798" t="s">
        <v>205</v>
      </c>
      <c r="I3798"/>
      <c r="J3798" t="s">
        <v>23</v>
      </c>
      <c r="K3798" t="s">
        <v>24</v>
      </c>
      <c r="L3798" s="100">
        <v>7.16</v>
      </c>
      <c r="M3798" t="s">
        <v>130</v>
      </c>
      <c r="N3798" t="s">
        <v>279</v>
      </c>
      <c r="O3798" s="98">
        <v>0</v>
      </c>
      <c r="P3798" t="s">
        <v>207</v>
      </c>
      <c r="Q3798" s="100">
        <v>5505.48</v>
      </c>
    </row>
    <row r="3799" spans="1:17" x14ac:dyDescent="0.3">
      <c r="A3799"/>
      <c r="B3799"/>
      <c r="C3799"/>
      <c r="D3799"/>
      <c r="E3799" s="98"/>
      <c r="F3799"/>
      <c r="G3799" s="99">
        <v>46295</v>
      </c>
      <c r="H3799" t="s">
        <v>205</v>
      </c>
      <c r="I3799"/>
      <c r="J3799" t="s">
        <v>56</v>
      </c>
      <c r="K3799" t="s">
        <v>57</v>
      </c>
      <c r="L3799" s="100">
        <v>11.15</v>
      </c>
      <c r="M3799" t="s">
        <v>130</v>
      </c>
      <c r="N3799" t="s">
        <v>279</v>
      </c>
      <c r="O3799" s="98">
        <v>0</v>
      </c>
      <c r="P3799" t="s">
        <v>207</v>
      </c>
      <c r="Q3799" s="100">
        <v>5505.48</v>
      </c>
    </row>
    <row r="3800" spans="1:17" x14ac:dyDescent="0.3">
      <c r="A3800"/>
      <c r="B3800"/>
      <c r="C3800"/>
      <c r="D3800"/>
      <c r="E3800" s="98"/>
      <c r="F3800"/>
      <c r="G3800" s="99">
        <v>46295</v>
      </c>
      <c r="H3800" t="s">
        <v>208</v>
      </c>
      <c r="I3800" t="s">
        <v>209</v>
      </c>
      <c r="J3800" t="s">
        <v>26</v>
      </c>
      <c r="K3800" t="s">
        <v>27</v>
      </c>
      <c r="L3800" s="100">
        <v>127</v>
      </c>
      <c r="M3800" t="s">
        <v>210</v>
      </c>
      <c r="N3800" t="s">
        <v>279</v>
      </c>
      <c r="O3800" s="98">
        <v>0</v>
      </c>
      <c r="P3800" t="s">
        <v>207</v>
      </c>
      <c r="Q3800" s="100">
        <v>5505.48</v>
      </c>
    </row>
    <row r="3801" spans="1:17" x14ac:dyDescent="0.3">
      <c r="A3801"/>
      <c r="B3801"/>
      <c r="C3801"/>
      <c r="D3801"/>
      <c r="E3801" s="98"/>
      <c r="F3801"/>
      <c r="G3801" s="99">
        <v>46295</v>
      </c>
      <c r="H3801" t="s">
        <v>211</v>
      </c>
      <c r="I3801" t="s">
        <v>212</v>
      </c>
      <c r="J3801" t="s">
        <v>38</v>
      </c>
      <c r="K3801" t="s">
        <v>39</v>
      </c>
      <c r="L3801" s="100">
        <v>24.29</v>
      </c>
      <c r="M3801" t="s">
        <v>206</v>
      </c>
      <c r="N3801" t="s">
        <v>279</v>
      </c>
      <c r="O3801" s="98">
        <v>0</v>
      </c>
      <c r="P3801" t="s">
        <v>207</v>
      </c>
      <c r="Q3801" s="100">
        <v>5505.48</v>
      </c>
    </row>
    <row r="3802" spans="1:17" x14ac:dyDescent="0.3">
      <c r="A3802"/>
      <c r="B3802"/>
      <c r="C3802"/>
      <c r="D3802"/>
      <c r="E3802" s="98"/>
      <c r="F3802"/>
      <c r="G3802" s="99">
        <v>46295</v>
      </c>
      <c r="H3802" t="s">
        <v>213</v>
      </c>
      <c r="I3802" t="s">
        <v>229</v>
      </c>
      <c r="J3802" t="s">
        <v>14</v>
      </c>
      <c r="K3802" t="s">
        <v>15</v>
      </c>
      <c r="L3802" s="100">
        <v>550.54999999999995</v>
      </c>
      <c r="M3802" t="s">
        <v>210</v>
      </c>
      <c r="N3802" t="s">
        <v>279</v>
      </c>
      <c r="O3802" s="98">
        <v>0</v>
      </c>
      <c r="P3802" t="s">
        <v>207</v>
      </c>
      <c r="Q3802" s="100">
        <v>5505.48</v>
      </c>
    </row>
    <row r="3803" spans="1:17" x14ac:dyDescent="0.3">
      <c r="A3803"/>
      <c r="B3803"/>
      <c r="C3803"/>
      <c r="D3803"/>
      <c r="E3803" s="98"/>
      <c r="F3803"/>
      <c r="G3803" s="99">
        <v>46295</v>
      </c>
      <c r="H3803" t="s">
        <v>213</v>
      </c>
      <c r="I3803" t="s">
        <v>229</v>
      </c>
      <c r="J3803" t="s">
        <v>14</v>
      </c>
      <c r="K3803" t="s">
        <v>15</v>
      </c>
      <c r="L3803" s="100">
        <v>550.54999999999995</v>
      </c>
      <c r="M3803" t="s">
        <v>130</v>
      </c>
      <c r="N3803" t="s">
        <v>279</v>
      </c>
      <c r="O3803" s="98">
        <v>0</v>
      </c>
      <c r="P3803" t="s">
        <v>207</v>
      </c>
      <c r="Q3803" s="100">
        <v>5505.48</v>
      </c>
    </row>
    <row r="3804" spans="1:17" x14ac:dyDescent="0.3">
      <c r="A3804"/>
      <c r="B3804"/>
      <c r="C3804"/>
      <c r="D3804"/>
      <c r="E3804" s="98"/>
      <c r="F3804"/>
      <c r="G3804" s="99">
        <v>46295</v>
      </c>
      <c r="H3804" t="s">
        <v>205</v>
      </c>
      <c r="I3804"/>
      <c r="J3804" t="s">
        <v>54</v>
      </c>
      <c r="K3804" t="s">
        <v>55</v>
      </c>
      <c r="L3804" s="100">
        <v>11.15</v>
      </c>
      <c r="M3804" t="s">
        <v>206</v>
      </c>
      <c r="N3804" t="s">
        <v>279</v>
      </c>
      <c r="O3804" s="98">
        <v>0</v>
      </c>
      <c r="P3804" t="s">
        <v>207</v>
      </c>
      <c r="Q3804" s="100">
        <v>4145.08</v>
      </c>
    </row>
    <row r="3805" spans="1:17" x14ac:dyDescent="0.3">
      <c r="A3805"/>
      <c r="B3805"/>
      <c r="C3805"/>
      <c r="D3805"/>
      <c r="E3805" s="98"/>
      <c r="F3805"/>
      <c r="G3805" s="99">
        <v>46295</v>
      </c>
      <c r="H3805" t="s">
        <v>205</v>
      </c>
      <c r="I3805"/>
      <c r="J3805" t="s">
        <v>36</v>
      </c>
      <c r="K3805" t="s">
        <v>37</v>
      </c>
      <c r="L3805" s="100">
        <v>14.5</v>
      </c>
      <c r="M3805" t="s">
        <v>206</v>
      </c>
      <c r="N3805" t="s">
        <v>279</v>
      </c>
      <c r="O3805" s="98">
        <v>0</v>
      </c>
      <c r="P3805" t="s">
        <v>207</v>
      </c>
      <c r="Q3805" s="100">
        <v>4145.08</v>
      </c>
    </row>
    <row r="3806" spans="1:17" x14ac:dyDescent="0.3">
      <c r="A3806"/>
      <c r="B3806"/>
      <c r="C3806"/>
      <c r="D3806"/>
      <c r="E3806" s="98"/>
      <c r="F3806"/>
      <c r="G3806" s="99">
        <v>46295</v>
      </c>
      <c r="H3806" t="s">
        <v>205</v>
      </c>
      <c r="I3806"/>
      <c r="J3806" t="s">
        <v>88</v>
      </c>
      <c r="K3806" t="s">
        <v>89</v>
      </c>
      <c r="L3806" s="100">
        <v>39.770000000000003</v>
      </c>
      <c r="M3806" t="s">
        <v>206</v>
      </c>
      <c r="N3806" t="s">
        <v>279</v>
      </c>
      <c r="O3806" s="98">
        <v>0</v>
      </c>
      <c r="P3806" t="s">
        <v>207</v>
      </c>
      <c r="Q3806" s="100">
        <v>4145.08</v>
      </c>
    </row>
    <row r="3807" spans="1:17" x14ac:dyDescent="0.3">
      <c r="A3807"/>
      <c r="B3807"/>
      <c r="C3807"/>
      <c r="D3807"/>
      <c r="E3807" s="98"/>
      <c r="F3807"/>
      <c r="G3807" s="99">
        <v>46295</v>
      </c>
      <c r="H3807" t="s">
        <v>205</v>
      </c>
      <c r="I3807"/>
      <c r="J3807" t="s">
        <v>100</v>
      </c>
      <c r="K3807" t="s">
        <v>101</v>
      </c>
      <c r="L3807" s="100">
        <v>2.5</v>
      </c>
      <c r="M3807" t="s">
        <v>206</v>
      </c>
      <c r="N3807" t="s">
        <v>279</v>
      </c>
      <c r="O3807" s="98">
        <v>0</v>
      </c>
      <c r="P3807" t="s">
        <v>207</v>
      </c>
      <c r="Q3807" s="100">
        <v>4145.08</v>
      </c>
    </row>
    <row r="3808" spans="1:17" x14ac:dyDescent="0.3">
      <c r="A3808"/>
      <c r="B3808"/>
      <c r="C3808"/>
      <c r="D3808"/>
      <c r="E3808" s="98"/>
      <c r="F3808"/>
      <c r="G3808" s="99">
        <v>46295</v>
      </c>
      <c r="H3808" t="s">
        <v>205</v>
      </c>
      <c r="I3808"/>
      <c r="J3808" t="s">
        <v>108</v>
      </c>
      <c r="K3808" t="s">
        <v>109</v>
      </c>
      <c r="L3808" s="100">
        <v>10.94</v>
      </c>
      <c r="M3808" t="s">
        <v>206</v>
      </c>
      <c r="N3808" t="s">
        <v>279</v>
      </c>
      <c r="O3808" s="98">
        <v>0</v>
      </c>
      <c r="P3808" t="s">
        <v>207</v>
      </c>
      <c r="Q3808" s="100">
        <v>4145.08</v>
      </c>
    </row>
    <row r="3809" spans="1:17" x14ac:dyDescent="0.3">
      <c r="A3809"/>
      <c r="B3809"/>
      <c r="C3809"/>
      <c r="D3809"/>
      <c r="E3809" s="98"/>
      <c r="F3809"/>
      <c r="G3809" s="99">
        <v>46295</v>
      </c>
      <c r="H3809" t="s">
        <v>205</v>
      </c>
      <c r="I3809"/>
      <c r="J3809" t="s">
        <v>104</v>
      </c>
      <c r="K3809" t="s">
        <v>105</v>
      </c>
      <c r="L3809" s="100">
        <v>22.51</v>
      </c>
      <c r="M3809" t="s">
        <v>206</v>
      </c>
      <c r="N3809" t="s">
        <v>279</v>
      </c>
      <c r="O3809" s="98">
        <v>0</v>
      </c>
      <c r="P3809" t="s">
        <v>207</v>
      </c>
      <c r="Q3809" s="100">
        <v>4145.08</v>
      </c>
    </row>
    <row r="3810" spans="1:17" x14ac:dyDescent="0.3">
      <c r="A3810"/>
      <c r="B3810"/>
      <c r="C3810"/>
      <c r="D3810"/>
      <c r="E3810" s="98"/>
      <c r="F3810"/>
      <c r="G3810" s="99">
        <v>46295</v>
      </c>
      <c r="H3810" t="s">
        <v>205</v>
      </c>
      <c r="I3810"/>
      <c r="J3810" t="s">
        <v>56</v>
      </c>
      <c r="K3810" t="s">
        <v>57</v>
      </c>
      <c r="L3810" s="100">
        <v>11.15</v>
      </c>
      <c r="M3810" t="s">
        <v>130</v>
      </c>
      <c r="N3810" t="s">
        <v>279</v>
      </c>
      <c r="O3810" s="98">
        <v>0</v>
      </c>
      <c r="P3810" t="s">
        <v>207</v>
      </c>
      <c r="Q3810" s="100">
        <v>4145.08</v>
      </c>
    </row>
    <row r="3811" spans="1:17" x14ac:dyDescent="0.3">
      <c r="A3811"/>
      <c r="B3811"/>
      <c r="C3811"/>
      <c r="D3811"/>
      <c r="E3811" s="98"/>
      <c r="F3811"/>
      <c r="G3811" s="99">
        <v>46295</v>
      </c>
      <c r="H3811" t="s">
        <v>205</v>
      </c>
      <c r="I3811"/>
      <c r="J3811" t="s">
        <v>52</v>
      </c>
      <c r="K3811" t="s">
        <v>53</v>
      </c>
      <c r="L3811" s="100">
        <v>16.54</v>
      </c>
      <c r="M3811" t="s">
        <v>130</v>
      </c>
      <c r="N3811" t="s">
        <v>279</v>
      </c>
      <c r="O3811" s="98">
        <v>0</v>
      </c>
      <c r="P3811" t="s">
        <v>207</v>
      </c>
      <c r="Q3811" s="100">
        <v>4145.08</v>
      </c>
    </row>
    <row r="3812" spans="1:17" x14ac:dyDescent="0.3">
      <c r="A3812"/>
      <c r="B3812"/>
      <c r="C3812"/>
      <c r="D3812"/>
      <c r="E3812" s="98"/>
      <c r="F3812"/>
      <c r="G3812" s="99">
        <v>46295</v>
      </c>
      <c r="H3812" t="s">
        <v>205</v>
      </c>
      <c r="I3812"/>
      <c r="J3812" t="s">
        <v>106</v>
      </c>
      <c r="K3812" t="s">
        <v>107</v>
      </c>
      <c r="L3812" s="100">
        <v>13.39</v>
      </c>
      <c r="M3812" t="s">
        <v>130</v>
      </c>
      <c r="N3812" t="s">
        <v>279</v>
      </c>
      <c r="O3812" s="98">
        <v>0</v>
      </c>
      <c r="P3812" t="s">
        <v>207</v>
      </c>
      <c r="Q3812" s="100">
        <v>4145.08</v>
      </c>
    </row>
    <row r="3813" spans="1:17" x14ac:dyDescent="0.3">
      <c r="A3813"/>
      <c r="B3813"/>
      <c r="C3813"/>
      <c r="D3813"/>
      <c r="E3813" s="98"/>
      <c r="F3813"/>
      <c r="G3813" s="99">
        <v>46295</v>
      </c>
      <c r="H3813" t="s">
        <v>208</v>
      </c>
      <c r="I3813" t="s">
        <v>244</v>
      </c>
      <c r="J3813" t="s">
        <v>68</v>
      </c>
      <c r="K3813" t="s">
        <v>69</v>
      </c>
      <c r="L3813" s="100">
        <v>206.5</v>
      </c>
      <c r="M3813" t="s">
        <v>210</v>
      </c>
      <c r="N3813" t="s">
        <v>279</v>
      </c>
      <c r="O3813" s="98">
        <v>0</v>
      </c>
      <c r="P3813" t="s">
        <v>207</v>
      </c>
      <c r="Q3813" s="100">
        <v>4145.08</v>
      </c>
    </row>
    <row r="3814" spans="1:17" x14ac:dyDescent="0.3">
      <c r="A3814"/>
      <c r="B3814"/>
      <c r="C3814"/>
      <c r="D3814"/>
      <c r="E3814" s="98"/>
      <c r="F3814"/>
      <c r="G3814" s="99">
        <v>46295</v>
      </c>
      <c r="H3814" t="s">
        <v>211</v>
      </c>
      <c r="I3814" t="s">
        <v>215</v>
      </c>
      <c r="J3814" t="s">
        <v>38</v>
      </c>
      <c r="K3814" t="s">
        <v>39</v>
      </c>
      <c r="L3814" s="100">
        <v>15.6</v>
      </c>
      <c r="M3814" t="s">
        <v>206</v>
      </c>
      <c r="N3814" t="s">
        <v>279</v>
      </c>
      <c r="O3814" s="98">
        <v>0</v>
      </c>
      <c r="P3814" t="s">
        <v>207</v>
      </c>
      <c r="Q3814" s="100">
        <v>4145.08</v>
      </c>
    </row>
    <row r="3815" spans="1:17" x14ac:dyDescent="0.3">
      <c r="A3815"/>
      <c r="B3815"/>
      <c r="C3815"/>
      <c r="D3815"/>
      <c r="E3815" s="98"/>
      <c r="F3815"/>
      <c r="G3815" s="99">
        <v>46295</v>
      </c>
      <c r="H3815" t="s">
        <v>218</v>
      </c>
      <c r="I3815" t="s">
        <v>222</v>
      </c>
      <c r="J3815" t="s">
        <v>18</v>
      </c>
      <c r="K3815" t="s">
        <v>19</v>
      </c>
      <c r="L3815" s="100">
        <v>223.01</v>
      </c>
      <c r="M3815" t="s">
        <v>210</v>
      </c>
      <c r="N3815" t="s">
        <v>279</v>
      </c>
      <c r="O3815" s="98">
        <v>0</v>
      </c>
      <c r="P3815" t="s">
        <v>207</v>
      </c>
      <c r="Q3815" s="100">
        <v>4145.08</v>
      </c>
    </row>
    <row r="3816" spans="1:17" x14ac:dyDescent="0.3">
      <c r="A3816"/>
      <c r="B3816"/>
      <c r="C3816"/>
      <c r="D3816"/>
      <c r="E3816" s="98"/>
      <c r="F3816"/>
      <c r="G3816" s="99">
        <v>46295</v>
      </c>
      <c r="H3816" t="s">
        <v>218</v>
      </c>
      <c r="I3816" t="s">
        <v>222</v>
      </c>
      <c r="J3816" t="s">
        <v>18</v>
      </c>
      <c r="K3816" t="s">
        <v>19</v>
      </c>
      <c r="L3816" s="100">
        <v>231.3</v>
      </c>
      <c r="M3816" t="s">
        <v>130</v>
      </c>
      <c r="N3816" t="s">
        <v>279</v>
      </c>
      <c r="O3816" s="98">
        <v>0</v>
      </c>
      <c r="P3816" t="s">
        <v>207</v>
      </c>
      <c r="Q3816" s="100">
        <v>4145.08</v>
      </c>
    </row>
    <row r="3817" spans="1:17" x14ac:dyDescent="0.3">
      <c r="A3817"/>
      <c r="B3817"/>
      <c r="C3817"/>
      <c r="D3817"/>
      <c r="E3817" s="98"/>
      <c r="F3817"/>
      <c r="G3817" s="99">
        <v>46295</v>
      </c>
      <c r="H3817" t="s">
        <v>205</v>
      </c>
      <c r="I3817"/>
      <c r="J3817" t="s">
        <v>54</v>
      </c>
      <c r="K3817" t="s">
        <v>55</v>
      </c>
      <c r="L3817" s="100">
        <v>4.3099999999999996</v>
      </c>
      <c r="M3817" t="s">
        <v>206</v>
      </c>
      <c r="N3817" t="s">
        <v>279</v>
      </c>
      <c r="O3817" s="98">
        <v>0</v>
      </c>
      <c r="P3817" t="s">
        <v>207</v>
      </c>
      <c r="Q3817" s="100">
        <v>531.03</v>
      </c>
    </row>
    <row r="3818" spans="1:17" x14ac:dyDescent="0.3">
      <c r="A3818"/>
      <c r="B3818"/>
      <c r="C3818"/>
      <c r="D3818"/>
      <c r="E3818" s="98"/>
      <c r="F3818"/>
      <c r="G3818" s="99">
        <v>46295</v>
      </c>
      <c r="H3818" t="s">
        <v>205</v>
      </c>
      <c r="I3818"/>
      <c r="J3818" t="s">
        <v>104</v>
      </c>
      <c r="K3818" t="s">
        <v>105</v>
      </c>
      <c r="L3818" s="100">
        <v>2.88</v>
      </c>
      <c r="M3818" t="s">
        <v>206</v>
      </c>
      <c r="N3818" t="s">
        <v>279</v>
      </c>
      <c r="O3818" s="98">
        <v>0</v>
      </c>
      <c r="P3818" t="s">
        <v>207</v>
      </c>
      <c r="Q3818" s="100">
        <v>531.03</v>
      </c>
    </row>
    <row r="3819" spans="1:17" x14ac:dyDescent="0.3">
      <c r="A3819"/>
      <c r="B3819"/>
      <c r="C3819"/>
      <c r="D3819"/>
      <c r="E3819" s="98"/>
      <c r="F3819"/>
      <c r="G3819" s="99">
        <v>46295</v>
      </c>
      <c r="H3819" t="s">
        <v>205</v>
      </c>
      <c r="I3819"/>
      <c r="J3819" t="s">
        <v>108</v>
      </c>
      <c r="K3819" t="s">
        <v>109</v>
      </c>
      <c r="L3819" s="100">
        <v>1.4</v>
      </c>
      <c r="M3819" t="s">
        <v>206</v>
      </c>
      <c r="N3819" t="s">
        <v>279</v>
      </c>
      <c r="O3819" s="98">
        <v>0</v>
      </c>
      <c r="P3819" t="s">
        <v>207</v>
      </c>
      <c r="Q3819" s="100">
        <v>531.03</v>
      </c>
    </row>
    <row r="3820" spans="1:17" x14ac:dyDescent="0.3">
      <c r="A3820"/>
      <c r="B3820"/>
      <c r="C3820"/>
      <c r="D3820"/>
      <c r="E3820" s="98"/>
      <c r="F3820"/>
      <c r="G3820" s="99">
        <v>46295</v>
      </c>
      <c r="H3820" t="s">
        <v>205</v>
      </c>
      <c r="I3820"/>
      <c r="J3820" t="s">
        <v>106</v>
      </c>
      <c r="K3820" t="s">
        <v>107</v>
      </c>
      <c r="L3820" s="100">
        <v>1.72</v>
      </c>
      <c r="M3820" t="s">
        <v>130</v>
      </c>
      <c r="N3820" t="s">
        <v>279</v>
      </c>
      <c r="O3820" s="98">
        <v>0</v>
      </c>
      <c r="P3820" t="s">
        <v>207</v>
      </c>
      <c r="Q3820" s="100">
        <v>531.03</v>
      </c>
    </row>
    <row r="3821" spans="1:17" x14ac:dyDescent="0.3">
      <c r="A3821"/>
      <c r="B3821"/>
      <c r="C3821"/>
      <c r="D3821"/>
      <c r="E3821" s="98"/>
      <c r="F3821"/>
      <c r="G3821" s="99">
        <v>46295</v>
      </c>
      <c r="H3821" t="s">
        <v>205</v>
      </c>
      <c r="I3821"/>
      <c r="J3821" t="s">
        <v>52</v>
      </c>
      <c r="K3821" t="s">
        <v>53</v>
      </c>
      <c r="L3821" s="100">
        <v>6.4</v>
      </c>
      <c r="M3821" t="s">
        <v>130</v>
      </c>
      <c r="N3821" t="s">
        <v>279</v>
      </c>
      <c r="O3821" s="98">
        <v>0</v>
      </c>
      <c r="P3821" t="s">
        <v>207</v>
      </c>
      <c r="Q3821" s="100">
        <v>531.03</v>
      </c>
    </row>
    <row r="3822" spans="1:17" x14ac:dyDescent="0.3">
      <c r="A3822"/>
      <c r="B3822"/>
      <c r="C3822"/>
      <c r="D3822"/>
      <c r="E3822" s="98"/>
      <c r="F3822"/>
      <c r="G3822" s="99">
        <v>46295</v>
      </c>
      <c r="H3822" t="s">
        <v>205</v>
      </c>
      <c r="I3822"/>
      <c r="J3822" t="s">
        <v>56</v>
      </c>
      <c r="K3822" t="s">
        <v>57</v>
      </c>
      <c r="L3822" s="100">
        <v>4.3099999999999996</v>
      </c>
      <c r="M3822" t="s">
        <v>130</v>
      </c>
      <c r="N3822" t="s">
        <v>279</v>
      </c>
      <c r="O3822" s="98">
        <v>0</v>
      </c>
      <c r="P3822" t="s">
        <v>207</v>
      </c>
      <c r="Q3822" s="100">
        <v>531.03</v>
      </c>
    </row>
    <row r="3823" spans="1:17" x14ac:dyDescent="0.3">
      <c r="A3823"/>
      <c r="B3823"/>
      <c r="C3823"/>
      <c r="D3823"/>
      <c r="E3823" s="98"/>
      <c r="F3823"/>
      <c r="G3823" s="99">
        <v>46295</v>
      </c>
      <c r="H3823" t="s">
        <v>205</v>
      </c>
      <c r="I3823"/>
      <c r="J3823" t="s">
        <v>104</v>
      </c>
      <c r="K3823" t="s">
        <v>105</v>
      </c>
      <c r="L3823" s="100">
        <v>6.36</v>
      </c>
      <c r="M3823" t="s">
        <v>206</v>
      </c>
      <c r="N3823" t="s">
        <v>279</v>
      </c>
      <c r="O3823" s="98">
        <v>0</v>
      </c>
      <c r="P3823" t="s">
        <v>207</v>
      </c>
      <c r="Q3823" s="100">
        <v>1170.83</v>
      </c>
    </row>
    <row r="3824" spans="1:17" x14ac:dyDescent="0.3">
      <c r="A3824"/>
      <c r="B3824"/>
      <c r="C3824"/>
      <c r="D3824"/>
      <c r="E3824" s="98"/>
      <c r="F3824"/>
      <c r="G3824" s="99">
        <v>46295</v>
      </c>
      <c r="H3824" t="s">
        <v>205</v>
      </c>
      <c r="I3824"/>
      <c r="J3824" t="s">
        <v>54</v>
      </c>
      <c r="K3824" t="s">
        <v>55</v>
      </c>
      <c r="L3824" s="100">
        <v>2.9</v>
      </c>
      <c r="M3824" t="s">
        <v>206</v>
      </c>
      <c r="N3824" t="s">
        <v>279</v>
      </c>
      <c r="O3824" s="98">
        <v>0</v>
      </c>
      <c r="P3824" t="s">
        <v>207</v>
      </c>
      <c r="Q3824" s="100">
        <v>1170.83</v>
      </c>
    </row>
    <row r="3825" spans="1:17" x14ac:dyDescent="0.3">
      <c r="A3825"/>
      <c r="B3825"/>
      <c r="C3825"/>
      <c r="D3825"/>
      <c r="E3825" s="98"/>
      <c r="F3825"/>
      <c r="G3825" s="99">
        <v>46295</v>
      </c>
      <c r="H3825" t="s">
        <v>205</v>
      </c>
      <c r="I3825"/>
      <c r="J3825" t="s">
        <v>108</v>
      </c>
      <c r="K3825" t="s">
        <v>109</v>
      </c>
      <c r="L3825" s="100">
        <v>3.09</v>
      </c>
      <c r="M3825" t="s">
        <v>206</v>
      </c>
      <c r="N3825" t="s">
        <v>279</v>
      </c>
      <c r="O3825" s="98">
        <v>0</v>
      </c>
      <c r="P3825" t="s">
        <v>207</v>
      </c>
      <c r="Q3825" s="100">
        <v>1170.83</v>
      </c>
    </row>
    <row r="3826" spans="1:17" x14ac:dyDescent="0.3">
      <c r="A3826"/>
      <c r="B3826"/>
      <c r="C3826"/>
      <c r="D3826"/>
      <c r="E3826" s="98"/>
      <c r="F3826"/>
      <c r="G3826" s="99">
        <v>46295</v>
      </c>
      <c r="H3826" t="s">
        <v>205</v>
      </c>
      <c r="I3826"/>
      <c r="J3826" t="s">
        <v>52</v>
      </c>
      <c r="K3826" t="s">
        <v>53</v>
      </c>
      <c r="L3826" s="100">
        <v>4.3</v>
      </c>
      <c r="M3826" t="s">
        <v>130</v>
      </c>
      <c r="N3826" t="s">
        <v>279</v>
      </c>
      <c r="O3826" s="98">
        <v>0</v>
      </c>
      <c r="P3826" t="s">
        <v>207</v>
      </c>
      <c r="Q3826" s="100">
        <v>1170.83</v>
      </c>
    </row>
    <row r="3827" spans="1:17" x14ac:dyDescent="0.3">
      <c r="A3827"/>
      <c r="B3827"/>
      <c r="C3827"/>
      <c r="D3827"/>
      <c r="E3827" s="98"/>
      <c r="F3827"/>
      <c r="G3827" s="99">
        <v>46295</v>
      </c>
      <c r="H3827" t="s">
        <v>205</v>
      </c>
      <c r="I3827"/>
      <c r="J3827" t="s">
        <v>106</v>
      </c>
      <c r="K3827" t="s">
        <v>107</v>
      </c>
      <c r="L3827" s="100">
        <v>3.78</v>
      </c>
      <c r="M3827" t="s">
        <v>130</v>
      </c>
      <c r="N3827" t="s">
        <v>279</v>
      </c>
      <c r="O3827" s="98">
        <v>0</v>
      </c>
      <c r="P3827" t="s">
        <v>207</v>
      </c>
      <c r="Q3827" s="100">
        <v>1170.83</v>
      </c>
    </row>
    <row r="3828" spans="1:17" x14ac:dyDescent="0.3">
      <c r="A3828"/>
      <c r="B3828"/>
      <c r="C3828"/>
      <c r="D3828"/>
      <c r="E3828" s="98"/>
      <c r="F3828"/>
      <c r="G3828" s="99">
        <v>46295</v>
      </c>
      <c r="H3828" t="s">
        <v>205</v>
      </c>
      <c r="I3828"/>
      <c r="J3828" t="s">
        <v>56</v>
      </c>
      <c r="K3828" t="s">
        <v>57</v>
      </c>
      <c r="L3828" s="100">
        <v>2.9</v>
      </c>
      <c r="M3828" t="s">
        <v>130</v>
      </c>
      <c r="N3828" t="s">
        <v>279</v>
      </c>
      <c r="O3828" s="98">
        <v>0</v>
      </c>
      <c r="P3828" t="s">
        <v>207</v>
      </c>
      <c r="Q3828" s="100">
        <v>1170.83</v>
      </c>
    </row>
    <row r="3829" spans="1:17" x14ac:dyDescent="0.3">
      <c r="A3829"/>
      <c r="B3829"/>
      <c r="C3829"/>
      <c r="D3829"/>
      <c r="E3829" s="98"/>
      <c r="F3829"/>
      <c r="G3829" s="99">
        <v>46295</v>
      </c>
      <c r="H3829" t="s">
        <v>213</v>
      </c>
      <c r="I3829" t="s">
        <v>229</v>
      </c>
      <c r="J3829" t="s">
        <v>14</v>
      </c>
      <c r="K3829" t="s">
        <v>15</v>
      </c>
      <c r="L3829" s="100">
        <v>117.08</v>
      </c>
      <c r="M3829" t="s">
        <v>210</v>
      </c>
      <c r="N3829" t="s">
        <v>279</v>
      </c>
      <c r="O3829" s="98">
        <v>0</v>
      </c>
      <c r="P3829" t="s">
        <v>207</v>
      </c>
      <c r="Q3829" s="100">
        <v>1170.83</v>
      </c>
    </row>
    <row r="3830" spans="1:17" x14ac:dyDescent="0.3">
      <c r="A3830"/>
      <c r="B3830"/>
      <c r="C3830"/>
      <c r="D3830"/>
      <c r="E3830" s="98"/>
      <c r="F3830"/>
      <c r="G3830" s="99">
        <v>46295</v>
      </c>
      <c r="H3830" t="s">
        <v>213</v>
      </c>
      <c r="I3830" t="s">
        <v>229</v>
      </c>
      <c r="J3830" t="s">
        <v>14</v>
      </c>
      <c r="K3830" t="s">
        <v>15</v>
      </c>
      <c r="L3830" s="100">
        <v>117.08</v>
      </c>
      <c r="M3830" t="s">
        <v>130</v>
      </c>
      <c r="N3830" t="s">
        <v>279</v>
      </c>
      <c r="O3830" s="98">
        <v>0</v>
      </c>
      <c r="P3830" t="s">
        <v>207</v>
      </c>
      <c r="Q3830" s="100">
        <v>1170.83</v>
      </c>
    </row>
    <row r="3831" spans="1:17" x14ac:dyDescent="0.3">
      <c r="A3831"/>
      <c r="B3831"/>
      <c r="C3831"/>
      <c r="D3831"/>
      <c r="E3831" s="98"/>
      <c r="F3831"/>
      <c r="G3831" s="99">
        <v>46295</v>
      </c>
      <c r="H3831" t="s">
        <v>205</v>
      </c>
      <c r="I3831"/>
      <c r="J3831" t="s">
        <v>54</v>
      </c>
      <c r="K3831" t="s">
        <v>55</v>
      </c>
      <c r="L3831" s="100">
        <v>11.15</v>
      </c>
      <c r="M3831" t="s">
        <v>206</v>
      </c>
      <c r="N3831" t="s">
        <v>279</v>
      </c>
      <c r="O3831" s="98">
        <v>0</v>
      </c>
      <c r="P3831" t="s">
        <v>207</v>
      </c>
      <c r="Q3831" s="100">
        <v>3810.83</v>
      </c>
    </row>
    <row r="3832" spans="1:17" x14ac:dyDescent="0.3">
      <c r="A3832"/>
      <c r="B3832"/>
      <c r="C3832"/>
      <c r="D3832"/>
      <c r="E3832" s="98"/>
      <c r="F3832"/>
      <c r="G3832" s="99">
        <v>46295</v>
      </c>
      <c r="H3832" t="s">
        <v>205</v>
      </c>
      <c r="I3832"/>
      <c r="J3832" t="s">
        <v>104</v>
      </c>
      <c r="K3832" t="s">
        <v>105</v>
      </c>
      <c r="L3832" s="100">
        <v>20.69</v>
      </c>
      <c r="M3832" t="s">
        <v>206</v>
      </c>
      <c r="N3832" t="s">
        <v>279</v>
      </c>
      <c r="O3832" s="98">
        <v>0</v>
      </c>
      <c r="P3832" t="s">
        <v>207</v>
      </c>
      <c r="Q3832" s="100">
        <v>3810.83</v>
      </c>
    </row>
    <row r="3833" spans="1:17" x14ac:dyDescent="0.3">
      <c r="A3833"/>
      <c r="B3833"/>
      <c r="C3833"/>
      <c r="D3833"/>
      <c r="E3833" s="98"/>
      <c r="F3833"/>
      <c r="G3833" s="99">
        <v>46295</v>
      </c>
      <c r="H3833" t="s">
        <v>205</v>
      </c>
      <c r="I3833"/>
      <c r="J3833" t="s">
        <v>108</v>
      </c>
      <c r="K3833" t="s">
        <v>109</v>
      </c>
      <c r="L3833" s="100">
        <v>10.06</v>
      </c>
      <c r="M3833" t="s">
        <v>206</v>
      </c>
      <c r="N3833" t="s">
        <v>279</v>
      </c>
      <c r="O3833" s="98">
        <v>0</v>
      </c>
      <c r="P3833" t="s">
        <v>207</v>
      </c>
      <c r="Q3833" s="100">
        <v>3810.83</v>
      </c>
    </row>
    <row r="3834" spans="1:17" x14ac:dyDescent="0.3">
      <c r="A3834"/>
      <c r="B3834"/>
      <c r="C3834"/>
      <c r="D3834"/>
      <c r="E3834" s="98"/>
      <c r="F3834"/>
      <c r="G3834" s="99">
        <v>46295</v>
      </c>
      <c r="H3834" t="s">
        <v>205</v>
      </c>
      <c r="I3834"/>
      <c r="J3834" t="s">
        <v>106</v>
      </c>
      <c r="K3834" t="s">
        <v>107</v>
      </c>
      <c r="L3834" s="100">
        <v>12.31</v>
      </c>
      <c r="M3834" t="s">
        <v>130</v>
      </c>
      <c r="N3834" t="s">
        <v>279</v>
      </c>
      <c r="O3834" s="98">
        <v>0</v>
      </c>
      <c r="P3834" t="s">
        <v>207</v>
      </c>
      <c r="Q3834" s="100">
        <v>3810.83</v>
      </c>
    </row>
    <row r="3835" spans="1:17" x14ac:dyDescent="0.3">
      <c r="A3835"/>
      <c r="B3835"/>
      <c r="C3835"/>
      <c r="D3835"/>
      <c r="E3835" s="98"/>
      <c r="F3835"/>
      <c r="G3835" s="99">
        <v>46295</v>
      </c>
      <c r="H3835" t="s">
        <v>205</v>
      </c>
      <c r="I3835"/>
      <c r="J3835" t="s">
        <v>56</v>
      </c>
      <c r="K3835" t="s">
        <v>57</v>
      </c>
      <c r="L3835" s="100">
        <v>11.15</v>
      </c>
      <c r="M3835" t="s">
        <v>130</v>
      </c>
      <c r="N3835" t="s">
        <v>279</v>
      </c>
      <c r="O3835" s="98">
        <v>0</v>
      </c>
      <c r="P3835" t="s">
        <v>207</v>
      </c>
      <c r="Q3835" s="100">
        <v>3810.83</v>
      </c>
    </row>
    <row r="3836" spans="1:17" x14ac:dyDescent="0.3">
      <c r="A3836"/>
      <c r="B3836"/>
      <c r="C3836"/>
      <c r="D3836"/>
      <c r="E3836" s="98"/>
      <c r="F3836"/>
      <c r="G3836" s="99">
        <v>46295</v>
      </c>
      <c r="H3836" t="s">
        <v>205</v>
      </c>
      <c r="I3836"/>
      <c r="J3836" t="s">
        <v>52</v>
      </c>
      <c r="K3836" t="s">
        <v>53</v>
      </c>
      <c r="L3836" s="100">
        <v>16.54</v>
      </c>
      <c r="M3836" t="s">
        <v>130</v>
      </c>
      <c r="N3836" t="s">
        <v>279</v>
      </c>
      <c r="O3836" s="98">
        <v>0</v>
      </c>
      <c r="P3836" t="s">
        <v>207</v>
      </c>
      <c r="Q3836" s="100">
        <v>3810.83</v>
      </c>
    </row>
    <row r="3837" spans="1:17" x14ac:dyDescent="0.3">
      <c r="A3837"/>
      <c r="B3837"/>
      <c r="C3837"/>
      <c r="D3837"/>
      <c r="E3837" s="98"/>
      <c r="F3837"/>
      <c r="G3837" s="99">
        <v>46295</v>
      </c>
      <c r="H3837" t="s">
        <v>208</v>
      </c>
      <c r="I3837" t="s">
        <v>244</v>
      </c>
      <c r="J3837" t="s">
        <v>68</v>
      </c>
      <c r="K3837" t="s">
        <v>69</v>
      </c>
      <c r="L3837" s="100">
        <v>75</v>
      </c>
      <c r="M3837" t="s">
        <v>210</v>
      </c>
      <c r="N3837" t="s">
        <v>279</v>
      </c>
      <c r="O3837" s="98">
        <v>0</v>
      </c>
      <c r="P3837" t="s">
        <v>207</v>
      </c>
      <c r="Q3837" s="100">
        <v>3810.83</v>
      </c>
    </row>
    <row r="3838" spans="1:17" x14ac:dyDescent="0.3">
      <c r="A3838"/>
      <c r="B3838"/>
      <c r="C3838"/>
      <c r="D3838"/>
      <c r="E3838" s="98"/>
      <c r="F3838"/>
      <c r="G3838" s="99">
        <v>46295</v>
      </c>
      <c r="H3838" t="s">
        <v>218</v>
      </c>
      <c r="I3838" t="s">
        <v>250</v>
      </c>
      <c r="J3838" t="s">
        <v>28</v>
      </c>
      <c r="K3838" t="s">
        <v>29</v>
      </c>
      <c r="L3838" s="100">
        <v>190.54</v>
      </c>
      <c r="M3838" t="s">
        <v>210</v>
      </c>
      <c r="N3838" t="s">
        <v>279</v>
      </c>
      <c r="O3838" s="98">
        <v>0</v>
      </c>
      <c r="P3838" t="s">
        <v>207</v>
      </c>
      <c r="Q3838" s="100">
        <v>3810.83</v>
      </c>
    </row>
    <row r="3839" spans="1:17" x14ac:dyDescent="0.3">
      <c r="A3839"/>
      <c r="B3839"/>
      <c r="C3839"/>
      <c r="D3839"/>
      <c r="E3839" s="98"/>
      <c r="F3839"/>
      <c r="G3839" s="99">
        <v>46295</v>
      </c>
      <c r="H3839" t="s">
        <v>218</v>
      </c>
      <c r="I3839" t="s">
        <v>250</v>
      </c>
      <c r="J3839" t="s">
        <v>28</v>
      </c>
      <c r="K3839" t="s">
        <v>29</v>
      </c>
      <c r="L3839" s="100">
        <v>212.64</v>
      </c>
      <c r="M3839" t="s">
        <v>130</v>
      </c>
      <c r="N3839" t="s">
        <v>279</v>
      </c>
      <c r="O3839" s="98">
        <v>0</v>
      </c>
      <c r="P3839" t="s">
        <v>207</v>
      </c>
      <c r="Q3839" s="100">
        <v>3810.83</v>
      </c>
    </row>
    <row r="3840" spans="1:17" x14ac:dyDescent="0.3">
      <c r="A3840"/>
      <c r="B3840"/>
      <c r="C3840"/>
      <c r="D3840"/>
      <c r="E3840" s="98"/>
      <c r="F3840"/>
      <c r="G3840" s="99">
        <v>46295</v>
      </c>
      <c r="H3840" t="s">
        <v>205</v>
      </c>
      <c r="I3840"/>
      <c r="J3840" t="s">
        <v>54</v>
      </c>
      <c r="K3840" t="s">
        <v>55</v>
      </c>
      <c r="L3840" s="100">
        <v>11.15</v>
      </c>
      <c r="M3840" t="s">
        <v>206</v>
      </c>
      <c r="N3840" t="s">
        <v>279</v>
      </c>
      <c r="O3840" s="98">
        <v>0</v>
      </c>
      <c r="P3840" t="s">
        <v>207</v>
      </c>
      <c r="Q3840" s="100">
        <v>4290.47</v>
      </c>
    </row>
    <row r="3841" spans="1:17" x14ac:dyDescent="0.3">
      <c r="A3841"/>
      <c r="B3841"/>
      <c r="C3841"/>
      <c r="D3841"/>
      <c r="E3841" s="98"/>
      <c r="F3841"/>
      <c r="G3841" s="99">
        <v>46295</v>
      </c>
      <c r="H3841" t="s">
        <v>205</v>
      </c>
      <c r="I3841"/>
      <c r="J3841" t="s">
        <v>90</v>
      </c>
      <c r="K3841" t="s">
        <v>91</v>
      </c>
      <c r="L3841" s="100">
        <v>57.42</v>
      </c>
      <c r="M3841" t="s">
        <v>206</v>
      </c>
      <c r="N3841" t="s">
        <v>279</v>
      </c>
      <c r="O3841" s="98">
        <v>0</v>
      </c>
      <c r="P3841" t="s">
        <v>207</v>
      </c>
      <c r="Q3841" s="100">
        <v>4290.47</v>
      </c>
    </row>
    <row r="3842" spans="1:17" x14ac:dyDescent="0.3">
      <c r="A3842"/>
      <c r="B3842"/>
      <c r="C3842"/>
      <c r="D3842"/>
      <c r="E3842" s="98"/>
      <c r="F3842"/>
      <c r="G3842" s="99">
        <v>46295</v>
      </c>
      <c r="H3842" t="s">
        <v>205</v>
      </c>
      <c r="I3842"/>
      <c r="J3842" t="s">
        <v>108</v>
      </c>
      <c r="K3842" t="s">
        <v>109</v>
      </c>
      <c r="L3842" s="100">
        <v>11.33</v>
      </c>
      <c r="M3842" t="s">
        <v>206</v>
      </c>
      <c r="N3842" t="s">
        <v>279</v>
      </c>
      <c r="O3842" s="98">
        <v>0</v>
      </c>
      <c r="P3842" t="s">
        <v>207</v>
      </c>
      <c r="Q3842" s="100">
        <v>4290.47</v>
      </c>
    </row>
    <row r="3843" spans="1:17" x14ac:dyDescent="0.3">
      <c r="A3843"/>
      <c r="B3843"/>
      <c r="C3843"/>
      <c r="D3843"/>
      <c r="E3843" s="98"/>
      <c r="F3843"/>
      <c r="G3843" s="99">
        <v>46295</v>
      </c>
      <c r="H3843" t="s">
        <v>205</v>
      </c>
      <c r="I3843"/>
      <c r="J3843" t="s">
        <v>104</v>
      </c>
      <c r="K3843" t="s">
        <v>105</v>
      </c>
      <c r="L3843" s="100">
        <v>23.3</v>
      </c>
      <c r="M3843" t="s">
        <v>206</v>
      </c>
      <c r="N3843" t="s">
        <v>279</v>
      </c>
      <c r="O3843" s="98">
        <v>0</v>
      </c>
      <c r="P3843" t="s">
        <v>207</v>
      </c>
      <c r="Q3843" s="100">
        <v>4290.47</v>
      </c>
    </row>
    <row r="3844" spans="1:17" x14ac:dyDescent="0.3">
      <c r="A3844"/>
      <c r="B3844"/>
      <c r="C3844"/>
      <c r="D3844"/>
      <c r="E3844" s="98"/>
      <c r="F3844"/>
      <c r="G3844" s="99">
        <v>46295</v>
      </c>
      <c r="H3844" t="s">
        <v>205</v>
      </c>
      <c r="I3844"/>
      <c r="J3844" t="s">
        <v>23</v>
      </c>
      <c r="K3844" t="s">
        <v>24</v>
      </c>
      <c r="L3844" s="100">
        <v>5.58</v>
      </c>
      <c r="M3844" t="s">
        <v>130</v>
      </c>
      <c r="N3844" t="s">
        <v>279</v>
      </c>
      <c r="O3844" s="98">
        <v>0</v>
      </c>
      <c r="P3844" t="s">
        <v>207</v>
      </c>
      <c r="Q3844" s="100">
        <v>4290.47</v>
      </c>
    </row>
    <row r="3845" spans="1:17" x14ac:dyDescent="0.3">
      <c r="A3845"/>
      <c r="B3845"/>
      <c r="C3845"/>
      <c r="D3845"/>
      <c r="E3845" s="98"/>
      <c r="F3845"/>
      <c r="G3845" s="99">
        <v>46295</v>
      </c>
      <c r="H3845" t="s">
        <v>205</v>
      </c>
      <c r="I3845"/>
      <c r="J3845" t="s">
        <v>52</v>
      </c>
      <c r="K3845" t="s">
        <v>53</v>
      </c>
      <c r="L3845" s="100">
        <v>16.54</v>
      </c>
      <c r="M3845" t="s">
        <v>130</v>
      </c>
      <c r="N3845" t="s">
        <v>279</v>
      </c>
      <c r="O3845" s="98">
        <v>0</v>
      </c>
      <c r="P3845" t="s">
        <v>207</v>
      </c>
      <c r="Q3845" s="100">
        <v>4290.47</v>
      </c>
    </row>
    <row r="3846" spans="1:17" x14ac:dyDescent="0.3">
      <c r="A3846"/>
      <c r="B3846"/>
      <c r="C3846"/>
      <c r="D3846"/>
      <c r="E3846" s="98"/>
      <c r="F3846"/>
      <c r="G3846" s="99">
        <v>46295</v>
      </c>
      <c r="H3846" t="s">
        <v>205</v>
      </c>
      <c r="I3846"/>
      <c r="J3846" t="s">
        <v>56</v>
      </c>
      <c r="K3846" t="s">
        <v>57</v>
      </c>
      <c r="L3846" s="100">
        <v>11.15</v>
      </c>
      <c r="M3846" t="s">
        <v>130</v>
      </c>
      <c r="N3846" t="s">
        <v>279</v>
      </c>
      <c r="O3846" s="98">
        <v>0</v>
      </c>
      <c r="P3846" t="s">
        <v>207</v>
      </c>
      <c r="Q3846" s="100">
        <v>4290.47</v>
      </c>
    </row>
    <row r="3847" spans="1:17" x14ac:dyDescent="0.3">
      <c r="A3847"/>
      <c r="B3847"/>
      <c r="C3847"/>
      <c r="D3847"/>
      <c r="E3847" s="98"/>
      <c r="F3847"/>
      <c r="G3847" s="99">
        <v>46295</v>
      </c>
      <c r="H3847" t="s">
        <v>205</v>
      </c>
      <c r="I3847"/>
      <c r="J3847" t="s">
        <v>106</v>
      </c>
      <c r="K3847" t="s">
        <v>107</v>
      </c>
      <c r="L3847" s="100">
        <v>13.86</v>
      </c>
      <c r="M3847" t="s">
        <v>130</v>
      </c>
      <c r="N3847" t="s">
        <v>279</v>
      </c>
      <c r="O3847" s="98">
        <v>0</v>
      </c>
      <c r="P3847" t="s">
        <v>207</v>
      </c>
      <c r="Q3847" s="100">
        <v>4290.47</v>
      </c>
    </row>
    <row r="3848" spans="1:17" x14ac:dyDescent="0.3">
      <c r="A3848"/>
      <c r="B3848"/>
      <c r="C3848"/>
      <c r="D3848"/>
      <c r="E3848" s="98"/>
      <c r="F3848"/>
      <c r="G3848" s="99">
        <v>46295</v>
      </c>
      <c r="H3848" t="s">
        <v>211</v>
      </c>
      <c r="I3848" t="s">
        <v>212</v>
      </c>
      <c r="J3848" t="s">
        <v>38</v>
      </c>
      <c r="K3848" t="s">
        <v>39</v>
      </c>
      <c r="L3848" s="100">
        <v>18.93</v>
      </c>
      <c r="M3848" t="s">
        <v>206</v>
      </c>
      <c r="N3848" t="s">
        <v>279</v>
      </c>
      <c r="O3848" s="98">
        <v>0</v>
      </c>
      <c r="P3848" t="s">
        <v>207</v>
      </c>
      <c r="Q3848" s="100">
        <v>4290.47</v>
      </c>
    </row>
    <row r="3849" spans="1:17" x14ac:dyDescent="0.3">
      <c r="A3849"/>
      <c r="B3849"/>
      <c r="C3849"/>
      <c r="D3849"/>
      <c r="E3849" s="98"/>
      <c r="F3849"/>
      <c r="G3849" s="99">
        <v>46295</v>
      </c>
      <c r="H3849" t="s">
        <v>213</v>
      </c>
      <c r="I3849" t="s">
        <v>229</v>
      </c>
      <c r="J3849" t="s">
        <v>14</v>
      </c>
      <c r="K3849" t="s">
        <v>15</v>
      </c>
      <c r="L3849" s="100">
        <v>429.05</v>
      </c>
      <c r="M3849" t="s">
        <v>210</v>
      </c>
      <c r="N3849" t="s">
        <v>279</v>
      </c>
      <c r="O3849" s="98">
        <v>0</v>
      </c>
      <c r="P3849" t="s">
        <v>207</v>
      </c>
      <c r="Q3849" s="100">
        <v>4290.47</v>
      </c>
    </row>
    <row r="3850" spans="1:17" x14ac:dyDescent="0.3">
      <c r="A3850"/>
      <c r="B3850"/>
      <c r="C3850"/>
      <c r="D3850"/>
      <c r="E3850" s="98"/>
      <c r="F3850"/>
      <c r="G3850" s="99">
        <v>46295</v>
      </c>
      <c r="H3850" t="s">
        <v>213</v>
      </c>
      <c r="I3850" t="s">
        <v>229</v>
      </c>
      <c r="J3850" t="s">
        <v>14</v>
      </c>
      <c r="K3850" t="s">
        <v>15</v>
      </c>
      <c r="L3850" s="100">
        <v>429.05</v>
      </c>
      <c r="M3850" t="s">
        <v>130</v>
      </c>
      <c r="N3850" t="s">
        <v>279</v>
      </c>
      <c r="O3850" s="98">
        <v>0</v>
      </c>
      <c r="P3850" t="s">
        <v>207</v>
      </c>
      <c r="Q3850" s="100">
        <v>4290.47</v>
      </c>
    </row>
    <row r="3851" spans="1:17" x14ac:dyDescent="0.3">
      <c r="A3851"/>
      <c r="B3851"/>
      <c r="C3851"/>
      <c r="D3851"/>
      <c r="E3851" s="98"/>
      <c r="F3851"/>
      <c r="G3851" s="99">
        <v>46295</v>
      </c>
      <c r="H3851" t="s">
        <v>205</v>
      </c>
      <c r="I3851"/>
      <c r="J3851" t="s">
        <v>104</v>
      </c>
      <c r="K3851" t="s">
        <v>105</v>
      </c>
      <c r="L3851" s="100">
        <v>1.83</v>
      </c>
      <c r="M3851" t="s">
        <v>206</v>
      </c>
      <c r="N3851" t="s">
        <v>279</v>
      </c>
      <c r="O3851" s="98">
        <v>0</v>
      </c>
      <c r="P3851" t="s">
        <v>207</v>
      </c>
      <c r="Q3851" s="100">
        <v>337.2</v>
      </c>
    </row>
    <row r="3852" spans="1:17" x14ac:dyDescent="0.3">
      <c r="A3852"/>
      <c r="B3852"/>
      <c r="C3852"/>
      <c r="D3852"/>
      <c r="E3852" s="98"/>
      <c r="F3852"/>
      <c r="G3852" s="99">
        <v>46295</v>
      </c>
      <c r="H3852" t="s">
        <v>205</v>
      </c>
      <c r="I3852"/>
      <c r="J3852" t="s">
        <v>108</v>
      </c>
      <c r="K3852" t="s">
        <v>109</v>
      </c>
      <c r="L3852" s="100">
        <v>0.89</v>
      </c>
      <c r="M3852" t="s">
        <v>206</v>
      </c>
      <c r="N3852" t="s">
        <v>279</v>
      </c>
      <c r="O3852" s="98">
        <v>0</v>
      </c>
      <c r="P3852" t="s">
        <v>207</v>
      </c>
      <c r="Q3852" s="100">
        <v>337.2</v>
      </c>
    </row>
    <row r="3853" spans="1:17" x14ac:dyDescent="0.3">
      <c r="A3853"/>
      <c r="B3853"/>
      <c r="C3853"/>
      <c r="D3853"/>
      <c r="E3853" s="98"/>
      <c r="F3853"/>
      <c r="G3853" s="99">
        <v>46295</v>
      </c>
      <c r="H3853" t="s">
        <v>205</v>
      </c>
      <c r="I3853"/>
      <c r="J3853" t="s">
        <v>54</v>
      </c>
      <c r="K3853" t="s">
        <v>55</v>
      </c>
      <c r="L3853" s="100">
        <v>0.83</v>
      </c>
      <c r="M3853" t="s">
        <v>206</v>
      </c>
      <c r="N3853" t="s">
        <v>279</v>
      </c>
      <c r="O3853" s="98">
        <v>0</v>
      </c>
      <c r="P3853" t="s">
        <v>207</v>
      </c>
      <c r="Q3853" s="100">
        <v>337.2</v>
      </c>
    </row>
    <row r="3854" spans="1:17" x14ac:dyDescent="0.3">
      <c r="A3854"/>
      <c r="B3854"/>
      <c r="C3854"/>
      <c r="D3854"/>
      <c r="E3854" s="98"/>
      <c r="F3854"/>
      <c r="G3854" s="99">
        <v>46295</v>
      </c>
      <c r="H3854" t="s">
        <v>205</v>
      </c>
      <c r="I3854"/>
      <c r="J3854" t="s">
        <v>56</v>
      </c>
      <c r="K3854" t="s">
        <v>57</v>
      </c>
      <c r="L3854" s="100">
        <v>0.83</v>
      </c>
      <c r="M3854" t="s">
        <v>130</v>
      </c>
      <c r="N3854" t="s">
        <v>279</v>
      </c>
      <c r="O3854" s="98">
        <v>0</v>
      </c>
      <c r="P3854" t="s">
        <v>207</v>
      </c>
      <c r="Q3854" s="100">
        <v>337.2</v>
      </c>
    </row>
    <row r="3855" spans="1:17" x14ac:dyDescent="0.3">
      <c r="A3855"/>
      <c r="B3855"/>
      <c r="C3855"/>
      <c r="D3855"/>
      <c r="E3855" s="98"/>
      <c r="F3855"/>
      <c r="G3855" s="99">
        <v>46295</v>
      </c>
      <c r="H3855" t="s">
        <v>205</v>
      </c>
      <c r="I3855"/>
      <c r="J3855" t="s">
        <v>106</v>
      </c>
      <c r="K3855" t="s">
        <v>107</v>
      </c>
      <c r="L3855" s="100">
        <v>1.0900000000000001</v>
      </c>
      <c r="M3855" t="s">
        <v>130</v>
      </c>
      <c r="N3855" t="s">
        <v>279</v>
      </c>
      <c r="O3855" s="98">
        <v>0</v>
      </c>
      <c r="P3855" t="s">
        <v>207</v>
      </c>
      <c r="Q3855" s="100">
        <v>337.2</v>
      </c>
    </row>
    <row r="3856" spans="1:17" x14ac:dyDescent="0.3">
      <c r="A3856"/>
      <c r="B3856"/>
      <c r="C3856"/>
      <c r="D3856"/>
      <c r="E3856" s="98"/>
      <c r="F3856"/>
      <c r="G3856" s="99">
        <v>46295</v>
      </c>
      <c r="H3856" t="s">
        <v>205</v>
      </c>
      <c r="I3856"/>
      <c r="J3856" t="s">
        <v>52</v>
      </c>
      <c r="K3856" t="s">
        <v>53</v>
      </c>
      <c r="L3856" s="100">
        <v>1.24</v>
      </c>
      <c r="M3856" t="s">
        <v>130</v>
      </c>
      <c r="N3856" t="s">
        <v>279</v>
      </c>
      <c r="O3856" s="98">
        <v>0</v>
      </c>
      <c r="P3856" t="s">
        <v>207</v>
      </c>
      <c r="Q3856" s="100">
        <v>337.2</v>
      </c>
    </row>
    <row r="3857" spans="1:17" x14ac:dyDescent="0.3">
      <c r="A3857"/>
      <c r="B3857"/>
      <c r="C3857"/>
      <c r="D3857"/>
      <c r="E3857" s="98"/>
      <c r="F3857"/>
      <c r="G3857" s="99">
        <v>46295</v>
      </c>
      <c r="H3857" t="s">
        <v>205</v>
      </c>
      <c r="I3857"/>
      <c r="J3857" t="s">
        <v>108</v>
      </c>
      <c r="K3857" t="s">
        <v>109</v>
      </c>
      <c r="L3857" s="100">
        <v>6.76</v>
      </c>
      <c r="M3857" t="s">
        <v>206</v>
      </c>
      <c r="N3857" t="s">
        <v>279</v>
      </c>
      <c r="O3857" s="98">
        <v>0</v>
      </c>
      <c r="P3857" t="s">
        <v>207</v>
      </c>
      <c r="Q3857" s="100">
        <v>2559.17</v>
      </c>
    </row>
    <row r="3858" spans="1:17" x14ac:dyDescent="0.3">
      <c r="A3858"/>
      <c r="B3858"/>
      <c r="C3858"/>
      <c r="D3858"/>
      <c r="E3858" s="98"/>
      <c r="F3858"/>
      <c r="G3858" s="99">
        <v>46295</v>
      </c>
      <c r="H3858" t="s">
        <v>205</v>
      </c>
      <c r="I3858"/>
      <c r="J3858" t="s">
        <v>54</v>
      </c>
      <c r="K3858" t="s">
        <v>55</v>
      </c>
      <c r="L3858" s="100">
        <v>5.8</v>
      </c>
      <c r="M3858" t="s">
        <v>206</v>
      </c>
      <c r="N3858" t="s">
        <v>279</v>
      </c>
      <c r="O3858" s="98">
        <v>0</v>
      </c>
      <c r="P3858" t="s">
        <v>207</v>
      </c>
      <c r="Q3858" s="100">
        <v>2559.17</v>
      </c>
    </row>
    <row r="3859" spans="1:17" x14ac:dyDescent="0.3">
      <c r="A3859"/>
      <c r="B3859"/>
      <c r="C3859"/>
      <c r="D3859"/>
      <c r="E3859" s="98"/>
      <c r="F3859"/>
      <c r="G3859" s="99">
        <v>46295</v>
      </c>
      <c r="H3859" t="s">
        <v>205</v>
      </c>
      <c r="I3859"/>
      <c r="J3859" t="s">
        <v>104</v>
      </c>
      <c r="K3859" t="s">
        <v>105</v>
      </c>
      <c r="L3859" s="100">
        <v>13.9</v>
      </c>
      <c r="M3859" t="s">
        <v>206</v>
      </c>
      <c r="N3859" t="s">
        <v>279</v>
      </c>
      <c r="O3859" s="98">
        <v>0</v>
      </c>
      <c r="P3859" t="s">
        <v>207</v>
      </c>
      <c r="Q3859" s="100">
        <v>2559.17</v>
      </c>
    </row>
    <row r="3860" spans="1:17" x14ac:dyDescent="0.3">
      <c r="A3860"/>
      <c r="B3860"/>
      <c r="C3860"/>
      <c r="D3860"/>
      <c r="E3860" s="98"/>
      <c r="F3860"/>
      <c r="G3860" s="99">
        <v>46295</v>
      </c>
      <c r="H3860" t="s">
        <v>205</v>
      </c>
      <c r="I3860"/>
      <c r="J3860" t="s">
        <v>106</v>
      </c>
      <c r="K3860" t="s">
        <v>107</v>
      </c>
      <c r="L3860" s="100">
        <v>8.27</v>
      </c>
      <c r="M3860" t="s">
        <v>130</v>
      </c>
      <c r="N3860" t="s">
        <v>279</v>
      </c>
      <c r="O3860" s="98">
        <v>0</v>
      </c>
      <c r="P3860" t="s">
        <v>207</v>
      </c>
      <c r="Q3860" s="100">
        <v>2559.17</v>
      </c>
    </row>
    <row r="3861" spans="1:17" x14ac:dyDescent="0.3">
      <c r="A3861"/>
      <c r="B3861"/>
      <c r="C3861"/>
      <c r="D3861"/>
      <c r="E3861" s="98"/>
      <c r="F3861"/>
      <c r="G3861" s="99">
        <v>46295</v>
      </c>
      <c r="H3861" t="s">
        <v>205</v>
      </c>
      <c r="I3861"/>
      <c r="J3861" t="s">
        <v>56</v>
      </c>
      <c r="K3861" t="s">
        <v>57</v>
      </c>
      <c r="L3861" s="100">
        <v>5.8</v>
      </c>
      <c r="M3861" t="s">
        <v>130</v>
      </c>
      <c r="N3861" t="s">
        <v>279</v>
      </c>
      <c r="O3861" s="98">
        <v>0</v>
      </c>
      <c r="P3861" t="s">
        <v>207</v>
      </c>
      <c r="Q3861" s="100">
        <v>2559.17</v>
      </c>
    </row>
    <row r="3862" spans="1:17" x14ac:dyDescent="0.3">
      <c r="A3862"/>
      <c r="B3862"/>
      <c r="C3862"/>
      <c r="D3862"/>
      <c r="E3862" s="98"/>
      <c r="F3862"/>
      <c r="G3862" s="99">
        <v>46295</v>
      </c>
      <c r="H3862" t="s">
        <v>205</v>
      </c>
      <c r="I3862"/>
      <c r="J3862" t="s">
        <v>23</v>
      </c>
      <c r="K3862" t="s">
        <v>24</v>
      </c>
      <c r="L3862" s="100">
        <v>3.33</v>
      </c>
      <c r="M3862" t="s">
        <v>130</v>
      </c>
      <c r="N3862" t="s">
        <v>279</v>
      </c>
      <c r="O3862" s="98">
        <v>0</v>
      </c>
      <c r="P3862" t="s">
        <v>207</v>
      </c>
      <c r="Q3862" s="100">
        <v>2559.17</v>
      </c>
    </row>
    <row r="3863" spans="1:17" x14ac:dyDescent="0.3">
      <c r="A3863"/>
      <c r="B3863"/>
      <c r="C3863"/>
      <c r="D3863"/>
      <c r="E3863" s="98"/>
      <c r="F3863"/>
      <c r="G3863" s="99">
        <v>46295</v>
      </c>
      <c r="H3863" t="s">
        <v>205</v>
      </c>
      <c r="I3863"/>
      <c r="J3863" t="s">
        <v>52</v>
      </c>
      <c r="K3863" t="s">
        <v>53</v>
      </c>
      <c r="L3863" s="100">
        <v>8.61</v>
      </c>
      <c r="M3863" t="s">
        <v>130</v>
      </c>
      <c r="N3863" t="s">
        <v>279</v>
      </c>
      <c r="O3863" s="98">
        <v>0</v>
      </c>
      <c r="P3863" t="s">
        <v>207</v>
      </c>
      <c r="Q3863" s="100">
        <v>2559.17</v>
      </c>
    </row>
    <row r="3864" spans="1:17" x14ac:dyDescent="0.3">
      <c r="A3864"/>
      <c r="B3864"/>
      <c r="C3864"/>
      <c r="D3864"/>
      <c r="E3864" s="98"/>
      <c r="F3864"/>
      <c r="G3864" s="99">
        <v>46295</v>
      </c>
      <c r="H3864" t="s">
        <v>213</v>
      </c>
      <c r="I3864" t="s">
        <v>214</v>
      </c>
      <c r="J3864" t="s">
        <v>14</v>
      </c>
      <c r="K3864" t="s">
        <v>15</v>
      </c>
      <c r="L3864" s="100">
        <v>191.94</v>
      </c>
      <c r="M3864" t="s">
        <v>210</v>
      </c>
      <c r="N3864" t="s">
        <v>279</v>
      </c>
      <c r="O3864" s="98">
        <v>0</v>
      </c>
      <c r="P3864" t="s">
        <v>207</v>
      </c>
      <c r="Q3864" s="100">
        <v>2559.17</v>
      </c>
    </row>
    <row r="3865" spans="1:17" x14ac:dyDescent="0.3">
      <c r="A3865"/>
      <c r="B3865"/>
      <c r="C3865"/>
      <c r="D3865"/>
      <c r="E3865" s="98"/>
      <c r="F3865"/>
      <c r="G3865" s="99">
        <v>46295</v>
      </c>
      <c r="H3865" t="s">
        <v>213</v>
      </c>
      <c r="I3865" t="s">
        <v>214</v>
      </c>
      <c r="J3865" t="s">
        <v>14</v>
      </c>
      <c r="K3865" t="s">
        <v>15</v>
      </c>
      <c r="L3865" s="100">
        <v>191.94</v>
      </c>
      <c r="M3865" t="s">
        <v>130</v>
      </c>
      <c r="N3865" t="s">
        <v>279</v>
      </c>
      <c r="O3865" s="98">
        <v>0</v>
      </c>
      <c r="P3865" t="s">
        <v>207</v>
      </c>
      <c r="Q3865" s="100">
        <v>2559.17</v>
      </c>
    </row>
    <row r="3866" spans="1:17" x14ac:dyDescent="0.3">
      <c r="A3866"/>
      <c r="B3866"/>
      <c r="C3866"/>
      <c r="D3866"/>
      <c r="E3866" s="98"/>
      <c r="F3866"/>
      <c r="G3866" s="99">
        <v>46295</v>
      </c>
      <c r="H3866" t="s">
        <v>205</v>
      </c>
      <c r="I3866"/>
      <c r="J3866" t="s">
        <v>54</v>
      </c>
      <c r="K3866" t="s">
        <v>55</v>
      </c>
      <c r="L3866" s="100">
        <v>11.15</v>
      </c>
      <c r="M3866" t="s">
        <v>206</v>
      </c>
      <c r="N3866" t="s">
        <v>279</v>
      </c>
      <c r="O3866" s="98">
        <v>0</v>
      </c>
      <c r="P3866" t="s">
        <v>207</v>
      </c>
      <c r="Q3866" s="100">
        <v>4630.5</v>
      </c>
    </row>
    <row r="3867" spans="1:17" x14ac:dyDescent="0.3">
      <c r="A3867"/>
      <c r="B3867"/>
      <c r="C3867"/>
      <c r="D3867"/>
      <c r="E3867" s="98"/>
      <c r="F3867"/>
      <c r="G3867" s="99">
        <v>46295</v>
      </c>
      <c r="H3867" t="s">
        <v>205</v>
      </c>
      <c r="I3867"/>
      <c r="J3867" t="s">
        <v>104</v>
      </c>
      <c r="K3867" t="s">
        <v>105</v>
      </c>
      <c r="L3867" s="100">
        <v>25.14</v>
      </c>
      <c r="M3867" t="s">
        <v>206</v>
      </c>
      <c r="N3867" t="s">
        <v>279</v>
      </c>
      <c r="O3867" s="98">
        <v>0</v>
      </c>
      <c r="P3867" t="s">
        <v>207</v>
      </c>
      <c r="Q3867" s="100">
        <v>4630.5</v>
      </c>
    </row>
    <row r="3868" spans="1:17" x14ac:dyDescent="0.3">
      <c r="A3868"/>
      <c r="B3868"/>
      <c r="C3868"/>
      <c r="D3868"/>
      <c r="E3868" s="98"/>
      <c r="F3868"/>
      <c r="G3868" s="99">
        <v>46295</v>
      </c>
      <c r="H3868" t="s">
        <v>205</v>
      </c>
      <c r="I3868"/>
      <c r="J3868" t="s">
        <v>108</v>
      </c>
      <c r="K3868" t="s">
        <v>109</v>
      </c>
      <c r="L3868" s="100">
        <v>12.22</v>
      </c>
      <c r="M3868" t="s">
        <v>206</v>
      </c>
      <c r="N3868" t="s">
        <v>279</v>
      </c>
      <c r="O3868" s="98">
        <v>0</v>
      </c>
      <c r="P3868" t="s">
        <v>207</v>
      </c>
      <c r="Q3868" s="100">
        <v>4630.5</v>
      </c>
    </row>
    <row r="3869" spans="1:17" x14ac:dyDescent="0.3">
      <c r="A3869"/>
      <c r="B3869"/>
      <c r="C3869"/>
      <c r="D3869"/>
      <c r="E3869" s="98"/>
      <c r="F3869"/>
      <c r="G3869" s="99">
        <v>46295</v>
      </c>
      <c r="H3869" t="s">
        <v>205</v>
      </c>
      <c r="I3869"/>
      <c r="J3869" t="s">
        <v>106</v>
      </c>
      <c r="K3869" t="s">
        <v>107</v>
      </c>
      <c r="L3869" s="100">
        <v>14.96</v>
      </c>
      <c r="M3869" t="s">
        <v>130</v>
      </c>
      <c r="N3869" t="s">
        <v>279</v>
      </c>
      <c r="O3869" s="98">
        <v>0</v>
      </c>
      <c r="P3869" t="s">
        <v>207</v>
      </c>
      <c r="Q3869" s="100">
        <v>4630.5</v>
      </c>
    </row>
    <row r="3870" spans="1:17" x14ac:dyDescent="0.3">
      <c r="A3870"/>
      <c r="B3870"/>
      <c r="C3870"/>
      <c r="D3870"/>
      <c r="E3870" s="98"/>
      <c r="F3870"/>
      <c r="G3870" s="99">
        <v>46295</v>
      </c>
      <c r="H3870" t="s">
        <v>205</v>
      </c>
      <c r="I3870"/>
      <c r="J3870" t="s">
        <v>56</v>
      </c>
      <c r="K3870" t="s">
        <v>57</v>
      </c>
      <c r="L3870" s="100">
        <v>11.15</v>
      </c>
      <c r="M3870" t="s">
        <v>130</v>
      </c>
      <c r="N3870" t="s">
        <v>279</v>
      </c>
      <c r="O3870" s="98">
        <v>0</v>
      </c>
      <c r="P3870" t="s">
        <v>207</v>
      </c>
      <c r="Q3870" s="100">
        <v>4630.5</v>
      </c>
    </row>
    <row r="3871" spans="1:17" x14ac:dyDescent="0.3">
      <c r="A3871"/>
      <c r="B3871"/>
      <c r="C3871"/>
      <c r="D3871"/>
      <c r="E3871" s="98"/>
      <c r="F3871"/>
      <c r="G3871" s="99">
        <v>46295</v>
      </c>
      <c r="H3871" t="s">
        <v>205</v>
      </c>
      <c r="I3871"/>
      <c r="J3871" t="s">
        <v>52</v>
      </c>
      <c r="K3871" t="s">
        <v>53</v>
      </c>
      <c r="L3871" s="100">
        <v>16.54</v>
      </c>
      <c r="M3871" t="s">
        <v>130</v>
      </c>
      <c r="N3871" t="s">
        <v>279</v>
      </c>
      <c r="O3871" s="98">
        <v>0</v>
      </c>
      <c r="P3871" t="s">
        <v>207</v>
      </c>
      <c r="Q3871" s="100">
        <v>4630.5</v>
      </c>
    </row>
    <row r="3872" spans="1:17" x14ac:dyDescent="0.3">
      <c r="A3872"/>
      <c r="B3872"/>
      <c r="C3872"/>
      <c r="D3872"/>
      <c r="E3872" s="98"/>
      <c r="F3872"/>
      <c r="G3872" s="99">
        <v>46295</v>
      </c>
      <c r="H3872" t="s">
        <v>205</v>
      </c>
      <c r="I3872"/>
      <c r="J3872" t="s">
        <v>23</v>
      </c>
      <c r="K3872" t="s">
        <v>24</v>
      </c>
      <c r="L3872" s="100">
        <v>6.02</v>
      </c>
      <c r="M3872" t="s">
        <v>130</v>
      </c>
      <c r="N3872" t="s">
        <v>279</v>
      </c>
      <c r="O3872" s="98">
        <v>0</v>
      </c>
      <c r="P3872" t="s">
        <v>207</v>
      </c>
      <c r="Q3872" s="100">
        <v>4630.5</v>
      </c>
    </row>
    <row r="3873" spans="1:17" x14ac:dyDescent="0.3">
      <c r="A3873"/>
      <c r="B3873"/>
      <c r="C3873"/>
      <c r="D3873"/>
      <c r="E3873" s="98"/>
      <c r="F3873"/>
      <c r="G3873" s="99">
        <v>46295</v>
      </c>
      <c r="H3873" t="s">
        <v>208</v>
      </c>
      <c r="I3873" t="s">
        <v>209</v>
      </c>
      <c r="J3873" t="s">
        <v>26</v>
      </c>
      <c r="K3873" t="s">
        <v>27</v>
      </c>
      <c r="L3873" s="100">
        <v>199.5</v>
      </c>
      <c r="M3873" t="s">
        <v>210</v>
      </c>
      <c r="N3873" t="s">
        <v>279</v>
      </c>
      <c r="O3873" s="98">
        <v>0</v>
      </c>
      <c r="P3873" t="s">
        <v>207</v>
      </c>
      <c r="Q3873" s="100">
        <v>4630.5</v>
      </c>
    </row>
    <row r="3874" spans="1:17" x14ac:dyDescent="0.3">
      <c r="A3874"/>
      <c r="B3874"/>
      <c r="C3874"/>
      <c r="D3874"/>
      <c r="E3874" s="98"/>
      <c r="F3874"/>
      <c r="G3874" s="99">
        <v>46295</v>
      </c>
      <c r="H3874" t="s">
        <v>227</v>
      </c>
      <c r="I3874" t="s">
        <v>228</v>
      </c>
      <c r="J3874" t="s">
        <v>50</v>
      </c>
      <c r="K3874" t="s">
        <v>51</v>
      </c>
      <c r="L3874" s="100">
        <v>1100</v>
      </c>
      <c r="M3874" t="s">
        <v>210</v>
      </c>
      <c r="N3874" t="s">
        <v>279</v>
      </c>
      <c r="O3874" s="98">
        <v>0</v>
      </c>
      <c r="P3874" t="s">
        <v>207</v>
      </c>
      <c r="Q3874" s="100">
        <v>4630.5</v>
      </c>
    </row>
    <row r="3875" spans="1:17" x14ac:dyDescent="0.3">
      <c r="A3875"/>
      <c r="B3875"/>
      <c r="C3875"/>
      <c r="D3875"/>
      <c r="E3875" s="98"/>
      <c r="F3875"/>
      <c r="G3875" s="99">
        <v>46295</v>
      </c>
      <c r="H3875" t="s">
        <v>216</v>
      </c>
      <c r="I3875" t="s">
        <v>217</v>
      </c>
      <c r="J3875" t="s">
        <v>40</v>
      </c>
      <c r="K3875" t="s">
        <v>41</v>
      </c>
      <c r="L3875" s="100">
        <v>463.05</v>
      </c>
      <c r="M3875" t="s">
        <v>210</v>
      </c>
      <c r="N3875" t="s">
        <v>279</v>
      </c>
      <c r="O3875" s="98">
        <v>0</v>
      </c>
      <c r="P3875" t="s">
        <v>207</v>
      </c>
      <c r="Q3875" s="100">
        <v>4630.5</v>
      </c>
    </row>
    <row r="3876" spans="1:17" x14ac:dyDescent="0.3">
      <c r="A3876"/>
      <c r="B3876"/>
      <c r="C3876"/>
      <c r="D3876"/>
      <c r="E3876" s="98"/>
      <c r="F3876"/>
      <c r="G3876" s="99">
        <v>46295</v>
      </c>
      <c r="H3876" t="s">
        <v>220</v>
      </c>
      <c r="I3876" t="s">
        <v>221</v>
      </c>
      <c r="J3876" t="s">
        <v>48</v>
      </c>
      <c r="K3876" t="s">
        <v>49</v>
      </c>
      <c r="L3876" s="100">
        <v>75</v>
      </c>
      <c r="M3876" t="s">
        <v>210</v>
      </c>
      <c r="N3876" t="s">
        <v>279</v>
      </c>
      <c r="O3876" s="98">
        <v>0</v>
      </c>
      <c r="P3876" t="s">
        <v>207</v>
      </c>
      <c r="Q3876" s="100">
        <v>4630.5</v>
      </c>
    </row>
    <row r="3877" spans="1:17" x14ac:dyDescent="0.3">
      <c r="A3877"/>
      <c r="B3877"/>
      <c r="C3877"/>
      <c r="D3877"/>
      <c r="E3877" s="98"/>
      <c r="F3877"/>
      <c r="G3877" s="99">
        <v>46295</v>
      </c>
      <c r="H3877" t="s">
        <v>213</v>
      </c>
      <c r="I3877" t="s">
        <v>214</v>
      </c>
      <c r="J3877" t="s">
        <v>14</v>
      </c>
      <c r="K3877" t="s">
        <v>15</v>
      </c>
      <c r="L3877" s="100">
        <v>347.29</v>
      </c>
      <c r="M3877" t="s">
        <v>210</v>
      </c>
      <c r="N3877" t="s">
        <v>279</v>
      </c>
      <c r="O3877" s="98">
        <v>0</v>
      </c>
      <c r="P3877" t="s">
        <v>207</v>
      </c>
      <c r="Q3877" s="100">
        <v>4630.5</v>
      </c>
    </row>
    <row r="3878" spans="1:17" x14ac:dyDescent="0.3">
      <c r="A3878"/>
      <c r="B3878"/>
      <c r="C3878"/>
      <c r="D3878"/>
      <c r="E3878" s="98"/>
      <c r="F3878"/>
      <c r="G3878" s="99">
        <v>46295</v>
      </c>
      <c r="H3878" t="s">
        <v>213</v>
      </c>
      <c r="I3878" t="s">
        <v>214</v>
      </c>
      <c r="J3878" t="s">
        <v>14</v>
      </c>
      <c r="K3878" t="s">
        <v>15</v>
      </c>
      <c r="L3878" s="100">
        <v>347.29</v>
      </c>
      <c r="M3878" t="s">
        <v>130</v>
      </c>
      <c r="N3878" t="s">
        <v>279</v>
      </c>
      <c r="O3878" s="98">
        <v>0</v>
      </c>
      <c r="P3878" t="s">
        <v>207</v>
      </c>
      <c r="Q3878" s="100">
        <v>4630.5</v>
      </c>
    </row>
    <row r="3879" spans="1:17" x14ac:dyDescent="0.3">
      <c r="A3879"/>
      <c r="B3879"/>
      <c r="C3879"/>
      <c r="D3879"/>
      <c r="E3879" s="98"/>
      <c r="F3879"/>
      <c r="G3879" s="99">
        <v>46295</v>
      </c>
      <c r="H3879" t="s">
        <v>205</v>
      </c>
      <c r="I3879"/>
      <c r="J3879" t="s">
        <v>108</v>
      </c>
      <c r="K3879" t="s">
        <v>109</v>
      </c>
      <c r="L3879" s="100">
        <v>9.99</v>
      </c>
      <c r="M3879" t="s">
        <v>206</v>
      </c>
      <c r="N3879" t="s">
        <v>279</v>
      </c>
      <c r="O3879" s="98">
        <v>0</v>
      </c>
      <c r="P3879" t="s">
        <v>207</v>
      </c>
      <c r="Q3879" s="100">
        <v>3785.37</v>
      </c>
    </row>
    <row r="3880" spans="1:17" x14ac:dyDescent="0.3">
      <c r="A3880"/>
      <c r="B3880"/>
      <c r="C3880"/>
      <c r="D3880"/>
      <c r="E3880" s="98"/>
      <c r="F3880"/>
      <c r="G3880" s="99">
        <v>46295</v>
      </c>
      <c r="H3880" t="s">
        <v>205</v>
      </c>
      <c r="I3880"/>
      <c r="J3880" t="s">
        <v>104</v>
      </c>
      <c r="K3880" t="s">
        <v>105</v>
      </c>
      <c r="L3880" s="100">
        <v>20.55</v>
      </c>
      <c r="M3880" t="s">
        <v>206</v>
      </c>
      <c r="N3880" t="s">
        <v>279</v>
      </c>
      <c r="O3880" s="98">
        <v>0</v>
      </c>
      <c r="P3880" t="s">
        <v>207</v>
      </c>
      <c r="Q3880" s="100">
        <v>3785.37</v>
      </c>
    </row>
    <row r="3881" spans="1:17" x14ac:dyDescent="0.3">
      <c r="A3881"/>
      <c r="B3881"/>
      <c r="C3881"/>
      <c r="D3881"/>
      <c r="E3881" s="98"/>
      <c r="F3881"/>
      <c r="G3881" s="99">
        <v>46295</v>
      </c>
      <c r="H3881" t="s">
        <v>205</v>
      </c>
      <c r="I3881"/>
      <c r="J3881" t="s">
        <v>90</v>
      </c>
      <c r="K3881" t="s">
        <v>91</v>
      </c>
      <c r="L3881" s="100">
        <v>57.42</v>
      </c>
      <c r="M3881" t="s">
        <v>206</v>
      </c>
      <c r="N3881" t="s">
        <v>279</v>
      </c>
      <c r="O3881" s="98">
        <v>0</v>
      </c>
      <c r="P3881" t="s">
        <v>207</v>
      </c>
      <c r="Q3881" s="100">
        <v>3785.37</v>
      </c>
    </row>
    <row r="3882" spans="1:17" x14ac:dyDescent="0.3">
      <c r="A3882"/>
      <c r="B3882"/>
      <c r="C3882"/>
      <c r="D3882"/>
      <c r="E3882" s="98"/>
      <c r="F3882"/>
      <c r="G3882" s="99">
        <v>46295</v>
      </c>
      <c r="H3882" t="s">
        <v>205</v>
      </c>
      <c r="I3882"/>
      <c r="J3882" t="s">
        <v>54</v>
      </c>
      <c r="K3882" t="s">
        <v>55</v>
      </c>
      <c r="L3882" s="100">
        <v>11.15</v>
      </c>
      <c r="M3882" t="s">
        <v>206</v>
      </c>
      <c r="N3882" t="s">
        <v>279</v>
      </c>
      <c r="O3882" s="98">
        <v>0</v>
      </c>
      <c r="P3882" t="s">
        <v>207</v>
      </c>
      <c r="Q3882" s="100">
        <v>3785.37</v>
      </c>
    </row>
    <row r="3883" spans="1:17" x14ac:dyDescent="0.3">
      <c r="A3883"/>
      <c r="B3883"/>
      <c r="C3883"/>
      <c r="D3883"/>
      <c r="E3883" s="98"/>
      <c r="F3883"/>
      <c r="G3883" s="99">
        <v>46295</v>
      </c>
      <c r="H3883" t="s">
        <v>205</v>
      </c>
      <c r="I3883"/>
      <c r="J3883" t="s">
        <v>23</v>
      </c>
      <c r="K3883" t="s">
        <v>24</v>
      </c>
      <c r="L3883" s="100">
        <v>4.92</v>
      </c>
      <c r="M3883" t="s">
        <v>130</v>
      </c>
      <c r="N3883" t="s">
        <v>279</v>
      </c>
      <c r="O3883" s="98">
        <v>0</v>
      </c>
      <c r="P3883" t="s">
        <v>207</v>
      </c>
      <c r="Q3883" s="100">
        <v>3785.37</v>
      </c>
    </row>
    <row r="3884" spans="1:17" x14ac:dyDescent="0.3">
      <c r="A3884"/>
      <c r="B3884"/>
      <c r="C3884"/>
      <c r="D3884"/>
      <c r="E3884" s="98"/>
      <c r="F3884"/>
      <c r="G3884" s="99">
        <v>46295</v>
      </c>
      <c r="H3884" t="s">
        <v>205</v>
      </c>
      <c r="I3884"/>
      <c r="J3884" t="s">
        <v>52</v>
      </c>
      <c r="K3884" t="s">
        <v>53</v>
      </c>
      <c r="L3884" s="100">
        <v>16.54</v>
      </c>
      <c r="M3884" t="s">
        <v>130</v>
      </c>
      <c r="N3884" t="s">
        <v>279</v>
      </c>
      <c r="O3884" s="98">
        <v>0</v>
      </c>
      <c r="P3884" t="s">
        <v>207</v>
      </c>
      <c r="Q3884" s="100">
        <v>3785.37</v>
      </c>
    </row>
    <row r="3885" spans="1:17" x14ac:dyDescent="0.3">
      <c r="A3885"/>
      <c r="B3885"/>
      <c r="C3885"/>
      <c r="D3885"/>
      <c r="E3885" s="98"/>
      <c r="F3885"/>
      <c r="G3885" s="99">
        <v>46295</v>
      </c>
      <c r="H3885" t="s">
        <v>205</v>
      </c>
      <c r="I3885"/>
      <c r="J3885" t="s">
        <v>106</v>
      </c>
      <c r="K3885" t="s">
        <v>107</v>
      </c>
      <c r="L3885" s="100">
        <v>12.23</v>
      </c>
      <c r="M3885" t="s">
        <v>130</v>
      </c>
      <c r="N3885" t="s">
        <v>279</v>
      </c>
      <c r="O3885" s="98">
        <v>0</v>
      </c>
      <c r="P3885" t="s">
        <v>207</v>
      </c>
      <c r="Q3885" s="100">
        <v>3785.37</v>
      </c>
    </row>
    <row r="3886" spans="1:17" x14ac:dyDescent="0.3">
      <c r="A3886"/>
      <c r="B3886"/>
      <c r="C3886"/>
      <c r="D3886"/>
      <c r="E3886" s="98"/>
      <c r="F3886"/>
      <c r="G3886" s="99">
        <v>46295</v>
      </c>
      <c r="H3886" t="s">
        <v>205</v>
      </c>
      <c r="I3886"/>
      <c r="J3886" t="s">
        <v>56</v>
      </c>
      <c r="K3886" t="s">
        <v>57</v>
      </c>
      <c r="L3886" s="100">
        <v>11.15</v>
      </c>
      <c r="M3886" t="s">
        <v>130</v>
      </c>
      <c r="N3886" t="s">
        <v>279</v>
      </c>
      <c r="O3886" s="98">
        <v>0</v>
      </c>
      <c r="P3886" t="s">
        <v>207</v>
      </c>
      <c r="Q3886" s="100">
        <v>3785.37</v>
      </c>
    </row>
    <row r="3887" spans="1:17" x14ac:dyDescent="0.3">
      <c r="A3887"/>
      <c r="B3887"/>
      <c r="C3887"/>
      <c r="D3887"/>
      <c r="E3887" s="98"/>
      <c r="F3887"/>
      <c r="G3887" s="99">
        <v>46295</v>
      </c>
      <c r="H3887" t="s">
        <v>208</v>
      </c>
      <c r="I3887" t="s">
        <v>226</v>
      </c>
      <c r="J3887" t="s">
        <v>62</v>
      </c>
      <c r="K3887" t="s">
        <v>63</v>
      </c>
      <c r="L3887" s="100">
        <v>82</v>
      </c>
      <c r="M3887" t="s">
        <v>210</v>
      </c>
      <c r="N3887" t="s">
        <v>279</v>
      </c>
      <c r="O3887" s="98">
        <v>0</v>
      </c>
      <c r="P3887" t="s">
        <v>207</v>
      </c>
      <c r="Q3887" s="100">
        <v>3785.37</v>
      </c>
    </row>
    <row r="3888" spans="1:17" x14ac:dyDescent="0.3">
      <c r="A3888"/>
      <c r="B3888"/>
      <c r="C3888"/>
      <c r="D3888"/>
      <c r="E3888" s="98"/>
      <c r="F3888"/>
      <c r="G3888" s="99">
        <v>46295</v>
      </c>
      <c r="H3888" t="s">
        <v>216</v>
      </c>
      <c r="I3888" t="s">
        <v>217</v>
      </c>
      <c r="J3888" t="s">
        <v>40</v>
      </c>
      <c r="K3888" t="s">
        <v>41</v>
      </c>
      <c r="L3888" s="100">
        <v>113.56</v>
      </c>
      <c r="M3888" t="s">
        <v>210</v>
      </c>
      <c r="N3888" t="s">
        <v>279</v>
      </c>
      <c r="O3888" s="98">
        <v>0</v>
      </c>
      <c r="P3888" t="s">
        <v>207</v>
      </c>
      <c r="Q3888" s="100">
        <v>3785.37</v>
      </c>
    </row>
    <row r="3889" spans="1:17" x14ac:dyDescent="0.3">
      <c r="A3889"/>
      <c r="B3889"/>
      <c r="C3889"/>
      <c r="D3889"/>
      <c r="E3889" s="98"/>
      <c r="F3889"/>
      <c r="G3889" s="99">
        <v>46295</v>
      </c>
      <c r="H3889" t="s">
        <v>213</v>
      </c>
      <c r="I3889" t="s">
        <v>214</v>
      </c>
      <c r="J3889" t="s">
        <v>14</v>
      </c>
      <c r="K3889" t="s">
        <v>15</v>
      </c>
      <c r="L3889" s="100">
        <v>283.89999999999998</v>
      </c>
      <c r="M3889" t="s">
        <v>210</v>
      </c>
      <c r="N3889" t="s">
        <v>279</v>
      </c>
      <c r="O3889" s="98">
        <v>0</v>
      </c>
      <c r="P3889" t="s">
        <v>207</v>
      </c>
      <c r="Q3889" s="100">
        <v>3785.37</v>
      </c>
    </row>
    <row r="3890" spans="1:17" x14ac:dyDescent="0.3">
      <c r="A3890"/>
      <c r="B3890"/>
      <c r="C3890"/>
      <c r="D3890"/>
      <c r="E3890" s="98"/>
      <c r="F3890"/>
      <c r="G3890" s="99">
        <v>46295</v>
      </c>
      <c r="H3890" t="s">
        <v>213</v>
      </c>
      <c r="I3890" t="s">
        <v>214</v>
      </c>
      <c r="J3890" t="s">
        <v>14</v>
      </c>
      <c r="K3890" t="s">
        <v>15</v>
      </c>
      <c r="L3890" s="100">
        <v>283.89999999999998</v>
      </c>
      <c r="M3890" t="s">
        <v>130</v>
      </c>
      <c r="N3890" t="s">
        <v>279</v>
      </c>
      <c r="O3890" s="98">
        <v>0</v>
      </c>
      <c r="P3890" t="s">
        <v>207</v>
      </c>
      <c r="Q3890" s="100">
        <v>3785.37</v>
      </c>
    </row>
    <row r="3891" spans="1:17" x14ac:dyDescent="0.3">
      <c r="A3891"/>
      <c r="B3891"/>
      <c r="C3891"/>
      <c r="D3891"/>
      <c r="E3891" s="98"/>
      <c r="F3891"/>
      <c r="G3891" s="99">
        <v>46295</v>
      </c>
      <c r="H3891" t="s">
        <v>205</v>
      </c>
      <c r="I3891"/>
      <c r="J3891" t="s">
        <v>104</v>
      </c>
      <c r="K3891" t="s">
        <v>105</v>
      </c>
      <c r="L3891" s="100">
        <v>0</v>
      </c>
      <c r="M3891" t="s">
        <v>206</v>
      </c>
      <c r="N3891" t="s">
        <v>279</v>
      </c>
      <c r="O3891" s="98">
        <v>0</v>
      </c>
      <c r="P3891" t="s">
        <v>207</v>
      </c>
      <c r="Q3891" s="100">
        <v>17063.919999999998</v>
      </c>
    </row>
    <row r="3892" spans="1:17" x14ac:dyDescent="0.3">
      <c r="A3892"/>
      <c r="B3892"/>
      <c r="C3892"/>
      <c r="D3892"/>
      <c r="E3892" s="98"/>
      <c r="F3892"/>
      <c r="G3892" s="99">
        <v>46295</v>
      </c>
      <c r="H3892" t="s">
        <v>205</v>
      </c>
      <c r="I3892"/>
      <c r="J3892" t="s">
        <v>108</v>
      </c>
      <c r="K3892" t="s">
        <v>109</v>
      </c>
      <c r="L3892" s="100">
        <v>0</v>
      </c>
      <c r="M3892" t="s">
        <v>206</v>
      </c>
      <c r="N3892" t="s">
        <v>279</v>
      </c>
      <c r="O3892" s="98">
        <v>0</v>
      </c>
      <c r="P3892" t="s">
        <v>207</v>
      </c>
      <c r="Q3892" s="100">
        <v>17063.919999999998</v>
      </c>
    </row>
    <row r="3893" spans="1:17" x14ac:dyDescent="0.3">
      <c r="A3893"/>
      <c r="B3893"/>
      <c r="C3893"/>
      <c r="D3893"/>
      <c r="E3893" s="98"/>
      <c r="F3893"/>
      <c r="G3893" s="99">
        <v>46295</v>
      </c>
      <c r="H3893" t="s">
        <v>205</v>
      </c>
      <c r="I3893"/>
      <c r="J3893" t="s">
        <v>54</v>
      </c>
      <c r="K3893" t="s">
        <v>55</v>
      </c>
      <c r="L3893" s="100">
        <v>11.15</v>
      </c>
      <c r="M3893" t="s">
        <v>206</v>
      </c>
      <c r="N3893" t="s">
        <v>279</v>
      </c>
      <c r="O3893" s="98">
        <v>0</v>
      </c>
      <c r="P3893" t="s">
        <v>207</v>
      </c>
      <c r="Q3893" s="100">
        <v>17063.919999999998</v>
      </c>
    </row>
    <row r="3894" spans="1:17" x14ac:dyDescent="0.3">
      <c r="A3894"/>
      <c r="B3894"/>
      <c r="C3894"/>
      <c r="D3894"/>
      <c r="E3894" s="98"/>
      <c r="F3894"/>
      <c r="G3894" s="99">
        <v>46295</v>
      </c>
      <c r="H3894" t="s">
        <v>205</v>
      </c>
      <c r="I3894"/>
      <c r="J3894" t="s">
        <v>36</v>
      </c>
      <c r="K3894" t="s">
        <v>37</v>
      </c>
      <c r="L3894" s="100">
        <v>47.04</v>
      </c>
      <c r="M3894" t="s">
        <v>206</v>
      </c>
      <c r="N3894" t="s">
        <v>279</v>
      </c>
      <c r="O3894" s="98">
        <v>0</v>
      </c>
      <c r="P3894" t="s">
        <v>207</v>
      </c>
      <c r="Q3894" s="100">
        <v>17063.919999999998</v>
      </c>
    </row>
    <row r="3895" spans="1:17" x14ac:dyDescent="0.3">
      <c r="A3895"/>
      <c r="B3895"/>
      <c r="C3895"/>
      <c r="D3895"/>
      <c r="E3895" s="98"/>
      <c r="F3895"/>
      <c r="G3895" s="99">
        <v>46295</v>
      </c>
      <c r="H3895" t="s">
        <v>205</v>
      </c>
      <c r="I3895"/>
      <c r="J3895" t="s">
        <v>100</v>
      </c>
      <c r="K3895" t="s">
        <v>101</v>
      </c>
      <c r="L3895" s="100">
        <v>5</v>
      </c>
      <c r="M3895" t="s">
        <v>206</v>
      </c>
      <c r="N3895" t="s">
        <v>279</v>
      </c>
      <c r="O3895" s="98">
        <v>0</v>
      </c>
      <c r="P3895" t="s">
        <v>207</v>
      </c>
      <c r="Q3895" s="100">
        <v>17063.919999999998</v>
      </c>
    </row>
    <row r="3896" spans="1:17" x14ac:dyDescent="0.3">
      <c r="A3896"/>
      <c r="B3896"/>
      <c r="C3896"/>
      <c r="D3896"/>
      <c r="E3896" s="98"/>
      <c r="F3896"/>
      <c r="G3896" s="99">
        <v>46295</v>
      </c>
      <c r="H3896" t="s">
        <v>205</v>
      </c>
      <c r="I3896"/>
      <c r="J3896" t="s">
        <v>56</v>
      </c>
      <c r="K3896" t="s">
        <v>57</v>
      </c>
      <c r="L3896" s="100">
        <v>11.15</v>
      </c>
      <c r="M3896" t="s">
        <v>130</v>
      </c>
      <c r="N3896" t="s">
        <v>279</v>
      </c>
      <c r="O3896" s="98">
        <v>0</v>
      </c>
      <c r="P3896" t="s">
        <v>207</v>
      </c>
      <c r="Q3896" s="100">
        <v>17063.919999999998</v>
      </c>
    </row>
    <row r="3897" spans="1:17" x14ac:dyDescent="0.3">
      <c r="A3897"/>
      <c r="B3897"/>
      <c r="C3897"/>
      <c r="D3897"/>
      <c r="E3897" s="98"/>
      <c r="F3897"/>
      <c r="G3897" s="99">
        <v>46295</v>
      </c>
      <c r="H3897" t="s">
        <v>205</v>
      </c>
      <c r="I3897"/>
      <c r="J3897" t="s">
        <v>23</v>
      </c>
      <c r="K3897" t="s">
        <v>24</v>
      </c>
      <c r="L3897" s="100">
        <v>22.18</v>
      </c>
      <c r="M3897" t="s">
        <v>130</v>
      </c>
      <c r="N3897" t="s">
        <v>279</v>
      </c>
      <c r="O3897" s="98">
        <v>0</v>
      </c>
      <c r="P3897" t="s">
        <v>207</v>
      </c>
      <c r="Q3897" s="100">
        <v>17063.919999999998</v>
      </c>
    </row>
    <row r="3898" spans="1:17" x14ac:dyDescent="0.3">
      <c r="A3898"/>
      <c r="B3898"/>
      <c r="C3898"/>
      <c r="D3898"/>
      <c r="E3898" s="98"/>
      <c r="F3898"/>
      <c r="G3898" s="99">
        <v>46295</v>
      </c>
      <c r="H3898" t="s">
        <v>205</v>
      </c>
      <c r="I3898"/>
      <c r="J3898" t="s">
        <v>106</v>
      </c>
      <c r="K3898" t="s">
        <v>107</v>
      </c>
      <c r="L3898" s="100">
        <v>0</v>
      </c>
      <c r="M3898" t="s">
        <v>130</v>
      </c>
      <c r="N3898" t="s">
        <v>279</v>
      </c>
      <c r="O3898" s="98">
        <v>0</v>
      </c>
      <c r="P3898" t="s">
        <v>207</v>
      </c>
      <c r="Q3898" s="100">
        <v>17063.919999999998</v>
      </c>
    </row>
    <row r="3899" spans="1:17" x14ac:dyDescent="0.3">
      <c r="A3899"/>
      <c r="B3899"/>
      <c r="C3899"/>
      <c r="D3899"/>
      <c r="E3899" s="98"/>
      <c r="F3899"/>
      <c r="G3899" s="99">
        <v>46295</v>
      </c>
      <c r="H3899" t="s">
        <v>205</v>
      </c>
      <c r="I3899"/>
      <c r="J3899" t="s">
        <v>52</v>
      </c>
      <c r="K3899" t="s">
        <v>53</v>
      </c>
      <c r="L3899" s="100">
        <v>16.54</v>
      </c>
      <c r="M3899" t="s">
        <v>130</v>
      </c>
      <c r="N3899" t="s">
        <v>279</v>
      </c>
      <c r="O3899" s="98">
        <v>0</v>
      </c>
      <c r="P3899" t="s">
        <v>207</v>
      </c>
      <c r="Q3899" s="100">
        <v>17063.919999999998</v>
      </c>
    </row>
    <row r="3900" spans="1:17" x14ac:dyDescent="0.3">
      <c r="A3900"/>
      <c r="B3900"/>
      <c r="C3900"/>
      <c r="D3900"/>
      <c r="E3900" s="98"/>
      <c r="F3900"/>
      <c r="G3900" s="99">
        <v>46295</v>
      </c>
      <c r="H3900" t="s">
        <v>208</v>
      </c>
      <c r="I3900" t="s">
        <v>240</v>
      </c>
      <c r="J3900" t="s">
        <v>64</v>
      </c>
      <c r="K3900" t="s">
        <v>65</v>
      </c>
      <c r="L3900" s="100">
        <v>25</v>
      </c>
      <c r="M3900" t="s">
        <v>210</v>
      </c>
      <c r="N3900" t="s">
        <v>279</v>
      </c>
      <c r="O3900" s="98">
        <v>0</v>
      </c>
      <c r="P3900" t="s">
        <v>207</v>
      </c>
      <c r="Q3900" s="100">
        <v>17063.919999999998</v>
      </c>
    </row>
    <row r="3901" spans="1:17" x14ac:dyDescent="0.3">
      <c r="A3901"/>
      <c r="B3901"/>
      <c r="C3901"/>
      <c r="D3901"/>
      <c r="E3901" s="98"/>
      <c r="F3901"/>
      <c r="G3901" s="99">
        <v>46295</v>
      </c>
      <c r="H3901" t="s">
        <v>211</v>
      </c>
      <c r="I3901" t="s">
        <v>212</v>
      </c>
      <c r="J3901" t="s">
        <v>38</v>
      </c>
      <c r="K3901" t="s">
        <v>39</v>
      </c>
      <c r="L3901" s="100">
        <v>41.67</v>
      </c>
      <c r="M3901" t="s">
        <v>206</v>
      </c>
      <c r="N3901" t="s">
        <v>279</v>
      </c>
      <c r="O3901" s="98">
        <v>0</v>
      </c>
      <c r="P3901" t="s">
        <v>207</v>
      </c>
      <c r="Q3901" s="100">
        <v>17063.919999999998</v>
      </c>
    </row>
    <row r="3902" spans="1:17" x14ac:dyDescent="0.3">
      <c r="A3902"/>
      <c r="B3902"/>
      <c r="C3902"/>
      <c r="D3902"/>
      <c r="E3902" s="98"/>
      <c r="F3902"/>
      <c r="G3902" s="99">
        <v>46295</v>
      </c>
      <c r="H3902" t="s">
        <v>231</v>
      </c>
      <c r="I3902" t="s">
        <v>232</v>
      </c>
      <c r="J3902" t="s">
        <v>143</v>
      </c>
      <c r="K3902" t="s">
        <v>77</v>
      </c>
      <c r="L3902" s="100">
        <v>347.92</v>
      </c>
      <c r="M3902" t="s">
        <v>210</v>
      </c>
      <c r="N3902" t="s">
        <v>279</v>
      </c>
      <c r="O3902" s="98">
        <v>0</v>
      </c>
      <c r="P3902" t="s">
        <v>207</v>
      </c>
      <c r="Q3902" s="100">
        <v>17063.919999999998</v>
      </c>
    </row>
    <row r="3903" spans="1:17" x14ac:dyDescent="0.3">
      <c r="A3903"/>
      <c r="B3903"/>
      <c r="C3903"/>
      <c r="D3903"/>
      <c r="E3903" s="98"/>
      <c r="F3903"/>
      <c r="G3903" s="99">
        <v>46295</v>
      </c>
      <c r="H3903" t="s">
        <v>213</v>
      </c>
      <c r="I3903" t="s">
        <v>229</v>
      </c>
      <c r="J3903" t="s">
        <v>14</v>
      </c>
      <c r="K3903" t="s">
        <v>15</v>
      </c>
      <c r="L3903" s="100">
        <v>0</v>
      </c>
      <c r="M3903" t="s">
        <v>210</v>
      </c>
      <c r="N3903" t="s">
        <v>279</v>
      </c>
      <c r="O3903" s="98">
        <v>0</v>
      </c>
      <c r="P3903" t="s">
        <v>207</v>
      </c>
      <c r="Q3903" s="100">
        <v>17063.919999999998</v>
      </c>
    </row>
    <row r="3904" spans="1:17" x14ac:dyDescent="0.3">
      <c r="A3904"/>
      <c r="B3904"/>
      <c r="C3904"/>
      <c r="D3904"/>
      <c r="E3904" s="98"/>
      <c r="F3904"/>
      <c r="G3904" s="99">
        <v>46295</v>
      </c>
      <c r="H3904" t="s">
        <v>213</v>
      </c>
      <c r="I3904" t="s">
        <v>229</v>
      </c>
      <c r="J3904" t="s">
        <v>14</v>
      </c>
      <c r="K3904" t="s">
        <v>15</v>
      </c>
      <c r="L3904" s="100">
        <v>0</v>
      </c>
      <c r="M3904" t="s">
        <v>130</v>
      </c>
      <c r="N3904" t="s">
        <v>279</v>
      </c>
      <c r="O3904" s="98">
        <v>0</v>
      </c>
      <c r="P3904" t="s">
        <v>207</v>
      </c>
      <c r="Q3904" s="100">
        <v>17063.919999999998</v>
      </c>
    </row>
    <row r="3905" spans="1:17" x14ac:dyDescent="0.3">
      <c r="A3905"/>
      <c r="B3905"/>
      <c r="C3905"/>
      <c r="D3905"/>
      <c r="E3905" s="98"/>
      <c r="F3905"/>
      <c r="G3905" s="99">
        <v>46295</v>
      </c>
      <c r="H3905" t="s">
        <v>205</v>
      </c>
      <c r="I3905"/>
      <c r="J3905" t="s">
        <v>108</v>
      </c>
      <c r="K3905" t="s">
        <v>109</v>
      </c>
      <c r="L3905" s="100">
        <v>0.54</v>
      </c>
      <c r="M3905" t="s">
        <v>206</v>
      </c>
      <c r="N3905" t="s">
        <v>279</v>
      </c>
      <c r="O3905" s="98">
        <v>0</v>
      </c>
      <c r="P3905" t="s">
        <v>207</v>
      </c>
      <c r="Q3905" s="100">
        <v>204.98</v>
      </c>
    </row>
    <row r="3906" spans="1:17" x14ac:dyDescent="0.3">
      <c r="A3906"/>
      <c r="B3906"/>
      <c r="C3906"/>
      <c r="D3906"/>
      <c r="E3906" s="98"/>
      <c r="F3906"/>
      <c r="G3906" s="99">
        <v>46295</v>
      </c>
      <c r="H3906" t="s">
        <v>205</v>
      </c>
      <c r="I3906"/>
      <c r="J3906" t="s">
        <v>104</v>
      </c>
      <c r="K3906" t="s">
        <v>105</v>
      </c>
      <c r="L3906" s="100">
        <v>1.1100000000000001</v>
      </c>
      <c r="M3906" t="s">
        <v>206</v>
      </c>
      <c r="N3906" t="s">
        <v>279</v>
      </c>
      <c r="O3906" s="98">
        <v>0</v>
      </c>
      <c r="P3906" t="s">
        <v>207</v>
      </c>
      <c r="Q3906" s="100">
        <v>204.98</v>
      </c>
    </row>
    <row r="3907" spans="1:17" x14ac:dyDescent="0.3">
      <c r="A3907"/>
      <c r="B3907"/>
      <c r="C3907"/>
      <c r="D3907"/>
      <c r="E3907" s="98"/>
      <c r="F3907"/>
      <c r="G3907" s="99">
        <v>46295</v>
      </c>
      <c r="H3907" t="s">
        <v>205</v>
      </c>
      <c r="I3907"/>
      <c r="J3907" t="s">
        <v>54</v>
      </c>
      <c r="K3907" t="s">
        <v>55</v>
      </c>
      <c r="L3907" s="100">
        <v>1.54</v>
      </c>
      <c r="M3907" t="s">
        <v>206</v>
      </c>
      <c r="N3907" t="s">
        <v>279</v>
      </c>
      <c r="O3907" s="98">
        <v>0</v>
      </c>
      <c r="P3907" t="s">
        <v>207</v>
      </c>
      <c r="Q3907" s="100">
        <v>204.98</v>
      </c>
    </row>
    <row r="3908" spans="1:17" x14ac:dyDescent="0.3">
      <c r="A3908"/>
      <c r="B3908"/>
      <c r="C3908"/>
      <c r="D3908"/>
      <c r="E3908" s="98"/>
      <c r="F3908"/>
      <c r="G3908" s="99">
        <v>46295</v>
      </c>
      <c r="H3908" t="s">
        <v>205</v>
      </c>
      <c r="I3908"/>
      <c r="J3908" t="s">
        <v>56</v>
      </c>
      <c r="K3908" t="s">
        <v>57</v>
      </c>
      <c r="L3908" s="100">
        <v>1.54</v>
      </c>
      <c r="M3908" t="s">
        <v>130</v>
      </c>
      <c r="N3908" t="s">
        <v>279</v>
      </c>
      <c r="O3908" s="98">
        <v>0</v>
      </c>
      <c r="P3908" t="s">
        <v>207</v>
      </c>
      <c r="Q3908" s="100">
        <v>204.98</v>
      </c>
    </row>
    <row r="3909" spans="1:17" x14ac:dyDescent="0.3">
      <c r="A3909"/>
      <c r="B3909"/>
      <c r="C3909"/>
      <c r="D3909"/>
      <c r="E3909" s="98"/>
      <c r="F3909"/>
      <c r="G3909" s="99">
        <v>46295</v>
      </c>
      <c r="H3909" t="s">
        <v>205</v>
      </c>
      <c r="I3909"/>
      <c r="J3909" t="s">
        <v>106</v>
      </c>
      <c r="K3909" t="s">
        <v>107</v>
      </c>
      <c r="L3909" s="100">
        <v>0.66</v>
      </c>
      <c r="M3909" t="s">
        <v>130</v>
      </c>
      <c r="N3909" t="s">
        <v>279</v>
      </c>
      <c r="O3909" s="98">
        <v>0</v>
      </c>
      <c r="P3909" t="s">
        <v>207</v>
      </c>
      <c r="Q3909" s="100">
        <v>204.98</v>
      </c>
    </row>
    <row r="3910" spans="1:17" x14ac:dyDescent="0.3">
      <c r="A3910"/>
      <c r="B3910"/>
      <c r="C3910"/>
      <c r="D3910"/>
      <c r="E3910" s="98"/>
      <c r="F3910"/>
      <c r="G3910" s="99">
        <v>46295</v>
      </c>
      <c r="H3910" t="s">
        <v>205</v>
      </c>
      <c r="I3910"/>
      <c r="J3910" t="s">
        <v>52</v>
      </c>
      <c r="K3910" t="s">
        <v>53</v>
      </c>
      <c r="L3910" s="100">
        <v>2.29</v>
      </c>
      <c r="M3910" t="s">
        <v>130</v>
      </c>
      <c r="N3910" t="s">
        <v>279</v>
      </c>
      <c r="O3910" s="98">
        <v>0</v>
      </c>
      <c r="P3910" t="s">
        <v>207</v>
      </c>
      <c r="Q3910" s="100">
        <v>204.98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21B07-61F6-4455-883E-06A5A20AFB1F}">
  <sheetPr>
    <tabColor rgb="FFFFC000"/>
  </sheetPr>
  <dimension ref="A1:E48"/>
  <sheetViews>
    <sheetView workbookViewId="0">
      <selection activeCell="J13" sqref="J13"/>
    </sheetView>
  </sheetViews>
  <sheetFormatPr defaultRowHeight="14.4" x14ac:dyDescent="0.3"/>
  <cols>
    <col min="1" max="1" width="18.44140625" bestFit="1" customWidth="1"/>
    <col min="2" max="2" width="15.77734375" bestFit="1" customWidth="1"/>
    <col min="3" max="3" width="12.44140625" bestFit="1" customWidth="1"/>
    <col min="4" max="4" width="11.44140625" bestFit="1" customWidth="1"/>
    <col min="5" max="6" width="12.44140625" bestFit="1" customWidth="1"/>
  </cols>
  <sheetData>
    <row r="1" spans="1:5" x14ac:dyDescent="0.3">
      <c r="A1" s="105" t="s">
        <v>295</v>
      </c>
    </row>
    <row r="3" spans="1:5" x14ac:dyDescent="0.3">
      <c r="A3" s="90" t="s">
        <v>265</v>
      </c>
      <c r="B3" s="90" t="s">
        <v>266</v>
      </c>
    </row>
    <row r="4" spans="1:5" x14ac:dyDescent="0.3">
      <c r="A4" s="90" t="s">
        <v>263</v>
      </c>
      <c r="B4" t="s">
        <v>206</v>
      </c>
      <c r="C4" t="s">
        <v>210</v>
      </c>
      <c r="D4" t="s">
        <v>130</v>
      </c>
      <c r="E4" t="s">
        <v>264</v>
      </c>
    </row>
    <row r="5" spans="1:5" x14ac:dyDescent="0.3">
      <c r="A5" s="91" t="s">
        <v>14</v>
      </c>
      <c r="B5" s="4"/>
      <c r="C5" s="4">
        <v>39565.610000000022</v>
      </c>
      <c r="D5" s="4">
        <v>39565.610000000022</v>
      </c>
      <c r="E5" s="4">
        <v>79131.220000000045</v>
      </c>
    </row>
    <row r="6" spans="1:5" x14ac:dyDescent="0.3">
      <c r="A6" s="91" t="s">
        <v>16</v>
      </c>
      <c r="B6" s="4"/>
      <c r="C6" s="4">
        <v>3294.65</v>
      </c>
      <c r="D6" s="4">
        <v>3944.9799999999996</v>
      </c>
      <c r="E6" s="4">
        <v>7239.6299999999992</v>
      </c>
    </row>
    <row r="7" spans="1:5" x14ac:dyDescent="0.3">
      <c r="A7" s="91" t="s">
        <v>18</v>
      </c>
      <c r="B7" s="4"/>
      <c r="C7" s="4">
        <v>19987.05</v>
      </c>
      <c r="D7" s="4">
        <v>20730.099999999999</v>
      </c>
      <c r="E7" s="4">
        <v>40717.149999999994</v>
      </c>
    </row>
    <row r="8" spans="1:5" x14ac:dyDescent="0.3">
      <c r="A8" s="91" t="s">
        <v>20</v>
      </c>
      <c r="B8" s="4"/>
      <c r="C8" s="4">
        <v>454.61</v>
      </c>
      <c r="D8" s="4">
        <v>466.68</v>
      </c>
      <c r="E8" s="4">
        <v>921.29</v>
      </c>
    </row>
    <row r="9" spans="1:5" x14ac:dyDescent="0.3">
      <c r="A9" s="91" t="s">
        <v>23</v>
      </c>
      <c r="B9" s="4"/>
      <c r="C9" s="4"/>
      <c r="D9" s="4">
        <v>554.6</v>
      </c>
      <c r="E9" s="4">
        <v>554.6</v>
      </c>
    </row>
    <row r="10" spans="1:5" x14ac:dyDescent="0.3">
      <c r="A10" s="91" t="s">
        <v>26</v>
      </c>
      <c r="B10" s="4"/>
      <c r="C10" s="4">
        <v>16790</v>
      </c>
      <c r="D10" s="4"/>
      <c r="E10" s="4">
        <v>16790</v>
      </c>
    </row>
    <row r="11" spans="1:5" x14ac:dyDescent="0.3">
      <c r="A11" s="91" t="s">
        <v>28</v>
      </c>
      <c r="B11" s="4"/>
      <c r="C11" s="4">
        <v>3248.56</v>
      </c>
      <c r="D11" s="4">
        <v>2252.0699999999997</v>
      </c>
      <c r="E11" s="4">
        <v>5500.6299999999992</v>
      </c>
    </row>
    <row r="12" spans="1:5" x14ac:dyDescent="0.3">
      <c r="A12" s="91" t="s">
        <v>30</v>
      </c>
      <c r="B12" s="4"/>
      <c r="C12" s="4">
        <v>4082.73</v>
      </c>
      <c r="D12" s="4">
        <v>3207.6200000000003</v>
      </c>
      <c r="E12" s="4">
        <v>7290.35</v>
      </c>
    </row>
    <row r="13" spans="1:5" x14ac:dyDescent="0.3">
      <c r="A13" s="91" t="s">
        <v>32</v>
      </c>
      <c r="B13" s="4"/>
      <c r="C13" s="4">
        <v>2521.5</v>
      </c>
      <c r="D13" s="4"/>
      <c r="E13" s="4">
        <v>2521.5</v>
      </c>
    </row>
    <row r="14" spans="1:5" x14ac:dyDescent="0.3">
      <c r="A14" s="91" t="s">
        <v>34</v>
      </c>
      <c r="B14" s="4"/>
      <c r="C14" s="4">
        <v>4096.16</v>
      </c>
      <c r="D14" s="4">
        <v>4211.7000000000007</v>
      </c>
      <c r="E14" s="4">
        <v>8307.86</v>
      </c>
    </row>
    <row r="15" spans="1:5" x14ac:dyDescent="0.3">
      <c r="A15" s="91" t="s">
        <v>36</v>
      </c>
      <c r="B15" s="4">
        <v>2269.2300000000005</v>
      </c>
      <c r="C15" s="4"/>
      <c r="D15" s="4"/>
      <c r="E15" s="4">
        <v>2269.2300000000005</v>
      </c>
    </row>
    <row r="16" spans="1:5" x14ac:dyDescent="0.3">
      <c r="A16" s="91" t="s">
        <v>38</v>
      </c>
      <c r="B16" s="4">
        <v>2871.3</v>
      </c>
      <c r="C16" s="4"/>
      <c r="D16" s="4"/>
      <c r="E16" s="4">
        <v>2871.3</v>
      </c>
    </row>
    <row r="17" spans="1:5" x14ac:dyDescent="0.3">
      <c r="A17" s="91" t="s">
        <v>40</v>
      </c>
      <c r="B17" s="4">
        <v>2846.02</v>
      </c>
      <c r="C17" s="4">
        <v>18132.010000000002</v>
      </c>
      <c r="D17" s="4"/>
      <c r="E17" s="4">
        <v>20978.030000000002</v>
      </c>
    </row>
    <row r="18" spans="1:5" x14ac:dyDescent="0.3">
      <c r="A18" s="91" t="s">
        <v>44</v>
      </c>
      <c r="B18" s="4">
        <v>448.65</v>
      </c>
      <c r="C18" s="4"/>
      <c r="D18" s="4"/>
      <c r="E18" s="4">
        <v>448.65</v>
      </c>
    </row>
    <row r="19" spans="1:5" x14ac:dyDescent="0.3">
      <c r="A19" s="91" t="s">
        <v>46</v>
      </c>
      <c r="B19" s="4">
        <v>47.5</v>
      </c>
      <c r="C19" s="4"/>
      <c r="D19" s="4"/>
      <c r="E19" s="4">
        <v>47.5</v>
      </c>
    </row>
    <row r="20" spans="1:5" x14ac:dyDescent="0.3">
      <c r="A20" s="91" t="s">
        <v>48</v>
      </c>
      <c r="B20" s="4"/>
      <c r="C20" s="4">
        <v>1764.5600000000002</v>
      </c>
      <c r="D20" s="4"/>
      <c r="E20" s="4">
        <v>1764.5600000000002</v>
      </c>
    </row>
    <row r="21" spans="1:5" x14ac:dyDescent="0.3">
      <c r="A21" s="91" t="s">
        <v>50</v>
      </c>
      <c r="B21" s="4">
        <v>2759.12</v>
      </c>
      <c r="C21" s="4">
        <v>3500</v>
      </c>
      <c r="D21" s="4"/>
      <c r="E21" s="4">
        <v>6259.12</v>
      </c>
    </row>
    <row r="22" spans="1:5" x14ac:dyDescent="0.3">
      <c r="A22" s="91" t="s">
        <v>52</v>
      </c>
      <c r="B22" s="4"/>
      <c r="C22" s="4"/>
      <c r="D22" s="4">
        <v>5116.8499999999922</v>
      </c>
      <c r="E22" s="4">
        <v>5116.8499999999922</v>
      </c>
    </row>
    <row r="23" spans="1:5" x14ac:dyDescent="0.3">
      <c r="A23" s="91" t="s">
        <v>54</v>
      </c>
      <c r="B23" s="4">
        <v>3449.2900000000141</v>
      </c>
      <c r="C23" s="4"/>
      <c r="D23" s="4"/>
      <c r="E23" s="4">
        <v>3449.2900000000141</v>
      </c>
    </row>
    <row r="24" spans="1:5" x14ac:dyDescent="0.3">
      <c r="A24" s="91" t="s">
        <v>56</v>
      </c>
      <c r="B24" s="4"/>
      <c r="C24" s="4"/>
      <c r="D24" s="4">
        <v>3449.2900000000141</v>
      </c>
      <c r="E24" s="4">
        <v>3449.2900000000141</v>
      </c>
    </row>
    <row r="25" spans="1:5" x14ac:dyDescent="0.3">
      <c r="A25" s="91" t="s">
        <v>58</v>
      </c>
      <c r="B25" s="4">
        <v>10</v>
      </c>
      <c r="C25" s="4"/>
      <c r="D25" s="4"/>
      <c r="E25" s="4">
        <v>10</v>
      </c>
    </row>
    <row r="26" spans="1:5" x14ac:dyDescent="0.3">
      <c r="A26" s="91" t="s">
        <v>60</v>
      </c>
      <c r="B26" s="4">
        <v>471.71000000000004</v>
      </c>
      <c r="C26" s="4"/>
      <c r="D26" s="4"/>
      <c r="E26" s="4">
        <v>471.71000000000004</v>
      </c>
    </row>
    <row r="27" spans="1:5" x14ac:dyDescent="0.3">
      <c r="A27" s="91" t="s">
        <v>62</v>
      </c>
      <c r="B27" s="4"/>
      <c r="C27" s="4">
        <v>882</v>
      </c>
      <c r="D27" s="4"/>
      <c r="E27" s="4">
        <v>882</v>
      </c>
    </row>
    <row r="28" spans="1:5" x14ac:dyDescent="0.3">
      <c r="A28" s="91" t="s">
        <v>64</v>
      </c>
      <c r="B28" s="4"/>
      <c r="C28" s="4">
        <v>197</v>
      </c>
      <c r="D28" s="4"/>
      <c r="E28" s="4">
        <v>197</v>
      </c>
    </row>
    <row r="29" spans="1:5" x14ac:dyDescent="0.3">
      <c r="A29" s="91" t="s">
        <v>66</v>
      </c>
      <c r="B29" s="4"/>
      <c r="C29" s="4">
        <v>1099.6399999999999</v>
      </c>
      <c r="D29" s="4"/>
      <c r="E29" s="4">
        <v>1099.6399999999999</v>
      </c>
    </row>
    <row r="30" spans="1:5" x14ac:dyDescent="0.3">
      <c r="A30" s="91" t="s">
        <v>68</v>
      </c>
      <c r="B30" s="4"/>
      <c r="C30" s="4">
        <v>1482.5</v>
      </c>
      <c r="D30" s="4"/>
      <c r="E30" s="4">
        <v>1482.5</v>
      </c>
    </row>
    <row r="31" spans="1:5" x14ac:dyDescent="0.3">
      <c r="A31" s="91" t="s">
        <v>70</v>
      </c>
      <c r="B31" s="4"/>
      <c r="C31" s="4">
        <v>1620.5</v>
      </c>
      <c r="D31" s="4"/>
      <c r="E31" s="4">
        <v>1620.5</v>
      </c>
    </row>
    <row r="32" spans="1:5" x14ac:dyDescent="0.3">
      <c r="A32" s="91" t="s">
        <v>143</v>
      </c>
      <c r="B32" s="4"/>
      <c r="C32" s="4">
        <v>2057.0300000000002</v>
      </c>
      <c r="D32" s="4"/>
      <c r="E32" s="4">
        <v>2057.0300000000002</v>
      </c>
    </row>
    <row r="33" spans="1:5" x14ac:dyDescent="0.3">
      <c r="A33" s="91" t="s">
        <v>82</v>
      </c>
      <c r="B33" s="4"/>
      <c r="C33" s="4">
        <v>100</v>
      </c>
      <c r="D33" s="4"/>
      <c r="E33" s="4">
        <v>100</v>
      </c>
    </row>
    <row r="34" spans="1:5" x14ac:dyDescent="0.3">
      <c r="A34" s="91" t="s">
        <v>84</v>
      </c>
      <c r="B34" s="4"/>
      <c r="C34" s="4">
        <v>1479.39</v>
      </c>
      <c r="D34" s="4"/>
      <c r="E34" s="4">
        <v>1479.39</v>
      </c>
    </row>
    <row r="35" spans="1:5" x14ac:dyDescent="0.3">
      <c r="A35" s="91" t="s">
        <v>86</v>
      </c>
      <c r="B35" s="4"/>
      <c r="C35" s="4">
        <v>159</v>
      </c>
      <c r="D35" s="4"/>
      <c r="E35" s="4">
        <v>159</v>
      </c>
    </row>
    <row r="36" spans="1:5" x14ac:dyDescent="0.3">
      <c r="A36" s="91" t="s">
        <v>88</v>
      </c>
      <c r="B36" s="4">
        <v>2235.0499999999993</v>
      </c>
      <c r="C36" s="4"/>
      <c r="D36" s="4"/>
      <c r="E36" s="4">
        <v>2235.0499999999993</v>
      </c>
    </row>
    <row r="37" spans="1:5" x14ac:dyDescent="0.3">
      <c r="A37" s="91" t="s">
        <v>90</v>
      </c>
      <c r="B37" s="4">
        <v>3633.7900000000027</v>
      </c>
      <c r="C37" s="4"/>
      <c r="D37" s="4"/>
      <c r="E37" s="4">
        <v>3633.7900000000027</v>
      </c>
    </row>
    <row r="38" spans="1:5" x14ac:dyDescent="0.3">
      <c r="A38" s="91" t="s">
        <v>92</v>
      </c>
      <c r="B38" s="4">
        <v>622.16</v>
      </c>
      <c r="C38" s="4"/>
      <c r="D38" s="4"/>
      <c r="E38" s="4">
        <v>622.16</v>
      </c>
    </row>
    <row r="39" spans="1:5" x14ac:dyDescent="0.3">
      <c r="A39" s="91" t="s">
        <v>96</v>
      </c>
      <c r="B39" s="4"/>
      <c r="C39" s="4">
        <v>195.57</v>
      </c>
      <c r="D39" s="4"/>
      <c r="E39" s="4">
        <v>195.57</v>
      </c>
    </row>
    <row r="40" spans="1:5" x14ac:dyDescent="0.3">
      <c r="A40" s="91" t="s">
        <v>98</v>
      </c>
      <c r="B40" s="4">
        <v>60.12</v>
      </c>
      <c r="C40" s="4"/>
      <c r="D40" s="4"/>
      <c r="E40" s="4">
        <v>60.12</v>
      </c>
    </row>
    <row r="41" spans="1:5" x14ac:dyDescent="0.3">
      <c r="A41" s="91" t="s">
        <v>100</v>
      </c>
      <c r="B41" s="4">
        <v>609.5</v>
      </c>
      <c r="C41" s="4"/>
      <c r="D41" s="4"/>
      <c r="E41" s="4">
        <v>609.5</v>
      </c>
    </row>
    <row r="42" spans="1:5" x14ac:dyDescent="0.3">
      <c r="A42" s="91" t="s">
        <v>102</v>
      </c>
      <c r="B42" s="4"/>
      <c r="C42" s="4">
        <v>100</v>
      </c>
      <c r="D42" s="4"/>
      <c r="E42" s="4">
        <v>100</v>
      </c>
    </row>
    <row r="43" spans="1:5" x14ac:dyDescent="0.3">
      <c r="A43" s="91" t="s">
        <v>104</v>
      </c>
      <c r="B43" s="4">
        <v>6306.4800000000041</v>
      </c>
      <c r="C43" s="4"/>
      <c r="D43" s="4"/>
      <c r="E43" s="4">
        <v>6306.4800000000041</v>
      </c>
    </row>
    <row r="44" spans="1:5" x14ac:dyDescent="0.3">
      <c r="A44" s="91" t="s">
        <v>106</v>
      </c>
      <c r="B44" s="4"/>
      <c r="C44" s="4"/>
      <c r="D44" s="4">
        <v>3751.2099999999987</v>
      </c>
      <c r="E44" s="4">
        <v>3751.2099999999987</v>
      </c>
    </row>
    <row r="45" spans="1:5" x14ac:dyDescent="0.3">
      <c r="A45" s="91" t="s">
        <v>108</v>
      </c>
      <c r="B45" s="4">
        <v>3066.11</v>
      </c>
      <c r="C45" s="4"/>
      <c r="D45" s="4"/>
      <c r="E45" s="4">
        <v>3066.11</v>
      </c>
    </row>
    <row r="46" spans="1:5" x14ac:dyDescent="0.3">
      <c r="A46" s="91" t="s">
        <v>118</v>
      </c>
      <c r="B46" s="4">
        <v>6086.1699999999992</v>
      </c>
      <c r="C46" s="4"/>
      <c r="D46" s="4"/>
      <c r="E46" s="4">
        <v>6086.1699999999992</v>
      </c>
    </row>
    <row r="47" spans="1:5" x14ac:dyDescent="0.3">
      <c r="A47" s="91" t="s">
        <v>94</v>
      </c>
      <c r="B47" s="4">
        <v>67.209999999999994</v>
      </c>
      <c r="C47" s="4"/>
      <c r="D47" s="4"/>
      <c r="E47" s="4">
        <v>67.209999999999994</v>
      </c>
    </row>
    <row r="48" spans="1:5" x14ac:dyDescent="0.3">
      <c r="A48" s="91" t="s">
        <v>264</v>
      </c>
      <c r="B48" s="4">
        <v>37859.410000000018</v>
      </c>
      <c r="C48" s="4">
        <v>126810.07000000004</v>
      </c>
      <c r="D48" s="4">
        <v>87250.71</v>
      </c>
      <c r="E48" s="4">
        <v>251920.19000000006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17FFC-5B8D-4153-8963-C255B2758BE7}">
  <sheetPr>
    <tabColor rgb="FFFFC000"/>
  </sheetPr>
  <dimension ref="A1:L62"/>
  <sheetViews>
    <sheetView workbookViewId="0">
      <selection activeCell="G29" sqref="G29"/>
    </sheetView>
  </sheetViews>
  <sheetFormatPr defaultRowHeight="14.4" x14ac:dyDescent="0.3"/>
  <cols>
    <col min="1" max="1" width="19" bestFit="1" customWidth="1"/>
    <col min="2" max="2" width="25.21875" style="1" customWidth="1"/>
    <col min="3" max="3" width="16" bestFit="1" customWidth="1"/>
    <col min="4" max="4" width="16.77734375" bestFit="1" customWidth="1"/>
    <col min="5" max="5" width="12.44140625" bestFit="1" customWidth="1"/>
    <col min="6" max="6" width="3.109375" style="1" customWidth="1"/>
    <col min="7" max="7" width="37.5546875" bestFit="1" customWidth="1"/>
    <col min="8" max="8" width="15.44140625" bestFit="1" customWidth="1"/>
    <col min="9" max="9" width="12.6640625" customWidth="1"/>
    <col min="10" max="11" width="13.44140625" style="1" bestFit="1" customWidth="1"/>
    <col min="12" max="12" width="30.6640625" style="6" bestFit="1" customWidth="1"/>
  </cols>
  <sheetData>
    <row r="1" spans="1:12" x14ac:dyDescent="0.3">
      <c r="A1" s="6" t="s">
        <v>124</v>
      </c>
      <c r="B1" s="8" t="s">
        <v>125</v>
      </c>
    </row>
    <row r="2" spans="1:12" s="1" customFormat="1" x14ac:dyDescent="0.3">
      <c r="A2" s="6" t="s">
        <v>126</v>
      </c>
      <c r="B2" s="8" t="s">
        <v>178</v>
      </c>
      <c r="C2" s="8"/>
      <c r="D2" s="8"/>
      <c r="E2" s="8"/>
      <c r="F2"/>
      <c r="G2"/>
      <c r="H2"/>
      <c r="L2" s="6"/>
    </row>
    <row r="3" spans="1:12" s="1" customFormat="1" x14ac:dyDescent="0.3">
      <c r="A3" s="6"/>
      <c r="B3" s="8"/>
      <c r="C3" s="8"/>
      <c r="D3" s="8"/>
      <c r="E3" s="8"/>
      <c r="F3"/>
      <c r="G3"/>
      <c r="H3"/>
      <c r="L3" s="6"/>
    </row>
    <row r="4" spans="1:12" s="1" customFormat="1" x14ac:dyDescent="0.3">
      <c r="A4" s="42" t="s">
        <v>127</v>
      </c>
      <c r="B4" s="103" t="s">
        <v>128</v>
      </c>
      <c r="C4" s="103" t="s">
        <v>129</v>
      </c>
      <c r="D4" s="103" t="s">
        <v>130</v>
      </c>
      <c r="E4" s="103" t="s">
        <v>131</v>
      </c>
      <c r="F4"/>
      <c r="G4" s="7" t="s">
        <v>132</v>
      </c>
      <c r="H4" s="7" t="s">
        <v>4</v>
      </c>
      <c r="I4" s="9" t="s">
        <v>133</v>
      </c>
      <c r="L4" s="6" t="s">
        <v>290</v>
      </c>
    </row>
    <row r="5" spans="1:12" s="1" customFormat="1" ht="15" thickBot="1" x14ac:dyDescent="0.35">
      <c r="A5" t="s">
        <v>14</v>
      </c>
      <c r="C5" s="1">
        <v>37867.970000000016</v>
      </c>
      <c r="D5" s="1">
        <v>37867.970000000016</v>
      </c>
      <c r="E5" s="1">
        <v>75735.940000000031</v>
      </c>
      <c r="F5"/>
      <c r="G5" s="6" t="s">
        <v>179</v>
      </c>
      <c r="H5" t="s">
        <v>46</v>
      </c>
      <c r="I5" s="74">
        <f>_xlfn.IFNA(VLOOKUP(H5,$A$4:$E$998, 5),"")</f>
        <v>47.5</v>
      </c>
      <c r="L5" s="8" t="s">
        <v>187</v>
      </c>
    </row>
    <row r="6" spans="1:12" s="1" customFormat="1" ht="15" thickTop="1" x14ac:dyDescent="0.3">
      <c r="A6" t="s">
        <v>16</v>
      </c>
      <c r="C6" s="1">
        <v>2615.19</v>
      </c>
      <c r="D6" s="1">
        <v>3326.7200000000003</v>
      </c>
      <c r="E6" s="1">
        <v>5941.91</v>
      </c>
      <c r="F6"/>
      <c r="G6"/>
      <c r="H6"/>
      <c r="L6" s="6"/>
    </row>
    <row r="7" spans="1:12" s="1" customFormat="1" x14ac:dyDescent="0.3">
      <c r="A7" t="s">
        <v>18</v>
      </c>
      <c r="C7" s="1">
        <v>19745.300000000003</v>
      </c>
      <c r="D7" s="1">
        <v>20484.820000000003</v>
      </c>
      <c r="E7" s="1">
        <v>40230.12000000001</v>
      </c>
      <c r="F7"/>
      <c r="G7" s="6" t="s">
        <v>134</v>
      </c>
      <c r="H7" t="s">
        <v>42</v>
      </c>
      <c r="I7" s="15" t="str">
        <f>_xlfn.IFNA(VLOOKUP(H7,$A$4:$E$998, 5,),"")</f>
        <v/>
      </c>
      <c r="L7" s="6"/>
    </row>
    <row r="8" spans="1:12" s="1" customFormat="1" x14ac:dyDescent="0.3">
      <c r="A8" t="s">
        <v>20</v>
      </c>
      <c r="C8" s="1">
        <v>496.29</v>
      </c>
      <c r="D8" s="1">
        <v>509.45</v>
      </c>
      <c r="E8" s="1">
        <v>1005.74</v>
      </c>
      <c r="F8"/>
      <c r="G8" s="6" t="s">
        <v>180</v>
      </c>
      <c r="H8" t="s">
        <v>48</v>
      </c>
      <c r="I8" s="15">
        <f>_xlfn.IFNA(VLOOKUP(H8,$A$4:$E$998, 5,),"")</f>
        <v>1764.5600000000002</v>
      </c>
      <c r="L8" s="6"/>
    </row>
    <row r="9" spans="1:12" s="1" customFormat="1" x14ac:dyDescent="0.3">
      <c r="A9" t="s">
        <v>23</v>
      </c>
      <c r="D9" s="1">
        <v>573.89999999999975</v>
      </c>
      <c r="E9" s="1">
        <v>573.89999999999975</v>
      </c>
      <c r="F9"/>
      <c r="G9" s="6" t="s">
        <v>135</v>
      </c>
      <c r="H9" s="14" t="str">
        <f>B2</f>
        <v>08B  2026</v>
      </c>
      <c r="I9" s="66">
        <f>SUMIF(I7:I8, "&gt;0")</f>
        <v>1764.5600000000002</v>
      </c>
      <c r="L9" s="6"/>
    </row>
    <row r="10" spans="1:12" s="1" customFormat="1" x14ac:dyDescent="0.3">
      <c r="A10" t="s">
        <v>26</v>
      </c>
      <c r="C10" s="1">
        <v>16010</v>
      </c>
      <c r="E10" s="1">
        <v>16010</v>
      </c>
      <c r="F10"/>
      <c r="G10"/>
      <c r="H10"/>
      <c r="L10" s="6"/>
    </row>
    <row r="11" spans="1:12" s="1" customFormat="1" x14ac:dyDescent="0.3">
      <c r="A11" t="s">
        <v>28</v>
      </c>
      <c r="C11" s="1">
        <v>2755.1500000000005</v>
      </c>
      <c r="D11" s="1">
        <v>2067.9</v>
      </c>
      <c r="E11" s="1">
        <v>4823.0500000000011</v>
      </c>
      <c r="F11"/>
      <c r="G11" s="6" t="s">
        <v>181</v>
      </c>
      <c r="H11" t="s">
        <v>26</v>
      </c>
      <c r="I11" s="15">
        <f>_xlfn.IFNA(VLOOKUP(H11,$A$4:$E$998, 5,),"")</f>
        <v>16010</v>
      </c>
      <c r="L11" s="6"/>
    </row>
    <row r="12" spans="1:12" s="1" customFormat="1" x14ac:dyDescent="0.3">
      <c r="A12" t="s">
        <v>30</v>
      </c>
      <c r="C12" s="1">
        <v>3360.38</v>
      </c>
      <c r="D12" s="1">
        <v>2966.46</v>
      </c>
      <c r="E12" s="1">
        <v>6326.84</v>
      </c>
      <c r="F12"/>
      <c r="G12"/>
      <c r="H12" t="s">
        <v>32</v>
      </c>
      <c r="I12" s="15">
        <f>_xlfn.IFNA(VLOOKUP(H12,$A$4:$E$998, 5,),"")</f>
        <v>2521.5</v>
      </c>
      <c r="L12" s="6"/>
    </row>
    <row r="13" spans="1:12" s="1" customFormat="1" x14ac:dyDescent="0.3">
      <c r="A13" t="s">
        <v>32</v>
      </c>
      <c r="C13" s="1">
        <v>2521.5</v>
      </c>
      <c r="E13" s="1">
        <v>2521.5</v>
      </c>
      <c r="F13"/>
      <c r="G13"/>
      <c r="H13" t="s">
        <v>136</v>
      </c>
      <c r="I13" s="15" t="str">
        <f>_xlfn.IFNA(VLOOKUP(H13,$A$4:$E$998, 5,),"")</f>
        <v/>
      </c>
      <c r="L13" s="6"/>
    </row>
    <row r="14" spans="1:12" s="1" customFormat="1" x14ac:dyDescent="0.3">
      <c r="A14" t="s">
        <v>34</v>
      </c>
      <c r="C14" s="1">
        <v>4566.6900000000005</v>
      </c>
      <c r="D14" s="1">
        <v>4502.16</v>
      </c>
      <c r="E14" s="1">
        <v>9068.85</v>
      </c>
      <c r="F14"/>
      <c r="G14"/>
      <c r="H14" t="s">
        <v>38</v>
      </c>
      <c r="I14" s="15">
        <f>_xlfn.IFNA(VLOOKUP(H14,$A$4:$E$998, 5,),"")</f>
        <v>2711.5000000000009</v>
      </c>
      <c r="L14" s="6"/>
    </row>
    <row r="15" spans="1:12" s="1" customFormat="1" x14ac:dyDescent="0.3">
      <c r="A15" t="s">
        <v>36</v>
      </c>
      <c r="B15" s="1">
        <v>2281.2900000000004</v>
      </c>
      <c r="E15" s="1">
        <v>2281.2900000000004</v>
      </c>
      <c r="F15"/>
      <c r="G15"/>
      <c r="H15" t="s">
        <v>62</v>
      </c>
      <c r="I15" s="15">
        <f>_xlfn.IFNA(VLOOKUP(H15,$A$4:$E$998, 5,),"")</f>
        <v>759</v>
      </c>
      <c r="L15" s="6"/>
    </row>
    <row r="16" spans="1:12" x14ac:dyDescent="0.3">
      <c r="A16" t="s">
        <v>38</v>
      </c>
      <c r="B16" s="1">
        <v>2711.5000000000009</v>
      </c>
      <c r="C16" s="1"/>
      <c r="D16" s="1"/>
      <c r="E16" s="1">
        <v>2711.5000000000009</v>
      </c>
      <c r="F16"/>
      <c r="H16" t="s">
        <v>64</v>
      </c>
      <c r="I16" s="15">
        <f>_xlfn.IFNA(VLOOKUP(H16,$A$4:$E$998, 5,),"")</f>
        <v>197</v>
      </c>
    </row>
    <row r="17" spans="1:12" x14ac:dyDescent="0.3">
      <c r="A17" t="s">
        <v>40</v>
      </c>
      <c r="B17" s="1">
        <v>2846.02</v>
      </c>
      <c r="C17" s="1">
        <v>19112.05</v>
      </c>
      <c r="D17" s="1"/>
      <c r="E17" s="1">
        <v>21958.07</v>
      </c>
      <c r="F17"/>
      <c r="H17" t="s">
        <v>137</v>
      </c>
      <c r="I17" s="15" t="str">
        <f>_xlfn.IFNA(VLOOKUP(H17,$A$4:$E$998, 5,),"")</f>
        <v/>
      </c>
    </row>
    <row r="18" spans="1:12" x14ac:dyDescent="0.3">
      <c r="A18" t="s">
        <v>44</v>
      </c>
      <c r="B18" s="1">
        <v>448.65</v>
      </c>
      <c r="C18" s="1"/>
      <c r="D18" s="1"/>
      <c r="E18" s="1">
        <v>448.65</v>
      </c>
      <c r="F18"/>
      <c r="H18" t="s">
        <v>66</v>
      </c>
      <c r="I18" s="15">
        <f>_xlfn.IFNA(VLOOKUP(H18,$A$4:$E$998, 5,),"")</f>
        <v>870</v>
      </c>
    </row>
    <row r="19" spans="1:12" x14ac:dyDescent="0.3">
      <c r="A19" t="s">
        <v>46</v>
      </c>
      <c r="B19" s="1">
        <v>47.5</v>
      </c>
      <c r="C19" s="1"/>
      <c r="D19" s="1"/>
      <c r="E19" s="1">
        <v>47.5</v>
      </c>
      <c r="F19"/>
      <c r="H19" t="s">
        <v>68</v>
      </c>
      <c r="I19" s="15">
        <f>_xlfn.IFNA(VLOOKUP(H19,$A$4:$E$998, 5,),"")</f>
        <v>1614</v>
      </c>
    </row>
    <row r="20" spans="1:12" x14ac:dyDescent="0.3">
      <c r="A20" t="s">
        <v>48</v>
      </c>
      <c r="C20" s="1">
        <v>1764.5600000000002</v>
      </c>
      <c r="D20" s="1"/>
      <c r="E20" s="1">
        <v>1764.5600000000002</v>
      </c>
      <c r="F20"/>
      <c r="H20" t="s">
        <v>70</v>
      </c>
      <c r="I20" s="15">
        <f>_xlfn.IFNA(VLOOKUP(H20,$A$4:$E$998, 5,),"")</f>
        <v>1569.5</v>
      </c>
    </row>
    <row r="21" spans="1:12" x14ac:dyDescent="0.3">
      <c r="A21" t="s">
        <v>50</v>
      </c>
      <c r="B21" s="1">
        <v>3570.4399999999996</v>
      </c>
      <c r="C21" s="1">
        <v>3500</v>
      </c>
      <c r="D21" s="1"/>
      <c r="E21" s="1">
        <v>7070.44</v>
      </c>
      <c r="F21"/>
      <c r="H21" t="s">
        <v>72</v>
      </c>
      <c r="I21" s="15" t="str">
        <f>_xlfn.IFNA(VLOOKUP(H21,$A$4:$E$998, 5,),"")</f>
        <v/>
      </c>
    </row>
    <row r="22" spans="1:12" x14ac:dyDescent="0.3">
      <c r="A22" t="s">
        <v>52</v>
      </c>
      <c r="C22" s="1"/>
      <c r="D22" s="1">
        <v>4924.2499999999955</v>
      </c>
      <c r="E22" s="1">
        <v>4924.2499999999955</v>
      </c>
      <c r="F22"/>
      <c r="H22" t="s">
        <v>73</v>
      </c>
      <c r="I22" s="15" t="str">
        <f>_xlfn.IFNA(VLOOKUP(H22,$A$4:$E$998, 5,),"")</f>
        <v/>
      </c>
    </row>
    <row r="23" spans="1:12" x14ac:dyDescent="0.3">
      <c r="A23" t="s">
        <v>54</v>
      </c>
      <c r="B23" s="1">
        <v>3273.5500000000152</v>
      </c>
      <c r="C23" s="1"/>
      <c r="D23" s="1"/>
      <c r="E23" s="1">
        <v>3273.5500000000152</v>
      </c>
      <c r="F23"/>
      <c r="H23" t="s">
        <v>80</v>
      </c>
      <c r="I23" s="15" t="str">
        <f>_xlfn.IFNA(VLOOKUP(H23,$A$4:$E$998, 5,),"")</f>
        <v/>
      </c>
    </row>
    <row r="24" spans="1:12" x14ac:dyDescent="0.3">
      <c r="A24" t="s">
        <v>56</v>
      </c>
      <c r="C24" s="1"/>
      <c r="D24" s="1">
        <v>3318.1500000000156</v>
      </c>
      <c r="E24" s="1">
        <v>3318.1500000000156</v>
      </c>
      <c r="F24"/>
      <c r="H24" t="s">
        <v>82</v>
      </c>
      <c r="I24" s="15">
        <f>_xlfn.IFNA(VLOOKUP(H24,$A$4:$E$998, 5,),"")</f>
        <v>100</v>
      </c>
    </row>
    <row r="25" spans="1:12" x14ac:dyDescent="0.3">
      <c r="A25" t="s">
        <v>58</v>
      </c>
      <c r="B25" s="1">
        <v>10</v>
      </c>
      <c r="C25" s="1"/>
      <c r="D25" s="1"/>
      <c r="E25" s="1">
        <v>10</v>
      </c>
      <c r="F25"/>
      <c r="H25" t="s">
        <v>121</v>
      </c>
      <c r="I25" s="15" t="str">
        <f>_xlfn.IFNA(VLOOKUP(H25,$A$4:$E$998, 5,),"")</f>
        <v/>
      </c>
    </row>
    <row r="26" spans="1:12" x14ac:dyDescent="0.3">
      <c r="A26" t="s">
        <v>60</v>
      </c>
      <c r="B26" s="1">
        <v>471.71000000000004</v>
      </c>
      <c r="C26" s="1"/>
      <c r="D26" s="1"/>
      <c r="E26" s="1">
        <v>471.71000000000004</v>
      </c>
      <c r="F26"/>
      <c r="I26" s="10">
        <f>SUMIF(I11:I25, "&gt;0")</f>
        <v>26352.5</v>
      </c>
    </row>
    <row r="27" spans="1:12" x14ac:dyDescent="0.3">
      <c r="A27" t="s">
        <v>62</v>
      </c>
      <c r="C27" s="1">
        <v>759</v>
      </c>
      <c r="D27" s="1"/>
      <c r="E27" s="1">
        <v>759</v>
      </c>
      <c r="F27"/>
      <c r="I27" s="1"/>
    </row>
    <row r="28" spans="1:12" x14ac:dyDescent="0.3">
      <c r="A28" t="s">
        <v>64</v>
      </c>
      <c r="C28" s="1">
        <v>197</v>
      </c>
      <c r="D28" s="1"/>
      <c r="E28" s="1">
        <v>197</v>
      </c>
      <c r="F28"/>
      <c r="G28" s="6" t="s">
        <v>299</v>
      </c>
      <c r="H28" s="6" t="s">
        <v>138</v>
      </c>
      <c r="I28" s="108">
        <v>166.75</v>
      </c>
    </row>
    <row r="29" spans="1:12" x14ac:dyDescent="0.3">
      <c r="A29" t="s">
        <v>66</v>
      </c>
      <c r="C29" s="1">
        <v>870</v>
      </c>
      <c r="D29" s="1"/>
      <c r="E29" s="1">
        <v>870</v>
      </c>
      <c r="F29"/>
      <c r="I29" s="11">
        <f>I26+I28</f>
        <v>26519.25</v>
      </c>
      <c r="J29" s="1">
        <v>26519.25</v>
      </c>
      <c r="K29" s="1">
        <v>26519.25</v>
      </c>
      <c r="L29" s="14"/>
    </row>
    <row r="30" spans="1:12" ht="15" thickBot="1" x14ac:dyDescent="0.35">
      <c r="A30" t="s">
        <v>68</v>
      </c>
      <c r="C30" s="1">
        <v>1614</v>
      </c>
      <c r="D30" s="1"/>
      <c r="E30" s="1">
        <v>1614</v>
      </c>
      <c r="F30"/>
      <c r="G30" s="6" t="s">
        <v>139</v>
      </c>
      <c r="H30" s="14" t="str">
        <f>B2</f>
        <v>08B  2026</v>
      </c>
      <c r="I30" s="75">
        <f>I29+I9</f>
        <v>28283.81</v>
      </c>
      <c r="J30" s="1">
        <f>I29-J29</f>
        <v>0</v>
      </c>
      <c r="K30" s="1">
        <f>I29-K29</f>
        <v>0</v>
      </c>
      <c r="L30" s="6" t="s">
        <v>186</v>
      </c>
    </row>
    <row r="31" spans="1:12" ht="15" thickTop="1" x14ac:dyDescent="0.3">
      <c r="A31" t="s">
        <v>70</v>
      </c>
      <c r="C31" s="1">
        <v>1569.5</v>
      </c>
      <c r="D31" s="1"/>
      <c r="E31" s="1">
        <v>1569.5</v>
      </c>
      <c r="F31"/>
      <c r="I31" s="1"/>
    </row>
    <row r="32" spans="1:12" s="1" customFormat="1" x14ac:dyDescent="0.3">
      <c r="A32" t="s">
        <v>143</v>
      </c>
      <c r="C32" s="1">
        <v>2131</v>
      </c>
      <c r="E32" s="1">
        <v>2131</v>
      </c>
      <c r="F32"/>
      <c r="G32" s="6" t="s">
        <v>140</v>
      </c>
      <c r="H32"/>
      <c r="L32" s="6" t="s">
        <v>188</v>
      </c>
    </row>
    <row r="33" spans="1:12" s="1" customFormat="1" x14ac:dyDescent="0.3">
      <c r="A33" t="s">
        <v>82</v>
      </c>
      <c r="C33" s="1">
        <v>100</v>
      </c>
      <c r="E33" s="1">
        <v>100</v>
      </c>
      <c r="F33"/>
      <c r="G33" s="6" t="s">
        <v>141</v>
      </c>
      <c r="H33" t="s">
        <v>142</v>
      </c>
      <c r="I33" s="15" t="str">
        <f>_xlfn.IFNA(VLOOKUP(H33,$A$4:$E$998, 5,),"")</f>
        <v/>
      </c>
      <c r="L33" s="6"/>
    </row>
    <row r="34" spans="1:12" s="1" customFormat="1" x14ac:dyDescent="0.3">
      <c r="A34" t="s">
        <v>84</v>
      </c>
      <c r="C34" s="1">
        <v>1570.0600000000002</v>
      </c>
      <c r="E34" s="1">
        <v>1570.0600000000002</v>
      </c>
      <c r="F34"/>
      <c r="G34" s="6" t="s">
        <v>182</v>
      </c>
      <c r="H34" t="s">
        <v>18</v>
      </c>
      <c r="I34" s="15">
        <f>_xlfn.IFNA(VLOOKUP(H34,$A$4:$E$998, 5,),"")</f>
        <v>40230.12000000001</v>
      </c>
      <c r="J34" s="1">
        <v>40230.120000000003</v>
      </c>
      <c r="L34" s="6"/>
    </row>
    <row r="35" spans="1:12" s="1" customFormat="1" x14ac:dyDescent="0.3">
      <c r="A35" t="s">
        <v>86</v>
      </c>
      <c r="C35" s="1">
        <v>159</v>
      </c>
      <c r="E35" s="1">
        <v>159</v>
      </c>
      <c r="F35"/>
      <c r="G35" s="6"/>
      <c r="H35"/>
      <c r="I35" s="15"/>
      <c r="L35" s="6"/>
    </row>
    <row r="36" spans="1:12" s="1" customFormat="1" x14ac:dyDescent="0.3">
      <c r="A36" t="s">
        <v>88</v>
      </c>
      <c r="B36" s="1">
        <v>2123.1399999999994</v>
      </c>
      <c r="E36" s="1">
        <v>2123.1399999999994</v>
      </c>
      <c r="F36"/>
      <c r="G36" s="19" t="s">
        <v>144</v>
      </c>
      <c r="H36" s="18" t="s">
        <v>28</v>
      </c>
      <c r="I36" s="67">
        <f>_xlfn.IFNA(VLOOKUP(H36,$A$4:$E$998, 4,),"")</f>
        <v>2067.9</v>
      </c>
      <c r="L36" s="6"/>
    </row>
    <row r="37" spans="1:12" s="1" customFormat="1" x14ac:dyDescent="0.3">
      <c r="A37" t="s">
        <v>90</v>
      </c>
      <c r="B37" s="1">
        <v>3222.7799999999984</v>
      </c>
      <c r="E37" s="1">
        <v>3222.7799999999984</v>
      </c>
      <c r="F37"/>
      <c r="G37" s="19" t="s">
        <v>144</v>
      </c>
      <c r="H37" s="18" t="s">
        <v>30</v>
      </c>
      <c r="I37" s="68">
        <f>_xlfn.IFNA(VLOOKUP(H37,$A$4:$E$998, 4,),"")</f>
        <v>2966.46</v>
      </c>
      <c r="J37" s="69">
        <f>+I37+I41</f>
        <v>6326.84</v>
      </c>
      <c r="L37" s="6"/>
    </row>
    <row r="38" spans="1:12" s="1" customFormat="1" ht="15" thickBot="1" x14ac:dyDescent="0.35">
      <c r="A38" t="s">
        <v>92</v>
      </c>
      <c r="B38" s="1">
        <v>653.04999999999995</v>
      </c>
      <c r="E38" s="1">
        <v>653.04999999999995</v>
      </c>
      <c r="F38"/>
      <c r="G38" s="13" t="s">
        <v>145</v>
      </c>
      <c r="H38" s="12" t="s">
        <v>146</v>
      </c>
      <c r="I38" s="17">
        <f>I36+I37</f>
        <v>5034.3600000000006</v>
      </c>
      <c r="L38" s="6"/>
    </row>
    <row r="39" spans="1:12" s="1" customFormat="1" x14ac:dyDescent="0.3">
      <c r="A39" t="s">
        <v>94</v>
      </c>
      <c r="B39" s="1">
        <v>90.289999999999992</v>
      </c>
      <c r="E39" s="1">
        <v>90.289999999999992</v>
      </c>
      <c r="F39"/>
      <c r="G39" s="13"/>
      <c r="H39" s="12"/>
      <c r="I39" s="16"/>
      <c r="L39" s="6"/>
    </row>
    <row r="40" spans="1:12" s="1" customFormat="1" x14ac:dyDescent="0.3">
      <c r="A40" t="s">
        <v>96</v>
      </c>
      <c r="C40" s="1">
        <v>223.14999999999998</v>
      </c>
      <c r="E40" s="1">
        <v>223.14999999999998</v>
      </c>
      <c r="F40"/>
      <c r="G40" s="6" t="s">
        <v>147</v>
      </c>
      <c r="H40" t="s">
        <v>28</v>
      </c>
      <c r="I40" s="70">
        <f>_xlfn.IFNA(VLOOKUP(H40,$A$4:$E$998, 3,),"")</f>
        <v>2755.1500000000005</v>
      </c>
      <c r="J40" s="71">
        <f>I36+I40</f>
        <v>4823.0500000000011</v>
      </c>
      <c r="L40" s="6"/>
    </row>
    <row r="41" spans="1:12" s="1" customFormat="1" x14ac:dyDescent="0.3">
      <c r="A41" t="s">
        <v>98</v>
      </c>
      <c r="B41" s="1">
        <v>60.12</v>
      </c>
      <c r="E41" s="1">
        <v>60.12</v>
      </c>
      <c r="F41"/>
      <c r="G41" s="6" t="s">
        <v>183</v>
      </c>
      <c r="H41" t="s">
        <v>30</v>
      </c>
      <c r="I41" s="72">
        <f>_xlfn.IFNA(VLOOKUP(H41,$A$4:$E$998, 3,),"")</f>
        <v>3360.38</v>
      </c>
      <c r="L41" s="6"/>
    </row>
    <row r="42" spans="1:12" s="1" customFormat="1" x14ac:dyDescent="0.3">
      <c r="A42" t="s">
        <v>100</v>
      </c>
      <c r="B42" s="1">
        <v>609.5</v>
      </c>
      <c r="E42" s="1">
        <v>609.5</v>
      </c>
      <c r="F42"/>
      <c r="G42" s="6" t="s">
        <v>148</v>
      </c>
      <c r="H42" t="s">
        <v>149</v>
      </c>
      <c r="I42" s="15" t="str">
        <f>_xlfn.IFNA(VLOOKUP(H42,$A$4:$E$998, 5,),"")</f>
        <v/>
      </c>
      <c r="L42" s="6"/>
    </row>
    <row r="43" spans="1:12" s="1" customFormat="1" x14ac:dyDescent="0.3">
      <c r="A43" t="s">
        <v>104</v>
      </c>
      <c r="B43" s="1">
        <v>5840.2000000000071</v>
      </c>
      <c r="E43" s="1">
        <v>5840.2000000000071</v>
      </c>
      <c r="F43"/>
      <c r="G43" s="6" t="s">
        <v>150</v>
      </c>
      <c r="H43" t="s">
        <v>20</v>
      </c>
      <c r="I43" s="15">
        <f>_xlfn.IFNA(VLOOKUP(H43,$A$4:$E$998, 5,),"")</f>
        <v>1005.74</v>
      </c>
      <c r="L43" s="6"/>
    </row>
    <row r="44" spans="1:12" s="1" customFormat="1" x14ac:dyDescent="0.3">
      <c r="A44" t="s">
        <v>106</v>
      </c>
      <c r="D44" s="1">
        <v>3474.2999999999993</v>
      </c>
      <c r="E44" s="1">
        <v>3474.2999999999993</v>
      </c>
      <c r="F44"/>
      <c r="G44" s="6"/>
      <c r="H44"/>
      <c r="I44" s="15"/>
      <c r="J44" s="73"/>
      <c r="L44" s="6"/>
    </row>
    <row r="45" spans="1:12" s="1" customFormat="1" x14ac:dyDescent="0.3">
      <c r="A45" t="s">
        <v>108</v>
      </c>
      <c r="B45" s="1">
        <v>2839.4099999999971</v>
      </c>
      <c r="E45" s="1">
        <v>2839.4099999999971</v>
      </c>
      <c r="F45"/>
      <c r="G45" s="19" t="s">
        <v>151</v>
      </c>
      <c r="H45" s="18" t="s">
        <v>16</v>
      </c>
      <c r="I45" s="76">
        <f>_xlfn.IFNA(VLOOKUP(H45,$A$4:$E$998, 4,),"")</f>
        <v>3326.7200000000003</v>
      </c>
      <c r="L45" s="6"/>
    </row>
    <row r="46" spans="1:12" s="1" customFormat="1" x14ac:dyDescent="0.3">
      <c r="A46" t="s">
        <v>118</v>
      </c>
      <c r="B46" s="1">
        <v>5015.53</v>
      </c>
      <c r="E46" s="1">
        <v>5015.53</v>
      </c>
      <c r="F46"/>
      <c r="G46" s="19" t="s">
        <v>151</v>
      </c>
      <c r="H46" s="18" t="s">
        <v>34</v>
      </c>
      <c r="I46" s="79">
        <f>_xlfn.IFNA(VLOOKUP(H46,$A$4:$E$998, 4,),"")</f>
        <v>4502.16</v>
      </c>
      <c r="J46" s="81">
        <f>I46+I50</f>
        <v>9068.85</v>
      </c>
      <c r="L46" s="6"/>
    </row>
    <row r="47" spans="1:12" s="1" customFormat="1" ht="15" thickBot="1" x14ac:dyDescent="0.35">
      <c r="A47"/>
      <c r="F47"/>
      <c r="G47" s="13" t="s">
        <v>152</v>
      </c>
      <c r="H47" s="12" t="s">
        <v>153</v>
      </c>
      <c r="I47" s="17">
        <f>I45+I46</f>
        <v>7828.88</v>
      </c>
      <c r="L47" s="6"/>
    </row>
    <row r="48" spans="1:12" s="1" customFormat="1" x14ac:dyDescent="0.3">
      <c r="A48"/>
      <c r="F48"/>
      <c r="G48" s="13"/>
      <c r="H48" s="12"/>
      <c r="I48" s="16"/>
      <c r="L48" s="6"/>
    </row>
    <row r="49" spans="1:12" s="1" customFormat="1" x14ac:dyDescent="0.3">
      <c r="A49"/>
      <c r="F49"/>
      <c r="G49" s="6" t="s">
        <v>154</v>
      </c>
      <c r="H49" t="s">
        <v>16</v>
      </c>
      <c r="I49" s="77">
        <f>_xlfn.IFNA(VLOOKUP(H49,$A$4:$E$998, 3,),"")</f>
        <v>2615.19</v>
      </c>
      <c r="J49" s="78">
        <f>I45+I49</f>
        <v>5941.91</v>
      </c>
      <c r="L49" s="6"/>
    </row>
    <row r="50" spans="1:12" s="1" customFormat="1" x14ac:dyDescent="0.3">
      <c r="A50"/>
      <c r="F50"/>
      <c r="G50" s="6" t="s">
        <v>155</v>
      </c>
      <c r="H50" t="s">
        <v>34</v>
      </c>
      <c r="I50" s="80">
        <f>_xlfn.IFNA(VLOOKUP(H50,$A$4:$E$998, 3,),"")</f>
        <v>4566.6900000000005</v>
      </c>
      <c r="L50" s="6"/>
    </row>
    <row r="51" spans="1:12" s="1" customFormat="1" x14ac:dyDescent="0.3">
      <c r="A51"/>
      <c r="F51"/>
      <c r="G51"/>
      <c r="H51"/>
      <c r="I51" s="15"/>
      <c r="L51" s="6"/>
    </row>
    <row r="52" spans="1:12" s="1" customFormat="1" x14ac:dyDescent="0.3">
      <c r="A52"/>
      <c r="F52"/>
      <c r="G52" s="6" t="s">
        <v>184</v>
      </c>
      <c r="H52" t="s">
        <v>40</v>
      </c>
      <c r="I52" s="15">
        <f>_xlfn.IFNA(VLOOKUP(H52,$A$4:$E$998, 5,),"")</f>
        <v>21958.07</v>
      </c>
      <c r="L52" s="6"/>
    </row>
    <row r="53" spans="1:12" s="1" customFormat="1" ht="15" thickBot="1" x14ac:dyDescent="0.35">
      <c r="A53"/>
      <c r="B53" s="102">
        <f>SUM(B5:B52)</f>
        <v>36114.680000000022</v>
      </c>
      <c r="C53" s="102">
        <f>SUM(C5:C52)</f>
        <v>123507.79000000002</v>
      </c>
      <c r="D53" s="102">
        <f>SUM(D5:D52)</f>
        <v>84016.080000000045</v>
      </c>
      <c r="E53" s="102">
        <f>SUM(E5:E52)</f>
        <v>243638.55000000008</v>
      </c>
      <c r="F53"/>
      <c r="G53" s="6" t="s">
        <v>185</v>
      </c>
      <c r="H53" t="s">
        <v>23</v>
      </c>
      <c r="I53" s="15">
        <f>_xlfn.IFNA(VLOOKUP(H53,$A$4:$E$998, 5,),"")</f>
        <v>573.89999999999975</v>
      </c>
      <c r="L53" s="6"/>
    </row>
    <row r="54" spans="1:12" s="1" customFormat="1" ht="15" thickTop="1" x14ac:dyDescent="0.3">
      <c r="A54"/>
      <c r="F54"/>
      <c r="G54"/>
      <c r="H54"/>
      <c r="L54" s="6"/>
    </row>
    <row r="55" spans="1:12" s="1" customFormat="1" x14ac:dyDescent="0.3">
      <c r="A55"/>
      <c r="F55"/>
      <c r="G55"/>
      <c r="H55"/>
      <c r="L55" s="6"/>
    </row>
    <row r="56" spans="1:12" s="1" customFormat="1" x14ac:dyDescent="0.3">
      <c r="A56"/>
      <c r="F56"/>
      <c r="G56"/>
      <c r="H56"/>
      <c r="L56" s="6"/>
    </row>
    <row r="57" spans="1:12" s="1" customFormat="1" x14ac:dyDescent="0.3">
      <c r="A57"/>
      <c r="F57"/>
      <c r="G57"/>
      <c r="H57"/>
      <c r="L57" s="6"/>
    </row>
    <row r="58" spans="1:12" s="1" customFormat="1" x14ac:dyDescent="0.3">
      <c r="A58"/>
      <c r="F58"/>
      <c r="G58"/>
      <c r="H58"/>
      <c r="L58" s="6"/>
    </row>
    <row r="59" spans="1:12" s="1" customFormat="1" x14ac:dyDescent="0.3">
      <c r="A59"/>
      <c r="F59"/>
      <c r="G59"/>
      <c r="H59"/>
      <c r="L59" s="6"/>
    </row>
    <row r="60" spans="1:12" s="1" customFormat="1" x14ac:dyDescent="0.3">
      <c r="A60"/>
      <c r="F60"/>
      <c r="G60"/>
      <c r="H60"/>
      <c r="L60" s="6"/>
    </row>
    <row r="61" spans="1:12" s="1" customFormat="1" x14ac:dyDescent="0.3">
      <c r="A61"/>
      <c r="F61"/>
      <c r="G61"/>
      <c r="H61"/>
      <c r="L61" s="6"/>
    </row>
    <row r="62" spans="1:12" s="1" customFormat="1" x14ac:dyDescent="0.3">
      <c r="A62"/>
      <c r="F62"/>
      <c r="G62"/>
      <c r="H62"/>
      <c r="L62" s="6"/>
    </row>
  </sheetData>
  <pageMargins left="0.7" right="0.7" top="0.75" bottom="0.75" header="0.3" footer="0.3"/>
  <pageSetup orientation="portrait" verticalDpi="0"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7C30289AD3947BD89BAD2BCF7054B" ma:contentTypeVersion="20" ma:contentTypeDescription="Create a new document." ma:contentTypeScope="" ma:versionID="9e0dfd8c5fa22c352dc459d05212222a">
  <xsd:schema xmlns:xsd="http://www.w3.org/2001/XMLSchema" xmlns:xs="http://www.w3.org/2001/XMLSchema" xmlns:p="http://schemas.microsoft.com/office/2006/metadata/properties" xmlns:ns1="http://schemas.microsoft.com/sharepoint/v3" xmlns:ns2="bb104425-3e72-4661-a91f-568f8e9068da" xmlns:ns3="226979ce-673c-49f4-a9ba-4ce2a2c8a30c" targetNamespace="http://schemas.microsoft.com/office/2006/metadata/properties" ma:root="true" ma:fieldsID="f6cc2525e5e87e8aee42fb4943f46764" ns1:_="" ns2:_="" ns3:_="">
    <xsd:import namespace="http://schemas.microsoft.com/sharepoint/v3"/>
    <xsd:import namespace="bb104425-3e72-4661-a91f-568f8e9068da"/>
    <xsd:import namespace="226979ce-673c-49f4-a9ba-4ce2a2c8a30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104425-3e72-4661-a91f-568f8e906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b802c2d-66b8-43a3-84e8-04ae2aa66c88"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979ce-673c-49f4-a9ba-4ce2a2c8a30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1e87c12-1ae8-4a90-bd9c-39c8e2581583}" ma:internalName="TaxCatchAll" ma:showField="CatchAllData" ma:web="226979ce-673c-49f4-a9ba-4ce2a2c8a3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b104425-3e72-4661-a91f-568f8e9068da">
      <Terms xmlns="http://schemas.microsoft.com/office/infopath/2007/PartnerControls"/>
    </lcf76f155ced4ddcb4097134ff3c332f>
    <TaxCatchAll xmlns="226979ce-673c-49f4-a9ba-4ce2a2c8a30c"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C2F67F2-A589-4E86-964E-36749015A7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104425-3e72-4661-a91f-568f8e9068da"/>
    <ds:schemaRef ds:uri="226979ce-673c-49f4-a9ba-4ce2a2c8a3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904101-A9D4-412A-B9F1-EA184B756AEB}">
  <ds:schemaRefs>
    <ds:schemaRef ds:uri="http://schemas.microsoft.com/sharepoint/v3/contenttype/forms"/>
  </ds:schemaRefs>
</ds:datastoreItem>
</file>

<file path=customXml/itemProps3.xml><?xml version="1.0" encoding="utf-8"?>
<ds:datastoreItem xmlns:ds="http://schemas.openxmlformats.org/officeDocument/2006/customXml" ds:itemID="{7E4F5368-F999-4A43-9328-8AB8DB26753F}">
  <ds:schemaRefs>
    <ds:schemaRef ds:uri="http://schemas.microsoft.com/office/2006/metadata/properties"/>
    <ds:schemaRef ds:uri="http://schemas.microsoft.com/office/infopath/2007/PartnerControls"/>
    <ds:schemaRef ds:uri="http://schemas.microsoft.com/sharepoint/v3"/>
    <ds:schemaRef ds:uri="bb104425-3e72-4661-a91f-568f8e9068da"/>
    <ds:schemaRef ds:uri="226979ce-673c-49f4-a9ba-4ce2a2c8a3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Data-Before Confirmation</vt:lpstr>
      <vt:lpstr>Deduction</vt:lpstr>
      <vt:lpstr>Deduction Validation</vt:lpstr>
      <vt:lpstr>Taxes</vt:lpstr>
      <vt:lpstr>Data-After Confirmation</vt:lpstr>
      <vt:lpstr>Pivot Table-Vendor</vt:lpstr>
      <vt:lpstr>Vendor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Socheata Lee</dc:creator>
  <cp:keywords/>
  <dc:description/>
  <cp:lastModifiedBy>Socheata Lee</cp:lastModifiedBy>
  <cp:revision/>
  <dcterms:created xsi:type="dcterms:W3CDTF">2024-02-05T16:42:18Z</dcterms:created>
  <dcterms:modified xsi:type="dcterms:W3CDTF">2026-10-10T02:33:45Z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0x0101008AD7C30289AD3947BD89BAD2BCF7054B</vt:lpwstr>
  </property>
  <property fmtid="{D5CDD505-2E9C-101B-9397-08002B2CF9AE}" pid="3" name="MediaServiceImageTags">
    <vt:lpwstr/>
  </property>
</Properties>
</file>